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bba/Dropbox/Arbejde/Undervisning/42879 (13233)/2022/Project assignment/Fuldt upload/"/>
    </mc:Choice>
  </mc:AlternateContent>
  <xr:revisionPtr revIDLastSave="0" documentId="13_ncr:1_{782D3A11-3A00-7C49-8F14-D1A84B9D409A}" xr6:coauthVersionLast="47" xr6:coauthVersionMax="47" xr10:uidLastSave="{00000000-0000-0000-0000-000000000000}"/>
  <bookViews>
    <workbookView xWindow="35300" yWindow="980" windowWidth="30560" windowHeight="23500" xr2:uid="{00000000-000D-0000-FFFF-FFFF00000000}"/>
  </bookViews>
  <sheets>
    <sheet name="CS" sheetId="1" r:id="rId1"/>
  </sheets>
  <definedNames>
    <definedName name="CS">CS!$A$2:$K$38</definedName>
    <definedName name="CS_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5" i="1"/>
  <c r="H4" i="1"/>
  <c r="H3" i="1"/>
</calcChain>
</file>

<file path=xl/sharedStrings.xml><?xml version="1.0" encoding="utf-8"?>
<sst xmlns="http://schemas.openxmlformats.org/spreadsheetml/2006/main" count="48" uniqueCount="48">
  <si>
    <t>scenario</t>
  </si>
  <si>
    <t>CS_passenger</t>
  </si>
  <si>
    <t>CS_CarD</t>
  </si>
  <si>
    <t>CS_CarP</t>
  </si>
  <si>
    <t>CS_Air</t>
  </si>
  <si>
    <t>CS_Rail</t>
  </si>
  <si>
    <t>CS_freight</t>
  </si>
  <si>
    <t>CS_freight_Truck</t>
  </si>
  <si>
    <t>CS_freight_Rail</t>
  </si>
  <si>
    <t>CS_freight_IWW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</si>
  <si>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</si>
  <si>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</si>
  <si>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</si>
  <si>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</si>
  <si>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</si>
  <si>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</si>
  <si>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</si>
  <si>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</si>
  <si>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</si>
  <si>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</si>
  <si>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</si>
  <si>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</si>
  <si>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</si>
  <si>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</si>
  <si>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</si>
  <si>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</si>
  <si>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</si>
  <si>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</si>
  <si>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</si>
  <si>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</si>
  <si>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</si>
  <si>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</si>
  <si>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</si>
  <si>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</si>
  <si>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</si>
  <si>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</si>
  <si>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</si>
  <si>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</si>
  <si>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</si>
  <si>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</si>
  <si>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</si>
  <si>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</si>
  <si>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</si>
  <si>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</si>
  <si>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</si>
  <si>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</si>
  <si>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Opening year</t>
  </si>
  <si>
    <t>Consumers surplus for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</si>
</sst>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"/>
  </numFmts>
  <fonts count="4">
    <font>
      <sz val="10"/>
      <name val="MS Sans Serif"/>
    </font>
    <font>
      <sz val="8"/>
      <name val="MS Sans Serif"/>
      <family val="2"/>
    </font>
    <font>
      <b/>
      <sz val="18"/>
      <color indexed="9"/>
      <name val="MS Sans Serif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1" xfId="0" quotePrefix="1" applyNumberFormat="1" applyBorder="1"/>
    <xf numFmtId="164" fontId="0" fillId="0" borderId="1" xfId="0" quotePrefix="1" applyNumberFormat="1" applyBorder="1"/>
    <xf numFmtId="0" fontId="0" fillId="0" borderId="1" xfId="0" applyNumberFormat="1" applyBorder="1"/>
    <xf numFmtId="0" fontId="2" fillId="2" borderId="0" xfId="0" applyFont="1" applyFill="1"/>
    <xf numFmtId="0" fontId="0" fillId="3" borderId="1" xfId="0" quotePrefix="1" applyNumberFormat="1" applyFill="1" applyBorder="1"/>
    <xf numFmtId="164" fontId="0" fillId="3" borderId="1" xfId="0" quotePrefix="1" applyNumberFormat="1" applyFill="1" applyBorder="1"/>
    <xf numFmtId="0" fontId="0" fillId="4" borderId="0" xfId="0" applyFill="1"/>
    <xf numFmtId="0" fontId="0" fillId="0" borderId="1" xfId="0" quotePrefix="1" applyNumberFormat="1" applyFill="1" applyBorder="1"/>
    <xf numFmtId="164" fontId="0" fillId="0" borderId="1" xfId="0" quotePrefix="1" applyNumberFormat="1" applyFill="1" applyBorder="1"/>
    <xf numFmtId="0" fontId="0" fillId="0" borderId="0" xfId="0" applyFill="1"/>
    <xf numFmtId="164" fontId="0" fillId="3" borderId="2" xfId="0" quotePrefix="1" applyNumberFormat="1" applyFill="1" applyBorder="1"/>
    <xf numFmtId="0" fontId="0" fillId="5" borderId="1" xfId="0" quotePrefix="1" applyNumberFormat="1" applyFill="1" applyBorder="1"/>
    <xf numFmtId="164" fontId="0" fillId="5" borderId="1" xfId="0" quotePrefix="1" applyNumberForma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3" fontId="0" fillId="0" borderId="0" xfId="0" applyNumberFormat="1" applyFill="1"/>
    <xf numFmtId="164" fontId="0" fillId="0" borderId="0" xfId="0" applyNumberFormat="1" applyFill="1"/>
    <xf numFmtId="0" fontId="3" fillId="0" borderId="1" xfId="1" applyBorder="1"/>
    <xf numFmtId="0" fontId="0" fillId="0" borderId="3" xfId="0" quotePrefix="1" applyNumberFormat="1" applyBorder="1"/>
    <xf numFmtId="164" fontId="0" fillId="5" borderId="3" xfId="0" quotePrefix="1" applyNumberFormat="1" applyFill="1" applyBorder="1"/>
    <xf numFmtId="164" fontId="0" fillId="0" borderId="3" xfId="0" quotePrefix="1" applyNumberFormat="1" applyBorder="1"/>
    <xf numFmtId="164" fontId="0" fillId="0" borderId="3" xfId="0" quotePrefix="1" applyNumberFormat="1" applyFill="1" applyBorder="1"/>
    <xf numFmtId="164" fontId="0" fillId="0" borderId="3" xfId="0" applyNumberFormat="1" applyBorder="1"/>
    <xf numFmtId="0" fontId="0" fillId="0" borderId="0" xfId="0" applyNumberFormat="1" applyFill="1" applyBorder="1"/>
    <xf numFmtId="0" fontId="0" fillId="0" borderId="0" xfId="0" applyBorder="1"/>
    <xf numFmtId="0" fontId="0" fillId="5" borderId="0" xfId="0" applyFill="1" applyBorder="1"/>
    <xf numFmtId="3" fontId="0" fillId="0" borderId="0" xfId="0" applyNumberFormat="1" applyFill="1" applyBorder="1"/>
    <xf numFmtId="0" fontId="0" fillId="0" borderId="0" xfId="0" applyFill="1" applyBorder="1"/>
  </cellXfs>
  <cellStyles count="2">
    <cellStyle name="Normal" xfId="0" builtinId="0"/>
    <cellStyle name="Normal 3" xfId="1" xr:uid="{0E0964FC-6CED-3443-A912-BA05FE6485A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T38"/>
  <sheetViews>
    <sheetView tabSelected="1" zoomScale="140" zoomScaleNormal="140" workbookViewId="0">
      <selection activeCell="C8" sqref="C8"/>
    </sheetView>
  </sheetViews>
  <sheetFormatPr baseColWidth="10" defaultColWidth="9" defaultRowHeight="13"/>
  <cols>
    <col min="1" max="1" width="9.83203125" bestFit="1" customWidth="1"/>
    <col min="2" max="2" width="12.6640625" bestFit="1" customWidth="1"/>
    <col min="3" max="3" width="14" bestFit="1" customWidth="1"/>
    <col min="4" max="5" width="12.33203125" bestFit="1" customWidth="1"/>
    <col min="6" max="6" width="11.33203125" bestFit="1" customWidth="1"/>
    <col min="7" max="8" width="12.33203125" bestFit="1" customWidth="1"/>
    <col min="9" max="9" width="15.83203125" bestFit="1" customWidth="1"/>
    <col min="10" max="10" width="14.1640625" bestFit="1" customWidth="1"/>
    <col min="11" max="11" width="15" bestFit="1" customWidth="1"/>
    <col min="12" max="12" width="12" bestFit="1" customWidth="1"/>
    <col min="13" max="13" width="10.83203125" style="10" bestFit="1" customWidth="1"/>
    <col min="14" max="14" width="11.83203125" style="10" customWidth="1"/>
    <col min="15" max="15" width="9" style="10" customWidth="1"/>
    <col min="16" max="16" width="9.83203125" style="10" bestFit="1" customWidth="1"/>
    <col min="17" max="17" width="9" style="10" customWidth="1"/>
    <col min="18" max="18" width="11.1640625" style="10" bestFit="1" customWidth="1"/>
    <col min="19" max="202" width="9" style="10"/>
  </cols>
  <sheetData>
    <row r="1" spans="1:202" ht="23">
      <c r="A1" s="4" t="s">
        <v>47</v>
      </c>
      <c r="B1" s="4"/>
      <c r="C1" s="4"/>
      <c r="D1" s="4"/>
      <c r="E1" s="4">
        <v>2035</v>
      </c>
      <c r="F1" s="4"/>
      <c r="G1" s="4"/>
      <c r="H1" s="4"/>
      <c r="I1" s="4"/>
      <c r="J1" s="4"/>
      <c r="K1" s="4"/>
    </row>
    <row r="2" spans="1:202">
      <c r="A2" s="1" t="s">
        <v>0</v>
      </c>
      <c r="B2" s="3" t="s">
        <v>46</v>
      </c>
      <c r="C2" s="5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5" t="s">
        <v>6</v>
      </c>
      <c r="I2" s="1" t="s">
        <v>7</v>
      </c>
      <c r="J2" s="1" t="s">
        <v>8</v>
      </c>
      <c r="K2" s="19" t="s">
        <v>9</v>
      </c>
      <c r="L2" s="25"/>
      <c r="M2" s="24"/>
      <c r="N2" s="24"/>
    </row>
    <row r="3" spans="1:202" s="7" customFormat="1">
      <c r="A3" s="12" t="s">
        <v>10</v>
      </c>
      <c r="B3" s="18">
        <v>2030</v>
      </c>
      <c r="C3" s="11">
        <v>25814638.626670219</v>
      </c>
      <c r="D3" s="13">
        <v>3292020.0859306133</v>
      </c>
      <c r="E3" s="13">
        <v>779110.84426895948</v>
      </c>
      <c r="F3" s="13">
        <v>523558.62556182418</v>
      </c>
      <c r="G3" s="13">
        <v>21219949.070909686</v>
      </c>
      <c r="H3" s="6">
        <f>SUM(I3:K3)</f>
        <v>43975545.484229818</v>
      </c>
      <c r="I3" s="13">
        <v>41181338.986357294</v>
      </c>
      <c r="J3" s="13">
        <v>2794206.4978725258</v>
      </c>
      <c r="K3" s="20">
        <v>0</v>
      </c>
      <c r="L3" s="26"/>
      <c r="M3" s="27"/>
      <c r="N3" s="16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</row>
    <row r="4" spans="1:202" s="7" customFormat="1">
      <c r="A4" s="12" t="s">
        <v>11</v>
      </c>
      <c r="B4" s="18">
        <v>2026</v>
      </c>
      <c r="C4" s="11">
        <v>35989223.745187581</v>
      </c>
      <c r="D4" s="13">
        <v>874796.51104228583</v>
      </c>
      <c r="E4" s="13">
        <v>9256946.2412453406</v>
      </c>
      <c r="F4" s="13">
        <v>474148.15689914906</v>
      </c>
      <c r="G4" s="13">
        <v>25383332.836000789</v>
      </c>
      <c r="H4" s="6">
        <f t="shared" ref="H4:H38" si="0">SUM(I4:K4)</f>
        <v>346361.50682057341</v>
      </c>
      <c r="I4" s="13">
        <v>0</v>
      </c>
      <c r="J4" s="13">
        <v>346361.50682057341</v>
      </c>
      <c r="K4" s="20">
        <v>0</v>
      </c>
      <c r="L4" s="26"/>
      <c r="M4" s="27"/>
      <c r="N4" s="16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</row>
    <row r="5" spans="1:202">
      <c r="A5" s="1" t="s">
        <v>12</v>
      </c>
      <c r="B5" s="18">
        <v>2028</v>
      </c>
      <c r="C5" s="11">
        <v>28491754.148345042</v>
      </c>
      <c r="D5" s="2">
        <v>25427347.109595947</v>
      </c>
      <c r="E5" s="2">
        <v>-4651241.1025840249</v>
      </c>
      <c r="F5" s="2">
        <v>1534941.8260745055</v>
      </c>
      <c r="G5" s="2">
        <v>6180706.3152582422</v>
      </c>
      <c r="H5" s="6">
        <f t="shared" si="0"/>
        <v>64500019.576986633</v>
      </c>
      <c r="I5" s="2">
        <v>64507209.155685373</v>
      </c>
      <c r="J5" s="2">
        <v>-7189.5786987408246</v>
      </c>
      <c r="K5" s="21">
        <v>0</v>
      </c>
      <c r="L5" s="25"/>
      <c r="M5" s="27"/>
      <c r="N5" s="16"/>
    </row>
    <row r="6" spans="1:202">
      <c r="A6" s="1" t="s">
        <v>13</v>
      </c>
      <c r="B6" s="18">
        <v>2026</v>
      </c>
      <c r="C6" s="11">
        <v>12321236.73</v>
      </c>
      <c r="D6" s="2">
        <v>18800697.41</v>
      </c>
      <c r="E6" s="2">
        <v>-10653149.539999999</v>
      </c>
      <c r="F6" s="2">
        <v>830984.58519999997</v>
      </c>
      <c r="G6" s="2">
        <v>3342704.27</v>
      </c>
      <c r="H6" s="6">
        <v>12232478.560000001</v>
      </c>
      <c r="I6" s="2">
        <v>12201237.68</v>
      </c>
      <c r="J6" s="2">
        <v>31240.880580000001</v>
      </c>
      <c r="K6" s="21">
        <v>0</v>
      </c>
      <c r="L6" s="25"/>
      <c r="M6" s="27"/>
      <c r="N6" s="16"/>
    </row>
    <row r="7" spans="1:202">
      <c r="A7" s="1" t="s">
        <v>14</v>
      </c>
      <c r="B7" s="18">
        <v>2027</v>
      </c>
      <c r="C7" s="11">
        <v>92462354.294810399</v>
      </c>
      <c r="D7" s="2">
        <v>41582638.541054338</v>
      </c>
      <c r="E7" s="2">
        <v>9523842.3740787879</v>
      </c>
      <c r="F7" s="2">
        <v>2780312.5523950858</v>
      </c>
      <c r="G7" s="2">
        <v>38575560.827283397</v>
      </c>
      <c r="H7" s="6">
        <f t="shared" si="0"/>
        <v>12146614.341506325</v>
      </c>
      <c r="I7" s="2">
        <v>11835689.291371956</v>
      </c>
      <c r="J7" s="2">
        <v>310925.0501343676</v>
      </c>
      <c r="K7" s="21">
        <v>0</v>
      </c>
      <c r="L7" s="25"/>
      <c r="M7" s="27"/>
      <c r="N7" s="16"/>
    </row>
    <row r="8" spans="1:202" s="10" customFormat="1">
      <c r="A8" s="8" t="s">
        <v>15</v>
      </c>
      <c r="B8" s="18">
        <v>2029</v>
      </c>
      <c r="C8" s="11">
        <v>380888794.2374118</v>
      </c>
      <c r="D8" s="9">
        <v>251561445.6327354</v>
      </c>
      <c r="E8" s="9">
        <v>102120764.38762905</v>
      </c>
      <c r="F8" s="9">
        <v>1673009.3046236145</v>
      </c>
      <c r="G8" s="9">
        <v>25533574.91241923</v>
      </c>
      <c r="H8" s="6">
        <f t="shared" si="0"/>
        <v>16361880.025272807</v>
      </c>
      <c r="I8" s="9">
        <v>13158877.294235691</v>
      </c>
      <c r="J8" s="9">
        <v>3203002.7310371157</v>
      </c>
      <c r="K8" s="22">
        <v>0</v>
      </c>
      <c r="L8" s="28"/>
      <c r="M8" s="27"/>
      <c r="N8" s="16"/>
    </row>
    <row r="9" spans="1:202" s="7" customFormat="1">
      <c r="A9" s="12" t="s">
        <v>16</v>
      </c>
      <c r="B9" s="18">
        <v>2026</v>
      </c>
      <c r="C9" s="11">
        <v>16376221.770420635</v>
      </c>
      <c r="D9" s="13">
        <v>-8352863.8269367944</v>
      </c>
      <c r="E9" s="13">
        <v>8436954.0408932716</v>
      </c>
      <c r="F9" s="13">
        <v>2642290.2489123857</v>
      </c>
      <c r="G9" s="13">
        <v>13649841.307552982</v>
      </c>
      <c r="H9" s="6">
        <f t="shared" si="0"/>
        <v>2041798.9605998353</v>
      </c>
      <c r="I9" s="13">
        <v>0</v>
      </c>
      <c r="J9" s="13">
        <v>2041798.9605998353</v>
      </c>
      <c r="K9" s="20">
        <v>0</v>
      </c>
      <c r="L9" s="26"/>
      <c r="M9" s="27"/>
      <c r="N9" s="16"/>
      <c r="O9" s="10"/>
      <c r="P9" s="16"/>
      <c r="Q9" s="10"/>
      <c r="R9" s="17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</row>
    <row r="10" spans="1:202" s="7" customFormat="1">
      <c r="A10" s="12" t="s">
        <v>17</v>
      </c>
      <c r="B10" s="18">
        <v>2027</v>
      </c>
      <c r="C10" s="11">
        <v>32671111.55270021</v>
      </c>
      <c r="D10" s="13">
        <v>11078106.418644898</v>
      </c>
      <c r="E10" s="13">
        <v>5293693.5047308374</v>
      </c>
      <c r="F10" s="13">
        <v>1487545.9812878063</v>
      </c>
      <c r="G10" s="13">
        <v>14811765.648036802</v>
      </c>
      <c r="H10" s="6">
        <f t="shared" si="0"/>
        <v>342465.87430443463</v>
      </c>
      <c r="I10" s="13">
        <v>0</v>
      </c>
      <c r="J10" s="13">
        <v>342465.87430443463</v>
      </c>
      <c r="K10" s="20">
        <v>0</v>
      </c>
      <c r="L10" s="26"/>
      <c r="M10" s="27"/>
      <c r="N10" s="16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</row>
    <row r="11" spans="1:202">
      <c r="A11" s="1" t="s">
        <v>18</v>
      </c>
      <c r="B11" s="18">
        <v>2030</v>
      </c>
      <c r="C11" s="11">
        <v>806707498.51164794</v>
      </c>
      <c r="D11" s="2">
        <v>229531283.05800012</v>
      </c>
      <c r="E11" s="2">
        <v>107801957.65802087</v>
      </c>
      <c r="F11" s="2">
        <v>9569089.9555634875</v>
      </c>
      <c r="G11" s="2">
        <v>459805167.84007096</v>
      </c>
      <c r="H11" s="6">
        <f t="shared" si="0"/>
        <v>162446223.27294248</v>
      </c>
      <c r="I11" s="2">
        <v>0</v>
      </c>
      <c r="J11" s="2">
        <v>162446223.27294248</v>
      </c>
      <c r="K11" s="21">
        <v>0</v>
      </c>
      <c r="L11" s="25"/>
      <c r="M11" s="27"/>
      <c r="N11" s="16"/>
    </row>
    <row r="12" spans="1:202">
      <c r="A12" s="1" t="s">
        <v>19</v>
      </c>
      <c r="B12" s="18">
        <v>2028</v>
      </c>
      <c r="C12" s="11">
        <v>286344809.97056115</v>
      </c>
      <c r="D12" s="2">
        <v>138850247.34472758</v>
      </c>
      <c r="E12" s="2">
        <v>48792285.672723688</v>
      </c>
      <c r="F12" s="2">
        <v>3049162.8902225024</v>
      </c>
      <c r="G12" s="2">
        <v>95653114.06288904</v>
      </c>
      <c r="H12" s="14">
        <v>183071755.2471</v>
      </c>
      <c r="I12" s="15">
        <v>65226931.267800003</v>
      </c>
      <c r="J12" s="15">
        <v>117844823.97930001</v>
      </c>
      <c r="K12" s="23">
        <v>0</v>
      </c>
      <c r="L12" s="25"/>
      <c r="M12" s="27"/>
      <c r="N12" s="16"/>
    </row>
    <row r="13" spans="1:202">
      <c r="A13" s="1" t="s">
        <v>20</v>
      </c>
      <c r="B13" s="18">
        <v>2028</v>
      </c>
      <c r="C13" s="11">
        <v>140240065.44321737</v>
      </c>
      <c r="D13" s="2">
        <v>98022962.220836386</v>
      </c>
      <c r="E13" s="2">
        <v>22920118.177196827</v>
      </c>
      <c r="F13" s="2">
        <v>-376642.74436553614</v>
      </c>
      <c r="G13" s="2">
        <v>19673627.789553288</v>
      </c>
      <c r="H13" s="6">
        <f t="shared" si="0"/>
        <v>145639443.82703716</v>
      </c>
      <c r="I13" s="2">
        <v>91542938.929634526</v>
      </c>
      <c r="J13" s="2">
        <v>54096504.897402637</v>
      </c>
      <c r="K13" s="21">
        <v>0</v>
      </c>
      <c r="L13" s="25"/>
      <c r="M13" s="27"/>
      <c r="N13" s="16"/>
    </row>
    <row r="14" spans="1:202">
      <c r="A14" s="1" t="s">
        <v>21</v>
      </c>
      <c r="B14" s="18">
        <v>2027</v>
      </c>
      <c r="C14" s="11">
        <v>36250560.770487808</v>
      </c>
      <c r="D14" s="2">
        <v>5327724.8486132966</v>
      </c>
      <c r="E14" s="2">
        <v>10082210.101587515</v>
      </c>
      <c r="F14" s="2">
        <v>361984.49377558741</v>
      </c>
      <c r="G14" s="2">
        <v>20478641.326512128</v>
      </c>
      <c r="H14" s="6">
        <f t="shared" si="0"/>
        <v>62457048.107861742</v>
      </c>
      <c r="I14" s="2">
        <v>35941453.517141372</v>
      </c>
      <c r="J14" s="2">
        <v>26515594.59072037</v>
      </c>
      <c r="K14" s="21">
        <v>0</v>
      </c>
      <c r="L14" s="25"/>
      <c r="M14" s="27"/>
      <c r="N14" s="16"/>
    </row>
    <row r="15" spans="1:202" s="7" customFormat="1">
      <c r="A15" s="12" t="s">
        <v>22</v>
      </c>
      <c r="B15" s="18">
        <v>2026</v>
      </c>
      <c r="C15" s="11">
        <v>27000734.65695652</v>
      </c>
      <c r="D15" s="13">
        <v>14593104.859931732</v>
      </c>
      <c r="E15" s="13">
        <v>-1147100.2220834577</v>
      </c>
      <c r="F15" s="13">
        <v>1137161.1970985732</v>
      </c>
      <c r="G15" s="13">
        <v>12417568.822010934</v>
      </c>
      <c r="H15" s="6">
        <f t="shared" si="0"/>
        <v>2794206.4978725258</v>
      </c>
      <c r="I15" s="13">
        <v>0</v>
      </c>
      <c r="J15" s="13">
        <v>2794206.4978725258</v>
      </c>
      <c r="K15" s="20">
        <v>0</v>
      </c>
      <c r="L15" s="26"/>
      <c r="M15" s="27"/>
      <c r="N15" s="16"/>
      <c r="O15" s="10"/>
      <c r="P15" s="16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</row>
    <row r="16" spans="1:202">
      <c r="A16" s="1" t="s">
        <v>23</v>
      </c>
      <c r="B16" s="18">
        <v>2027</v>
      </c>
      <c r="C16" s="11">
        <v>57227569.549540952</v>
      </c>
      <c r="D16" s="2">
        <v>-2400919.9083885006</v>
      </c>
      <c r="E16" s="2">
        <v>-11566816.988173412</v>
      </c>
      <c r="F16" s="2">
        <v>7157099.4253964052</v>
      </c>
      <c r="G16" s="2">
        <v>64038207.020706177</v>
      </c>
      <c r="H16" s="6">
        <f t="shared" si="0"/>
        <v>36832502.356228814</v>
      </c>
      <c r="I16" s="2">
        <v>-5395036.1441114694</v>
      </c>
      <c r="J16" s="2">
        <v>42227538.500340283</v>
      </c>
      <c r="K16" s="21">
        <v>0</v>
      </c>
      <c r="L16" s="25"/>
      <c r="M16" s="27"/>
      <c r="N16" s="16"/>
    </row>
    <row r="17" spans="1:202">
      <c r="A17" s="1" t="s">
        <v>24</v>
      </c>
      <c r="B17" s="18">
        <v>2027</v>
      </c>
      <c r="C17" s="11">
        <v>111251333.54844669</v>
      </c>
      <c r="D17" s="2">
        <v>36128921.241054609</v>
      </c>
      <c r="E17" s="2">
        <v>3885548.1617436726</v>
      </c>
      <c r="F17" s="2">
        <v>10084066.703435754</v>
      </c>
      <c r="G17" s="2">
        <v>61152797.442215323</v>
      </c>
      <c r="H17" s="6">
        <f t="shared" si="0"/>
        <v>260811700.72912386</v>
      </c>
      <c r="I17" s="2">
        <v>99676380.11234808</v>
      </c>
      <c r="J17" s="2">
        <v>161135320.61677578</v>
      </c>
      <c r="K17" s="21">
        <v>0</v>
      </c>
      <c r="L17" s="25"/>
      <c r="M17" s="27"/>
      <c r="N17" s="16"/>
    </row>
    <row r="18" spans="1:202" s="7" customFormat="1">
      <c r="A18" s="12" t="s">
        <v>25</v>
      </c>
      <c r="B18" s="18">
        <v>2028</v>
      </c>
      <c r="C18" s="11">
        <v>31295837.178004634</v>
      </c>
      <c r="D18" s="13">
        <v>17677532.799393419</v>
      </c>
      <c r="E18" s="13">
        <v>7315689.2800143594</v>
      </c>
      <c r="F18" s="13">
        <v>1086287.4748685202</v>
      </c>
      <c r="G18" s="13">
        <v>5216327.623728212</v>
      </c>
      <c r="H18" s="6">
        <f t="shared" si="0"/>
        <v>416020.15140088298</v>
      </c>
      <c r="I18" s="13">
        <v>0</v>
      </c>
      <c r="J18" s="13">
        <v>416020.15140088298</v>
      </c>
      <c r="K18" s="20">
        <v>0</v>
      </c>
      <c r="L18" s="26"/>
      <c r="M18" s="27"/>
      <c r="N18" s="16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</row>
    <row r="19" spans="1:202" s="7" customFormat="1">
      <c r="A19" s="12" t="s">
        <v>26</v>
      </c>
      <c r="B19" s="18">
        <v>2027</v>
      </c>
      <c r="C19" s="11">
        <v>18260970.480170414</v>
      </c>
      <c r="D19" s="13">
        <v>11938867.894754233</v>
      </c>
      <c r="E19" s="13">
        <v>3977513.7158433259</v>
      </c>
      <c r="F19" s="13">
        <v>1545219.6903676358</v>
      </c>
      <c r="G19" s="13">
        <v>799369.17920407432</v>
      </c>
      <c r="H19" s="6">
        <f t="shared" si="0"/>
        <v>1387938.3624017329</v>
      </c>
      <c r="I19" s="13">
        <v>0</v>
      </c>
      <c r="J19" s="13">
        <v>1387938.3624017329</v>
      </c>
      <c r="K19" s="20">
        <v>0</v>
      </c>
      <c r="L19" s="26"/>
      <c r="M19" s="27"/>
      <c r="N19" s="16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</row>
    <row r="20" spans="1:202">
      <c r="A20" s="12" t="s">
        <v>27</v>
      </c>
      <c r="B20" s="18">
        <v>2029</v>
      </c>
      <c r="C20" s="11">
        <v>100902583.83743495</v>
      </c>
      <c r="D20" s="13">
        <v>-2604051.594519543</v>
      </c>
      <c r="E20" s="13">
        <v>332222.06838209077</v>
      </c>
      <c r="F20" s="13">
        <v>1076177.2223307032</v>
      </c>
      <c r="G20" s="13">
        <v>102098236.14124304</v>
      </c>
      <c r="H20" s="6">
        <f t="shared" si="0"/>
        <v>49153274.317915216</v>
      </c>
      <c r="I20" s="13">
        <v>41883980.13032189</v>
      </c>
      <c r="J20" s="13">
        <v>7269294.1875933232</v>
      </c>
      <c r="K20" s="20">
        <v>0</v>
      </c>
      <c r="L20" s="26"/>
      <c r="M20" s="27"/>
      <c r="N20" s="16"/>
    </row>
    <row r="21" spans="1:202" s="7" customFormat="1">
      <c r="A21" s="12" t="s">
        <v>28</v>
      </c>
      <c r="B21" s="18">
        <v>2026</v>
      </c>
      <c r="C21" s="11">
        <v>38326681.538035624</v>
      </c>
      <c r="D21" s="13">
        <v>15194979.988072077</v>
      </c>
      <c r="E21" s="13">
        <v>-9255131.1963109262</v>
      </c>
      <c r="F21" s="13">
        <v>860433.36247593886</v>
      </c>
      <c r="G21" s="13">
        <v>31526399.383798879</v>
      </c>
      <c r="H21" s="6">
        <f t="shared" si="0"/>
        <v>15557413.825063325</v>
      </c>
      <c r="I21" s="13">
        <v>3618021.2510393783</v>
      </c>
      <c r="J21" s="13">
        <v>11939392.574023947</v>
      </c>
      <c r="K21" s="20">
        <v>0</v>
      </c>
      <c r="L21" s="26"/>
      <c r="M21" s="27"/>
      <c r="N21" s="16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</row>
    <row r="22" spans="1:202">
      <c r="A22" s="1" t="s">
        <v>29</v>
      </c>
      <c r="B22" s="18">
        <v>2027</v>
      </c>
      <c r="C22" s="11">
        <v>67568116.018085584</v>
      </c>
      <c r="D22" s="2">
        <v>38349040.116961606</v>
      </c>
      <c r="E22" s="2">
        <v>3310327.9234758816</v>
      </c>
      <c r="F22" s="2">
        <v>1475435.0537333172</v>
      </c>
      <c r="G22" s="2">
        <v>24433312.923913345</v>
      </c>
      <c r="H22" s="6">
        <f t="shared" si="0"/>
        <v>26603746.013353489</v>
      </c>
      <c r="I22" s="2">
        <v>22160113.301455893</v>
      </c>
      <c r="J22" s="2">
        <v>4443632.7118975958</v>
      </c>
      <c r="K22" s="21">
        <v>0</v>
      </c>
      <c r="L22" s="25"/>
      <c r="M22" s="27"/>
      <c r="N22" s="16"/>
    </row>
    <row r="23" spans="1:202">
      <c r="A23" s="1" t="s">
        <v>30</v>
      </c>
      <c r="B23" s="18">
        <v>2027</v>
      </c>
      <c r="C23" s="11">
        <v>156419852.69320175</v>
      </c>
      <c r="D23" s="2">
        <v>55571259.589342453</v>
      </c>
      <c r="E23" s="2">
        <v>29590106.169763349</v>
      </c>
      <c r="F23" s="2">
        <v>1230879.8323442405</v>
      </c>
      <c r="G23" s="2">
        <v>70027607.101752326</v>
      </c>
      <c r="H23" s="6">
        <f t="shared" si="0"/>
        <v>343208033.94667637</v>
      </c>
      <c r="I23" s="2">
        <v>218044849.48661321</v>
      </c>
      <c r="J23" s="2">
        <v>125163184.46006319</v>
      </c>
      <c r="K23" s="21">
        <v>0</v>
      </c>
      <c r="L23" s="25"/>
      <c r="M23" s="27"/>
      <c r="N23" s="16"/>
    </row>
    <row r="24" spans="1:202">
      <c r="A24" s="1" t="s">
        <v>31</v>
      </c>
      <c r="B24" s="18">
        <v>2028</v>
      </c>
      <c r="C24" s="11">
        <v>36230828.430165246</v>
      </c>
      <c r="D24" s="2">
        <v>22710529.030370761</v>
      </c>
      <c r="E24" s="2">
        <v>6437491.6598961642</v>
      </c>
      <c r="F24" s="2">
        <v>1656655.4038233513</v>
      </c>
      <c r="G24" s="2">
        <v>5426152.3360740663</v>
      </c>
      <c r="H24" s="6">
        <f t="shared" si="0"/>
        <v>-26444395.902903613</v>
      </c>
      <c r="I24" s="2">
        <v>-26525364.547060974</v>
      </c>
      <c r="J24" s="2">
        <v>80968.64415736025</v>
      </c>
      <c r="K24" s="21">
        <v>0</v>
      </c>
      <c r="L24" s="25"/>
      <c r="M24" s="27"/>
      <c r="N24" s="16"/>
    </row>
    <row r="25" spans="1:202">
      <c r="A25" s="1" t="s">
        <v>32</v>
      </c>
      <c r="B25" s="18">
        <v>2027</v>
      </c>
      <c r="C25" s="11">
        <v>97804397.777981654</v>
      </c>
      <c r="D25" s="2">
        <v>62362512.912859134</v>
      </c>
      <c r="E25" s="2">
        <v>19792752.245673195</v>
      </c>
      <c r="F25" s="2">
        <v>2499620.9253991209</v>
      </c>
      <c r="G25" s="2">
        <v>13149511.694050808</v>
      </c>
      <c r="H25" s="6">
        <f t="shared" si="0"/>
        <v>-15213040.136997256</v>
      </c>
      <c r="I25" s="2">
        <v>-14972957.096961938</v>
      </c>
      <c r="J25" s="2">
        <v>-240083.04003531946</v>
      </c>
      <c r="K25" s="2">
        <v>0</v>
      </c>
      <c r="M25" s="16"/>
      <c r="N25" s="16"/>
    </row>
    <row r="26" spans="1:202">
      <c r="A26" s="1" t="s">
        <v>33</v>
      </c>
      <c r="B26" s="18">
        <v>2026</v>
      </c>
      <c r="C26" s="11">
        <v>738954111.63241529</v>
      </c>
      <c r="D26" s="2">
        <v>608056861.76837003</v>
      </c>
      <c r="E26" s="2">
        <v>129722496.99149759</v>
      </c>
      <c r="F26" s="2">
        <v>1910374.4643295738</v>
      </c>
      <c r="G26" s="2">
        <v>-735621.59176043735</v>
      </c>
      <c r="H26" s="6">
        <f t="shared" si="0"/>
        <v>45620461.812849693</v>
      </c>
      <c r="I26" s="2">
        <v>45846899.980374657</v>
      </c>
      <c r="J26" s="2">
        <v>-226438.16752496533</v>
      </c>
      <c r="K26" s="2">
        <v>0</v>
      </c>
      <c r="M26" s="16"/>
      <c r="N26" s="16"/>
    </row>
    <row r="27" spans="1:202">
      <c r="A27" s="1" t="s">
        <v>34</v>
      </c>
      <c r="B27" s="18">
        <v>2027</v>
      </c>
      <c r="C27" s="11">
        <v>34385255.983626634</v>
      </c>
      <c r="D27" s="2">
        <v>19728608.319590285</v>
      </c>
      <c r="E27" s="2">
        <v>11149208.939752238</v>
      </c>
      <c r="F27" s="2">
        <v>387612.49841142714</v>
      </c>
      <c r="G27" s="2">
        <v>3119826.2258719425</v>
      </c>
      <c r="H27" s="6">
        <f t="shared" si="0"/>
        <v>53884659.794515051</v>
      </c>
      <c r="I27" s="2">
        <v>54088381.024335392</v>
      </c>
      <c r="J27" s="2">
        <v>-203721.2298203416</v>
      </c>
      <c r="K27" s="2">
        <v>0</v>
      </c>
      <c r="M27" s="16"/>
      <c r="N27" s="16"/>
    </row>
    <row r="28" spans="1:202">
      <c r="A28" s="1" t="s">
        <v>35</v>
      </c>
      <c r="B28" s="18">
        <v>2026</v>
      </c>
      <c r="C28" s="11">
        <v>48859707.297941133</v>
      </c>
      <c r="D28" s="2">
        <v>32828692.230374511</v>
      </c>
      <c r="E28" s="2">
        <v>15323137.034496019</v>
      </c>
      <c r="F28" s="2">
        <v>256622.9876957594</v>
      </c>
      <c r="G28" s="2">
        <v>451255.04537469847</v>
      </c>
      <c r="H28" s="6">
        <f t="shared" si="0"/>
        <v>88329927.705980167</v>
      </c>
      <c r="I28" s="2">
        <v>87573171.425177753</v>
      </c>
      <c r="J28" s="2">
        <v>756756.28080241533</v>
      </c>
      <c r="K28" s="2">
        <v>0</v>
      </c>
      <c r="M28" s="16"/>
      <c r="N28" s="16"/>
    </row>
    <row r="29" spans="1:202">
      <c r="A29" s="1" t="s">
        <v>36</v>
      </c>
      <c r="B29" s="18">
        <v>2026</v>
      </c>
      <c r="C29" s="11">
        <v>12724941.981959091</v>
      </c>
      <c r="D29" s="2">
        <v>7773956.249330651</v>
      </c>
      <c r="E29" s="2">
        <v>3754230.7757279864</v>
      </c>
      <c r="F29" s="2">
        <v>843448.48850685079</v>
      </c>
      <c r="G29" s="2">
        <v>353306.46839506458</v>
      </c>
      <c r="H29" s="6">
        <f t="shared" si="0"/>
        <v>-35202863.343962051</v>
      </c>
      <c r="I29" s="2">
        <v>-35275171.28684184</v>
      </c>
      <c r="J29" s="2">
        <v>72307.942879786016</v>
      </c>
      <c r="K29" s="2">
        <v>0</v>
      </c>
      <c r="M29" s="16"/>
      <c r="N29" s="16"/>
    </row>
    <row r="30" spans="1:202">
      <c r="A30" s="1" t="s">
        <v>37</v>
      </c>
      <c r="B30" s="18">
        <v>2027</v>
      </c>
      <c r="C30" s="11">
        <v>82253171.672638267</v>
      </c>
      <c r="D30" s="2">
        <v>61644188.385005176</v>
      </c>
      <c r="E30" s="2">
        <v>17017522.432959046</v>
      </c>
      <c r="F30" s="2">
        <v>291707.85179879266</v>
      </c>
      <c r="G30" s="2">
        <v>3299753.00287518</v>
      </c>
      <c r="H30" s="6">
        <f t="shared" si="0"/>
        <v>-31966913.09219186</v>
      </c>
      <c r="I30" s="2">
        <v>-121207365.3168869</v>
      </c>
      <c r="J30" s="2">
        <v>89240452.224695042</v>
      </c>
      <c r="K30" s="2">
        <v>0</v>
      </c>
      <c r="M30" s="16"/>
      <c r="N30" s="16"/>
    </row>
    <row r="31" spans="1:202">
      <c r="A31" s="1" t="s">
        <v>38</v>
      </c>
      <c r="B31" s="18">
        <v>2028</v>
      </c>
      <c r="C31" s="11">
        <v>66696025.345274419</v>
      </c>
      <c r="D31" s="2">
        <v>42956612.191294238</v>
      </c>
      <c r="E31" s="2">
        <v>22664759.63917733</v>
      </c>
      <c r="F31" s="2">
        <v>786933.86963318416</v>
      </c>
      <c r="G31" s="2">
        <v>287719.64517030702</v>
      </c>
      <c r="H31" s="6">
        <f t="shared" si="0"/>
        <v>112787572.04888579</v>
      </c>
      <c r="I31" s="2">
        <v>111506325.80211604</v>
      </c>
      <c r="J31" s="2">
        <v>1281246.2467697538</v>
      </c>
      <c r="K31" s="2">
        <v>0</v>
      </c>
      <c r="M31" s="16"/>
      <c r="N31" s="16"/>
    </row>
    <row r="32" spans="1:202">
      <c r="A32" s="1" t="s">
        <v>39</v>
      </c>
      <c r="B32" s="18">
        <v>2027</v>
      </c>
      <c r="C32" s="11">
        <v>97765215.686116442</v>
      </c>
      <c r="D32" s="2">
        <v>44783100.693357296</v>
      </c>
      <c r="E32" s="2">
        <v>11102669.030060966</v>
      </c>
      <c r="F32" s="2">
        <v>1229509.6152386647</v>
      </c>
      <c r="G32" s="2">
        <v>40649936.347462311</v>
      </c>
      <c r="H32" s="6">
        <f t="shared" si="0"/>
        <v>140774941.49812838</v>
      </c>
      <c r="I32" s="2">
        <v>133452425.78557338</v>
      </c>
      <c r="J32" s="2">
        <v>7322515.712555008</v>
      </c>
      <c r="K32" s="2">
        <v>0</v>
      </c>
      <c r="M32" s="16"/>
      <c r="N32" s="16"/>
    </row>
    <row r="33" spans="1:14">
      <c r="A33" s="1" t="s">
        <v>40</v>
      </c>
      <c r="B33" s="18">
        <v>2027</v>
      </c>
      <c r="C33" s="11">
        <v>154505857.05457771</v>
      </c>
      <c r="D33" s="2">
        <v>113953378.35106367</v>
      </c>
      <c r="E33" s="2">
        <v>35479994.627016895</v>
      </c>
      <c r="F33" s="2">
        <v>1226419.9747293787</v>
      </c>
      <c r="G33" s="2">
        <v>3846064.1017666468</v>
      </c>
      <c r="H33" s="6">
        <f t="shared" si="0"/>
        <v>238156626.09982288</v>
      </c>
      <c r="I33" s="2">
        <v>163460004.20972082</v>
      </c>
      <c r="J33" s="2">
        <v>74696621.890102044</v>
      </c>
      <c r="K33" s="2">
        <v>0</v>
      </c>
      <c r="M33" s="16"/>
      <c r="N33" s="16"/>
    </row>
    <row r="34" spans="1:14">
      <c r="A34" s="1" t="s">
        <v>41</v>
      </c>
      <c r="B34" s="18">
        <v>2028</v>
      </c>
      <c r="C34" s="11">
        <v>272273956.91050249</v>
      </c>
      <c r="D34" s="2">
        <v>107544981.69379479</v>
      </c>
      <c r="E34" s="2">
        <v>32832161.546000142</v>
      </c>
      <c r="F34" s="2">
        <v>1646297.0746090356</v>
      </c>
      <c r="G34" s="2">
        <v>130250516.59610237</v>
      </c>
      <c r="H34" s="6">
        <f t="shared" si="0"/>
        <v>55780608.740222111</v>
      </c>
      <c r="I34" s="2">
        <v>28141847.52483964</v>
      </c>
      <c r="J34" s="2">
        <v>27638761.215382468</v>
      </c>
      <c r="K34" s="2">
        <v>0</v>
      </c>
      <c r="M34" s="16"/>
      <c r="N34" s="16"/>
    </row>
    <row r="35" spans="1:14">
      <c r="A35" s="1" t="s">
        <v>42</v>
      </c>
      <c r="B35" s="18">
        <v>2026</v>
      </c>
      <c r="C35" s="11">
        <v>20480398.617261268</v>
      </c>
      <c r="D35" s="2">
        <v>21379157.29228485</v>
      </c>
      <c r="E35" s="2">
        <v>-227815.49506464961</v>
      </c>
      <c r="F35" s="2">
        <v>242297.14630543411</v>
      </c>
      <c r="G35" s="2">
        <v>-913240.32626452448</v>
      </c>
      <c r="H35" s="6">
        <f t="shared" si="0"/>
        <v>-295615.54896518332</v>
      </c>
      <c r="I35" s="2">
        <v>-387744.10836997628</v>
      </c>
      <c r="J35" s="2">
        <v>92128.559404792977</v>
      </c>
      <c r="K35" s="2">
        <v>0</v>
      </c>
      <c r="M35" s="16"/>
      <c r="N35" s="16"/>
    </row>
    <row r="36" spans="1:14">
      <c r="A36" s="1" t="s">
        <v>43</v>
      </c>
      <c r="B36" s="18">
        <v>2027</v>
      </c>
      <c r="C36" s="11">
        <v>23342310.996293895</v>
      </c>
      <c r="D36" s="2">
        <v>18505632.362711467</v>
      </c>
      <c r="E36" s="2">
        <v>4565857.7163992515</v>
      </c>
      <c r="F36" s="2">
        <v>869793.72976761579</v>
      </c>
      <c r="G36" s="2">
        <v>-598972.81258452754</v>
      </c>
      <c r="H36" s="6">
        <f t="shared" si="0"/>
        <v>18830249.32764069</v>
      </c>
      <c r="I36" s="2">
        <v>18639701.466712549</v>
      </c>
      <c r="J36" s="2">
        <v>190547.86092814169</v>
      </c>
      <c r="K36" s="2">
        <v>0</v>
      </c>
      <c r="M36" s="16"/>
      <c r="N36" s="16"/>
    </row>
    <row r="37" spans="1:14">
      <c r="A37" s="1" t="s">
        <v>44</v>
      </c>
      <c r="B37" s="18">
        <v>2026</v>
      </c>
      <c r="C37" s="11">
        <v>37536934.4753078</v>
      </c>
      <c r="D37" s="2">
        <v>-11066339.39332932</v>
      </c>
      <c r="E37" s="2">
        <v>-206419.30386557966</v>
      </c>
      <c r="F37" s="2">
        <v>51564613.251077399</v>
      </c>
      <c r="G37" s="2">
        <v>-2754920.0785745895</v>
      </c>
      <c r="H37" s="6">
        <f t="shared" si="0"/>
        <v>0</v>
      </c>
      <c r="I37" s="2">
        <v>0</v>
      </c>
      <c r="J37" s="2">
        <v>0</v>
      </c>
      <c r="K37" s="2">
        <v>0</v>
      </c>
      <c r="M37" s="16"/>
      <c r="N37" s="16"/>
    </row>
    <row r="38" spans="1:14">
      <c r="A38" s="1" t="s">
        <v>45</v>
      </c>
      <c r="B38" s="18">
        <v>2028</v>
      </c>
      <c r="C38" s="11">
        <v>13987887.531579144</v>
      </c>
      <c r="D38" s="2">
        <v>1804712.670972744</v>
      </c>
      <c r="E38" s="2">
        <v>9426554.10992066</v>
      </c>
      <c r="F38" s="2">
        <v>1749114.5708053266</v>
      </c>
      <c r="G38" s="2">
        <v>1007506.1798808442</v>
      </c>
      <c r="H38" s="6">
        <f t="shared" si="0"/>
        <v>18428154.161006808</v>
      </c>
      <c r="I38" s="2">
        <v>0</v>
      </c>
      <c r="J38" s="2">
        <v>0</v>
      </c>
      <c r="K38" s="2">
        <v>18428154.161006808</v>
      </c>
      <c r="M38" s="16"/>
      <c r="N38" s="16"/>
    </row>
  </sheetData>
  <phoneticPr fontId="1" type="noConversion"/>
  <pageMargins left="0.75" right="0.75" top="1" bottom="1" header="0.5" footer="0.5"/>
  <pageSetup paperSize="9" scale="45" orientation="landscape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CS</vt:lpstr>
      <vt:lpstr>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2008-12-09T13:07:13Z</cp:lastPrinted>
  <dcterms:created xsi:type="dcterms:W3CDTF">2008-12-09T08:58:09Z</dcterms:created>
  <dcterms:modified xsi:type="dcterms:W3CDTF">2022-07-04T10:07:55Z</dcterms:modified>
</cp:coreProperties>
</file>