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onstaff-my.sharepoint.com/personal/ela159_newcastle_edu_au/Documents/Research Topics/Screen Time/Screen Time and Behaviour paper/Manuscript Submission Docs/AJEC/"/>
    </mc:Choice>
  </mc:AlternateContent>
  <xr:revisionPtr revIDLastSave="369" documentId="13_ncr:1_{4CD65009-7D1E-445D-B544-92AD4D6DDD18}" xr6:coauthVersionLast="47" xr6:coauthVersionMax="47" xr10:uidLastSave="{241A9E78-1AFA-4DE4-A908-10B9EE408109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3" i="1" l="1"/>
  <c r="BR4" i="1"/>
  <c r="BS4" i="1" s="1"/>
  <c r="BR5" i="1"/>
  <c r="BR6" i="1"/>
  <c r="BS6" i="1" s="1"/>
  <c r="BR7" i="1"/>
  <c r="BR8" i="1"/>
  <c r="BS8" i="1" s="1"/>
  <c r="BR9" i="1"/>
  <c r="BR10" i="1"/>
  <c r="BR11" i="1"/>
  <c r="BR12" i="1"/>
  <c r="BS12" i="1" s="1"/>
  <c r="BR13" i="1"/>
  <c r="BR14" i="1"/>
  <c r="BS14" i="1" s="1"/>
  <c r="BR15" i="1"/>
  <c r="BR16" i="1"/>
  <c r="BS16" i="1" s="1"/>
  <c r="BR17" i="1"/>
  <c r="BR18" i="1"/>
  <c r="BS18" i="1" s="1"/>
  <c r="BR19" i="1"/>
  <c r="BR20" i="1"/>
  <c r="BS20" i="1" s="1"/>
  <c r="BR21" i="1"/>
  <c r="BR22" i="1"/>
  <c r="BS22" i="1" s="1"/>
  <c r="BR23" i="1"/>
  <c r="BR24" i="1"/>
  <c r="BS24" i="1" s="1"/>
  <c r="BR25" i="1"/>
  <c r="BR26" i="1"/>
  <c r="BS26" i="1" s="1"/>
  <c r="BR27" i="1"/>
  <c r="BR28" i="1"/>
  <c r="BS28" i="1" s="1"/>
  <c r="BR29" i="1"/>
  <c r="BR30" i="1"/>
  <c r="BS30" i="1" s="1"/>
  <c r="BR31" i="1"/>
  <c r="BR32" i="1"/>
  <c r="BS32" i="1" s="1"/>
  <c r="BR33" i="1"/>
  <c r="BR34" i="1"/>
  <c r="BS34" i="1" s="1"/>
  <c r="BR35" i="1"/>
  <c r="BR36" i="1"/>
  <c r="BS36" i="1" s="1"/>
  <c r="BR37" i="1"/>
  <c r="BR38" i="1"/>
  <c r="BS38" i="1" s="1"/>
  <c r="BR39" i="1"/>
  <c r="BR40" i="1"/>
  <c r="BR41" i="1"/>
  <c r="BR42" i="1"/>
  <c r="BS42" i="1" s="1"/>
  <c r="BR43" i="1"/>
  <c r="BR44" i="1"/>
  <c r="BS44" i="1" s="1"/>
  <c r="BR45" i="1"/>
  <c r="BR46" i="1"/>
  <c r="BR47" i="1"/>
  <c r="BR48" i="1"/>
  <c r="BS48" i="1" s="1"/>
  <c r="BR49" i="1"/>
  <c r="BR50" i="1"/>
  <c r="BR51" i="1"/>
  <c r="BR52" i="1"/>
  <c r="BS52" i="1" s="1"/>
  <c r="BR53" i="1"/>
  <c r="BR54" i="1"/>
  <c r="BS54" i="1" s="1"/>
  <c r="BR55" i="1"/>
  <c r="BR56" i="1"/>
  <c r="BS56" i="1" s="1"/>
  <c r="BR57" i="1"/>
  <c r="BR58" i="1"/>
  <c r="BS58" i="1" s="1"/>
  <c r="BR59" i="1"/>
  <c r="BR60" i="1"/>
  <c r="BS60" i="1" s="1"/>
  <c r="BR61" i="1"/>
  <c r="BR62" i="1"/>
  <c r="BR63" i="1"/>
  <c r="BR64" i="1"/>
  <c r="BS64" i="1" s="1"/>
  <c r="BR65" i="1"/>
  <c r="BR66" i="1"/>
  <c r="BS66" i="1" s="1"/>
  <c r="BR67" i="1"/>
  <c r="BR68" i="1"/>
  <c r="BR69" i="1"/>
  <c r="BR70" i="1"/>
  <c r="BS70" i="1" s="1"/>
  <c r="BR71" i="1"/>
  <c r="BR72" i="1"/>
  <c r="BS72" i="1" s="1"/>
  <c r="BR73" i="1"/>
  <c r="BR74" i="1"/>
  <c r="BS74" i="1" s="1"/>
  <c r="BR75" i="1"/>
  <c r="BR76" i="1"/>
  <c r="BS76" i="1" s="1"/>
  <c r="BR77" i="1"/>
  <c r="BR78" i="1"/>
  <c r="BS78" i="1" s="1"/>
  <c r="BR79" i="1"/>
  <c r="BR80" i="1"/>
  <c r="BS80" i="1" s="1"/>
  <c r="BR81" i="1"/>
  <c r="BR82" i="1"/>
  <c r="BS82" i="1" s="1"/>
  <c r="BR83" i="1"/>
  <c r="BR84" i="1"/>
  <c r="BS84" i="1" s="1"/>
  <c r="BR85" i="1"/>
  <c r="BR86" i="1"/>
  <c r="BS86" i="1" s="1"/>
  <c r="BR87" i="1"/>
  <c r="BR88" i="1"/>
  <c r="BS88" i="1" s="1"/>
  <c r="BR89" i="1"/>
  <c r="BR90" i="1"/>
  <c r="BS90" i="1" s="1"/>
  <c r="BR91" i="1"/>
  <c r="BR92" i="1"/>
  <c r="BS92" i="1" s="1"/>
  <c r="BR93" i="1"/>
  <c r="BR94" i="1"/>
  <c r="BS94" i="1" s="1"/>
  <c r="BR95" i="1"/>
  <c r="BR96" i="1"/>
  <c r="BS96" i="1" s="1"/>
  <c r="BR97" i="1"/>
  <c r="BR98" i="1"/>
  <c r="BS98" i="1" s="1"/>
  <c r="BR99" i="1"/>
  <c r="BR100" i="1"/>
  <c r="BS100" i="1" s="1"/>
  <c r="BR101" i="1"/>
  <c r="BR102" i="1"/>
  <c r="BS102" i="1" s="1"/>
  <c r="BR103" i="1"/>
  <c r="BR104" i="1"/>
  <c r="BS104" i="1" s="1"/>
  <c r="BR105" i="1"/>
  <c r="BR106" i="1"/>
  <c r="BR107" i="1"/>
  <c r="BR108" i="1"/>
  <c r="BS108" i="1" s="1"/>
  <c r="BR109" i="1"/>
  <c r="BR110" i="1"/>
  <c r="BS110" i="1" s="1"/>
  <c r="BR111" i="1"/>
  <c r="BR112" i="1"/>
  <c r="BR113" i="1"/>
  <c r="BR114" i="1"/>
  <c r="BS114" i="1" s="1"/>
  <c r="BR115" i="1"/>
  <c r="BR116" i="1"/>
  <c r="BS116" i="1" s="1"/>
  <c r="BR117" i="1"/>
  <c r="BR118" i="1"/>
  <c r="BS118" i="1" s="1"/>
  <c r="BR119" i="1"/>
  <c r="BR120" i="1"/>
  <c r="BS120" i="1" s="1"/>
  <c r="BR121" i="1"/>
  <c r="BR122" i="1"/>
  <c r="BS122" i="1" s="1"/>
  <c r="BR123" i="1"/>
  <c r="BR124" i="1"/>
  <c r="BR125" i="1"/>
  <c r="BR126" i="1"/>
  <c r="BS126" i="1" s="1"/>
  <c r="BR127" i="1"/>
  <c r="BR128" i="1"/>
  <c r="BS128" i="1" s="1"/>
  <c r="BR129" i="1"/>
  <c r="BR130" i="1"/>
  <c r="BS130" i="1" s="1"/>
  <c r="BR131" i="1"/>
  <c r="BR132" i="1"/>
  <c r="BS132" i="1" s="1"/>
  <c r="BR133" i="1"/>
  <c r="BR134" i="1"/>
  <c r="BS134" i="1" s="1"/>
  <c r="BR135" i="1"/>
  <c r="BR136" i="1"/>
  <c r="BS136" i="1" s="1"/>
  <c r="BR137" i="1"/>
  <c r="BR138" i="1"/>
  <c r="BS138" i="1" s="1"/>
  <c r="BR139" i="1"/>
  <c r="BR140" i="1"/>
  <c r="BS140" i="1" s="1"/>
  <c r="BR141" i="1"/>
  <c r="BR142" i="1"/>
  <c r="BS142" i="1" s="1"/>
  <c r="BR143" i="1"/>
  <c r="BR144" i="1"/>
  <c r="BR145" i="1"/>
  <c r="BR146" i="1"/>
  <c r="BS146" i="1" s="1"/>
  <c r="BR147" i="1"/>
  <c r="BR148" i="1"/>
  <c r="BS148" i="1" s="1"/>
  <c r="BR149" i="1"/>
  <c r="BR150" i="1"/>
  <c r="BS150" i="1" s="1"/>
  <c r="BR151" i="1"/>
  <c r="BR152" i="1"/>
  <c r="BS152" i="1" s="1"/>
  <c r="BR153" i="1"/>
  <c r="BR154" i="1"/>
  <c r="BS154" i="1" s="1"/>
  <c r="BR155" i="1"/>
  <c r="BR156" i="1"/>
  <c r="BS156" i="1" s="1"/>
  <c r="BR157" i="1"/>
  <c r="BR158" i="1"/>
  <c r="BS158" i="1" s="1"/>
  <c r="BR159" i="1"/>
  <c r="BR160" i="1"/>
  <c r="BR161" i="1"/>
  <c r="BR162" i="1"/>
  <c r="BS162" i="1" s="1"/>
  <c r="BR163" i="1"/>
  <c r="BR164" i="1"/>
  <c r="BR165" i="1"/>
  <c r="BR166" i="1"/>
  <c r="BS166" i="1" s="1"/>
  <c r="BR167" i="1"/>
  <c r="BR168" i="1"/>
  <c r="BS168" i="1" s="1"/>
  <c r="BR169" i="1"/>
  <c r="BR170" i="1"/>
  <c r="BS170" i="1" s="1"/>
  <c r="BR171" i="1"/>
  <c r="BR172" i="1"/>
  <c r="BR173" i="1"/>
  <c r="BR174" i="1"/>
  <c r="BS174" i="1" s="1"/>
  <c r="BR175" i="1"/>
  <c r="BR176" i="1"/>
  <c r="BR177" i="1"/>
  <c r="BR178" i="1"/>
  <c r="BR179" i="1"/>
  <c r="BR180" i="1"/>
  <c r="BS180" i="1" s="1"/>
  <c r="BR181" i="1"/>
  <c r="BR182" i="1"/>
  <c r="BS182" i="1" s="1"/>
  <c r="BR183" i="1"/>
  <c r="BR184" i="1"/>
  <c r="BS184" i="1" s="1"/>
  <c r="BR185" i="1"/>
  <c r="BR186" i="1"/>
  <c r="BR187" i="1"/>
  <c r="BR188" i="1"/>
  <c r="BS188" i="1" s="1"/>
  <c r="BR189" i="1"/>
  <c r="BR190" i="1"/>
  <c r="BR191" i="1"/>
  <c r="BR192" i="1"/>
  <c r="BS192" i="1" s="1"/>
  <c r="BR193" i="1"/>
  <c r="BR194" i="1"/>
  <c r="BR195" i="1"/>
  <c r="BR196" i="1"/>
  <c r="BS196" i="1" s="1"/>
  <c r="BR197" i="1"/>
  <c r="BR198" i="1"/>
  <c r="BS198" i="1" s="1"/>
  <c r="BR199" i="1"/>
  <c r="BR200" i="1"/>
  <c r="BS200" i="1" s="1"/>
  <c r="BR201" i="1"/>
  <c r="BR202" i="1"/>
  <c r="BS202" i="1" s="1"/>
  <c r="BR203" i="1"/>
  <c r="BR204" i="1"/>
  <c r="BS204" i="1" s="1"/>
  <c r="BR205" i="1"/>
  <c r="BR206" i="1"/>
  <c r="BS206" i="1" s="1"/>
  <c r="BR207" i="1"/>
  <c r="BR208" i="1"/>
  <c r="BS208" i="1" s="1"/>
  <c r="BR209" i="1"/>
  <c r="BR210" i="1"/>
  <c r="BS210" i="1" s="1"/>
  <c r="BR211" i="1"/>
  <c r="BR212" i="1"/>
  <c r="BS212" i="1" s="1"/>
  <c r="BR213" i="1"/>
  <c r="BR214" i="1"/>
  <c r="BS214" i="1" s="1"/>
  <c r="BR215" i="1"/>
  <c r="BR216" i="1"/>
  <c r="BS216" i="1" s="1"/>
  <c r="BR217" i="1"/>
  <c r="BR218" i="1"/>
  <c r="BS218" i="1" s="1"/>
  <c r="BR219" i="1"/>
  <c r="BR220" i="1"/>
  <c r="BS220" i="1" s="1"/>
  <c r="BR221" i="1"/>
  <c r="BR222" i="1"/>
  <c r="BS222" i="1" s="1"/>
  <c r="BR223" i="1"/>
  <c r="BR224" i="1"/>
  <c r="BS224" i="1" s="1"/>
  <c r="BR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4" i="1"/>
  <c r="G216" i="1"/>
  <c r="G218" i="1"/>
  <c r="G220" i="1"/>
  <c r="G222" i="1"/>
  <c r="G224" i="1"/>
  <c r="G2" i="1"/>
  <c r="I4" i="1" l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4" i="1"/>
  <c r="I216" i="1"/>
  <c r="I218" i="1"/>
  <c r="I220" i="1"/>
  <c r="I222" i="1"/>
  <c r="I224" i="1"/>
  <c r="I225" i="1"/>
  <c r="I2" i="1"/>
  <c r="H6" i="1" l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4" i="1"/>
  <c r="H216" i="1"/>
  <c r="H218" i="1"/>
  <c r="H220" i="1"/>
  <c r="H222" i="1"/>
  <c r="H224" i="1"/>
  <c r="H4" i="1"/>
  <c r="H2" i="1"/>
  <c r="D4" i="1" l="1"/>
  <c r="D6" i="1"/>
  <c r="D8" i="1"/>
  <c r="D10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2" i="1"/>
  <c r="D44" i="1"/>
  <c r="D46" i="1"/>
  <c r="D48" i="1"/>
  <c r="D50" i="1"/>
  <c r="D52" i="1"/>
  <c r="D54" i="1"/>
  <c r="D56" i="1"/>
  <c r="D58" i="1"/>
  <c r="D60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8" i="1"/>
  <c r="D114" i="1"/>
  <c r="D116" i="1"/>
  <c r="D118" i="1"/>
  <c r="D120" i="1"/>
  <c r="D122" i="1"/>
  <c r="D126" i="1"/>
  <c r="D128" i="1"/>
  <c r="D130" i="1"/>
  <c r="D132" i="1"/>
  <c r="D134" i="1"/>
  <c r="D136" i="1"/>
  <c r="D138" i="1"/>
  <c r="D140" i="1"/>
  <c r="D142" i="1"/>
  <c r="D146" i="1"/>
  <c r="D148" i="1"/>
  <c r="D150" i="1"/>
  <c r="D152" i="1"/>
  <c r="D154" i="1"/>
  <c r="D156" i="1"/>
  <c r="D158" i="1"/>
  <c r="D160" i="1"/>
  <c r="D162" i="1"/>
  <c r="D166" i="1"/>
  <c r="D168" i="1"/>
  <c r="D170" i="1"/>
  <c r="D172" i="1"/>
  <c r="D174" i="1"/>
  <c r="D180" i="1"/>
  <c r="D182" i="1"/>
  <c r="D184" i="1"/>
  <c r="D188" i="1"/>
  <c r="D190" i="1"/>
  <c r="D192" i="1"/>
  <c r="D194" i="1"/>
  <c r="D196" i="1"/>
  <c r="D198" i="1"/>
  <c r="D200" i="1"/>
  <c r="D202" i="1"/>
  <c r="D204" i="1"/>
  <c r="D206" i="1"/>
  <c r="D208" i="1"/>
  <c r="D214" i="1"/>
  <c r="D216" i="1"/>
  <c r="D218" i="1"/>
  <c r="D220" i="1"/>
  <c r="D222" i="1"/>
  <c r="D224" i="1"/>
  <c r="D225" i="1"/>
  <c r="D2" i="1"/>
  <c r="AS4" i="1" l="1"/>
  <c r="AS6" i="1"/>
  <c r="AS8" i="1"/>
  <c r="AS10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36" i="1"/>
  <c r="AS38" i="1"/>
  <c r="AS40" i="1"/>
  <c r="AS42" i="1"/>
  <c r="AS44" i="1"/>
  <c r="AS46" i="1"/>
  <c r="AS48" i="1"/>
  <c r="AS52" i="1"/>
  <c r="AS54" i="1"/>
  <c r="AS56" i="1"/>
  <c r="AS58" i="1"/>
  <c r="AS60" i="1"/>
  <c r="AS62" i="1"/>
  <c r="AS64" i="1"/>
  <c r="AS66" i="1"/>
  <c r="AS70" i="1"/>
  <c r="AS72" i="1"/>
  <c r="AS74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S100" i="1"/>
  <c r="AS102" i="1"/>
  <c r="AS104" i="1"/>
  <c r="AS106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164" i="1"/>
  <c r="AS166" i="1"/>
  <c r="AS168" i="1"/>
  <c r="AS170" i="1"/>
  <c r="AS174" i="1"/>
  <c r="AS178" i="1"/>
  <c r="AS180" i="1"/>
  <c r="AS182" i="1"/>
  <c r="AS184" i="1"/>
  <c r="AS188" i="1"/>
  <c r="AS190" i="1"/>
  <c r="AS192" i="1"/>
  <c r="AS194" i="1"/>
  <c r="AS196" i="1"/>
  <c r="AS198" i="1"/>
  <c r="AS200" i="1"/>
  <c r="AS202" i="1"/>
  <c r="AS204" i="1"/>
  <c r="AS206" i="1"/>
  <c r="AS208" i="1"/>
  <c r="AS210" i="1"/>
  <c r="AS212" i="1"/>
  <c r="AS214" i="1"/>
  <c r="AS216" i="1"/>
  <c r="AS218" i="1"/>
  <c r="AS220" i="1"/>
  <c r="AS222" i="1"/>
  <c r="AS224" i="1"/>
  <c r="AS2" i="1"/>
  <c r="BW4" i="1"/>
  <c r="BW6" i="1"/>
  <c r="BW8" i="1"/>
  <c r="BW10" i="1"/>
  <c r="BW12" i="1"/>
  <c r="BW14" i="1"/>
  <c r="BW16" i="1"/>
  <c r="BW18" i="1"/>
  <c r="BW20" i="1"/>
  <c r="BW22" i="1"/>
  <c r="BW24" i="1"/>
  <c r="BW26" i="1"/>
  <c r="BW28" i="1"/>
  <c r="BW30" i="1"/>
  <c r="BW32" i="1"/>
  <c r="BW34" i="1"/>
  <c r="BW36" i="1"/>
  <c r="BW38" i="1"/>
  <c r="BW42" i="1"/>
  <c r="BW44" i="1"/>
  <c r="BW46" i="1"/>
  <c r="BW48" i="1"/>
  <c r="BW52" i="1"/>
  <c r="BW54" i="1"/>
  <c r="BW56" i="1"/>
  <c r="BW58" i="1"/>
  <c r="BW60" i="1"/>
  <c r="BW64" i="1"/>
  <c r="BW66" i="1"/>
  <c r="BW70" i="1"/>
  <c r="BW72" i="1"/>
  <c r="BW74" i="1"/>
  <c r="BW76" i="1"/>
  <c r="BW78" i="1"/>
  <c r="BW80" i="1"/>
  <c r="BW82" i="1"/>
  <c r="BW84" i="1"/>
  <c r="BW86" i="1"/>
  <c r="BW88" i="1"/>
  <c r="BW90" i="1"/>
  <c r="BW92" i="1"/>
  <c r="BW94" i="1"/>
  <c r="BW96" i="1"/>
  <c r="BW98" i="1"/>
  <c r="BW100" i="1"/>
  <c r="BW102" i="1"/>
  <c r="BW104" i="1"/>
  <c r="BW106" i="1"/>
  <c r="BW108" i="1"/>
  <c r="BW110" i="1"/>
  <c r="BW112" i="1"/>
  <c r="BW114" i="1"/>
  <c r="BW116" i="1"/>
  <c r="BW118" i="1"/>
  <c r="BW120" i="1"/>
  <c r="BW122" i="1"/>
  <c r="BW126" i="1"/>
  <c r="BW128" i="1"/>
  <c r="BW130" i="1"/>
  <c r="BW132" i="1"/>
  <c r="BW134" i="1"/>
  <c r="BW136" i="1"/>
  <c r="BW138" i="1"/>
  <c r="BW140" i="1"/>
  <c r="BW142" i="1"/>
  <c r="BW146" i="1"/>
  <c r="BW148" i="1"/>
  <c r="BW150" i="1"/>
  <c r="BW152" i="1"/>
  <c r="BW154" i="1"/>
  <c r="BW156" i="1"/>
  <c r="BW158" i="1"/>
  <c r="BW160" i="1"/>
  <c r="BW162" i="1"/>
  <c r="BW166" i="1"/>
  <c r="BW168" i="1"/>
  <c r="BW170" i="1"/>
  <c r="BW174" i="1"/>
  <c r="BW180" i="1"/>
  <c r="BW182" i="1"/>
  <c r="BW184" i="1"/>
  <c r="BW188" i="1"/>
  <c r="BW190" i="1"/>
  <c r="BW192" i="1"/>
  <c r="BW194" i="1"/>
  <c r="BW196" i="1"/>
  <c r="BW198" i="1"/>
  <c r="BW200" i="1"/>
  <c r="BW202" i="1"/>
  <c r="BW204" i="1"/>
  <c r="BW206" i="1"/>
  <c r="BW208" i="1"/>
  <c r="BW210" i="1"/>
  <c r="BW212" i="1"/>
  <c r="BW214" i="1"/>
  <c r="BW216" i="1"/>
  <c r="BW218" i="1"/>
  <c r="BW220" i="1"/>
  <c r="BW222" i="1"/>
  <c r="BW224" i="1"/>
  <c r="BW2" i="1"/>
  <c r="BU6" i="1"/>
  <c r="BU8" i="1"/>
  <c r="BU10" i="1"/>
  <c r="BU12" i="1"/>
  <c r="BU14" i="1"/>
  <c r="BU16" i="1"/>
  <c r="BU18" i="1"/>
  <c r="BU20" i="1"/>
  <c r="BU22" i="1"/>
  <c r="BU24" i="1"/>
  <c r="BU26" i="1"/>
  <c r="BU28" i="1"/>
  <c r="BU30" i="1"/>
  <c r="BU32" i="1"/>
  <c r="BU34" i="1"/>
  <c r="BU36" i="1"/>
  <c r="BU38" i="1"/>
  <c r="BU42" i="1"/>
  <c r="BU44" i="1"/>
  <c r="BU46" i="1"/>
  <c r="BU48" i="1"/>
  <c r="BU52" i="1"/>
  <c r="BU54" i="1"/>
  <c r="BU56" i="1"/>
  <c r="BU58" i="1"/>
  <c r="BU60" i="1"/>
  <c r="BU64" i="1"/>
  <c r="BU66" i="1"/>
  <c r="BU70" i="1"/>
  <c r="BU72" i="1"/>
  <c r="BU74" i="1"/>
  <c r="BU76" i="1"/>
  <c r="BU78" i="1"/>
  <c r="BU80" i="1"/>
  <c r="BU82" i="1"/>
  <c r="BU84" i="1"/>
  <c r="BU86" i="1"/>
  <c r="BU88" i="1"/>
  <c r="BU90" i="1"/>
  <c r="BU92" i="1"/>
  <c r="BU94" i="1"/>
  <c r="BU96" i="1"/>
  <c r="BU98" i="1"/>
  <c r="BU100" i="1"/>
  <c r="BU102" i="1"/>
  <c r="BU104" i="1"/>
  <c r="BU106" i="1"/>
  <c r="BU108" i="1"/>
  <c r="BU110" i="1"/>
  <c r="BU112" i="1"/>
  <c r="BU114" i="1"/>
  <c r="BU116" i="1"/>
  <c r="BU118" i="1"/>
  <c r="BU120" i="1"/>
  <c r="BU122" i="1"/>
  <c r="BU126" i="1"/>
  <c r="BU128" i="1"/>
  <c r="BU130" i="1"/>
  <c r="BU132" i="1"/>
  <c r="BU134" i="1"/>
  <c r="BU136" i="1"/>
  <c r="BU138" i="1"/>
  <c r="BU140" i="1"/>
  <c r="BU142" i="1"/>
  <c r="BU146" i="1"/>
  <c r="BU148" i="1"/>
  <c r="BU150" i="1"/>
  <c r="BU152" i="1"/>
  <c r="BU154" i="1"/>
  <c r="BU156" i="1"/>
  <c r="BU158" i="1"/>
  <c r="BU160" i="1"/>
  <c r="BU162" i="1"/>
  <c r="BU166" i="1"/>
  <c r="BU168" i="1"/>
  <c r="BU170" i="1"/>
  <c r="BU174" i="1"/>
  <c r="BU180" i="1"/>
  <c r="BU182" i="1"/>
  <c r="BU184" i="1"/>
  <c r="BU188" i="1"/>
  <c r="BU190" i="1"/>
  <c r="BU192" i="1"/>
  <c r="BU194" i="1"/>
  <c r="BU196" i="1"/>
  <c r="BU198" i="1"/>
  <c r="BU200" i="1"/>
  <c r="BU202" i="1"/>
  <c r="BU204" i="1"/>
  <c r="BU206" i="1"/>
  <c r="BU208" i="1"/>
  <c r="BU210" i="1"/>
  <c r="BU212" i="1"/>
  <c r="BU214" i="1"/>
  <c r="BU216" i="1"/>
  <c r="BU218" i="1"/>
  <c r="BU220" i="1"/>
  <c r="BU222" i="1"/>
  <c r="BU224" i="1"/>
  <c r="BU4" i="1"/>
  <c r="BU2" i="1"/>
  <c r="T4" i="1" l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" i="1"/>
</calcChain>
</file>

<file path=xl/sharedStrings.xml><?xml version="1.0" encoding="utf-8"?>
<sst xmlns="http://schemas.openxmlformats.org/spreadsheetml/2006/main" count="4955" uniqueCount="386">
  <si>
    <t>PARTICIPANT - NOTE DUPLICATES (1ST ROW RAW DATA, 2ND ROW CODED)</t>
  </si>
  <si>
    <t>RAW 1</t>
  </si>
  <si>
    <t>Coded 1</t>
  </si>
  <si>
    <t>RAW 2</t>
  </si>
  <si>
    <t>Coded 2</t>
  </si>
  <si>
    <t>RAW 3</t>
  </si>
  <si>
    <t>Coded 3</t>
  </si>
  <si>
    <t>RAW 4</t>
  </si>
  <si>
    <t>Coded 4</t>
  </si>
  <si>
    <t>RAW 5</t>
  </si>
  <si>
    <t>Coded 5</t>
  </si>
  <si>
    <t>RAW 6</t>
  </si>
  <si>
    <t>Coded 6</t>
  </si>
  <si>
    <t>RAW 7</t>
  </si>
  <si>
    <t>Coded 7</t>
  </si>
  <si>
    <t>RAW 8</t>
  </si>
  <si>
    <t>Coded 8</t>
  </si>
  <si>
    <t xml:space="preserve">RAW 9 </t>
  </si>
  <si>
    <t>Coded 9</t>
  </si>
  <si>
    <t xml:space="preserve">RAW 10 </t>
  </si>
  <si>
    <t>Coded 10</t>
  </si>
  <si>
    <t>RAW 11</t>
  </si>
  <si>
    <t>Coded 11</t>
  </si>
  <si>
    <t>RAW 12</t>
  </si>
  <si>
    <t>Coded 12</t>
  </si>
  <si>
    <t xml:space="preserve">Raw 13 </t>
  </si>
  <si>
    <t>Coded 13</t>
  </si>
  <si>
    <t>Raw 14</t>
  </si>
  <si>
    <t>Coded 14</t>
  </si>
  <si>
    <t xml:space="preserve">Raw 15 </t>
  </si>
  <si>
    <t>Coded 15</t>
  </si>
  <si>
    <t xml:space="preserve">Raw 16 </t>
  </si>
  <si>
    <t>Coded 16</t>
  </si>
  <si>
    <t xml:space="preserve">Raw 17 </t>
  </si>
  <si>
    <t>Coded 17</t>
  </si>
  <si>
    <t>RAW 18</t>
  </si>
  <si>
    <t>Coded 18</t>
  </si>
  <si>
    <t>RAW 19</t>
  </si>
  <si>
    <t>Coded 19</t>
  </si>
  <si>
    <t xml:space="preserve">Raw 20 </t>
  </si>
  <si>
    <t>Coded 20</t>
  </si>
  <si>
    <t>Raw 21</t>
  </si>
  <si>
    <t>Coded 21</t>
  </si>
  <si>
    <t>Raw 22</t>
  </si>
  <si>
    <t>Coded 22</t>
  </si>
  <si>
    <t>RAW 23</t>
  </si>
  <si>
    <t>Coded 23</t>
  </si>
  <si>
    <t>RAW 24</t>
  </si>
  <si>
    <t>Coded 24</t>
  </si>
  <si>
    <t>RAW 25</t>
  </si>
  <si>
    <t>Coded 25</t>
  </si>
  <si>
    <t>RAW 26</t>
  </si>
  <si>
    <t>Coded 26</t>
  </si>
  <si>
    <t>RAW 27</t>
  </si>
  <si>
    <t>Coded 27</t>
  </si>
  <si>
    <t>RAW 28</t>
  </si>
  <si>
    <t>Coded 28</t>
  </si>
  <si>
    <t xml:space="preserve">RAW 29 </t>
  </si>
  <si>
    <t>Coded 29</t>
  </si>
  <si>
    <t>RAW 30</t>
  </si>
  <si>
    <t>Coded 30</t>
  </si>
  <si>
    <t>Raw 31</t>
  </si>
  <si>
    <t>Coded 31</t>
  </si>
  <si>
    <t>Raw 32</t>
  </si>
  <si>
    <t>Coded 32</t>
  </si>
  <si>
    <t>Raw 33</t>
  </si>
  <si>
    <t>Coded 33</t>
  </si>
  <si>
    <t>Raw 34</t>
  </si>
  <si>
    <t>Coded 34</t>
  </si>
  <si>
    <t>Raw 35</t>
  </si>
  <si>
    <t>Coded 35</t>
  </si>
  <si>
    <t>Raw 36</t>
  </si>
  <si>
    <t>Coded 36</t>
  </si>
  <si>
    <t>Raw 37</t>
  </si>
  <si>
    <t>Coded 37</t>
  </si>
  <si>
    <t>Raw 38</t>
  </si>
  <si>
    <t>Coded 38</t>
  </si>
  <si>
    <t>Raw 39</t>
  </si>
  <si>
    <t>Coded 39</t>
  </si>
  <si>
    <t>RAW 40</t>
  </si>
  <si>
    <t>Coded 40</t>
  </si>
  <si>
    <t>RAW 41</t>
  </si>
  <si>
    <t>Coded 41</t>
  </si>
  <si>
    <t>RAW 42</t>
  </si>
  <si>
    <t xml:space="preserve">Coded 42 </t>
  </si>
  <si>
    <t>RAW 43</t>
  </si>
  <si>
    <t>Coded 43</t>
  </si>
  <si>
    <t>RAW 44</t>
  </si>
  <si>
    <t>Coded 44</t>
  </si>
  <si>
    <t>RAW 45</t>
  </si>
  <si>
    <t>Coded 45</t>
  </si>
  <si>
    <t>RAW 46</t>
  </si>
  <si>
    <t>Coded 46</t>
  </si>
  <si>
    <t xml:space="preserve">Raw 47 </t>
  </si>
  <si>
    <t>Coded 47</t>
  </si>
  <si>
    <t>Raw 48</t>
  </si>
  <si>
    <t>Coded 48</t>
  </si>
  <si>
    <t>Raw 49</t>
  </si>
  <si>
    <t>Coded 49</t>
  </si>
  <si>
    <t xml:space="preserve">Raw 50 </t>
  </si>
  <si>
    <t>Coded 50</t>
  </si>
  <si>
    <t>Raw 51</t>
  </si>
  <si>
    <t>Coded 51</t>
  </si>
  <si>
    <t>Raw 52</t>
  </si>
  <si>
    <t>Coded 52</t>
  </si>
  <si>
    <t>Raw 53</t>
  </si>
  <si>
    <t>Coded 53</t>
  </si>
  <si>
    <t>RAW 54</t>
  </si>
  <si>
    <t>Coded 54</t>
  </si>
  <si>
    <t>RAW 55</t>
  </si>
  <si>
    <t>Coded 55</t>
  </si>
  <si>
    <t>RAW 56</t>
  </si>
  <si>
    <t>Coded 56</t>
  </si>
  <si>
    <t>RAW 57</t>
  </si>
  <si>
    <t>Coded 57</t>
  </si>
  <si>
    <t>RAW 58</t>
  </si>
  <si>
    <t>RAW 59</t>
  </si>
  <si>
    <t>Coded 59</t>
  </si>
  <si>
    <t>RAW 60</t>
  </si>
  <si>
    <t>Coded 60</t>
  </si>
  <si>
    <t>RAW 61</t>
  </si>
  <si>
    <t>Coded 61</t>
  </si>
  <si>
    <t>RAW 62</t>
  </si>
  <si>
    <t>Coded 62</t>
  </si>
  <si>
    <t>RAW 63</t>
  </si>
  <si>
    <t>Coded 63</t>
  </si>
  <si>
    <t>RAW 64</t>
  </si>
  <si>
    <t>Coded 64</t>
  </si>
  <si>
    <t>RAW 65</t>
  </si>
  <si>
    <t>Coded 65</t>
  </si>
  <si>
    <t>RAW 67</t>
  </si>
  <si>
    <t>Coded 67</t>
  </si>
  <si>
    <t>Raw 68</t>
  </si>
  <si>
    <t>Coded 68</t>
  </si>
  <si>
    <t>Raw 69</t>
  </si>
  <si>
    <t>Coded 69</t>
  </si>
  <si>
    <t>Raw 70</t>
  </si>
  <si>
    <t xml:space="preserve">Coded 70 </t>
  </si>
  <si>
    <t>Raw 71</t>
  </si>
  <si>
    <t>Coded 71</t>
  </si>
  <si>
    <t>Raw 72</t>
  </si>
  <si>
    <t>Coded 72</t>
  </si>
  <si>
    <t>Raw 73</t>
  </si>
  <si>
    <t>Coded 73</t>
  </si>
  <si>
    <t xml:space="preserve">Raw 74 </t>
  </si>
  <si>
    <t>Coded 74</t>
  </si>
  <si>
    <t>Raw 75</t>
  </si>
  <si>
    <t xml:space="preserve">Coded 75 </t>
  </si>
  <si>
    <t>Raw 76</t>
  </si>
  <si>
    <t>Coded 76</t>
  </si>
  <si>
    <t>Raw 77</t>
  </si>
  <si>
    <t>Coded 77</t>
  </si>
  <si>
    <t>Raw 78</t>
  </si>
  <si>
    <t>Coded 78</t>
  </si>
  <si>
    <t>Raw 79</t>
  </si>
  <si>
    <t>Coded 79</t>
  </si>
  <si>
    <t>RAW 80</t>
  </si>
  <si>
    <t>Coded 80</t>
  </si>
  <si>
    <t>RAW 81</t>
  </si>
  <si>
    <t>Coded 81</t>
  </si>
  <si>
    <t>RAW 82</t>
  </si>
  <si>
    <t>Coded 82</t>
  </si>
  <si>
    <t>RAW 83</t>
  </si>
  <si>
    <t>Coded 83</t>
  </si>
  <si>
    <t>RAW 84</t>
  </si>
  <si>
    <t>Coded 84</t>
  </si>
  <si>
    <t>RAW 85</t>
  </si>
  <si>
    <t>Coded 85</t>
  </si>
  <si>
    <t>RAW 86</t>
  </si>
  <si>
    <t>Coded 86</t>
  </si>
  <si>
    <t>RAW 87</t>
  </si>
  <si>
    <t>Coded 87</t>
  </si>
  <si>
    <t>RAW 88</t>
  </si>
  <si>
    <t>Coded 88</t>
  </si>
  <si>
    <t>RAW 89</t>
  </si>
  <si>
    <t>Coded 89</t>
  </si>
  <si>
    <t>RAW 90</t>
  </si>
  <si>
    <t>Coded 90</t>
  </si>
  <si>
    <t>RAW 91</t>
  </si>
  <si>
    <t>Coded 91</t>
  </si>
  <si>
    <t>RAW 92</t>
  </si>
  <si>
    <t>Coded 92</t>
  </si>
  <si>
    <t>RAW 93</t>
  </si>
  <si>
    <t>Coded 93</t>
  </si>
  <si>
    <t>RAW 94</t>
  </si>
  <si>
    <t>Coded 94</t>
  </si>
  <si>
    <t>RAW 95</t>
  </si>
  <si>
    <t>Coded 95</t>
  </si>
  <si>
    <t>RAW 96</t>
  </si>
  <si>
    <t>Coded 96</t>
  </si>
  <si>
    <t>RAW 97</t>
  </si>
  <si>
    <t>Coded 97</t>
  </si>
  <si>
    <t>RAW 98</t>
  </si>
  <si>
    <t>Coded 98</t>
  </si>
  <si>
    <t>RAW 99</t>
  </si>
  <si>
    <t>Coded 99</t>
  </si>
  <si>
    <t>Raw 100</t>
  </si>
  <si>
    <t>Coded 100</t>
  </si>
  <si>
    <t>Raw 101</t>
  </si>
  <si>
    <t>Coded 101</t>
  </si>
  <si>
    <t>Raw 102</t>
  </si>
  <si>
    <t>Coded 102</t>
  </si>
  <si>
    <t>Raw 103</t>
  </si>
  <si>
    <t>Code 103</t>
  </si>
  <si>
    <t>Raw 104</t>
  </si>
  <si>
    <t>Coded 104</t>
  </si>
  <si>
    <t>RAW 105</t>
  </si>
  <si>
    <t>Coded 105</t>
  </si>
  <si>
    <t>RAW 106</t>
  </si>
  <si>
    <t>Coded 106</t>
  </si>
  <si>
    <t>RAW 107</t>
  </si>
  <si>
    <t>Coded 107</t>
  </si>
  <si>
    <t>Raw 108</t>
  </si>
  <si>
    <t>Coded 108</t>
  </si>
  <si>
    <t>Included</t>
  </si>
  <si>
    <t>Gender</t>
  </si>
  <si>
    <t>Male</t>
  </si>
  <si>
    <t>Female</t>
  </si>
  <si>
    <t>AVERAGE_SLEEP_DURATION</t>
  </si>
  <si>
    <t>More</t>
  </si>
  <si>
    <t>Less</t>
  </si>
  <si>
    <t xml:space="preserve"> </t>
  </si>
  <si>
    <t>ENTERTAINMENT_AVERAGE_CONTINUOUS_DURATION_MINS</t>
  </si>
  <si>
    <t>ENTERTAINMENT_AVERAGE_CONTINUOUS_DURATION_HRS</t>
  </si>
  <si>
    <t>ENTERTAINMENT_MORE_OR_LESS_THAN_1_HR</t>
  </si>
  <si>
    <t>ENTERTAINMENT_MORE_OR_LESS_THAN_2_HRs</t>
  </si>
  <si>
    <t>Entertainment_Weekday_Before Dinner</t>
  </si>
  <si>
    <t>Entertainment_Weekday_After Dinner</t>
  </si>
  <si>
    <t>Entertainment_Weekend_Before Dinner</t>
  </si>
  <si>
    <t>Entertainment_Weekend_After Dinner</t>
  </si>
  <si>
    <t/>
  </si>
  <si>
    <t>ASQ_Included</t>
  </si>
  <si>
    <t>NUMBER_MORETHAN_5DAYS_USED_within half an hour before they go to sleep in the evening - weekday</t>
  </si>
  <si>
    <t>z_ENTERTAINMENT_AVERAGE_CONTINUOUS_DURATION_MINS</t>
  </si>
  <si>
    <t>Z_AVERAGE_SLEEP_DURATION</t>
  </si>
  <si>
    <t>OUTLIERS_REPLACED_AVERAGE_SLEEP_DURATION</t>
  </si>
  <si>
    <t>ENTERTAINMENT_Interactive_Solo_MOSTOFTEN</t>
  </si>
  <si>
    <t>Continuous_ENTERTAINMENT_WEEKDAY_Movies/Tv Shows</t>
  </si>
  <si>
    <t>Continuous_ENTERTAINMENT_WEEKDAY_Youtube</t>
  </si>
  <si>
    <t>Continuous_ENTERTAINMENT_WEEKDAY_Games</t>
  </si>
  <si>
    <t>Continuous_ENTERTAINMENT_WEEKDAY_Social Media</t>
  </si>
  <si>
    <t>Continuous_ENTERTAINMENT_WEEKDAY_Video Calling</t>
  </si>
  <si>
    <t>Continuous_ENTERTAINMENT_WEEKday_TOTAL</t>
  </si>
  <si>
    <t>15</t>
  </si>
  <si>
    <t>0</t>
  </si>
  <si>
    <t>90</t>
  </si>
  <si>
    <t>45</t>
  </si>
  <si>
    <t>150</t>
  </si>
  <si>
    <t>330</t>
  </si>
  <si>
    <t>210</t>
  </si>
  <si>
    <t>Continuous_ENTERTAINMENT_WEEKEND_Movies/Tv Shows</t>
  </si>
  <si>
    <t>Continuous_ENTERTAINMENT_WEEKEND_Youtube</t>
  </si>
  <si>
    <t>Continuous_ENTERTAINMENT_WEEKEND_Games</t>
  </si>
  <si>
    <t>Continuous_ENTERTAINMENT_WEEKEND_Social Media</t>
  </si>
  <si>
    <t>Continuous_ENTERTAINMENT_WEEKEND_Video Calling</t>
  </si>
  <si>
    <t>Continuous_ENTERTAINMENT_WEEKend_TOTAL</t>
  </si>
  <si>
    <t>270</t>
  </si>
  <si>
    <t>CBCL_Sleep_Problems_T_Score</t>
  </si>
  <si>
    <t>CBCL_Attention_Problems_T_Score</t>
  </si>
  <si>
    <t>CBCL_Total_Problems_T_Score</t>
  </si>
  <si>
    <t>RAW 109</t>
  </si>
  <si>
    <t>Coded 109</t>
  </si>
  <si>
    <t>RAW 110</t>
  </si>
  <si>
    <t>Coded 110</t>
  </si>
  <si>
    <t>RAW 111</t>
  </si>
  <si>
    <t>Coded 111</t>
  </si>
  <si>
    <t>Raw 112</t>
  </si>
  <si>
    <t>Coded 112</t>
  </si>
  <si>
    <t>Sleep_Duration_Weeday Duration Decimal</t>
  </si>
  <si>
    <t>Sleep_Duration_Weekend Duration Decimal</t>
  </si>
  <si>
    <t>Entertainment_BOTHWEEKDAYWEEKEND_After Dinner</t>
  </si>
  <si>
    <t>AVG_ALLWEEK_Continuous_ENTERTAINMENT_Movies/Tv Shows</t>
  </si>
  <si>
    <t>AVG_ALLWEEK_Continuous_ENTERTAINMENT_Youtube</t>
  </si>
  <si>
    <t>AVG_ALLWEEK_Continuous_ENTERTAINMENT_Games</t>
  </si>
  <si>
    <t>AVG_ALLWEEK_Continuous_ENTERTAINMENT_Social Media</t>
  </si>
  <si>
    <t>AVG_ALLWEEK_Continuous_ENTERTAINMENT_Video Calling</t>
  </si>
  <si>
    <t>MORE_THAN_1MIN_AVG_ALLWEEK_Continuous_ENTERTAINMENT_Movies/Tv Shows</t>
  </si>
  <si>
    <t>MORE_THAN_1MIN_AVG_ALLWEEK_Continuous_ENTERTAINMENT_Youtube</t>
  </si>
  <si>
    <t>MORE_THAN_1MIN_AVG_ALLWEEK_Continuous_ENTERTAINMENT_Games</t>
  </si>
  <si>
    <t>MORE_THAN_1MIN_AVG_ALLWEEK_Continuous_ENTERTAINMENT_Social Media</t>
  </si>
  <si>
    <t>MORE_THAN_1MIN_AVG_ALLWEEK_Continuous_ENTERTAINMENT_Video Calling</t>
  </si>
  <si>
    <t>RAW 113</t>
  </si>
  <si>
    <t>Coded 113</t>
  </si>
  <si>
    <t>11</t>
  </si>
  <si>
    <t>13</t>
  </si>
  <si>
    <t>17</t>
  </si>
  <si>
    <t>12</t>
  </si>
  <si>
    <t>21</t>
  </si>
  <si>
    <t>14</t>
  </si>
  <si>
    <t>20</t>
  </si>
  <si>
    <t>16</t>
  </si>
  <si>
    <t>Mother</t>
  </si>
  <si>
    <t>Father</t>
  </si>
  <si>
    <t>I understand</t>
  </si>
  <si>
    <t>Caregiver_Relationship_to_child</t>
  </si>
  <si>
    <t>Years_Education</t>
  </si>
  <si>
    <t>ENTERTAINMENT_Interactive_SoLO_Movies/Tv Shows</t>
  </si>
  <si>
    <t>ENTERTAINMENT_Interactive_SoLO_Entertaining Youtube</t>
  </si>
  <si>
    <t>ENTERTAINMENT_Interactive_SoLO_Games</t>
  </si>
  <si>
    <t>ENTERTAINMENT_Interactive_SoLO_Social Media</t>
  </si>
  <si>
    <t>ENTERTAINMENT_Interactive_SoLO_Video Calling</t>
  </si>
  <si>
    <t>LOG_CBCL_Sleep_Problems_T_Score</t>
  </si>
  <si>
    <t>LOG_CBCL_Attention_Problems_T_Score</t>
  </si>
  <si>
    <t>Parent_age</t>
  </si>
  <si>
    <t>Asian</t>
  </si>
  <si>
    <t>Australian</t>
  </si>
  <si>
    <t>Australian-European</t>
  </si>
  <si>
    <t>New Zealander</t>
  </si>
  <si>
    <t>Asian-Australian</t>
  </si>
  <si>
    <t>European</t>
  </si>
  <si>
    <t>Australian-Asian</t>
  </si>
  <si>
    <t>Maori-New Zealander</t>
  </si>
  <si>
    <t>North American</t>
  </si>
  <si>
    <t>South African</t>
  </si>
  <si>
    <t>Caregiver_etnnicity</t>
  </si>
  <si>
    <t>Duration (in seconds)</t>
  </si>
  <si>
    <t>Duration_minutes</t>
  </si>
  <si>
    <t>Duration_hours</t>
  </si>
  <si>
    <t>Duration_Included</t>
  </si>
  <si>
    <t>Duration_mins_categories_2hrs</t>
  </si>
  <si>
    <t>Duration_mins_categories_2.5hrs</t>
  </si>
  <si>
    <t>Duration_categories_1hour</t>
  </si>
  <si>
    <t>BOTHWEEKDAYWEEKEND_BeforeBed_3_or_more_days</t>
  </si>
  <si>
    <t>More_than_1_day_half_hour_before_bed</t>
  </si>
  <si>
    <t>ENTERTAINMENT_Both_Weekend_Weekday_Day_Evening_BeforeBed</t>
  </si>
  <si>
    <t>NUMBER_DAYS_USED_within half an hour before they go to sleep in the evening all week</t>
  </si>
  <si>
    <t>ENTERTAINMENT_5_or_More_Days_Evening_BeforeBed</t>
  </si>
  <si>
    <t>ENTERTAINMENT_5_or_More_Days_BeforeBed</t>
  </si>
  <si>
    <t>ASQ_Personal_Social_All_Children</t>
  </si>
  <si>
    <t xml:space="preserve">CBCL_Emotionally_Reactive </t>
  </si>
  <si>
    <t>CBCL_Emotionally_Reactive_T_Score</t>
  </si>
  <si>
    <t>CBCL_Emotionally_Reactive_Percentile</t>
  </si>
  <si>
    <t>CBCL_Anxious_Depressed</t>
  </si>
  <si>
    <t>CBCL_Anxious_Depressed_T_Score</t>
  </si>
  <si>
    <t>CBCL_Anxious_Depressed_Percentile</t>
  </si>
  <si>
    <t>CBCL_Somatic_Complaints</t>
  </si>
  <si>
    <t>CBCL_Somatic_Complaints_T_Scores</t>
  </si>
  <si>
    <t>CBCL_Somatic_Complaints_Percentile</t>
  </si>
  <si>
    <t>CBCL_Withdrawn</t>
  </si>
  <si>
    <t>CBCL_Withdrawn_T_Score</t>
  </si>
  <si>
    <t>CBCL_Withdrawn_Percentile</t>
  </si>
  <si>
    <t>CBCL_Sleep_Problems</t>
  </si>
  <si>
    <t>CBCL_Sleep_Problems_Percentile</t>
  </si>
  <si>
    <t>CBCL_Attention_Problems</t>
  </si>
  <si>
    <t>CBCL_Attention_Problems_Percentile</t>
  </si>
  <si>
    <t>CBCL_Aggressive_Behaviour</t>
  </si>
  <si>
    <t>CBCL_Aggressive_Behaviour_T_Score</t>
  </si>
  <si>
    <t>CBCL_Aggressive_Behaviour_Percentile</t>
  </si>
  <si>
    <t>CBCL_Other_Problems</t>
  </si>
  <si>
    <t>CBCL_Internalising</t>
  </si>
  <si>
    <t>CBCL_Externalising</t>
  </si>
  <si>
    <t xml:space="preserve">CBCL_Total_Problems </t>
  </si>
  <si>
    <t>CBCL_Depressive_Problems</t>
  </si>
  <si>
    <t>CBCL_Anxiety_Problems</t>
  </si>
  <si>
    <t>CBCL_Autism_Spectrum_Problems</t>
  </si>
  <si>
    <t>CBCL_Attention_Deficit_and_Hyperactivity_problems</t>
  </si>
  <si>
    <t>CBCL_Oppositional_Defiant_Problems</t>
  </si>
  <si>
    <t>RULES_The child should always ask for permission before using screen media</t>
  </si>
  <si>
    <t>RULES_There are fixed boundaries for when the child may use screen media during the day</t>
  </si>
  <si>
    <t>RULES_There are fixed boundaries for what games the child is allowed to play</t>
  </si>
  <si>
    <t>RULES_There are fixed boundaries for what entertainment programs the child may watch (e.g., movies, YouTube clips, TV shows etc.)</t>
  </si>
  <si>
    <t>Reversed_ASQ_Personal_Social_All_Children</t>
  </si>
  <si>
    <t>PERC_Time_most_sedentary</t>
  </si>
  <si>
    <t>PERC_child_desire_use_everyday</t>
  </si>
  <si>
    <t>PERC_difficulty_things_to_do_if_not_allowed</t>
  </si>
  <si>
    <t>PERC_concerned_sake_of_social life</t>
  </si>
  <si>
    <t>PERC_concerned_his/her_health_and_development</t>
  </si>
  <si>
    <t>PERC_helps_child_learn_about_numbers</t>
  </si>
  <si>
    <t>PERC_helps_child_read</t>
  </si>
  <si>
    <t>PERC_helps _child_learn-about_letters_words</t>
  </si>
  <si>
    <t>PERC_has_appropriate_amount_of_screen_time</t>
  </si>
  <si>
    <t>PERC_enhances_creativity_imagination</t>
  </si>
  <si>
    <t>PERC_Pleasant_conversations</t>
  </si>
  <si>
    <t>PERC_often_use_together</t>
  </si>
  <si>
    <t>PERC_enhances_sense_community_other_children</t>
  </si>
  <si>
    <t>PERC_If_given_choice_choose_time_WITHOUT_screen</t>
  </si>
  <si>
    <t>PERC_If_given_choice_choose_time_on_screen</t>
  </si>
  <si>
    <t>Externalizing T</t>
  </si>
  <si>
    <t>Internalizing T</t>
  </si>
  <si>
    <t>Child Age</t>
  </si>
  <si>
    <t>Conflict limits</t>
  </si>
  <si>
    <t xml:space="preserve">Helps calm </t>
  </si>
  <si>
    <t>Time limit</t>
  </si>
  <si>
    <t>Screen Time</t>
  </si>
  <si>
    <t>SQRT_ASQ_Personal Social_Reversed</t>
  </si>
  <si>
    <t>Sleep Behaviours_CSWS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</si>
</sst>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1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0" fontId="0" fillId="4" borderId="1" xfId="0" applyFill="1" applyBorder="1" applyAlignment="1">
      <alignment wrapText="1"/>
    </xf>
    <xf numFmtId="1" fontId="1" fillId="5" borderId="1" xfId="0" applyNumberFormat="1" applyFont="1" applyFill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1" fontId="0" fillId="4" borderId="1" xfId="0" applyNumberFormat="1" applyFill="1" applyBorder="1" applyAlignment="1">
      <alignment wrapText="1"/>
    </xf>
    <xf numFmtId="1" fontId="0" fillId="0" borderId="1" xfId="0" applyNumberFormat="1" applyBorder="1"/>
    <xf numFmtId="1" fontId="0" fillId="6" borderId="1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25"/>
  <sheetViews>
    <sheetView tabSelected="1" workbookViewId="0">
      <pane xSplit="3" ySplit="1" topLeftCell="CA2" activePane="bottomRight" state="frozen"/>
      <selection pane="topRight" activeCell="D1" sqref="D1"/>
      <selection pane="bottomLeft" activeCell="A2" sqref="A2"/>
      <selection pane="bottomRight" activeCell="DB1" sqref="DB1"/>
    </sheetView>
  </sheetViews>
  <sheetFormatPr defaultColWidth="8.88671875" defaultRowHeight="14.4" x14ac:dyDescent="0.3"/>
  <cols>
    <col min="1" max="3" width="8.88671875" style="4"/>
    <col min="4" max="4" width="8.88671875" style="6"/>
    <col min="5" max="5" width="9.5546875" style="12" bestFit="1" customWidth="1"/>
    <col min="6" max="6" width="9" style="12" bestFit="1" customWidth="1"/>
    <col min="7" max="9" width="9" style="6" customWidth="1"/>
    <col min="10" max="10" width="9" style="12" bestFit="1" customWidth="1"/>
    <col min="11" max="13" width="8.88671875" style="4"/>
    <col min="14" max="15" width="8.88671875" style="6"/>
    <col min="16" max="16" width="20.88671875" style="6" customWidth="1"/>
    <col min="17" max="60" width="8.88671875" style="4"/>
    <col min="61" max="63" width="8.88671875" style="16"/>
    <col min="64" max="16384" width="8.88671875" style="4"/>
  </cols>
  <sheetData>
    <row r="1" spans="1:131" s="3" customFormat="1" ht="259.2" x14ac:dyDescent="0.3">
      <c r="A1" s="3" t="s">
        <v>0</v>
      </c>
      <c r="B1" s="3" t="s">
        <v>214</v>
      </c>
      <c r="C1" s="3" t="s">
        <v>231</v>
      </c>
      <c r="D1" s="5" t="s">
        <v>318</v>
      </c>
      <c r="E1" s="11" t="s">
        <v>315</v>
      </c>
      <c r="F1" s="11" t="s">
        <v>316</v>
      </c>
      <c r="G1" s="5" t="s">
        <v>321</v>
      </c>
      <c r="H1" s="5" t="s">
        <v>319</v>
      </c>
      <c r="I1" s="5" t="s">
        <v>320</v>
      </c>
      <c r="J1" s="11" t="s">
        <v>317</v>
      </c>
      <c r="K1" s="3" t="s">
        <v>379</v>
      </c>
      <c r="L1" s="3" t="s">
        <v>215</v>
      </c>
      <c r="M1" s="3" t="s">
        <v>294</v>
      </c>
      <c r="N1" s="5" t="s">
        <v>295</v>
      </c>
      <c r="O1" s="5" t="s">
        <v>303</v>
      </c>
      <c r="P1" s="6" t="s">
        <v>314</v>
      </c>
      <c r="Q1" s="3" t="s">
        <v>268</v>
      </c>
      <c r="R1" s="3" t="s">
        <v>269</v>
      </c>
      <c r="S1" s="3" t="s">
        <v>218</v>
      </c>
      <c r="T1" s="3" t="s">
        <v>234</v>
      </c>
      <c r="U1" s="3" t="s">
        <v>235</v>
      </c>
      <c r="V1" s="7" t="s">
        <v>237</v>
      </c>
      <c r="W1" s="7" t="s">
        <v>238</v>
      </c>
      <c r="X1" s="7" t="s">
        <v>239</v>
      </c>
      <c r="Y1" s="7" t="s">
        <v>240</v>
      </c>
      <c r="Z1" s="7" t="s">
        <v>241</v>
      </c>
      <c r="AA1" s="7" t="s">
        <v>242</v>
      </c>
      <c r="AB1" s="7" t="s">
        <v>250</v>
      </c>
      <c r="AC1" s="7" t="s">
        <v>251</v>
      </c>
      <c r="AD1" s="7" t="s">
        <v>252</v>
      </c>
      <c r="AE1" s="7" t="s">
        <v>253</v>
      </c>
      <c r="AF1" s="7" t="s">
        <v>254</v>
      </c>
      <c r="AG1" s="7" t="s">
        <v>255</v>
      </c>
      <c r="AH1" s="7" t="s">
        <v>271</v>
      </c>
      <c r="AI1" s="7" t="s">
        <v>272</v>
      </c>
      <c r="AJ1" s="7" t="s">
        <v>273</v>
      </c>
      <c r="AK1" s="7" t="s">
        <v>274</v>
      </c>
      <c r="AL1" s="7" t="s">
        <v>275</v>
      </c>
      <c r="AM1" s="7" t="s">
        <v>276</v>
      </c>
      <c r="AN1" s="7" t="s">
        <v>277</v>
      </c>
      <c r="AO1" s="7" t="s">
        <v>278</v>
      </c>
      <c r="AP1" s="7" t="s">
        <v>279</v>
      </c>
      <c r="AQ1" s="7" t="s">
        <v>280</v>
      </c>
      <c r="AR1" s="7" t="s">
        <v>222</v>
      </c>
      <c r="AS1" s="7" t="s">
        <v>233</v>
      </c>
      <c r="AT1" s="7" t="s">
        <v>383</v>
      </c>
      <c r="AU1" s="7" t="s">
        <v>223</v>
      </c>
      <c r="AV1" s="7" t="s">
        <v>224</v>
      </c>
      <c r="AW1" s="7" t="s">
        <v>225</v>
      </c>
      <c r="AX1" s="8" t="s">
        <v>226</v>
      </c>
      <c r="AY1" s="8" t="s">
        <v>227</v>
      </c>
      <c r="AZ1" s="8" t="s">
        <v>228</v>
      </c>
      <c r="BA1" s="8" t="s">
        <v>229</v>
      </c>
      <c r="BB1" s="7" t="s">
        <v>270</v>
      </c>
      <c r="BC1" s="7" t="s">
        <v>296</v>
      </c>
      <c r="BD1" s="7" t="s">
        <v>297</v>
      </c>
      <c r="BE1" s="7" t="s">
        <v>298</v>
      </c>
      <c r="BF1" s="7" t="s">
        <v>299</v>
      </c>
      <c r="BG1" s="7" t="s">
        <v>300</v>
      </c>
      <c r="BH1" s="7" t="s">
        <v>236</v>
      </c>
      <c r="BI1" s="15" t="s">
        <v>324</v>
      </c>
      <c r="BJ1" s="15" t="s">
        <v>326</v>
      </c>
      <c r="BK1" s="15" t="s">
        <v>327</v>
      </c>
      <c r="BL1" s="3" t="s">
        <v>323</v>
      </c>
      <c r="BM1" s="3" t="s">
        <v>322</v>
      </c>
      <c r="BN1" s="3" t="s">
        <v>232</v>
      </c>
      <c r="BO1" s="3" t="s">
        <v>325</v>
      </c>
      <c r="BP1" s="3" t="s">
        <v>385</v>
      </c>
      <c r="BQ1" s="3" t="s">
        <v>328</v>
      </c>
      <c r="BR1" s="3" t="s">
        <v>361</v>
      </c>
      <c r="BS1" s="3" t="s">
        <v>384</v>
      </c>
      <c r="BT1" s="3" t="s">
        <v>257</v>
      </c>
      <c r="BU1" s="3" t="s">
        <v>301</v>
      </c>
      <c r="BV1" s="3" t="s">
        <v>258</v>
      </c>
      <c r="BW1" s="3" t="s">
        <v>302</v>
      </c>
      <c r="BX1" s="3" t="s">
        <v>259</v>
      </c>
      <c r="BY1" s="3" t="s">
        <v>329</v>
      </c>
      <c r="BZ1" s="3" t="s">
        <v>330</v>
      </c>
      <c r="CA1" s="3" t="s">
        <v>331</v>
      </c>
      <c r="CB1" s="3" t="s">
        <v>332</v>
      </c>
      <c r="CC1" s="3" t="s">
        <v>333</v>
      </c>
      <c r="CD1" s="3" t="s">
        <v>334</v>
      </c>
      <c r="CE1" s="3" t="s">
        <v>335</v>
      </c>
      <c r="CF1" s="3" t="s">
        <v>336</v>
      </c>
      <c r="CG1" s="3" t="s">
        <v>337</v>
      </c>
      <c r="CH1" s="3" t="s">
        <v>338</v>
      </c>
      <c r="CI1" s="3" t="s">
        <v>339</v>
      </c>
      <c r="CJ1" s="3" t="s">
        <v>340</v>
      </c>
      <c r="CK1" s="3" t="s">
        <v>341</v>
      </c>
      <c r="CL1" s="3" t="s">
        <v>257</v>
      </c>
      <c r="CM1" s="3" t="s">
        <v>342</v>
      </c>
      <c r="CN1" s="3" t="s">
        <v>343</v>
      </c>
      <c r="CO1" s="3" t="s">
        <v>258</v>
      </c>
      <c r="CP1" s="3" t="s">
        <v>344</v>
      </c>
      <c r="CQ1" s="3" t="s">
        <v>345</v>
      </c>
      <c r="CR1" s="3" t="s">
        <v>346</v>
      </c>
      <c r="CS1" s="3" t="s">
        <v>347</v>
      </c>
      <c r="CT1" s="3" t="s">
        <v>348</v>
      </c>
      <c r="CU1" s="3" t="s">
        <v>349</v>
      </c>
      <c r="CV1" s="3" t="s">
        <v>378</v>
      </c>
      <c r="CW1" s="3" t="s">
        <v>350</v>
      </c>
      <c r="CX1" s="3" t="s">
        <v>377</v>
      </c>
      <c r="CY1" s="3" t="s">
        <v>351</v>
      </c>
      <c r="CZ1" s="3" t="s">
        <v>259</v>
      </c>
      <c r="DA1" s="3" t="s">
        <v>352</v>
      </c>
      <c r="DB1" s="3" t="s">
        <v>353</v>
      </c>
      <c r="DC1" s="3" t="s">
        <v>354</v>
      </c>
      <c r="DD1" s="3" t="s">
        <v>355</v>
      </c>
      <c r="DE1" s="3" t="s">
        <v>356</v>
      </c>
      <c r="DF1" s="3" t="s">
        <v>357</v>
      </c>
      <c r="DG1" s="3" t="s">
        <v>382</v>
      </c>
      <c r="DH1" s="3" t="s">
        <v>358</v>
      </c>
      <c r="DI1" s="3" t="s">
        <v>359</v>
      </c>
      <c r="DJ1" s="3" t="s">
        <v>360</v>
      </c>
      <c r="DK1" s="3" t="s">
        <v>376</v>
      </c>
      <c r="DL1" s="3" t="s">
        <v>375</v>
      </c>
      <c r="DM1" s="3" t="s">
        <v>374</v>
      </c>
      <c r="DN1" s="3" t="s">
        <v>381</v>
      </c>
      <c r="DO1" s="3" t="s">
        <v>373</v>
      </c>
      <c r="DP1" s="3" t="s">
        <v>372</v>
      </c>
      <c r="DQ1" s="3" t="s">
        <v>371</v>
      </c>
      <c r="DR1" s="3" t="s">
        <v>370</v>
      </c>
      <c r="DS1" s="3" t="s">
        <v>369</v>
      </c>
      <c r="DT1" s="3" t="s">
        <v>368</v>
      </c>
      <c r="DU1" s="3" t="s">
        <v>367</v>
      </c>
      <c r="DV1" s="3" t="s">
        <v>366</v>
      </c>
      <c r="DW1" s="3" t="s">
        <v>365</v>
      </c>
      <c r="DX1" s="3" t="s">
        <v>364</v>
      </c>
      <c r="DY1" s="3" t="s">
        <v>363</v>
      </c>
      <c r="DZ1" s="3" t="s">
        <v>380</v>
      </c>
      <c r="EA1" s="3" t="s">
        <v>362</v>
      </c>
    </row>
    <row r="2" spans="1:131" x14ac:dyDescent="0.3">
      <c r="A2" s="4" t="s">
        <v>1</v>
      </c>
      <c r="B2" s="4">
        <v>1</v>
      </c>
      <c r="C2" s="4">
        <v>2</v>
      </c>
      <c r="D2" s="6">
        <f>IF(ISBLANK(F2),"",IF(F2&lt;10,2,1))</f>
        <v>1</v>
      </c>
      <c r="E2" s="12">
        <v>2444</v>
      </c>
      <c r="F2" s="12">
        <v>40.733333333333334</v>
      </c>
      <c r="G2" s="6">
        <f>IF(F2&lt;60,1,2)</f>
        <v>1</v>
      </c>
      <c r="H2" s="6">
        <f>IF(ISBLANK(F2),"",IF(F2&lt;121,1,2))</f>
        <v>1</v>
      </c>
      <c r="I2" s="6">
        <f>IF(ISBLANK(F2),"",IF(F2&lt;151,1,2))</f>
        <v>1</v>
      </c>
      <c r="J2" s="12">
        <v>0.67888888888888888</v>
      </c>
      <c r="K2" s="4">
        <v>5.909712722298222</v>
      </c>
      <c r="L2" s="4" t="s">
        <v>216</v>
      </c>
      <c r="M2" s="4" t="s">
        <v>291</v>
      </c>
      <c r="N2" s="6">
        <v>17</v>
      </c>
      <c r="O2" s="6">
        <v>31.67715458276334</v>
      </c>
      <c r="P2" s="6" t="s">
        <v>304</v>
      </c>
      <c r="Q2" s="4">
        <v>10.25</v>
      </c>
      <c r="R2" s="4">
        <v>10.25</v>
      </c>
      <c r="S2" s="4">
        <v>10.25</v>
      </c>
      <c r="T2" s="4">
        <f>(S2-10.74)/0.64</f>
        <v>-0.76562500000000033</v>
      </c>
      <c r="U2" s="4">
        <v>10.25</v>
      </c>
      <c r="V2" s="4" t="s">
        <v>243</v>
      </c>
      <c r="W2" s="4" t="s">
        <v>244</v>
      </c>
      <c r="X2" s="4" t="s">
        <v>243</v>
      </c>
      <c r="Y2" s="4" t="s">
        <v>244</v>
      </c>
      <c r="Z2" s="4" t="s">
        <v>243</v>
      </c>
      <c r="AA2" s="4">
        <v>45</v>
      </c>
      <c r="AB2" s="4" t="s">
        <v>247</v>
      </c>
      <c r="AC2" s="4" t="s">
        <v>244</v>
      </c>
      <c r="AD2" s="4" t="s">
        <v>246</v>
      </c>
      <c r="AE2" s="4" t="s">
        <v>244</v>
      </c>
      <c r="AF2" s="4" t="s">
        <v>243</v>
      </c>
      <c r="AG2" s="4">
        <v>210</v>
      </c>
      <c r="AH2" s="4">
        <v>53.571428571428569</v>
      </c>
      <c r="AI2" s="4">
        <v>0</v>
      </c>
      <c r="AJ2" s="4">
        <v>23.571428571428573</v>
      </c>
      <c r="AK2" s="4">
        <v>0</v>
      </c>
      <c r="AL2" s="4">
        <v>15</v>
      </c>
      <c r="AM2" s="4" t="s">
        <v>219</v>
      </c>
      <c r="AN2" s="4" t="s">
        <v>220</v>
      </c>
      <c r="AO2" s="4" t="s">
        <v>219</v>
      </c>
      <c r="AP2" s="4" t="s">
        <v>220</v>
      </c>
      <c r="AQ2" s="4" t="s">
        <v>219</v>
      </c>
      <c r="AR2" s="4">
        <v>92.142857142857139</v>
      </c>
      <c r="AS2" s="4">
        <f>(AR2-134.6)/117.06</f>
        <v>-0.36269556515584189</v>
      </c>
      <c r="AT2" s="4">
        <v>92.142857142857139</v>
      </c>
      <c r="AU2" s="4">
        <v>1.5357142857142856</v>
      </c>
      <c r="AV2" s="4" t="s">
        <v>219</v>
      </c>
      <c r="AW2" s="4" t="s">
        <v>220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3</v>
      </c>
      <c r="BG2" s="4">
        <v>1</v>
      </c>
      <c r="BH2" s="4">
        <v>1</v>
      </c>
      <c r="BI2" s="16">
        <v>2</v>
      </c>
      <c r="BJ2" s="16">
        <v>2</v>
      </c>
      <c r="BK2" s="16">
        <v>2</v>
      </c>
      <c r="BL2" s="4">
        <v>1</v>
      </c>
      <c r="BM2" s="4">
        <v>1</v>
      </c>
      <c r="BN2" s="4">
        <v>2</v>
      </c>
      <c r="BO2" s="4">
        <v>4</v>
      </c>
      <c r="BP2" s="4">
        <v>4.8</v>
      </c>
      <c r="BQ2" s="4">
        <v>50</v>
      </c>
      <c r="BR2" s="4">
        <f>IF(ISBLANK(BQ2),"",60-BQ2)</f>
        <v>10</v>
      </c>
      <c r="BT2" s="4">
        <v>53</v>
      </c>
      <c r="BU2" s="4">
        <f>LOG(BT2)</f>
        <v>1.7242758696007889</v>
      </c>
      <c r="BV2" s="4">
        <v>56</v>
      </c>
      <c r="BW2" s="4">
        <f>LOG(BV2)</f>
        <v>1.7481880270062005</v>
      </c>
      <c r="BX2" s="4">
        <v>59</v>
      </c>
      <c r="BY2" s="4">
        <v>3</v>
      </c>
      <c r="BZ2" s="4">
        <v>55</v>
      </c>
      <c r="CA2" s="4">
        <v>69</v>
      </c>
      <c r="CB2" s="4">
        <v>3</v>
      </c>
      <c r="CC2" s="4">
        <v>52</v>
      </c>
      <c r="CD2" s="4">
        <v>53</v>
      </c>
      <c r="CE2" s="4">
        <v>1</v>
      </c>
      <c r="CF2" s="4">
        <v>50</v>
      </c>
      <c r="CG2" s="4">
        <v>50</v>
      </c>
      <c r="CH2" s="4">
        <v>3</v>
      </c>
      <c r="CI2" s="4">
        <v>60</v>
      </c>
      <c r="CJ2" s="4">
        <v>81</v>
      </c>
      <c r="CK2" s="4">
        <v>3</v>
      </c>
      <c r="CL2" s="4">
        <v>53</v>
      </c>
      <c r="CM2" s="4">
        <v>58</v>
      </c>
      <c r="CN2" s="4">
        <v>4</v>
      </c>
      <c r="CO2" s="4">
        <v>56</v>
      </c>
      <c r="CP2" s="4">
        <v>69</v>
      </c>
      <c r="CQ2" s="4">
        <v>19</v>
      </c>
      <c r="CR2" s="4">
        <v>62</v>
      </c>
      <c r="CS2" s="4">
        <v>86</v>
      </c>
      <c r="CT2" s="4">
        <v>14</v>
      </c>
      <c r="CU2" s="4">
        <v>10</v>
      </c>
      <c r="CV2" s="4">
        <v>55</v>
      </c>
      <c r="CW2" s="4">
        <v>23</v>
      </c>
      <c r="CX2" s="4">
        <v>62</v>
      </c>
      <c r="CY2" s="4">
        <v>50</v>
      </c>
      <c r="CZ2" s="4">
        <v>59</v>
      </c>
      <c r="DA2" s="4">
        <v>2</v>
      </c>
      <c r="DB2" s="4">
        <v>2</v>
      </c>
      <c r="DC2" s="4">
        <v>5</v>
      </c>
      <c r="DD2" s="4">
        <v>7</v>
      </c>
      <c r="DE2" s="4">
        <v>6</v>
      </c>
      <c r="DF2" s="4">
        <v>1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2</v>
      </c>
      <c r="DM2" s="4">
        <v>4</v>
      </c>
      <c r="DN2" s="4">
        <v>3</v>
      </c>
      <c r="DO2" s="4">
        <v>2</v>
      </c>
      <c r="DP2" s="4">
        <v>3</v>
      </c>
      <c r="DQ2" s="4">
        <v>4</v>
      </c>
      <c r="DR2" s="4">
        <v>2</v>
      </c>
      <c r="DS2" s="4">
        <v>3</v>
      </c>
      <c r="DT2" s="4">
        <v>3</v>
      </c>
      <c r="DU2" s="4">
        <v>3</v>
      </c>
      <c r="DV2" s="4">
        <v>1</v>
      </c>
      <c r="DW2" s="4">
        <v>1</v>
      </c>
      <c r="DX2" s="4">
        <v>3</v>
      </c>
      <c r="DY2" s="4">
        <v>2</v>
      </c>
      <c r="DZ2" s="4">
        <v>2</v>
      </c>
      <c r="EA2" s="4">
        <v>1</v>
      </c>
    </row>
    <row r="3" spans="1:131" x14ac:dyDescent="0.3">
      <c r="A3" s="4" t="s">
        <v>2</v>
      </c>
      <c r="F3" s="12" t="s">
        <v>230</v>
      </c>
      <c r="J3" s="12" t="s">
        <v>230</v>
      </c>
      <c r="V3" s="4" t="s">
        <v>230</v>
      </c>
      <c r="W3" s="4" t="s">
        <v>230</v>
      </c>
      <c r="X3" s="4" t="s">
        <v>230</v>
      </c>
      <c r="Y3" s="4" t="s">
        <v>230</v>
      </c>
      <c r="Z3" s="4" t="s">
        <v>230</v>
      </c>
      <c r="AB3" s="4" t="s">
        <v>230</v>
      </c>
      <c r="AX3" s="4" t="s">
        <v>221</v>
      </c>
      <c r="AY3" s="4" t="s">
        <v>221</v>
      </c>
      <c r="AZ3" s="4" t="s">
        <v>221</v>
      </c>
      <c r="BA3" s="4" t="s">
        <v>221</v>
      </c>
      <c r="BC3" s="4" t="s">
        <v>230</v>
      </c>
      <c r="BD3" s="4" t="s">
        <v>230</v>
      </c>
      <c r="BE3" s="4" t="s">
        <v>230</v>
      </c>
      <c r="BF3" s="4" t="s">
        <v>230</v>
      </c>
      <c r="BG3" s="4" t="s">
        <v>230</v>
      </c>
      <c r="BR3" s="4" t="str">
        <f t="shared" ref="BR3:BR66" si="0">IF(ISBLANK(BQ3),"",60-BQ3)</f>
        <v/>
      </c>
    </row>
    <row r="4" spans="1:131" x14ac:dyDescent="0.3">
      <c r="A4" s="4" t="s">
        <v>3</v>
      </c>
      <c r="B4" s="4">
        <v>1</v>
      </c>
      <c r="C4" s="4">
        <v>1</v>
      </c>
      <c r="D4" s="6">
        <f t="shared" ref="D4:D66" si="1">IF(ISBLANK(F4),"",IF(F4&lt;10,2,1))</f>
        <v>1</v>
      </c>
      <c r="E4" s="12">
        <v>1704</v>
      </c>
      <c r="F4" s="12">
        <v>28.4</v>
      </c>
      <c r="G4" s="6">
        <f t="shared" ref="G4:G66" si="2">IF(F4&lt;60,1,2)</f>
        <v>1</v>
      </c>
      <c r="H4" s="6">
        <f>IF(ISBLANK(F4),"",IF(F4&lt;121,1,2))</f>
        <v>1</v>
      </c>
      <c r="I4" s="6">
        <f t="shared" ref="I4:I66" si="3">IF(ISBLANK(F4),"",IF(F4&lt;151,1,2))</f>
        <v>1</v>
      </c>
      <c r="J4" s="12">
        <v>0.47333333333333333</v>
      </c>
      <c r="K4" s="4">
        <v>3.4555403556771545</v>
      </c>
      <c r="L4" s="4" t="s">
        <v>217</v>
      </c>
      <c r="M4" s="4" t="s">
        <v>291</v>
      </c>
      <c r="N4" s="6" t="s">
        <v>243</v>
      </c>
      <c r="O4" s="6">
        <v>32.246238030095761</v>
      </c>
      <c r="P4" s="6" t="s">
        <v>305</v>
      </c>
      <c r="Q4" s="4">
        <v>11</v>
      </c>
      <c r="R4" s="4">
        <v>10.5</v>
      </c>
      <c r="S4" s="4">
        <v>10.75</v>
      </c>
      <c r="T4" s="4">
        <f t="shared" ref="T4:T66" si="4">(S4-10.74)/0.64</f>
        <v>1.5624999999999667E-2</v>
      </c>
      <c r="U4" s="4">
        <v>10.75</v>
      </c>
      <c r="V4" s="4" t="s">
        <v>245</v>
      </c>
      <c r="W4" s="4" t="s">
        <v>245</v>
      </c>
      <c r="X4" s="4" t="s">
        <v>243</v>
      </c>
      <c r="Y4" s="4" t="s">
        <v>244</v>
      </c>
      <c r="Z4" s="4" t="s">
        <v>246</v>
      </c>
      <c r="AA4" s="4">
        <v>240</v>
      </c>
      <c r="AB4" s="4" t="s">
        <v>245</v>
      </c>
      <c r="AC4" s="4" t="s">
        <v>245</v>
      </c>
      <c r="AD4" s="4" t="s">
        <v>243</v>
      </c>
      <c r="AE4" s="4" t="s">
        <v>244</v>
      </c>
      <c r="AF4" s="4" t="s">
        <v>246</v>
      </c>
      <c r="AG4" s="4">
        <v>240</v>
      </c>
      <c r="AH4" s="4">
        <v>90</v>
      </c>
      <c r="AI4" s="4">
        <v>90</v>
      </c>
      <c r="AJ4" s="4">
        <v>15</v>
      </c>
      <c r="AK4" s="4">
        <v>0</v>
      </c>
      <c r="AL4" s="4">
        <v>45</v>
      </c>
      <c r="AM4" s="4" t="s">
        <v>219</v>
      </c>
      <c r="AN4" s="4" t="s">
        <v>219</v>
      </c>
      <c r="AO4" s="4" t="s">
        <v>219</v>
      </c>
      <c r="AP4" s="4" t="s">
        <v>220</v>
      </c>
      <c r="AQ4" s="4" t="s">
        <v>219</v>
      </c>
      <c r="AR4" s="4">
        <v>240</v>
      </c>
      <c r="AS4" s="4">
        <f t="shared" ref="AS4:AS66" si="5">(AR4-134.6)/117.06</f>
        <v>0.90039296087476506</v>
      </c>
      <c r="AT4" s="4">
        <v>240</v>
      </c>
      <c r="AU4" s="4">
        <v>4</v>
      </c>
      <c r="AV4" s="4" t="s">
        <v>219</v>
      </c>
      <c r="AW4" s="4" t="s">
        <v>219</v>
      </c>
      <c r="AX4" s="4">
        <v>1</v>
      </c>
      <c r="AY4" s="4">
        <v>2</v>
      </c>
      <c r="AZ4" s="4">
        <v>1</v>
      </c>
      <c r="BA4" s="4">
        <v>1</v>
      </c>
      <c r="BB4" s="4">
        <v>2</v>
      </c>
      <c r="BC4" s="4">
        <v>1</v>
      </c>
      <c r="BD4" s="4">
        <v>1</v>
      </c>
      <c r="BE4" s="4">
        <v>1</v>
      </c>
      <c r="BF4" s="4">
        <v>3</v>
      </c>
      <c r="BG4" s="4">
        <v>1</v>
      </c>
      <c r="BH4" s="4">
        <v>1</v>
      </c>
      <c r="BI4" s="16">
        <v>1</v>
      </c>
      <c r="BJ4" s="16">
        <v>2</v>
      </c>
      <c r="BK4" s="16">
        <v>2</v>
      </c>
      <c r="BL4" s="4">
        <v>0</v>
      </c>
      <c r="BM4" s="4">
        <v>2</v>
      </c>
      <c r="BN4" s="4">
        <v>2</v>
      </c>
      <c r="BO4" s="4">
        <v>1</v>
      </c>
      <c r="BP4" s="4">
        <v>3.8</v>
      </c>
      <c r="BQ4" s="4">
        <v>50</v>
      </c>
      <c r="BR4" s="4">
        <f t="shared" si="0"/>
        <v>10</v>
      </c>
      <c r="BS4" s="4">
        <f t="shared" ref="BS4:BS66" si="6">IF(ISBLANK(BR4),"",SQRT(BR4))</f>
        <v>3.1622776601683795</v>
      </c>
      <c r="BT4" s="4">
        <v>51</v>
      </c>
      <c r="BU4" s="4">
        <f t="shared" ref="BU4:BU66" si="7">LOG(BT4)</f>
        <v>1.7075701760979363</v>
      </c>
      <c r="BV4" s="4">
        <v>51</v>
      </c>
      <c r="BW4" s="4">
        <f t="shared" ref="BW4:BW66" si="8">LOG(BV4)</f>
        <v>1.7075701760979363</v>
      </c>
      <c r="BX4" s="4">
        <v>46</v>
      </c>
      <c r="BY4" s="4">
        <v>1</v>
      </c>
      <c r="BZ4" s="4">
        <v>50</v>
      </c>
      <c r="CA4" s="4">
        <v>50</v>
      </c>
      <c r="CB4" s="4">
        <v>1</v>
      </c>
      <c r="CC4" s="4">
        <v>50</v>
      </c>
      <c r="CD4" s="4">
        <v>50</v>
      </c>
      <c r="CE4" s="4">
        <v>3</v>
      </c>
      <c r="CF4" s="4">
        <v>58</v>
      </c>
      <c r="CG4" s="4">
        <v>75</v>
      </c>
      <c r="CH4" s="4">
        <v>0</v>
      </c>
      <c r="CI4" s="4">
        <v>50</v>
      </c>
      <c r="CJ4" s="4">
        <v>50</v>
      </c>
      <c r="CK4" s="4">
        <v>2</v>
      </c>
      <c r="CL4" s="4">
        <v>51</v>
      </c>
      <c r="CM4" s="4">
        <v>54</v>
      </c>
      <c r="CN4" s="4">
        <v>2</v>
      </c>
      <c r="CO4" s="4">
        <v>51</v>
      </c>
      <c r="CP4" s="4">
        <v>50</v>
      </c>
      <c r="CQ4" s="4">
        <v>10</v>
      </c>
      <c r="CR4" s="4">
        <v>51</v>
      </c>
      <c r="CS4" s="4">
        <v>54</v>
      </c>
      <c r="CT4" s="4">
        <v>6</v>
      </c>
      <c r="CU4" s="4">
        <v>5</v>
      </c>
      <c r="CV4" s="4">
        <v>45</v>
      </c>
      <c r="CW4" s="4">
        <v>12</v>
      </c>
      <c r="CX4" s="4">
        <v>50</v>
      </c>
      <c r="CY4" s="4">
        <v>25</v>
      </c>
      <c r="CZ4" s="4">
        <v>46</v>
      </c>
      <c r="DA4" s="4">
        <v>1</v>
      </c>
      <c r="DB4" s="4">
        <v>2</v>
      </c>
      <c r="DC4" s="4">
        <v>0</v>
      </c>
      <c r="DD4" s="4">
        <v>3</v>
      </c>
      <c r="DE4" s="4">
        <v>2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3</v>
      </c>
      <c r="DL4" s="4">
        <v>2</v>
      </c>
      <c r="DM4" s="4">
        <v>3</v>
      </c>
      <c r="DN4" s="4">
        <v>3</v>
      </c>
      <c r="DO4" s="4">
        <v>2</v>
      </c>
      <c r="DP4" s="4">
        <v>2</v>
      </c>
      <c r="DQ4" s="4">
        <v>1</v>
      </c>
      <c r="DR4" s="4">
        <v>2</v>
      </c>
      <c r="DS4" s="4">
        <v>1</v>
      </c>
      <c r="DT4" s="4">
        <v>2</v>
      </c>
      <c r="DU4" s="4">
        <v>2</v>
      </c>
      <c r="DV4" s="4">
        <v>3</v>
      </c>
      <c r="DW4" s="4">
        <v>3</v>
      </c>
      <c r="DX4" s="4">
        <v>4</v>
      </c>
      <c r="DY4" s="4">
        <v>2</v>
      </c>
      <c r="DZ4" s="4">
        <v>3</v>
      </c>
      <c r="EA4" s="4">
        <v>2</v>
      </c>
    </row>
    <row r="5" spans="1:131" x14ac:dyDescent="0.3">
      <c r="A5" s="4" t="s">
        <v>4</v>
      </c>
      <c r="F5" s="12" t="s">
        <v>230</v>
      </c>
      <c r="J5" s="12" t="s">
        <v>230</v>
      </c>
      <c r="V5" s="4" t="s">
        <v>230</v>
      </c>
      <c r="W5" s="4" t="s">
        <v>230</v>
      </c>
      <c r="X5" s="4" t="s">
        <v>230</v>
      </c>
      <c r="Y5" s="4" t="s">
        <v>230</v>
      </c>
      <c r="Z5" s="4" t="s">
        <v>230</v>
      </c>
      <c r="AB5" s="4" t="s">
        <v>230</v>
      </c>
      <c r="AC5" s="4" t="s">
        <v>230</v>
      </c>
      <c r="AD5" s="4" t="s">
        <v>230</v>
      </c>
      <c r="AE5" s="4" t="s">
        <v>230</v>
      </c>
      <c r="AF5" s="4" t="s">
        <v>230</v>
      </c>
      <c r="AX5" s="4" t="s">
        <v>221</v>
      </c>
      <c r="AY5" s="4" t="s">
        <v>221</v>
      </c>
      <c r="AZ5" s="4" t="s">
        <v>221</v>
      </c>
      <c r="BA5" s="4" t="s">
        <v>221</v>
      </c>
      <c r="BC5" s="4" t="s">
        <v>230</v>
      </c>
      <c r="BD5" s="4" t="s">
        <v>230</v>
      </c>
      <c r="BE5" s="4" t="s">
        <v>230</v>
      </c>
      <c r="BF5" s="4" t="s">
        <v>230</v>
      </c>
      <c r="BG5" s="4" t="s">
        <v>230</v>
      </c>
      <c r="BR5" s="4" t="str">
        <f t="shared" si="0"/>
        <v/>
      </c>
    </row>
    <row r="6" spans="1:131" x14ac:dyDescent="0.3">
      <c r="A6" s="4" t="s">
        <v>5</v>
      </c>
      <c r="B6" s="4">
        <v>1</v>
      </c>
      <c r="C6" s="4">
        <v>1</v>
      </c>
      <c r="D6" s="6">
        <f t="shared" si="1"/>
        <v>1</v>
      </c>
      <c r="E6" s="12">
        <v>1758</v>
      </c>
      <c r="F6" s="12">
        <v>29.3</v>
      </c>
      <c r="G6" s="6">
        <f t="shared" si="2"/>
        <v>1</v>
      </c>
      <c r="H6" s="6">
        <f t="shared" ref="H6:H68" si="9">IF(ISBLANK(F6),"",IF(F6&lt;121,1,2))</f>
        <v>1</v>
      </c>
      <c r="I6" s="6">
        <f t="shared" si="3"/>
        <v>1</v>
      </c>
      <c r="J6" s="12">
        <v>0.48833333333333334</v>
      </c>
      <c r="K6" s="4">
        <v>5.4199726402188784</v>
      </c>
      <c r="L6" s="4" t="s">
        <v>216</v>
      </c>
      <c r="M6" s="4" t="s">
        <v>291</v>
      </c>
      <c r="N6" s="6" t="s">
        <v>283</v>
      </c>
      <c r="O6" s="6">
        <v>38.093023255813954</v>
      </c>
      <c r="P6" s="6" t="s">
        <v>306</v>
      </c>
      <c r="Q6" s="4">
        <v>11.333333333333334</v>
      </c>
      <c r="R6" s="4">
        <v>11.166666666666666</v>
      </c>
      <c r="S6" s="4">
        <v>11.25</v>
      </c>
      <c r="T6" s="4">
        <f t="shared" si="4"/>
        <v>0.79687499999999967</v>
      </c>
      <c r="U6" s="4">
        <v>11.25</v>
      </c>
      <c r="V6" s="4" t="s">
        <v>246</v>
      </c>
      <c r="W6" s="4" t="s">
        <v>243</v>
      </c>
      <c r="X6" s="4" t="s">
        <v>246</v>
      </c>
      <c r="Y6" s="4" t="s">
        <v>243</v>
      </c>
      <c r="Z6" s="4" t="s">
        <v>243</v>
      </c>
      <c r="AA6" s="4">
        <v>135</v>
      </c>
      <c r="AB6" s="4" t="s">
        <v>246</v>
      </c>
      <c r="AC6" s="4" t="s">
        <v>243</v>
      </c>
      <c r="AD6" s="4" t="s">
        <v>246</v>
      </c>
      <c r="AE6" s="4" t="s">
        <v>243</v>
      </c>
      <c r="AF6" s="4" t="s">
        <v>243</v>
      </c>
      <c r="AG6" s="4">
        <v>135</v>
      </c>
      <c r="AH6" s="4">
        <v>45</v>
      </c>
      <c r="AI6" s="4">
        <v>15</v>
      </c>
      <c r="AJ6" s="4">
        <v>45</v>
      </c>
      <c r="AK6" s="4">
        <v>15</v>
      </c>
      <c r="AL6" s="4">
        <v>15</v>
      </c>
      <c r="AM6" s="4" t="s">
        <v>219</v>
      </c>
      <c r="AN6" s="4" t="s">
        <v>219</v>
      </c>
      <c r="AO6" s="4" t="s">
        <v>219</v>
      </c>
      <c r="AP6" s="4" t="s">
        <v>219</v>
      </c>
      <c r="AQ6" s="4" t="s">
        <v>219</v>
      </c>
      <c r="AR6" s="4">
        <v>135</v>
      </c>
      <c r="AS6" s="4">
        <f t="shared" si="5"/>
        <v>3.4170510849137678E-3</v>
      </c>
      <c r="AT6" s="4">
        <v>135</v>
      </c>
      <c r="AU6" s="4">
        <v>2.25</v>
      </c>
      <c r="AV6" s="4" t="s">
        <v>219</v>
      </c>
      <c r="AW6" s="4" t="s">
        <v>219</v>
      </c>
      <c r="AX6" s="4">
        <v>1</v>
      </c>
      <c r="AY6" s="4">
        <v>2</v>
      </c>
      <c r="AZ6" s="4">
        <v>1</v>
      </c>
      <c r="BA6" s="4">
        <v>1</v>
      </c>
      <c r="BB6" s="4">
        <v>2</v>
      </c>
      <c r="BC6" s="4">
        <v>2</v>
      </c>
      <c r="BD6" s="4">
        <v>2</v>
      </c>
      <c r="BE6" s="4">
        <v>1</v>
      </c>
      <c r="BF6" s="4">
        <v>1</v>
      </c>
      <c r="BG6" s="4">
        <v>1</v>
      </c>
      <c r="BH6" s="4">
        <v>1</v>
      </c>
      <c r="BI6" s="16">
        <v>1</v>
      </c>
      <c r="BJ6" s="16">
        <v>2</v>
      </c>
      <c r="BK6" s="16">
        <v>2</v>
      </c>
      <c r="BL6" s="4">
        <v>1</v>
      </c>
      <c r="BM6" s="4">
        <v>1</v>
      </c>
      <c r="BN6" s="4">
        <v>1</v>
      </c>
      <c r="BO6" s="4">
        <v>7</v>
      </c>
      <c r="BP6" s="4">
        <v>5.2799999999999994</v>
      </c>
      <c r="BQ6" s="4">
        <v>45</v>
      </c>
      <c r="BR6" s="4">
        <f t="shared" si="0"/>
        <v>15</v>
      </c>
      <c r="BS6" s="4">
        <f t="shared" si="6"/>
        <v>3.872983346207417</v>
      </c>
      <c r="BT6" s="4">
        <v>50</v>
      </c>
      <c r="BU6" s="4">
        <f t="shared" si="7"/>
        <v>1.6989700043360187</v>
      </c>
      <c r="BV6" s="4">
        <v>51</v>
      </c>
      <c r="BW6" s="4">
        <f t="shared" si="8"/>
        <v>1.7075701760979363</v>
      </c>
      <c r="BX6" s="4">
        <v>49</v>
      </c>
      <c r="BY6" s="4">
        <v>1</v>
      </c>
      <c r="BZ6" s="4">
        <v>50</v>
      </c>
      <c r="CA6" s="4">
        <v>50</v>
      </c>
      <c r="CB6" s="4">
        <v>1</v>
      </c>
      <c r="CC6" s="4">
        <v>50</v>
      </c>
      <c r="CD6" s="4">
        <v>50</v>
      </c>
      <c r="CE6" s="4">
        <v>2</v>
      </c>
      <c r="CF6" s="4">
        <v>53</v>
      </c>
      <c r="CG6" s="4">
        <v>58</v>
      </c>
      <c r="CH6" s="4">
        <v>1</v>
      </c>
      <c r="CI6" s="4">
        <v>51</v>
      </c>
      <c r="CJ6" s="4">
        <v>54</v>
      </c>
      <c r="CK6" s="4">
        <v>1</v>
      </c>
      <c r="CL6" s="4">
        <v>50</v>
      </c>
      <c r="CM6" s="4">
        <v>50</v>
      </c>
      <c r="CN6" s="4">
        <v>2</v>
      </c>
      <c r="CO6" s="4">
        <v>51</v>
      </c>
      <c r="CP6" s="4">
        <v>50</v>
      </c>
      <c r="CQ6" s="4">
        <v>12</v>
      </c>
      <c r="CR6" s="4">
        <v>52</v>
      </c>
      <c r="CS6" s="4">
        <v>58</v>
      </c>
      <c r="CT6" s="4">
        <v>9</v>
      </c>
      <c r="CU6" s="4">
        <v>5</v>
      </c>
      <c r="CV6" s="4">
        <v>45</v>
      </c>
      <c r="CW6" s="4">
        <v>14</v>
      </c>
      <c r="CX6" s="4">
        <v>52</v>
      </c>
      <c r="CY6" s="4">
        <v>29</v>
      </c>
      <c r="CZ6" s="4">
        <v>49</v>
      </c>
      <c r="DA6" s="4">
        <v>2</v>
      </c>
      <c r="DB6" s="4">
        <v>1</v>
      </c>
      <c r="DC6" s="4">
        <v>3</v>
      </c>
      <c r="DD6" s="4">
        <v>4</v>
      </c>
      <c r="DE6" s="4">
        <v>5</v>
      </c>
      <c r="DF6" s="4">
        <v>2</v>
      </c>
      <c r="DG6" s="4">
        <v>2</v>
      </c>
      <c r="DH6" s="4">
        <v>2</v>
      </c>
      <c r="DI6" s="4">
        <v>1</v>
      </c>
      <c r="DJ6" s="4">
        <v>1</v>
      </c>
      <c r="DK6" s="4">
        <v>3</v>
      </c>
      <c r="DL6" s="4">
        <v>2</v>
      </c>
      <c r="DM6" s="4">
        <v>2</v>
      </c>
      <c r="DN6" s="4">
        <v>2</v>
      </c>
      <c r="DO6" s="4">
        <v>3</v>
      </c>
      <c r="DP6" s="4">
        <v>3</v>
      </c>
      <c r="DQ6" s="4">
        <v>2</v>
      </c>
      <c r="DR6" s="4">
        <v>1</v>
      </c>
      <c r="DS6" s="4">
        <v>2</v>
      </c>
      <c r="DT6" s="4">
        <v>2</v>
      </c>
      <c r="DU6" s="4">
        <v>2</v>
      </c>
      <c r="DV6" s="4">
        <v>4</v>
      </c>
      <c r="DW6" s="4">
        <v>4</v>
      </c>
      <c r="DX6" s="4">
        <v>4</v>
      </c>
      <c r="DY6" s="4">
        <v>1</v>
      </c>
      <c r="DZ6" s="4">
        <v>2</v>
      </c>
      <c r="EA6" s="4">
        <v>1</v>
      </c>
    </row>
    <row r="7" spans="1:131" x14ac:dyDescent="0.3">
      <c r="A7" s="4" t="s">
        <v>6</v>
      </c>
      <c r="F7" s="12" t="s">
        <v>230</v>
      </c>
      <c r="J7" s="12" t="s">
        <v>230</v>
      </c>
      <c r="V7" s="4" t="s">
        <v>230</v>
      </c>
      <c r="W7" s="4" t="s">
        <v>230</v>
      </c>
      <c r="X7" s="4" t="s">
        <v>230</v>
      </c>
      <c r="Y7" s="4" t="s">
        <v>230</v>
      </c>
      <c r="Z7" s="4" t="s">
        <v>230</v>
      </c>
      <c r="AB7" s="4" t="s">
        <v>230</v>
      </c>
      <c r="AC7" s="4" t="s">
        <v>230</v>
      </c>
      <c r="AD7" s="4" t="s">
        <v>230</v>
      </c>
      <c r="AE7" s="4" t="s">
        <v>230</v>
      </c>
      <c r="AF7" s="4" t="s">
        <v>230</v>
      </c>
      <c r="AX7" s="4" t="s">
        <v>221</v>
      </c>
      <c r="AY7" s="4" t="s">
        <v>221</v>
      </c>
      <c r="AZ7" s="4" t="s">
        <v>221</v>
      </c>
      <c r="BA7" s="4" t="s">
        <v>221</v>
      </c>
      <c r="BC7" s="4" t="s">
        <v>230</v>
      </c>
      <c r="BD7" s="4" t="s">
        <v>230</v>
      </c>
      <c r="BE7" s="4" t="s">
        <v>230</v>
      </c>
      <c r="BF7" s="4" t="s">
        <v>230</v>
      </c>
      <c r="BG7" s="4" t="s">
        <v>230</v>
      </c>
      <c r="BR7" s="4" t="str">
        <f t="shared" si="0"/>
        <v/>
      </c>
    </row>
    <row r="8" spans="1:131" x14ac:dyDescent="0.3">
      <c r="A8" s="4" t="s">
        <v>7</v>
      </c>
      <c r="B8" s="4">
        <v>1</v>
      </c>
      <c r="C8" s="4">
        <v>1</v>
      </c>
      <c r="D8" s="6">
        <f t="shared" si="1"/>
        <v>1</v>
      </c>
      <c r="E8" s="12">
        <v>1274</v>
      </c>
      <c r="F8" s="12">
        <v>21.233333333333334</v>
      </c>
      <c r="G8" s="6">
        <f t="shared" si="2"/>
        <v>1</v>
      </c>
      <c r="H8" s="6">
        <f t="shared" si="9"/>
        <v>1</v>
      </c>
      <c r="I8" s="6">
        <f t="shared" si="3"/>
        <v>1</v>
      </c>
      <c r="J8" s="12">
        <v>0.35388888888888886</v>
      </c>
      <c r="K8" s="4">
        <v>4.7441860465116283</v>
      </c>
      <c r="L8" s="4" t="s">
        <v>217</v>
      </c>
      <c r="M8" s="4" t="s">
        <v>291</v>
      </c>
      <c r="N8" s="6">
        <v>21</v>
      </c>
      <c r="O8" s="6">
        <v>37.529411764705884</v>
      </c>
      <c r="P8" s="6" t="s">
        <v>305</v>
      </c>
      <c r="Q8" s="4">
        <v>11</v>
      </c>
      <c r="R8" s="4">
        <v>11.5</v>
      </c>
      <c r="S8" s="4">
        <v>11.25</v>
      </c>
      <c r="T8" s="4">
        <f t="shared" si="4"/>
        <v>0.79687499999999967</v>
      </c>
      <c r="U8" s="4">
        <v>11.25</v>
      </c>
      <c r="V8" s="4" t="s">
        <v>245</v>
      </c>
      <c r="W8" s="4" t="s">
        <v>244</v>
      </c>
      <c r="X8" s="4" t="s">
        <v>244</v>
      </c>
      <c r="Y8" s="4" t="s">
        <v>244</v>
      </c>
      <c r="Z8" s="4" t="s">
        <v>244</v>
      </c>
      <c r="AA8" s="4">
        <v>90</v>
      </c>
      <c r="AB8" s="4" t="s">
        <v>248</v>
      </c>
      <c r="AC8" s="4" t="s">
        <v>244</v>
      </c>
      <c r="AD8" s="4" t="s">
        <v>244</v>
      </c>
      <c r="AE8" s="4" t="s">
        <v>244</v>
      </c>
      <c r="AF8" s="4" t="s">
        <v>244</v>
      </c>
      <c r="AG8" s="4">
        <v>330</v>
      </c>
      <c r="AH8" s="4">
        <v>158.57142857142858</v>
      </c>
      <c r="AI8" s="4">
        <v>0</v>
      </c>
      <c r="AJ8" s="4">
        <v>0</v>
      </c>
      <c r="AK8" s="4">
        <v>0</v>
      </c>
      <c r="AL8" s="4">
        <v>0</v>
      </c>
      <c r="AM8" s="4" t="s">
        <v>219</v>
      </c>
      <c r="AN8" s="4" t="s">
        <v>220</v>
      </c>
      <c r="AO8" s="4" t="s">
        <v>220</v>
      </c>
      <c r="AP8" s="4" t="s">
        <v>220</v>
      </c>
      <c r="AQ8" s="4" t="s">
        <v>220</v>
      </c>
      <c r="AR8" s="4">
        <v>158.57142857142858</v>
      </c>
      <c r="AS8" s="4">
        <f t="shared" si="5"/>
        <v>0.20477899001732947</v>
      </c>
      <c r="AT8" s="4">
        <v>158.57142857142858</v>
      </c>
      <c r="AU8" s="4">
        <v>2.6428571428571432</v>
      </c>
      <c r="AV8" s="4" t="s">
        <v>219</v>
      </c>
      <c r="AW8" s="4" t="s">
        <v>219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2</v>
      </c>
      <c r="BE8" s="4">
        <v>3</v>
      </c>
      <c r="BF8" s="4">
        <v>3</v>
      </c>
      <c r="BG8" s="4">
        <v>3</v>
      </c>
      <c r="BH8" s="4">
        <v>1</v>
      </c>
      <c r="BI8" s="16">
        <v>3</v>
      </c>
      <c r="BJ8" s="16">
        <v>1</v>
      </c>
      <c r="BK8" s="16">
        <v>1</v>
      </c>
      <c r="BL8" s="4">
        <v>0</v>
      </c>
      <c r="BM8" s="4">
        <v>2</v>
      </c>
      <c r="BN8" s="4">
        <v>2</v>
      </c>
      <c r="BO8" s="4">
        <v>0</v>
      </c>
      <c r="BP8" s="4">
        <v>3.3600000000000003</v>
      </c>
      <c r="BQ8" s="4">
        <v>55</v>
      </c>
      <c r="BR8" s="4">
        <f t="shared" si="0"/>
        <v>5</v>
      </c>
      <c r="BS8" s="4">
        <f t="shared" si="6"/>
        <v>2.2360679774997898</v>
      </c>
      <c r="BT8" s="4">
        <v>53</v>
      </c>
      <c r="BU8" s="4">
        <f t="shared" si="7"/>
        <v>1.7242758696007889</v>
      </c>
      <c r="BV8" s="4">
        <v>56</v>
      </c>
      <c r="BW8" s="4">
        <f t="shared" si="8"/>
        <v>1.7481880270062005</v>
      </c>
      <c r="BX8" s="4">
        <v>59</v>
      </c>
      <c r="BY8" s="4">
        <v>6</v>
      </c>
      <c r="BZ8" s="4">
        <v>64</v>
      </c>
      <c r="CA8" s="4">
        <v>93</v>
      </c>
      <c r="CB8" s="4">
        <v>3</v>
      </c>
      <c r="CC8" s="4">
        <v>52</v>
      </c>
      <c r="CD8" s="4">
        <v>53</v>
      </c>
      <c r="CE8" s="4">
        <v>3</v>
      </c>
      <c r="CF8" s="4">
        <v>58</v>
      </c>
      <c r="CG8" s="4">
        <v>75</v>
      </c>
      <c r="CH8" s="4">
        <v>3</v>
      </c>
      <c r="CI8" s="4">
        <v>60</v>
      </c>
      <c r="CJ8" s="4">
        <v>81</v>
      </c>
      <c r="CK8" s="4">
        <v>3</v>
      </c>
      <c r="CL8" s="4">
        <v>53</v>
      </c>
      <c r="CM8" s="4">
        <v>58</v>
      </c>
      <c r="CN8" s="4">
        <v>4</v>
      </c>
      <c r="CO8" s="4">
        <v>56</v>
      </c>
      <c r="CP8" s="4">
        <v>69</v>
      </c>
      <c r="CQ8" s="4">
        <v>19</v>
      </c>
      <c r="CR8" s="4">
        <v>62</v>
      </c>
      <c r="CS8" s="4">
        <v>86</v>
      </c>
      <c r="CT8" s="4">
        <v>9</v>
      </c>
      <c r="CU8" s="4">
        <v>15</v>
      </c>
      <c r="CV8" s="4">
        <v>61</v>
      </c>
      <c r="CW8" s="4">
        <v>23</v>
      </c>
      <c r="CX8" s="4">
        <v>62</v>
      </c>
      <c r="CY8" s="4">
        <v>50</v>
      </c>
      <c r="CZ8" s="4">
        <v>59</v>
      </c>
      <c r="DA8" s="4">
        <v>5</v>
      </c>
      <c r="DB8" s="4">
        <v>2</v>
      </c>
      <c r="DC8" s="4">
        <v>2</v>
      </c>
      <c r="DD8" s="4">
        <v>6</v>
      </c>
      <c r="DE8" s="4">
        <v>7</v>
      </c>
      <c r="DF8" s="4">
        <v>1</v>
      </c>
      <c r="DG8" s="4">
        <v>1</v>
      </c>
      <c r="DH8" s="4">
        <v>1</v>
      </c>
      <c r="DI8" s="4">
        <v>1</v>
      </c>
      <c r="DJ8" s="4">
        <v>1</v>
      </c>
      <c r="DK8" s="4">
        <v>2</v>
      </c>
      <c r="DL8" s="4">
        <v>2</v>
      </c>
      <c r="DM8" s="4">
        <v>4</v>
      </c>
      <c r="DN8" s="4">
        <v>4</v>
      </c>
      <c r="DO8" s="4">
        <v>2</v>
      </c>
      <c r="DP8" s="4">
        <v>2</v>
      </c>
      <c r="DQ8" s="4">
        <v>2</v>
      </c>
      <c r="DR8" s="4">
        <v>3</v>
      </c>
      <c r="DS8" s="4">
        <v>2</v>
      </c>
      <c r="DT8" s="4">
        <v>2</v>
      </c>
      <c r="DU8" s="4">
        <v>2</v>
      </c>
      <c r="DV8" s="4">
        <v>4</v>
      </c>
      <c r="DW8" s="4">
        <v>4</v>
      </c>
      <c r="DX8" s="4">
        <v>4</v>
      </c>
      <c r="DY8" s="4">
        <v>1</v>
      </c>
      <c r="DZ8" s="4">
        <v>2</v>
      </c>
      <c r="EA8" s="4">
        <v>1</v>
      </c>
    </row>
    <row r="9" spans="1:131" x14ac:dyDescent="0.3">
      <c r="A9" s="4" t="s">
        <v>8</v>
      </c>
      <c r="F9" s="12" t="s">
        <v>230</v>
      </c>
      <c r="J9" s="12" t="s">
        <v>230</v>
      </c>
      <c r="V9" s="4" t="s">
        <v>230</v>
      </c>
      <c r="W9" s="4" t="s">
        <v>230</v>
      </c>
      <c r="X9" s="4" t="s">
        <v>230</v>
      </c>
      <c r="Y9" s="4" t="s">
        <v>230</v>
      </c>
      <c r="Z9" s="4" t="s">
        <v>230</v>
      </c>
      <c r="AB9" s="4" t="s">
        <v>230</v>
      </c>
      <c r="AC9" s="4" t="s">
        <v>230</v>
      </c>
      <c r="AD9" s="4" t="s">
        <v>230</v>
      </c>
      <c r="AE9" s="4" t="s">
        <v>230</v>
      </c>
      <c r="AF9" s="4" t="s">
        <v>230</v>
      </c>
      <c r="AX9" s="4" t="s">
        <v>221</v>
      </c>
      <c r="AY9" s="4" t="s">
        <v>221</v>
      </c>
      <c r="AZ9" s="4" t="s">
        <v>221</v>
      </c>
      <c r="BA9" s="4" t="s">
        <v>221</v>
      </c>
      <c r="BC9" s="4" t="s">
        <v>230</v>
      </c>
      <c r="BD9" s="4" t="s">
        <v>230</v>
      </c>
      <c r="BE9" s="4" t="s">
        <v>230</v>
      </c>
      <c r="BF9" s="4" t="s">
        <v>230</v>
      </c>
      <c r="BG9" s="4" t="s">
        <v>230</v>
      </c>
      <c r="BR9" s="4" t="str">
        <f t="shared" si="0"/>
        <v/>
      </c>
    </row>
    <row r="10" spans="1:131" x14ac:dyDescent="0.3">
      <c r="A10" s="4" t="s">
        <v>9</v>
      </c>
      <c r="B10" s="4">
        <v>1</v>
      </c>
      <c r="C10" s="4">
        <v>2</v>
      </c>
      <c r="D10" s="6">
        <f t="shared" si="1"/>
        <v>1</v>
      </c>
      <c r="E10" s="12">
        <v>2216</v>
      </c>
      <c r="F10" s="12">
        <v>36.93333333333333</v>
      </c>
      <c r="G10" s="6">
        <f t="shared" si="2"/>
        <v>1</v>
      </c>
      <c r="H10" s="6">
        <f t="shared" si="9"/>
        <v>1</v>
      </c>
      <c r="I10" s="6">
        <f t="shared" si="3"/>
        <v>1</v>
      </c>
      <c r="J10" s="12">
        <v>0.61555555555555552</v>
      </c>
      <c r="K10" s="4">
        <v>5.9261285909712722</v>
      </c>
      <c r="L10" s="4" t="s">
        <v>216</v>
      </c>
      <c r="M10" s="4" t="s">
        <v>291</v>
      </c>
      <c r="N10" s="6">
        <v>17</v>
      </c>
      <c r="O10" s="6">
        <v>38.418604651162788</v>
      </c>
      <c r="P10" s="6" t="s">
        <v>305</v>
      </c>
      <c r="Q10" s="4">
        <v>10.666666666666666</v>
      </c>
      <c r="R10" s="4">
        <v>10.416666666666666</v>
      </c>
      <c r="S10" s="4">
        <v>10.541666666666666</v>
      </c>
      <c r="T10" s="4">
        <f t="shared" si="4"/>
        <v>-0.30989583333333459</v>
      </c>
      <c r="U10" s="4">
        <v>10.541666666666666</v>
      </c>
      <c r="V10" s="4" t="s">
        <v>246</v>
      </c>
      <c r="W10" s="4" t="s">
        <v>243</v>
      </c>
      <c r="X10" s="4" t="s">
        <v>244</v>
      </c>
      <c r="Y10" s="4" t="s">
        <v>244</v>
      </c>
      <c r="Z10" s="4" t="s">
        <v>243</v>
      </c>
      <c r="AA10" s="4">
        <v>75</v>
      </c>
      <c r="AB10" s="4" t="s">
        <v>246</v>
      </c>
      <c r="AC10" s="4" t="s">
        <v>243</v>
      </c>
      <c r="AD10" s="4" t="s">
        <v>244</v>
      </c>
      <c r="AE10" s="4" t="s">
        <v>244</v>
      </c>
      <c r="AF10" s="4" t="s">
        <v>244</v>
      </c>
      <c r="AG10" s="4">
        <v>60</v>
      </c>
      <c r="AH10" s="4">
        <v>45</v>
      </c>
      <c r="AI10" s="4">
        <v>15</v>
      </c>
      <c r="AJ10" s="4">
        <v>0</v>
      </c>
      <c r="AK10" s="4">
        <v>0</v>
      </c>
      <c r="AL10" s="4">
        <v>10.714285714285714</v>
      </c>
      <c r="AM10" s="4" t="s">
        <v>219</v>
      </c>
      <c r="AN10" s="4" t="s">
        <v>219</v>
      </c>
      <c r="AO10" s="4" t="s">
        <v>220</v>
      </c>
      <c r="AP10" s="4" t="s">
        <v>220</v>
      </c>
      <c r="AQ10" s="4" t="s">
        <v>219</v>
      </c>
      <c r="AR10" s="4">
        <v>70.714285714285708</v>
      </c>
      <c r="AS10" s="4">
        <f t="shared" si="5"/>
        <v>-0.54575187327621977</v>
      </c>
      <c r="AT10" s="4">
        <v>70.714285714285708</v>
      </c>
      <c r="AU10" s="4">
        <v>1.1785714285714284</v>
      </c>
      <c r="AV10" s="4" t="s">
        <v>219</v>
      </c>
      <c r="AW10" s="4" t="s">
        <v>220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3</v>
      </c>
      <c r="BF10" s="4">
        <v>3</v>
      </c>
      <c r="BG10" s="4">
        <v>1</v>
      </c>
      <c r="BH10" s="4">
        <v>1</v>
      </c>
      <c r="BI10" s="16">
        <v>3</v>
      </c>
      <c r="BJ10" s="16">
        <v>1</v>
      </c>
      <c r="BK10" s="16">
        <v>1</v>
      </c>
      <c r="BL10" s="4">
        <v>0</v>
      </c>
      <c r="BM10" s="4">
        <v>2</v>
      </c>
      <c r="BN10" s="4">
        <v>2</v>
      </c>
      <c r="BO10" s="4">
        <v>0</v>
      </c>
      <c r="BP10" s="4">
        <v>4.4799999999999995</v>
      </c>
      <c r="BQ10" s="4">
        <v>55</v>
      </c>
      <c r="BR10" s="4">
        <f t="shared" si="0"/>
        <v>5</v>
      </c>
      <c r="BT10" s="4">
        <v>51</v>
      </c>
      <c r="BU10" s="4">
        <f t="shared" si="7"/>
        <v>1.7075701760979363</v>
      </c>
      <c r="BV10" s="4">
        <v>66</v>
      </c>
      <c r="BW10" s="4">
        <f t="shared" si="8"/>
        <v>1.8195439355418688</v>
      </c>
      <c r="BX10" s="4">
        <v>62</v>
      </c>
      <c r="BY10" s="4">
        <v>6</v>
      </c>
      <c r="BZ10" s="4">
        <v>64</v>
      </c>
      <c r="CA10" s="4">
        <v>93</v>
      </c>
      <c r="CB10" s="4">
        <v>6</v>
      </c>
      <c r="CC10" s="4">
        <v>63</v>
      </c>
      <c r="CD10" s="4">
        <v>88</v>
      </c>
      <c r="CE10" s="4">
        <v>1</v>
      </c>
      <c r="CF10" s="4">
        <v>50</v>
      </c>
      <c r="CG10" s="4">
        <v>50</v>
      </c>
      <c r="CH10" s="4">
        <v>3</v>
      </c>
      <c r="CI10" s="4">
        <v>60</v>
      </c>
      <c r="CJ10" s="4">
        <v>81</v>
      </c>
      <c r="CK10" s="4">
        <v>2</v>
      </c>
      <c r="CL10" s="4">
        <v>51</v>
      </c>
      <c r="CM10" s="4">
        <v>54</v>
      </c>
      <c r="CN10" s="4">
        <v>6</v>
      </c>
      <c r="CO10" s="4">
        <v>66</v>
      </c>
      <c r="CP10" s="4">
        <v>94</v>
      </c>
      <c r="CQ10" s="4">
        <v>18</v>
      </c>
      <c r="CR10" s="4">
        <v>61</v>
      </c>
      <c r="CS10" s="4">
        <v>86</v>
      </c>
      <c r="CT10" s="4">
        <v>14</v>
      </c>
      <c r="CU10" s="4">
        <v>16</v>
      </c>
      <c r="CV10" s="4">
        <v>62</v>
      </c>
      <c r="CW10" s="4">
        <v>24</v>
      </c>
      <c r="CX10" s="4">
        <v>63</v>
      </c>
      <c r="CY10" s="4">
        <v>56</v>
      </c>
      <c r="CZ10" s="4">
        <v>62</v>
      </c>
      <c r="DA10" s="4">
        <v>4</v>
      </c>
      <c r="DB10" s="4">
        <v>5</v>
      </c>
      <c r="DC10" s="4">
        <v>4</v>
      </c>
      <c r="DD10" s="4">
        <v>8</v>
      </c>
      <c r="DE10" s="4">
        <v>7</v>
      </c>
      <c r="DF10" s="4">
        <v>1</v>
      </c>
      <c r="DG10" s="4">
        <v>1</v>
      </c>
      <c r="DH10" s="4">
        <v>1</v>
      </c>
      <c r="DI10" s="4">
        <v>1</v>
      </c>
      <c r="DJ10" s="4">
        <v>1</v>
      </c>
      <c r="DK10" s="4">
        <v>2</v>
      </c>
      <c r="DL10" s="4">
        <v>3</v>
      </c>
      <c r="DM10" s="4">
        <v>4</v>
      </c>
      <c r="DN10" s="4">
        <v>2</v>
      </c>
      <c r="DO10" s="4">
        <v>2</v>
      </c>
      <c r="DP10" s="4">
        <v>3</v>
      </c>
      <c r="DQ10" s="4">
        <v>2</v>
      </c>
      <c r="DR10" s="4">
        <v>1</v>
      </c>
      <c r="DS10" s="4">
        <v>3</v>
      </c>
      <c r="DT10" s="4">
        <v>3</v>
      </c>
      <c r="DU10" s="4">
        <v>3</v>
      </c>
      <c r="DV10" s="4">
        <v>4</v>
      </c>
      <c r="DW10" s="4">
        <v>3</v>
      </c>
      <c r="DX10" s="4">
        <v>2</v>
      </c>
      <c r="DY10" s="4">
        <v>1</v>
      </c>
      <c r="DZ10" s="4">
        <v>2</v>
      </c>
      <c r="EA10" s="4">
        <v>1</v>
      </c>
    </row>
    <row r="11" spans="1:131" x14ac:dyDescent="0.3">
      <c r="A11" s="4" t="s">
        <v>10</v>
      </c>
      <c r="F11" s="12" t="s">
        <v>230</v>
      </c>
      <c r="J11" s="12" t="s">
        <v>230</v>
      </c>
      <c r="V11" s="4" t="s">
        <v>230</v>
      </c>
      <c r="W11" s="4" t="s">
        <v>230</v>
      </c>
      <c r="X11" s="4" t="s">
        <v>230</v>
      </c>
      <c r="Y11" s="4" t="s">
        <v>230</v>
      </c>
      <c r="Z11" s="4" t="s">
        <v>230</v>
      </c>
      <c r="AB11" s="4" t="s">
        <v>230</v>
      </c>
      <c r="AC11" s="4" t="s">
        <v>230</v>
      </c>
      <c r="AD11" s="4" t="s">
        <v>230</v>
      </c>
      <c r="AE11" s="4" t="s">
        <v>230</v>
      </c>
      <c r="AF11" s="4" t="s">
        <v>230</v>
      </c>
      <c r="AX11" s="4" t="s">
        <v>221</v>
      </c>
      <c r="AY11" s="4" t="s">
        <v>221</v>
      </c>
      <c r="AZ11" s="4" t="s">
        <v>221</v>
      </c>
      <c r="BA11" s="4" t="s">
        <v>221</v>
      </c>
      <c r="BC11" s="4" t="s">
        <v>230</v>
      </c>
      <c r="BD11" s="4" t="s">
        <v>230</v>
      </c>
      <c r="BE11" s="4" t="s">
        <v>230</v>
      </c>
      <c r="BF11" s="4" t="s">
        <v>230</v>
      </c>
      <c r="BG11" s="4" t="s">
        <v>230</v>
      </c>
      <c r="BR11" s="4" t="str">
        <f t="shared" si="0"/>
        <v/>
      </c>
    </row>
    <row r="12" spans="1:131" s="9" customFormat="1" x14ac:dyDescent="0.3">
      <c r="A12" s="9" t="s">
        <v>11</v>
      </c>
      <c r="B12" s="9">
        <v>2</v>
      </c>
      <c r="C12" s="9">
        <v>2</v>
      </c>
      <c r="D12" s="10">
        <v>2</v>
      </c>
      <c r="E12" s="13">
        <v>4230</v>
      </c>
      <c r="F12" s="13">
        <v>70.5</v>
      </c>
      <c r="G12" s="10">
        <f t="shared" si="2"/>
        <v>2</v>
      </c>
      <c r="H12" s="10">
        <f t="shared" si="9"/>
        <v>1</v>
      </c>
      <c r="I12" s="10">
        <f t="shared" si="3"/>
        <v>1</v>
      </c>
      <c r="J12" s="13">
        <v>1.175</v>
      </c>
      <c r="K12" s="9">
        <v>5.8632010943912451</v>
      </c>
      <c r="L12" s="9" t="s">
        <v>217</v>
      </c>
      <c r="M12" s="9" t="s">
        <v>291</v>
      </c>
      <c r="N12" s="10" t="s">
        <v>284</v>
      </c>
      <c r="O12" s="10">
        <v>33.58686730506156</v>
      </c>
      <c r="P12" s="10" t="s">
        <v>305</v>
      </c>
      <c r="Q12" s="9">
        <v>9</v>
      </c>
      <c r="R12" s="9">
        <v>9</v>
      </c>
      <c r="S12" s="9">
        <v>9</v>
      </c>
      <c r="T12" s="9">
        <f t="shared" si="4"/>
        <v>-2.7187500000000004</v>
      </c>
      <c r="U12" s="9">
        <v>10.74</v>
      </c>
      <c r="V12" s="9" t="s">
        <v>243</v>
      </c>
      <c r="W12" s="9" t="s">
        <v>245</v>
      </c>
      <c r="X12" s="9" t="s">
        <v>244</v>
      </c>
      <c r="Y12" s="9" t="s">
        <v>245</v>
      </c>
      <c r="Z12" s="9" t="s">
        <v>246</v>
      </c>
      <c r="AA12" s="9">
        <v>240</v>
      </c>
      <c r="AB12" s="9" t="s">
        <v>243</v>
      </c>
      <c r="AC12" s="9" t="s">
        <v>245</v>
      </c>
      <c r="AD12" s="9" t="s">
        <v>244</v>
      </c>
      <c r="AE12" s="9" t="s">
        <v>245</v>
      </c>
      <c r="AF12" s="9" t="s">
        <v>246</v>
      </c>
      <c r="AG12" s="9">
        <v>240</v>
      </c>
      <c r="AH12" s="9">
        <v>15</v>
      </c>
      <c r="AI12" s="9">
        <v>90</v>
      </c>
      <c r="AJ12" s="9">
        <v>0</v>
      </c>
      <c r="AK12" s="9">
        <v>90</v>
      </c>
      <c r="AL12" s="9">
        <v>45</v>
      </c>
      <c r="AM12" s="9" t="s">
        <v>219</v>
      </c>
      <c r="AN12" s="9" t="s">
        <v>219</v>
      </c>
      <c r="AO12" s="9" t="s">
        <v>220</v>
      </c>
      <c r="AP12" s="9" t="s">
        <v>219</v>
      </c>
      <c r="AQ12" s="9" t="s">
        <v>219</v>
      </c>
      <c r="AR12" s="9">
        <v>240</v>
      </c>
      <c r="AS12" s="9">
        <f t="shared" si="5"/>
        <v>0.90039296087476506</v>
      </c>
      <c r="AT12" s="9">
        <v>240</v>
      </c>
      <c r="AU12" s="9">
        <v>4</v>
      </c>
      <c r="AV12" s="9" t="s">
        <v>219</v>
      </c>
      <c r="AW12" s="9" t="s">
        <v>219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 s="9">
        <v>2</v>
      </c>
      <c r="BE12" s="9">
        <v>1</v>
      </c>
      <c r="BF12" s="9">
        <v>1</v>
      </c>
      <c r="BG12" s="9">
        <v>1</v>
      </c>
      <c r="BH12" s="9">
        <v>1</v>
      </c>
      <c r="BI12" s="17"/>
      <c r="BJ12" s="17">
        <v>1</v>
      </c>
      <c r="BK12" s="17">
        <v>1</v>
      </c>
      <c r="BL12" s="9">
        <v>1</v>
      </c>
      <c r="BN12" s="9">
        <v>1</v>
      </c>
      <c r="BO12" s="9">
        <v>7</v>
      </c>
      <c r="BP12" s="9">
        <v>2.8</v>
      </c>
      <c r="BQ12" s="9">
        <v>40</v>
      </c>
      <c r="BR12" s="9">
        <f t="shared" si="0"/>
        <v>20</v>
      </c>
      <c r="BS12" s="4">
        <f t="shared" si="6"/>
        <v>4.4721359549995796</v>
      </c>
      <c r="BT12" s="9">
        <v>67</v>
      </c>
      <c r="BU12" s="9">
        <f t="shared" si="7"/>
        <v>1.8260748027008264</v>
      </c>
      <c r="BV12" s="9">
        <v>61</v>
      </c>
      <c r="BW12" s="9">
        <f t="shared" si="8"/>
        <v>1.7853298350107671</v>
      </c>
      <c r="BX12" s="9">
        <v>82</v>
      </c>
      <c r="BY12" s="9">
        <v>14</v>
      </c>
      <c r="BZ12" s="9">
        <v>88</v>
      </c>
      <c r="CA12" s="9">
        <v>99</v>
      </c>
      <c r="CB12" s="9">
        <v>11</v>
      </c>
      <c r="CC12" s="9">
        <v>79</v>
      </c>
      <c r="CD12" s="9">
        <v>99</v>
      </c>
      <c r="CE12" s="9">
        <v>6</v>
      </c>
      <c r="CF12" s="9">
        <v>67</v>
      </c>
      <c r="CG12" s="9">
        <v>95</v>
      </c>
      <c r="CH12" s="9">
        <v>6</v>
      </c>
      <c r="CI12" s="9">
        <v>69</v>
      </c>
      <c r="CJ12" s="9">
        <v>97</v>
      </c>
      <c r="CK12" s="9">
        <v>8</v>
      </c>
      <c r="CL12" s="9">
        <v>67</v>
      </c>
      <c r="CM12" s="9">
        <v>94</v>
      </c>
      <c r="CN12" s="9">
        <v>5</v>
      </c>
      <c r="CO12" s="9">
        <v>61</v>
      </c>
      <c r="CP12" s="9">
        <v>86</v>
      </c>
      <c r="CQ12" s="9">
        <v>32</v>
      </c>
      <c r="CR12" s="9">
        <v>86</v>
      </c>
      <c r="CS12" s="9">
        <v>99</v>
      </c>
      <c r="CT12" s="9">
        <v>29</v>
      </c>
      <c r="CU12" s="9">
        <v>37</v>
      </c>
      <c r="CV12" s="9">
        <v>78</v>
      </c>
      <c r="CW12" s="9">
        <v>37</v>
      </c>
      <c r="CX12" s="9">
        <v>79</v>
      </c>
      <c r="CY12" s="9">
        <v>111</v>
      </c>
      <c r="CZ12" s="9">
        <v>82</v>
      </c>
      <c r="DA12" s="9">
        <v>10</v>
      </c>
      <c r="DB12" s="9">
        <v>14</v>
      </c>
      <c r="DC12" s="9">
        <v>12</v>
      </c>
      <c r="DD12" s="9">
        <v>9</v>
      </c>
      <c r="DE12" s="9">
        <v>10</v>
      </c>
      <c r="DF12" s="9">
        <v>1</v>
      </c>
      <c r="DG12" s="9">
        <v>1</v>
      </c>
      <c r="DH12" s="9">
        <v>1</v>
      </c>
      <c r="DI12" s="9">
        <v>1</v>
      </c>
      <c r="DJ12" s="9">
        <v>1</v>
      </c>
      <c r="DK12" s="9">
        <v>2</v>
      </c>
      <c r="DL12" s="9">
        <v>2</v>
      </c>
      <c r="DM12" s="9">
        <v>2</v>
      </c>
      <c r="DN12" s="9">
        <v>1</v>
      </c>
      <c r="DO12" s="9">
        <v>1</v>
      </c>
      <c r="DP12" s="9">
        <v>2</v>
      </c>
      <c r="DQ12" s="9">
        <v>1</v>
      </c>
      <c r="DR12" s="9">
        <v>1</v>
      </c>
      <c r="DS12" s="9">
        <v>2</v>
      </c>
      <c r="DT12" s="9">
        <v>2</v>
      </c>
      <c r="DU12" s="9">
        <v>2</v>
      </c>
      <c r="DV12" s="9">
        <v>4</v>
      </c>
      <c r="DW12" s="9">
        <v>4</v>
      </c>
      <c r="DX12" s="9">
        <v>4</v>
      </c>
      <c r="DY12" s="9">
        <v>2</v>
      </c>
      <c r="DZ12" s="9">
        <v>4</v>
      </c>
      <c r="EA12" s="9">
        <v>2</v>
      </c>
    </row>
    <row r="13" spans="1:131" s="9" customFormat="1" x14ac:dyDescent="0.3">
      <c r="A13" s="9" t="s">
        <v>12</v>
      </c>
      <c r="D13" s="10"/>
      <c r="E13" s="13"/>
      <c r="F13" s="13" t="s">
        <v>230</v>
      </c>
      <c r="G13" s="10"/>
      <c r="H13" s="10"/>
      <c r="I13" s="10"/>
      <c r="J13" s="13" t="s">
        <v>230</v>
      </c>
      <c r="N13" s="10"/>
      <c r="O13" s="10"/>
      <c r="P13" s="10"/>
      <c r="V13" s="9" t="s">
        <v>230</v>
      </c>
      <c r="W13" s="9" t="s">
        <v>230</v>
      </c>
      <c r="X13" s="9" t="s">
        <v>230</v>
      </c>
      <c r="Y13" s="9" t="s">
        <v>230</v>
      </c>
      <c r="Z13" s="9" t="s">
        <v>230</v>
      </c>
      <c r="AB13" s="9" t="s">
        <v>230</v>
      </c>
      <c r="AC13" s="9" t="s">
        <v>230</v>
      </c>
      <c r="AD13" s="9" t="s">
        <v>230</v>
      </c>
      <c r="AE13" s="9" t="s">
        <v>230</v>
      </c>
      <c r="AF13" s="9" t="s">
        <v>230</v>
      </c>
      <c r="AX13" s="9" t="s">
        <v>221</v>
      </c>
      <c r="AY13" s="9" t="s">
        <v>221</v>
      </c>
      <c r="AZ13" s="9" t="s">
        <v>221</v>
      </c>
      <c r="BA13" s="9" t="s">
        <v>221</v>
      </c>
      <c r="BC13" s="9" t="s">
        <v>230</v>
      </c>
      <c r="BD13" s="9" t="s">
        <v>230</v>
      </c>
      <c r="BE13" s="9" t="s">
        <v>230</v>
      </c>
      <c r="BF13" s="9" t="s">
        <v>230</v>
      </c>
      <c r="BG13" s="9" t="s">
        <v>230</v>
      </c>
      <c r="BI13" s="17"/>
      <c r="BJ13" s="17"/>
      <c r="BK13" s="17"/>
      <c r="BR13" s="9" t="str">
        <f t="shared" si="0"/>
        <v/>
      </c>
      <c r="BS13" s="4"/>
    </row>
    <row r="14" spans="1:131" x14ac:dyDescent="0.3">
      <c r="A14" s="4" t="s">
        <v>13</v>
      </c>
      <c r="B14" s="4">
        <v>1</v>
      </c>
      <c r="C14" s="4">
        <v>1</v>
      </c>
      <c r="D14" s="6">
        <f t="shared" si="1"/>
        <v>1</v>
      </c>
      <c r="E14" s="12">
        <v>1868</v>
      </c>
      <c r="F14" s="12">
        <v>31.133333333333333</v>
      </c>
      <c r="G14" s="6">
        <f t="shared" si="2"/>
        <v>1</v>
      </c>
      <c r="H14" s="6">
        <f t="shared" si="9"/>
        <v>1</v>
      </c>
      <c r="I14" s="6">
        <f t="shared" si="3"/>
        <v>1</v>
      </c>
      <c r="J14" s="12">
        <v>0.51888888888888884</v>
      </c>
      <c r="K14" s="4">
        <v>3.3543091655266757</v>
      </c>
      <c r="L14" s="4" t="s">
        <v>217</v>
      </c>
      <c r="M14" s="4" t="s">
        <v>291</v>
      </c>
      <c r="N14" s="6">
        <v>17</v>
      </c>
      <c r="O14" s="6">
        <v>38.421340629274965</v>
      </c>
      <c r="P14" s="6" t="s">
        <v>305</v>
      </c>
      <c r="Q14" s="4">
        <v>11</v>
      </c>
      <c r="R14" s="4">
        <v>11</v>
      </c>
      <c r="S14" s="4">
        <v>11</v>
      </c>
      <c r="T14" s="4">
        <f t="shared" si="4"/>
        <v>0.40624999999999967</v>
      </c>
      <c r="U14" s="4">
        <v>11</v>
      </c>
      <c r="V14" s="4" t="s">
        <v>246</v>
      </c>
      <c r="W14" s="4" t="s">
        <v>243</v>
      </c>
      <c r="X14" s="4" t="s">
        <v>244</v>
      </c>
      <c r="Y14" s="4" t="s">
        <v>244</v>
      </c>
      <c r="Z14" s="4" t="s">
        <v>243</v>
      </c>
      <c r="AA14" s="4">
        <v>75</v>
      </c>
      <c r="AB14" s="4" t="s">
        <v>246</v>
      </c>
      <c r="AC14" s="4" t="s">
        <v>243</v>
      </c>
      <c r="AD14" s="4" t="s">
        <v>244</v>
      </c>
      <c r="AE14" s="4" t="s">
        <v>244</v>
      </c>
      <c r="AF14" s="4" t="s">
        <v>243</v>
      </c>
      <c r="AG14" s="4">
        <v>75</v>
      </c>
      <c r="AH14" s="4">
        <v>45</v>
      </c>
      <c r="AI14" s="4">
        <v>15</v>
      </c>
      <c r="AJ14" s="4">
        <v>0</v>
      </c>
      <c r="AK14" s="4">
        <v>0</v>
      </c>
      <c r="AL14" s="4">
        <v>15</v>
      </c>
      <c r="AM14" s="4" t="s">
        <v>219</v>
      </c>
      <c r="AN14" s="4" t="s">
        <v>219</v>
      </c>
      <c r="AO14" s="4" t="s">
        <v>220</v>
      </c>
      <c r="AP14" s="4" t="s">
        <v>220</v>
      </c>
      <c r="AQ14" s="4" t="s">
        <v>219</v>
      </c>
      <c r="AR14" s="4">
        <v>75</v>
      </c>
      <c r="AS14" s="4">
        <f t="shared" si="5"/>
        <v>-0.50914061165214419</v>
      </c>
      <c r="AT14" s="4">
        <v>75</v>
      </c>
      <c r="AU14" s="4">
        <v>1.25</v>
      </c>
      <c r="AV14" s="4" t="s">
        <v>219</v>
      </c>
      <c r="AW14" s="4" t="s">
        <v>220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3</v>
      </c>
      <c r="BF14" s="4">
        <v>3</v>
      </c>
      <c r="BG14" s="4">
        <v>1</v>
      </c>
      <c r="BH14" s="4">
        <v>1</v>
      </c>
      <c r="BI14" s="16">
        <v>2</v>
      </c>
      <c r="BJ14" s="16">
        <v>2</v>
      </c>
      <c r="BK14" s="16">
        <v>2</v>
      </c>
      <c r="BL14" s="4">
        <v>0</v>
      </c>
      <c r="BM14" s="4">
        <v>2</v>
      </c>
      <c r="BN14" s="4">
        <v>2</v>
      </c>
      <c r="BO14" s="4">
        <v>0</v>
      </c>
      <c r="BP14" s="4">
        <v>4.24</v>
      </c>
      <c r="BQ14" s="4">
        <v>60</v>
      </c>
      <c r="BR14" s="4">
        <f t="shared" si="0"/>
        <v>0</v>
      </c>
      <c r="BS14" s="4">
        <f t="shared" si="6"/>
        <v>0</v>
      </c>
      <c r="BT14" s="4">
        <v>53</v>
      </c>
      <c r="BU14" s="4">
        <f t="shared" si="7"/>
        <v>1.7242758696007889</v>
      </c>
      <c r="BV14" s="4">
        <v>56</v>
      </c>
      <c r="BW14" s="4">
        <f t="shared" si="8"/>
        <v>1.7481880270062005</v>
      </c>
      <c r="BX14" s="4">
        <v>62</v>
      </c>
      <c r="BY14" s="4">
        <v>6</v>
      </c>
      <c r="BZ14" s="4">
        <v>64</v>
      </c>
      <c r="CA14" s="4">
        <v>93</v>
      </c>
      <c r="CB14" s="4">
        <v>2</v>
      </c>
      <c r="CC14" s="4">
        <v>51</v>
      </c>
      <c r="CD14" s="4">
        <v>54</v>
      </c>
      <c r="CE14" s="4">
        <v>4</v>
      </c>
      <c r="CF14" s="4">
        <v>62</v>
      </c>
      <c r="CG14" s="4">
        <v>88</v>
      </c>
      <c r="CH14" s="4">
        <v>1</v>
      </c>
      <c r="CI14" s="4">
        <v>51</v>
      </c>
      <c r="CJ14" s="4">
        <v>54</v>
      </c>
      <c r="CK14" s="4">
        <v>3</v>
      </c>
      <c r="CL14" s="4">
        <v>53</v>
      </c>
      <c r="CM14" s="4">
        <v>58</v>
      </c>
      <c r="CN14" s="4">
        <v>4</v>
      </c>
      <c r="CO14" s="4">
        <v>56</v>
      </c>
      <c r="CP14" s="4">
        <v>69</v>
      </c>
      <c r="CQ14" s="4">
        <v>21</v>
      </c>
      <c r="CR14" s="4">
        <v>64</v>
      </c>
      <c r="CS14" s="4">
        <v>93</v>
      </c>
      <c r="CT14" s="4">
        <v>16</v>
      </c>
      <c r="CU14" s="4">
        <v>13</v>
      </c>
      <c r="CV14" s="4">
        <v>59</v>
      </c>
      <c r="CW14" s="4">
        <v>25</v>
      </c>
      <c r="CX14" s="4">
        <v>64</v>
      </c>
      <c r="CY14" s="4">
        <v>57</v>
      </c>
      <c r="CZ14" s="4">
        <v>62</v>
      </c>
      <c r="DA14" s="4">
        <v>5</v>
      </c>
      <c r="DB14" s="4">
        <v>2</v>
      </c>
      <c r="DC14" s="4">
        <v>3</v>
      </c>
      <c r="DD14" s="4">
        <v>8</v>
      </c>
      <c r="DE14" s="4">
        <v>8</v>
      </c>
      <c r="DF14" s="4">
        <v>1</v>
      </c>
      <c r="DG14" s="4">
        <v>1</v>
      </c>
      <c r="DH14" s="4">
        <v>1</v>
      </c>
      <c r="DI14" s="4">
        <v>1</v>
      </c>
      <c r="DJ14" s="4">
        <v>1</v>
      </c>
      <c r="DK14" s="4">
        <v>2</v>
      </c>
      <c r="DL14" s="4">
        <v>3</v>
      </c>
      <c r="DM14" s="4">
        <v>2</v>
      </c>
      <c r="DN14" s="4">
        <v>2</v>
      </c>
      <c r="DO14" s="4">
        <v>2</v>
      </c>
      <c r="DP14" s="4">
        <v>3</v>
      </c>
      <c r="DQ14" s="4">
        <v>2</v>
      </c>
      <c r="DR14" s="4">
        <v>3</v>
      </c>
      <c r="DS14" s="4">
        <v>3</v>
      </c>
      <c r="DT14" s="4">
        <v>3</v>
      </c>
      <c r="DU14" s="4">
        <v>3</v>
      </c>
      <c r="DV14" s="4">
        <v>3</v>
      </c>
      <c r="DW14" s="4">
        <v>3</v>
      </c>
      <c r="DX14" s="4">
        <v>2</v>
      </c>
      <c r="DY14" s="4">
        <v>1</v>
      </c>
      <c r="DZ14" s="4">
        <v>2</v>
      </c>
      <c r="EA14" s="4">
        <v>1</v>
      </c>
    </row>
    <row r="15" spans="1:131" x14ac:dyDescent="0.3">
      <c r="A15" s="4" t="s">
        <v>14</v>
      </c>
      <c r="F15" s="12" t="s">
        <v>230</v>
      </c>
      <c r="J15" s="12" t="s">
        <v>230</v>
      </c>
      <c r="V15" s="4" t="s">
        <v>230</v>
      </c>
      <c r="W15" s="4" t="s">
        <v>230</v>
      </c>
      <c r="X15" s="4" t="s">
        <v>230</v>
      </c>
      <c r="Y15" s="4" t="s">
        <v>230</v>
      </c>
      <c r="Z15" s="4" t="s">
        <v>230</v>
      </c>
      <c r="AB15" s="4" t="s">
        <v>230</v>
      </c>
      <c r="AC15" s="4" t="s">
        <v>230</v>
      </c>
      <c r="AD15" s="4" t="s">
        <v>230</v>
      </c>
      <c r="AE15" s="4" t="s">
        <v>230</v>
      </c>
      <c r="AF15" s="4" t="s">
        <v>230</v>
      </c>
      <c r="AX15" s="4" t="s">
        <v>221</v>
      </c>
      <c r="AY15" s="4" t="s">
        <v>221</v>
      </c>
      <c r="AZ15" s="4" t="s">
        <v>221</v>
      </c>
      <c r="BA15" s="4" t="s">
        <v>221</v>
      </c>
      <c r="BC15" s="4" t="s">
        <v>230</v>
      </c>
      <c r="BD15" s="4" t="s">
        <v>230</v>
      </c>
      <c r="BE15" s="4" t="s">
        <v>230</v>
      </c>
      <c r="BF15" s="4" t="s">
        <v>230</v>
      </c>
      <c r="BG15" s="4" t="s">
        <v>230</v>
      </c>
      <c r="BR15" s="4" t="str">
        <f t="shared" si="0"/>
        <v/>
      </c>
    </row>
    <row r="16" spans="1:131" x14ac:dyDescent="0.3">
      <c r="A16" s="4" t="s">
        <v>15</v>
      </c>
      <c r="B16" s="4">
        <v>1</v>
      </c>
      <c r="C16" s="4">
        <v>1</v>
      </c>
      <c r="D16" s="6">
        <f t="shared" si="1"/>
        <v>1</v>
      </c>
      <c r="E16" s="12">
        <v>1859</v>
      </c>
      <c r="F16" s="12">
        <v>30.983333333333334</v>
      </c>
      <c r="G16" s="6">
        <f t="shared" si="2"/>
        <v>1</v>
      </c>
      <c r="H16" s="6">
        <f t="shared" si="9"/>
        <v>1</v>
      </c>
      <c r="I16" s="6">
        <f t="shared" si="3"/>
        <v>1</v>
      </c>
      <c r="J16" s="12">
        <v>0.5163888888888889</v>
      </c>
      <c r="K16" s="4">
        <v>4.9329685362517104</v>
      </c>
      <c r="L16" s="4" t="s">
        <v>217</v>
      </c>
      <c r="M16" s="4" t="s">
        <v>291</v>
      </c>
      <c r="N16" s="6">
        <v>13</v>
      </c>
      <c r="O16" s="6">
        <v>45.471956224350208</v>
      </c>
      <c r="P16" s="6" t="s">
        <v>307</v>
      </c>
      <c r="Q16" s="4">
        <v>10.5</v>
      </c>
      <c r="R16" s="4">
        <v>10.5</v>
      </c>
      <c r="S16" s="4">
        <v>10.5</v>
      </c>
      <c r="T16" s="4">
        <f t="shared" si="4"/>
        <v>-0.37500000000000033</v>
      </c>
      <c r="U16" s="4">
        <v>10.5</v>
      </c>
      <c r="V16" s="4" t="s">
        <v>246</v>
      </c>
      <c r="W16" s="4" t="s">
        <v>244</v>
      </c>
      <c r="X16" s="4" t="s">
        <v>244</v>
      </c>
      <c r="Y16" s="4" t="s">
        <v>244</v>
      </c>
      <c r="Z16" s="4" t="s">
        <v>245</v>
      </c>
      <c r="AA16" s="4">
        <v>135</v>
      </c>
      <c r="AB16" s="4" t="s">
        <v>247</v>
      </c>
      <c r="AC16" s="4" t="s">
        <v>244</v>
      </c>
      <c r="AD16" s="4" t="s">
        <v>243</v>
      </c>
      <c r="AE16" s="4" t="s">
        <v>243</v>
      </c>
      <c r="AF16" s="4" t="s">
        <v>246</v>
      </c>
      <c r="AG16" s="4">
        <v>225</v>
      </c>
      <c r="AH16" s="4">
        <v>75</v>
      </c>
      <c r="AI16" s="4">
        <v>0</v>
      </c>
      <c r="AJ16" s="4">
        <v>4.2857142857142856</v>
      </c>
      <c r="AK16" s="4">
        <v>4.2857142857142856</v>
      </c>
      <c r="AL16" s="4">
        <v>77.142857142857139</v>
      </c>
      <c r="AM16" s="4" t="s">
        <v>219</v>
      </c>
      <c r="AN16" s="4" t="s">
        <v>220</v>
      </c>
      <c r="AO16" s="4" t="s">
        <v>219</v>
      </c>
      <c r="AP16" s="4" t="s">
        <v>219</v>
      </c>
      <c r="AQ16" s="4" t="s">
        <v>219</v>
      </c>
      <c r="AR16" s="4">
        <v>160.71428571428572</v>
      </c>
      <c r="AS16" s="4">
        <f t="shared" si="5"/>
        <v>0.22308462082936723</v>
      </c>
      <c r="AT16" s="4">
        <v>160.71428571428572</v>
      </c>
      <c r="AU16" s="4">
        <v>2.6785714285714288</v>
      </c>
      <c r="AV16" s="4" t="s">
        <v>219</v>
      </c>
      <c r="AW16" s="4" t="s">
        <v>219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D16" s="4">
        <v>3</v>
      </c>
      <c r="BE16" s="4">
        <v>2</v>
      </c>
      <c r="BF16" s="4">
        <v>3</v>
      </c>
      <c r="BG16" s="4">
        <v>1</v>
      </c>
      <c r="BH16" s="4">
        <v>1</v>
      </c>
      <c r="BI16" s="16">
        <v>2</v>
      </c>
      <c r="BJ16" s="16">
        <v>2</v>
      </c>
      <c r="BK16" s="16">
        <v>2</v>
      </c>
      <c r="BL16" s="4">
        <v>0</v>
      </c>
      <c r="BM16" s="4">
        <v>2</v>
      </c>
      <c r="BN16" s="4">
        <v>2</v>
      </c>
      <c r="BO16" s="4">
        <v>0</v>
      </c>
      <c r="BP16" s="4">
        <v>5.15</v>
      </c>
      <c r="BQ16" s="4">
        <v>50</v>
      </c>
      <c r="BR16" s="4">
        <f t="shared" si="0"/>
        <v>10</v>
      </c>
      <c r="BS16" s="4">
        <f t="shared" si="6"/>
        <v>3.1622776601683795</v>
      </c>
      <c r="BT16" s="4">
        <v>50</v>
      </c>
      <c r="BU16" s="4">
        <f t="shared" si="7"/>
        <v>1.6989700043360187</v>
      </c>
      <c r="BV16" s="4">
        <v>50</v>
      </c>
      <c r="BW16" s="4">
        <f t="shared" si="8"/>
        <v>1.6989700043360187</v>
      </c>
      <c r="BX16" s="4">
        <v>29</v>
      </c>
      <c r="BY16" s="4">
        <v>1</v>
      </c>
      <c r="BZ16" s="4">
        <v>50</v>
      </c>
      <c r="CA16" s="4">
        <v>50</v>
      </c>
      <c r="CB16" s="4">
        <v>0</v>
      </c>
      <c r="CC16" s="4">
        <v>50</v>
      </c>
      <c r="CD16" s="4">
        <v>50</v>
      </c>
      <c r="CE16" s="4">
        <v>0</v>
      </c>
      <c r="CF16" s="4">
        <v>50</v>
      </c>
      <c r="CG16" s="4">
        <v>50</v>
      </c>
      <c r="CH16" s="4">
        <v>0</v>
      </c>
      <c r="CI16" s="4">
        <v>50</v>
      </c>
      <c r="CJ16" s="4">
        <v>50</v>
      </c>
      <c r="CK16" s="4">
        <v>0</v>
      </c>
      <c r="CL16" s="4">
        <v>50</v>
      </c>
      <c r="CM16" s="4">
        <v>50</v>
      </c>
      <c r="CN16" s="4">
        <v>0</v>
      </c>
      <c r="CO16" s="4">
        <v>50</v>
      </c>
      <c r="CP16" s="4">
        <v>50</v>
      </c>
      <c r="CQ16" s="4">
        <v>1</v>
      </c>
      <c r="CR16" s="4">
        <v>50</v>
      </c>
      <c r="CS16" s="4">
        <v>50</v>
      </c>
      <c r="CT16" s="4">
        <v>0</v>
      </c>
      <c r="CU16" s="4">
        <v>1</v>
      </c>
      <c r="CV16" s="4">
        <v>33</v>
      </c>
      <c r="CW16" s="4">
        <v>1</v>
      </c>
      <c r="CX16" s="4">
        <v>32</v>
      </c>
      <c r="CY16" s="4">
        <v>2</v>
      </c>
      <c r="CZ16" s="4">
        <v>29</v>
      </c>
      <c r="DA16" s="4">
        <v>0</v>
      </c>
      <c r="DB16" s="4">
        <v>0</v>
      </c>
      <c r="DC16" s="4">
        <v>1</v>
      </c>
      <c r="DD16" s="4">
        <v>0</v>
      </c>
      <c r="DE16" s="4">
        <v>0</v>
      </c>
      <c r="DF16" s="4">
        <v>1</v>
      </c>
      <c r="DG16" s="4">
        <v>1</v>
      </c>
      <c r="DH16" s="4">
        <v>1</v>
      </c>
      <c r="DI16" s="4">
        <v>1</v>
      </c>
      <c r="DJ16" s="4">
        <v>1</v>
      </c>
      <c r="DK16" s="4">
        <v>3</v>
      </c>
      <c r="DL16" s="4">
        <v>1</v>
      </c>
      <c r="DM16" s="4">
        <v>4</v>
      </c>
      <c r="DN16" s="4">
        <v>4</v>
      </c>
      <c r="DO16" s="4">
        <v>2</v>
      </c>
      <c r="DP16" s="4">
        <v>4</v>
      </c>
      <c r="DQ16" s="4">
        <v>4</v>
      </c>
      <c r="DR16" s="4">
        <v>1</v>
      </c>
      <c r="DS16" s="4">
        <v>2</v>
      </c>
      <c r="DT16" s="4">
        <v>2</v>
      </c>
      <c r="DU16" s="4">
        <v>2</v>
      </c>
      <c r="DV16" s="4">
        <v>2</v>
      </c>
      <c r="DW16" s="4">
        <v>3</v>
      </c>
      <c r="DX16" s="4">
        <v>4</v>
      </c>
      <c r="DY16" s="4">
        <v>4</v>
      </c>
      <c r="DZ16" s="4">
        <v>4</v>
      </c>
      <c r="EA16" s="4">
        <v>1</v>
      </c>
    </row>
    <row r="17" spans="1:131" x14ac:dyDescent="0.3">
      <c r="A17" s="4" t="s">
        <v>16</v>
      </c>
      <c r="F17" s="12" t="s">
        <v>230</v>
      </c>
      <c r="J17" s="12" t="s">
        <v>230</v>
      </c>
      <c r="V17" s="4" t="s">
        <v>230</v>
      </c>
      <c r="W17" s="4" t="s">
        <v>230</v>
      </c>
      <c r="X17" s="4" t="s">
        <v>230</v>
      </c>
      <c r="Y17" s="4" t="s">
        <v>230</v>
      </c>
      <c r="Z17" s="4" t="s">
        <v>230</v>
      </c>
      <c r="AB17" s="4" t="s">
        <v>230</v>
      </c>
      <c r="AC17" s="4" t="s">
        <v>230</v>
      </c>
      <c r="AD17" s="4" t="s">
        <v>230</v>
      </c>
      <c r="AE17" s="4" t="s">
        <v>230</v>
      </c>
      <c r="AF17" s="4" t="s">
        <v>230</v>
      </c>
      <c r="AX17" s="4" t="s">
        <v>221</v>
      </c>
      <c r="AY17" s="4" t="s">
        <v>221</v>
      </c>
      <c r="AZ17" s="4" t="s">
        <v>221</v>
      </c>
      <c r="BA17" s="4" t="s">
        <v>221</v>
      </c>
      <c r="BC17" s="4" t="s">
        <v>230</v>
      </c>
      <c r="BD17" s="4" t="s">
        <v>230</v>
      </c>
      <c r="BE17" s="4" t="s">
        <v>230</v>
      </c>
      <c r="BF17" s="4" t="s">
        <v>230</v>
      </c>
      <c r="BG17" s="4" t="s">
        <v>230</v>
      </c>
      <c r="BR17" s="4" t="str">
        <f t="shared" si="0"/>
        <v/>
      </c>
    </row>
    <row r="18" spans="1:131" x14ac:dyDescent="0.3">
      <c r="A18" s="4" t="s">
        <v>17</v>
      </c>
      <c r="B18" s="4">
        <v>1</v>
      </c>
      <c r="C18" s="4">
        <v>1</v>
      </c>
      <c r="D18" s="6">
        <f t="shared" si="1"/>
        <v>1</v>
      </c>
      <c r="E18" s="12">
        <v>71887</v>
      </c>
      <c r="F18" s="12">
        <v>1198.1166666666666</v>
      </c>
      <c r="G18" s="6">
        <f t="shared" si="2"/>
        <v>2</v>
      </c>
      <c r="H18" s="6">
        <f t="shared" si="9"/>
        <v>2</v>
      </c>
      <c r="I18" s="6">
        <f t="shared" si="3"/>
        <v>2</v>
      </c>
      <c r="J18" s="12">
        <v>19.968611111111112</v>
      </c>
      <c r="K18" s="4">
        <v>3.0779753761969904</v>
      </c>
      <c r="L18" s="4" t="s">
        <v>216</v>
      </c>
      <c r="M18" s="4" t="s">
        <v>291</v>
      </c>
      <c r="N18" s="6">
        <v>17</v>
      </c>
      <c r="O18" s="6">
        <v>31.912448700410398</v>
      </c>
      <c r="P18" s="6" t="s">
        <v>305</v>
      </c>
      <c r="Q18" s="4">
        <v>10.916666666666666</v>
      </c>
      <c r="R18" s="4">
        <v>10.916666666666666</v>
      </c>
      <c r="S18" s="4">
        <v>10.916666666666666</v>
      </c>
      <c r="T18" s="4">
        <f t="shared" si="4"/>
        <v>0.27604166666666541</v>
      </c>
      <c r="U18" s="4">
        <v>10.916666666666666</v>
      </c>
      <c r="V18" s="4" t="s">
        <v>247</v>
      </c>
      <c r="W18" s="4" t="s">
        <v>246</v>
      </c>
      <c r="X18" s="4" t="s">
        <v>243</v>
      </c>
      <c r="Y18" s="4" t="s">
        <v>244</v>
      </c>
      <c r="Z18" s="4" t="s">
        <v>243</v>
      </c>
      <c r="AA18" s="4">
        <v>225</v>
      </c>
      <c r="AB18" s="4" t="s">
        <v>247</v>
      </c>
      <c r="AC18" s="4" t="s">
        <v>246</v>
      </c>
      <c r="AD18" s="4" t="s">
        <v>243</v>
      </c>
      <c r="AE18" s="4" t="s">
        <v>244</v>
      </c>
      <c r="AF18" s="4" t="s">
        <v>243</v>
      </c>
      <c r="AG18" s="4">
        <v>225</v>
      </c>
      <c r="AH18" s="4">
        <v>150</v>
      </c>
      <c r="AI18" s="4">
        <v>45</v>
      </c>
      <c r="AJ18" s="4">
        <v>15</v>
      </c>
      <c r="AK18" s="4">
        <v>0</v>
      </c>
      <c r="AL18" s="4">
        <v>15</v>
      </c>
      <c r="AM18" s="4" t="s">
        <v>219</v>
      </c>
      <c r="AN18" s="4" t="s">
        <v>219</v>
      </c>
      <c r="AO18" s="4" t="s">
        <v>219</v>
      </c>
      <c r="AP18" s="4" t="s">
        <v>220</v>
      </c>
      <c r="AQ18" s="4" t="s">
        <v>219</v>
      </c>
      <c r="AR18" s="4">
        <v>225</v>
      </c>
      <c r="AS18" s="4">
        <f t="shared" si="5"/>
        <v>0.7722535451905006</v>
      </c>
      <c r="AT18" s="4">
        <v>225</v>
      </c>
      <c r="AU18" s="4">
        <v>3.75</v>
      </c>
      <c r="AV18" s="4" t="s">
        <v>219</v>
      </c>
      <c r="AW18" s="4" t="s">
        <v>219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2</v>
      </c>
      <c r="BE18" s="4">
        <v>2</v>
      </c>
      <c r="BF18" s="4">
        <v>3</v>
      </c>
      <c r="BG18" s="4">
        <v>1</v>
      </c>
      <c r="BH18" s="4">
        <v>1</v>
      </c>
      <c r="BI18" s="16">
        <v>3</v>
      </c>
      <c r="BJ18" s="16">
        <v>1</v>
      </c>
      <c r="BK18" s="16">
        <v>1</v>
      </c>
      <c r="BL18" s="4">
        <v>0</v>
      </c>
      <c r="BM18" s="4">
        <v>2</v>
      </c>
      <c r="BN18" s="4">
        <v>2</v>
      </c>
      <c r="BO18" s="4">
        <v>0</v>
      </c>
      <c r="BP18" s="4">
        <v>5.1599999999999993</v>
      </c>
      <c r="BQ18" s="4">
        <v>50</v>
      </c>
      <c r="BR18" s="4">
        <f t="shared" si="0"/>
        <v>10</v>
      </c>
      <c r="BS18" s="4">
        <f t="shared" si="6"/>
        <v>3.1622776601683795</v>
      </c>
      <c r="BT18" s="4">
        <v>51</v>
      </c>
      <c r="BU18" s="4">
        <f t="shared" si="7"/>
        <v>1.7075701760979363</v>
      </c>
      <c r="BV18" s="4">
        <v>50</v>
      </c>
      <c r="BW18" s="4">
        <f t="shared" si="8"/>
        <v>1.6989700043360187</v>
      </c>
      <c r="BX18" s="4">
        <v>43</v>
      </c>
      <c r="BY18" s="4">
        <v>1</v>
      </c>
      <c r="BZ18" s="4">
        <v>50</v>
      </c>
      <c r="CA18" s="4">
        <v>50</v>
      </c>
      <c r="CB18" s="4">
        <v>0</v>
      </c>
      <c r="CC18" s="4">
        <v>50</v>
      </c>
      <c r="CD18" s="4">
        <v>50</v>
      </c>
      <c r="CE18" s="4">
        <v>2</v>
      </c>
      <c r="CF18" s="4">
        <v>53</v>
      </c>
      <c r="CG18" s="4">
        <v>58</v>
      </c>
      <c r="CH18" s="4">
        <v>1</v>
      </c>
      <c r="CI18" s="4">
        <v>51</v>
      </c>
      <c r="CJ18" s="4">
        <v>54</v>
      </c>
      <c r="CK18" s="4">
        <v>2</v>
      </c>
      <c r="CL18" s="4">
        <v>51</v>
      </c>
      <c r="CM18" s="4">
        <v>54</v>
      </c>
      <c r="CN18" s="4">
        <v>1</v>
      </c>
      <c r="CO18" s="4">
        <v>50</v>
      </c>
      <c r="CP18" s="4">
        <v>50</v>
      </c>
      <c r="CQ18" s="4">
        <v>8</v>
      </c>
      <c r="CR18" s="4">
        <v>50</v>
      </c>
      <c r="CS18" s="4">
        <v>50</v>
      </c>
      <c r="CT18" s="4">
        <v>4</v>
      </c>
      <c r="CU18" s="4">
        <v>4</v>
      </c>
      <c r="CV18" s="4">
        <v>43</v>
      </c>
      <c r="CW18" s="4">
        <v>9</v>
      </c>
      <c r="CX18" s="4">
        <v>46</v>
      </c>
      <c r="CY18" s="4">
        <v>19</v>
      </c>
      <c r="CZ18" s="4">
        <v>43</v>
      </c>
      <c r="DA18" s="4">
        <v>2</v>
      </c>
      <c r="DB18" s="4">
        <v>1</v>
      </c>
      <c r="DC18" s="4">
        <v>1</v>
      </c>
      <c r="DD18" s="4">
        <v>3</v>
      </c>
      <c r="DE18" s="4">
        <v>2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3</v>
      </c>
      <c r="DL18" s="4">
        <v>2</v>
      </c>
      <c r="DM18" s="4">
        <v>3</v>
      </c>
      <c r="DN18" s="4">
        <v>1</v>
      </c>
      <c r="DO18" s="4">
        <v>2</v>
      </c>
      <c r="DP18" s="4">
        <v>2</v>
      </c>
      <c r="DQ18" s="4">
        <v>2</v>
      </c>
      <c r="DR18" s="4">
        <v>2</v>
      </c>
      <c r="DS18" s="4">
        <v>2</v>
      </c>
      <c r="DT18" s="4">
        <v>3</v>
      </c>
      <c r="DU18" s="4">
        <v>2</v>
      </c>
      <c r="DV18" s="4">
        <v>3</v>
      </c>
      <c r="DW18" s="4">
        <v>3</v>
      </c>
      <c r="DX18" s="4">
        <v>3</v>
      </c>
      <c r="DY18" s="4">
        <v>3</v>
      </c>
      <c r="DZ18" s="4">
        <v>2</v>
      </c>
      <c r="EA18" s="4">
        <v>1</v>
      </c>
    </row>
    <row r="19" spans="1:131" x14ac:dyDescent="0.3">
      <c r="A19" s="4" t="s">
        <v>18</v>
      </c>
      <c r="F19" s="12" t="s">
        <v>230</v>
      </c>
      <c r="J19" s="12" t="s">
        <v>230</v>
      </c>
      <c r="V19" s="4" t="s">
        <v>230</v>
      </c>
      <c r="W19" s="4" t="s">
        <v>230</v>
      </c>
      <c r="X19" s="4" t="s">
        <v>230</v>
      </c>
      <c r="Y19" s="4" t="s">
        <v>230</v>
      </c>
      <c r="Z19" s="4" t="s">
        <v>230</v>
      </c>
      <c r="AB19" s="4" t="s">
        <v>230</v>
      </c>
      <c r="AC19" s="4" t="s">
        <v>230</v>
      </c>
      <c r="AD19" s="4" t="s">
        <v>230</v>
      </c>
      <c r="AE19" s="4" t="s">
        <v>230</v>
      </c>
      <c r="AF19" s="4" t="s">
        <v>230</v>
      </c>
      <c r="AX19" s="4" t="s">
        <v>221</v>
      </c>
      <c r="AY19" s="4" t="s">
        <v>221</v>
      </c>
      <c r="AZ19" s="4" t="s">
        <v>221</v>
      </c>
      <c r="BA19" s="4" t="s">
        <v>221</v>
      </c>
      <c r="BC19" s="4" t="s">
        <v>230</v>
      </c>
      <c r="BD19" s="4" t="s">
        <v>230</v>
      </c>
      <c r="BE19" s="4" t="s">
        <v>230</v>
      </c>
      <c r="BF19" s="4" t="s">
        <v>230</v>
      </c>
      <c r="BG19" s="4" t="s">
        <v>230</v>
      </c>
      <c r="BR19" s="4" t="str">
        <f t="shared" si="0"/>
        <v/>
      </c>
    </row>
    <row r="20" spans="1:131" x14ac:dyDescent="0.3">
      <c r="A20" s="4" t="s">
        <v>19</v>
      </c>
      <c r="B20" s="4">
        <v>1</v>
      </c>
      <c r="C20" s="4">
        <v>1</v>
      </c>
      <c r="D20" s="6">
        <f t="shared" si="1"/>
        <v>1</v>
      </c>
      <c r="E20" s="12">
        <v>2162</v>
      </c>
      <c r="F20" s="12">
        <v>36.033333333333331</v>
      </c>
      <c r="G20" s="6">
        <f t="shared" si="2"/>
        <v>1</v>
      </c>
      <c r="H20" s="6">
        <f t="shared" si="9"/>
        <v>1</v>
      </c>
      <c r="I20" s="6">
        <f t="shared" si="3"/>
        <v>1</v>
      </c>
      <c r="J20" s="12">
        <v>0.60055555555555551</v>
      </c>
      <c r="K20" s="4">
        <v>4.6238030095759237</v>
      </c>
      <c r="L20" s="4" t="s">
        <v>216</v>
      </c>
      <c r="M20" s="4" t="s">
        <v>291</v>
      </c>
      <c r="N20" s="6">
        <v>17</v>
      </c>
      <c r="O20" s="6">
        <v>33.455540355677158</v>
      </c>
      <c r="P20" s="6" t="s">
        <v>305</v>
      </c>
      <c r="Q20" s="4">
        <v>11.5</v>
      </c>
      <c r="R20" s="4">
        <v>11.5</v>
      </c>
      <c r="S20" s="4">
        <v>11.5</v>
      </c>
      <c r="T20" s="4">
        <f t="shared" si="4"/>
        <v>1.1874999999999996</v>
      </c>
      <c r="U20" s="4">
        <v>11.5</v>
      </c>
      <c r="V20" s="4" t="s">
        <v>243</v>
      </c>
      <c r="W20" s="4" t="s">
        <v>244</v>
      </c>
      <c r="X20" s="4" t="s">
        <v>244</v>
      </c>
      <c r="Y20" s="4" t="s">
        <v>244</v>
      </c>
      <c r="Z20" s="4" t="s">
        <v>244</v>
      </c>
      <c r="AA20" s="4">
        <v>15</v>
      </c>
      <c r="AB20" s="4" t="s">
        <v>243</v>
      </c>
      <c r="AC20" s="4" t="s">
        <v>244</v>
      </c>
      <c r="AD20" s="4" t="s">
        <v>244</v>
      </c>
      <c r="AE20" s="4" t="s">
        <v>244</v>
      </c>
      <c r="AF20" s="4" t="s">
        <v>244</v>
      </c>
      <c r="AG20" s="4">
        <v>15</v>
      </c>
      <c r="AH20" s="4">
        <v>15</v>
      </c>
      <c r="AI20" s="4">
        <v>0</v>
      </c>
      <c r="AJ20" s="4">
        <v>0</v>
      </c>
      <c r="AK20" s="4">
        <v>0</v>
      </c>
      <c r="AL20" s="4">
        <v>0</v>
      </c>
      <c r="AM20" s="4" t="s">
        <v>219</v>
      </c>
      <c r="AN20" s="4" t="s">
        <v>220</v>
      </c>
      <c r="AO20" s="4" t="s">
        <v>220</v>
      </c>
      <c r="AP20" s="4" t="s">
        <v>220</v>
      </c>
      <c r="AQ20" s="4" t="s">
        <v>220</v>
      </c>
      <c r="AR20" s="4">
        <v>15</v>
      </c>
      <c r="AS20" s="4">
        <f t="shared" si="5"/>
        <v>-1.021698274389202</v>
      </c>
      <c r="AT20" s="4">
        <v>15</v>
      </c>
      <c r="AU20" s="4">
        <v>0.25</v>
      </c>
      <c r="AV20" s="4" t="s">
        <v>220</v>
      </c>
      <c r="AW20" s="4" t="s">
        <v>220</v>
      </c>
      <c r="AX20" s="4">
        <v>1</v>
      </c>
      <c r="AY20" s="4">
        <v>2</v>
      </c>
      <c r="AZ20" s="4">
        <v>1</v>
      </c>
      <c r="BA20" s="4">
        <v>1</v>
      </c>
      <c r="BB20" s="4">
        <v>2</v>
      </c>
      <c r="BC20" s="4">
        <v>1</v>
      </c>
      <c r="BD20" s="4">
        <v>3</v>
      </c>
      <c r="BE20" s="4">
        <v>3</v>
      </c>
      <c r="BF20" s="4">
        <v>3</v>
      </c>
      <c r="BG20" s="4">
        <v>3</v>
      </c>
      <c r="BH20" s="4">
        <v>1</v>
      </c>
      <c r="BI20" s="16">
        <v>2</v>
      </c>
      <c r="BJ20" s="16">
        <v>2</v>
      </c>
      <c r="BK20" s="16">
        <v>2</v>
      </c>
      <c r="BL20" s="4">
        <v>0</v>
      </c>
      <c r="BM20" s="4">
        <v>2</v>
      </c>
      <c r="BN20" s="4">
        <v>2</v>
      </c>
      <c r="BO20" s="4">
        <v>0</v>
      </c>
      <c r="BP20" s="4">
        <v>5.4399999999999995</v>
      </c>
      <c r="BQ20" s="4">
        <v>60</v>
      </c>
      <c r="BR20" s="4">
        <f t="shared" si="0"/>
        <v>0</v>
      </c>
      <c r="BS20" s="4">
        <f t="shared" si="6"/>
        <v>0</v>
      </c>
      <c r="BT20" s="4">
        <v>50</v>
      </c>
      <c r="BU20" s="4">
        <f t="shared" si="7"/>
        <v>1.6989700043360187</v>
      </c>
      <c r="BV20" s="4">
        <v>50</v>
      </c>
      <c r="BW20" s="4">
        <f t="shared" si="8"/>
        <v>1.6989700043360187</v>
      </c>
      <c r="BX20" s="4">
        <v>28</v>
      </c>
      <c r="BY20" s="4">
        <v>0</v>
      </c>
      <c r="BZ20" s="4">
        <v>50</v>
      </c>
      <c r="CA20" s="4">
        <v>50</v>
      </c>
      <c r="CB20" s="4">
        <v>0</v>
      </c>
      <c r="CC20" s="4">
        <v>50</v>
      </c>
      <c r="CD20" s="4">
        <v>50</v>
      </c>
      <c r="CE20" s="4">
        <v>0</v>
      </c>
      <c r="CF20" s="4">
        <v>50</v>
      </c>
      <c r="CG20" s="4">
        <v>50</v>
      </c>
      <c r="CH20" s="4">
        <v>0</v>
      </c>
      <c r="CI20" s="4">
        <v>50</v>
      </c>
      <c r="CJ20" s="4">
        <v>50</v>
      </c>
      <c r="CK20" s="4">
        <v>0</v>
      </c>
      <c r="CL20" s="4">
        <v>50</v>
      </c>
      <c r="CM20" s="4">
        <v>50</v>
      </c>
      <c r="CN20" s="4">
        <v>0</v>
      </c>
      <c r="CO20" s="4">
        <v>50</v>
      </c>
      <c r="CP20" s="4">
        <v>50</v>
      </c>
      <c r="CQ20" s="4">
        <v>0</v>
      </c>
      <c r="CR20" s="4">
        <v>50</v>
      </c>
      <c r="CS20" s="4">
        <v>50</v>
      </c>
      <c r="CT20" s="4">
        <v>0</v>
      </c>
      <c r="CU20" s="4">
        <v>0</v>
      </c>
      <c r="CV20" s="4">
        <v>29</v>
      </c>
      <c r="CW20" s="4">
        <v>0</v>
      </c>
      <c r="CX20" s="4">
        <v>28</v>
      </c>
      <c r="CY20" s="4">
        <v>0</v>
      </c>
      <c r="CZ20" s="4">
        <v>28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4">
        <v>1</v>
      </c>
      <c r="DH20" s="4">
        <v>1</v>
      </c>
      <c r="DI20" s="4">
        <v>1</v>
      </c>
      <c r="DJ20" s="4">
        <v>1</v>
      </c>
      <c r="DK20" s="4">
        <v>2</v>
      </c>
      <c r="DL20" s="4">
        <v>3</v>
      </c>
      <c r="DM20" s="4">
        <v>4</v>
      </c>
      <c r="DN20" s="4">
        <v>3</v>
      </c>
      <c r="DO20" s="4">
        <v>2</v>
      </c>
      <c r="DP20" s="4">
        <v>3</v>
      </c>
      <c r="DQ20" s="4">
        <v>3</v>
      </c>
      <c r="DR20" s="4">
        <v>1</v>
      </c>
      <c r="DS20" s="4">
        <v>1</v>
      </c>
      <c r="DT20" s="4">
        <v>1</v>
      </c>
      <c r="DU20" s="4">
        <v>1</v>
      </c>
      <c r="DV20" s="4">
        <v>4</v>
      </c>
      <c r="DW20" s="4">
        <v>4</v>
      </c>
      <c r="DX20" s="4">
        <v>4</v>
      </c>
      <c r="DY20" s="4">
        <v>4</v>
      </c>
      <c r="DZ20" s="4">
        <v>3</v>
      </c>
      <c r="EA20" s="4">
        <v>1</v>
      </c>
    </row>
    <row r="21" spans="1:131" x14ac:dyDescent="0.3">
      <c r="A21" s="4" t="s">
        <v>20</v>
      </c>
      <c r="F21" s="12" t="s">
        <v>230</v>
      </c>
      <c r="J21" s="12" t="s">
        <v>230</v>
      </c>
      <c r="V21" s="4" t="s">
        <v>230</v>
      </c>
      <c r="W21" s="4" t="s">
        <v>230</v>
      </c>
      <c r="X21" s="4" t="s">
        <v>230</v>
      </c>
      <c r="Y21" s="4" t="s">
        <v>230</v>
      </c>
      <c r="Z21" s="4" t="s">
        <v>230</v>
      </c>
      <c r="AB21" s="4" t="s">
        <v>230</v>
      </c>
      <c r="AC21" s="4" t="s">
        <v>230</v>
      </c>
      <c r="AD21" s="4" t="s">
        <v>230</v>
      </c>
      <c r="AE21" s="4" t="s">
        <v>230</v>
      </c>
      <c r="AF21" s="4" t="s">
        <v>230</v>
      </c>
      <c r="AX21" s="4" t="s">
        <v>221</v>
      </c>
      <c r="AY21" s="4" t="s">
        <v>221</v>
      </c>
      <c r="AZ21" s="4" t="s">
        <v>221</v>
      </c>
      <c r="BA21" s="4" t="s">
        <v>221</v>
      </c>
      <c r="BC21" s="4" t="s">
        <v>230</v>
      </c>
      <c r="BD21" s="4" t="s">
        <v>230</v>
      </c>
      <c r="BE21" s="4" t="s">
        <v>230</v>
      </c>
      <c r="BF21" s="4" t="s">
        <v>230</v>
      </c>
      <c r="BG21" s="4" t="s">
        <v>230</v>
      </c>
      <c r="BR21" s="4" t="str">
        <f t="shared" si="0"/>
        <v/>
      </c>
    </row>
    <row r="22" spans="1:131" x14ac:dyDescent="0.3">
      <c r="A22" s="4" t="s">
        <v>21</v>
      </c>
      <c r="B22" s="4">
        <v>1</v>
      </c>
      <c r="C22" s="4">
        <v>1</v>
      </c>
      <c r="D22" s="6">
        <f t="shared" si="1"/>
        <v>1</v>
      </c>
      <c r="E22" s="12">
        <v>1148</v>
      </c>
      <c r="F22" s="12">
        <v>19.133333333333333</v>
      </c>
      <c r="G22" s="6">
        <f t="shared" si="2"/>
        <v>1</v>
      </c>
      <c r="H22" s="6">
        <f t="shared" si="9"/>
        <v>1</v>
      </c>
      <c r="I22" s="6">
        <f t="shared" si="3"/>
        <v>1</v>
      </c>
      <c r="J22" s="12">
        <v>0.31888888888888889</v>
      </c>
      <c r="K22" s="4">
        <v>3.1846785225718195</v>
      </c>
      <c r="L22" s="4" t="s">
        <v>216</v>
      </c>
      <c r="M22" s="4" t="s">
        <v>291</v>
      </c>
      <c r="N22" s="6">
        <v>18</v>
      </c>
      <c r="O22" s="6">
        <v>32.407660738714092</v>
      </c>
      <c r="P22" s="6" t="s">
        <v>305</v>
      </c>
      <c r="Q22" s="4">
        <v>11.25</v>
      </c>
      <c r="R22" s="4">
        <v>11.25</v>
      </c>
      <c r="S22" s="4">
        <v>11.25</v>
      </c>
      <c r="T22" s="4">
        <f t="shared" si="4"/>
        <v>0.79687499999999967</v>
      </c>
      <c r="U22" s="4">
        <v>11.25</v>
      </c>
      <c r="V22" s="4" t="s">
        <v>246</v>
      </c>
      <c r="W22" s="4" t="s">
        <v>244</v>
      </c>
      <c r="X22" s="4" t="s">
        <v>244</v>
      </c>
      <c r="Y22" s="4" t="s">
        <v>244</v>
      </c>
      <c r="Z22" s="4" t="s">
        <v>244</v>
      </c>
      <c r="AA22" s="4">
        <v>45</v>
      </c>
      <c r="AB22" s="4" t="s">
        <v>246</v>
      </c>
      <c r="AC22" s="4" t="s">
        <v>244</v>
      </c>
      <c r="AD22" s="4" t="s">
        <v>244</v>
      </c>
      <c r="AE22" s="4" t="s">
        <v>244</v>
      </c>
      <c r="AF22" s="4" t="s">
        <v>244</v>
      </c>
      <c r="AG22" s="4">
        <v>45</v>
      </c>
      <c r="AH22" s="4">
        <v>45</v>
      </c>
      <c r="AI22" s="4">
        <v>0</v>
      </c>
      <c r="AJ22" s="4">
        <v>0</v>
      </c>
      <c r="AK22" s="4">
        <v>0</v>
      </c>
      <c r="AL22" s="4">
        <v>0</v>
      </c>
      <c r="AM22" s="4" t="s">
        <v>219</v>
      </c>
      <c r="AN22" s="4" t="s">
        <v>220</v>
      </c>
      <c r="AO22" s="4" t="s">
        <v>220</v>
      </c>
      <c r="AP22" s="4" t="s">
        <v>220</v>
      </c>
      <c r="AQ22" s="4" t="s">
        <v>220</v>
      </c>
      <c r="AR22" s="4">
        <v>45</v>
      </c>
      <c r="AS22" s="4">
        <f t="shared" si="5"/>
        <v>-0.76541944302067311</v>
      </c>
      <c r="AT22" s="4">
        <v>45</v>
      </c>
      <c r="AU22" s="4">
        <v>0.75</v>
      </c>
      <c r="AV22" s="4" t="s">
        <v>220</v>
      </c>
      <c r="AW22" s="4" t="s">
        <v>220</v>
      </c>
      <c r="AX22" s="4">
        <v>2</v>
      </c>
      <c r="AY22" s="4">
        <v>2</v>
      </c>
      <c r="AZ22" s="4">
        <v>1</v>
      </c>
      <c r="BA22" s="4">
        <v>2</v>
      </c>
      <c r="BB22" s="4">
        <v>2</v>
      </c>
      <c r="BC22" s="4">
        <v>2</v>
      </c>
      <c r="BD22" s="4">
        <v>1</v>
      </c>
      <c r="BE22" s="4">
        <v>1</v>
      </c>
      <c r="BF22" s="4">
        <v>1</v>
      </c>
      <c r="BG22" s="4">
        <v>1</v>
      </c>
      <c r="BH22" s="4">
        <v>2</v>
      </c>
      <c r="BI22" s="16">
        <v>1</v>
      </c>
      <c r="BJ22" s="16">
        <v>2</v>
      </c>
      <c r="BK22" s="16">
        <v>2</v>
      </c>
      <c r="BL22" s="4">
        <v>0</v>
      </c>
      <c r="BM22" s="4">
        <v>2</v>
      </c>
      <c r="BN22" s="4">
        <v>2</v>
      </c>
      <c r="BO22" s="4">
        <v>0</v>
      </c>
      <c r="BP22" s="4">
        <v>5.04</v>
      </c>
      <c r="BQ22" s="4">
        <v>60</v>
      </c>
      <c r="BR22" s="4">
        <f t="shared" si="0"/>
        <v>0</v>
      </c>
      <c r="BS22" s="4">
        <f t="shared" si="6"/>
        <v>0</v>
      </c>
      <c r="BT22" s="4">
        <v>50</v>
      </c>
      <c r="BU22" s="4">
        <f t="shared" si="7"/>
        <v>1.6989700043360187</v>
      </c>
      <c r="BV22" s="4">
        <v>50</v>
      </c>
      <c r="BW22" s="4">
        <f t="shared" si="8"/>
        <v>1.6989700043360187</v>
      </c>
      <c r="BX22" s="4">
        <v>38</v>
      </c>
      <c r="BY22" s="4">
        <v>1</v>
      </c>
      <c r="BZ22" s="4">
        <v>50</v>
      </c>
      <c r="CA22" s="4">
        <v>50</v>
      </c>
      <c r="CB22" s="4">
        <v>0</v>
      </c>
      <c r="CC22" s="4">
        <v>50</v>
      </c>
      <c r="CD22" s="4">
        <v>50</v>
      </c>
      <c r="CE22" s="4">
        <v>0</v>
      </c>
      <c r="CF22" s="4">
        <v>50</v>
      </c>
      <c r="CG22" s="4">
        <v>50</v>
      </c>
      <c r="CH22" s="4">
        <v>0</v>
      </c>
      <c r="CI22" s="4">
        <v>50</v>
      </c>
      <c r="CJ22" s="4">
        <v>50</v>
      </c>
      <c r="CK22" s="4">
        <v>0</v>
      </c>
      <c r="CL22" s="4">
        <v>50</v>
      </c>
      <c r="CM22" s="4">
        <v>50</v>
      </c>
      <c r="CN22" s="4">
        <v>0</v>
      </c>
      <c r="CO22" s="4">
        <v>50</v>
      </c>
      <c r="CP22" s="4">
        <v>50</v>
      </c>
      <c r="CQ22" s="4">
        <v>5</v>
      </c>
      <c r="CR22" s="4">
        <v>50</v>
      </c>
      <c r="CS22" s="4">
        <v>50</v>
      </c>
      <c r="CT22" s="4">
        <v>6</v>
      </c>
      <c r="CU22" s="4">
        <v>1</v>
      </c>
      <c r="CV22" s="4">
        <v>33</v>
      </c>
      <c r="CW22" s="4">
        <v>5</v>
      </c>
      <c r="CX22" s="4">
        <v>40</v>
      </c>
      <c r="CY22" s="4">
        <v>12</v>
      </c>
      <c r="CZ22" s="4">
        <v>38</v>
      </c>
      <c r="DA22" s="4">
        <v>0</v>
      </c>
      <c r="DB22" s="4">
        <v>3</v>
      </c>
      <c r="DC22" s="4">
        <v>0</v>
      </c>
      <c r="DD22" s="4">
        <v>3</v>
      </c>
      <c r="DE22" s="4">
        <v>1</v>
      </c>
      <c r="DF22" s="4">
        <v>1</v>
      </c>
      <c r="DG22" s="4">
        <v>1</v>
      </c>
      <c r="DH22" s="4">
        <v>1</v>
      </c>
      <c r="DI22" s="4">
        <v>1</v>
      </c>
      <c r="DJ22" s="4">
        <v>1</v>
      </c>
      <c r="DK22" s="4">
        <v>1</v>
      </c>
      <c r="DL22" s="4">
        <v>3</v>
      </c>
      <c r="DM22" s="4">
        <v>2</v>
      </c>
      <c r="DN22" s="4">
        <v>1</v>
      </c>
      <c r="DO22" s="4">
        <v>3</v>
      </c>
      <c r="DP22" s="4">
        <v>2</v>
      </c>
      <c r="DQ22" s="4">
        <v>1</v>
      </c>
      <c r="DR22" s="4">
        <v>1</v>
      </c>
      <c r="DS22" s="4">
        <v>2</v>
      </c>
      <c r="DT22" s="4">
        <v>3</v>
      </c>
      <c r="DU22" s="4">
        <v>2</v>
      </c>
      <c r="DV22" s="4">
        <v>3</v>
      </c>
      <c r="DW22" s="4">
        <v>3</v>
      </c>
      <c r="DX22" s="4">
        <v>4</v>
      </c>
      <c r="DY22" s="4">
        <v>1</v>
      </c>
      <c r="DZ22" s="4">
        <v>3</v>
      </c>
      <c r="EA22" s="4">
        <v>1</v>
      </c>
    </row>
    <row r="23" spans="1:131" x14ac:dyDescent="0.3">
      <c r="A23" s="4" t="s">
        <v>22</v>
      </c>
      <c r="F23" s="12" t="s">
        <v>230</v>
      </c>
      <c r="J23" s="12" t="s">
        <v>230</v>
      </c>
      <c r="V23" s="4" t="s">
        <v>230</v>
      </c>
      <c r="W23" s="4" t="s">
        <v>230</v>
      </c>
      <c r="X23" s="4" t="s">
        <v>230</v>
      </c>
      <c r="Y23" s="4" t="s">
        <v>230</v>
      </c>
      <c r="Z23" s="4" t="s">
        <v>230</v>
      </c>
      <c r="AB23" s="4" t="s">
        <v>230</v>
      </c>
      <c r="AC23" s="4" t="s">
        <v>230</v>
      </c>
      <c r="AD23" s="4" t="s">
        <v>230</v>
      </c>
      <c r="AE23" s="4" t="s">
        <v>230</v>
      </c>
      <c r="AF23" s="4" t="s">
        <v>230</v>
      </c>
      <c r="AX23" s="4" t="s">
        <v>221</v>
      </c>
      <c r="AY23" s="4" t="s">
        <v>221</v>
      </c>
      <c r="AZ23" s="4" t="s">
        <v>221</v>
      </c>
      <c r="BA23" s="4" t="s">
        <v>221</v>
      </c>
      <c r="BC23" s="4" t="s">
        <v>230</v>
      </c>
      <c r="BD23" s="4" t="s">
        <v>230</v>
      </c>
      <c r="BE23" s="4" t="s">
        <v>230</v>
      </c>
      <c r="BF23" s="4" t="s">
        <v>230</v>
      </c>
      <c r="BG23" s="4" t="s">
        <v>230</v>
      </c>
      <c r="BR23" s="4" t="str">
        <f t="shared" si="0"/>
        <v/>
      </c>
    </row>
    <row r="24" spans="1:131" x14ac:dyDescent="0.3">
      <c r="A24" s="4" t="s">
        <v>23</v>
      </c>
      <c r="B24" s="4">
        <v>1</v>
      </c>
      <c r="C24" s="4">
        <v>1</v>
      </c>
      <c r="D24" s="6">
        <f t="shared" si="1"/>
        <v>1</v>
      </c>
      <c r="E24" s="12">
        <v>1608</v>
      </c>
      <c r="F24" s="12">
        <v>26.8</v>
      </c>
      <c r="G24" s="6">
        <f t="shared" si="2"/>
        <v>1</v>
      </c>
      <c r="H24" s="6">
        <f t="shared" si="9"/>
        <v>1</v>
      </c>
      <c r="I24" s="6">
        <f t="shared" si="3"/>
        <v>1</v>
      </c>
      <c r="J24" s="12">
        <v>0.44666666666666666</v>
      </c>
      <c r="K24" s="4">
        <v>4.3912448700410396</v>
      </c>
      <c r="L24" s="4" t="s">
        <v>217</v>
      </c>
      <c r="M24" s="4" t="s">
        <v>291</v>
      </c>
      <c r="N24" s="6">
        <v>18</v>
      </c>
      <c r="O24" s="6">
        <v>32.407660738714092</v>
      </c>
      <c r="P24" s="6" t="s">
        <v>305</v>
      </c>
      <c r="Q24" s="4">
        <v>11.25</v>
      </c>
      <c r="R24" s="4">
        <v>11.25</v>
      </c>
      <c r="S24" s="4">
        <v>11.25</v>
      </c>
      <c r="T24" s="4">
        <f t="shared" si="4"/>
        <v>0.79687499999999967</v>
      </c>
      <c r="U24" s="4">
        <v>11.25</v>
      </c>
      <c r="V24" s="4" t="s">
        <v>245</v>
      </c>
      <c r="W24" s="4" t="s">
        <v>244</v>
      </c>
      <c r="X24" s="4" t="s">
        <v>244</v>
      </c>
      <c r="Y24" s="4" t="s">
        <v>244</v>
      </c>
      <c r="Z24" s="4" t="s">
        <v>243</v>
      </c>
      <c r="AA24" s="4">
        <v>105</v>
      </c>
      <c r="AB24" s="4" t="s">
        <v>245</v>
      </c>
      <c r="AC24" s="4" t="s">
        <v>244</v>
      </c>
      <c r="AD24" s="4" t="s">
        <v>244</v>
      </c>
      <c r="AE24" s="4" t="s">
        <v>244</v>
      </c>
      <c r="AF24" s="4" t="s">
        <v>243</v>
      </c>
      <c r="AG24" s="4">
        <v>105</v>
      </c>
      <c r="AH24" s="4">
        <v>90</v>
      </c>
      <c r="AI24" s="4">
        <v>0</v>
      </c>
      <c r="AJ24" s="4">
        <v>0</v>
      </c>
      <c r="AK24" s="4">
        <v>0</v>
      </c>
      <c r="AL24" s="4">
        <v>15</v>
      </c>
      <c r="AM24" s="4" t="s">
        <v>219</v>
      </c>
      <c r="AN24" s="4" t="s">
        <v>220</v>
      </c>
      <c r="AO24" s="4" t="s">
        <v>220</v>
      </c>
      <c r="AP24" s="4" t="s">
        <v>220</v>
      </c>
      <c r="AQ24" s="4" t="s">
        <v>219</v>
      </c>
      <c r="AR24" s="4">
        <v>105</v>
      </c>
      <c r="AS24" s="4">
        <f t="shared" si="5"/>
        <v>-0.25286178028361517</v>
      </c>
      <c r="AT24" s="4">
        <v>105</v>
      </c>
      <c r="AU24" s="4">
        <v>1.75</v>
      </c>
      <c r="AV24" s="4" t="s">
        <v>219</v>
      </c>
      <c r="AW24" s="4" t="s">
        <v>220</v>
      </c>
      <c r="AX24" s="4">
        <v>2</v>
      </c>
      <c r="AY24" s="4">
        <v>2</v>
      </c>
      <c r="AZ24" s="4">
        <v>1</v>
      </c>
      <c r="BA24" s="4">
        <v>2</v>
      </c>
      <c r="BB24" s="4">
        <v>2</v>
      </c>
      <c r="BC24" s="4">
        <v>1</v>
      </c>
      <c r="BD24" s="4">
        <v>3</v>
      </c>
      <c r="BE24" s="4">
        <v>1</v>
      </c>
      <c r="BF24" s="4">
        <v>3</v>
      </c>
      <c r="BG24" s="4">
        <v>1</v>
      </c>
      <c r="BH24" s="4">
        <v>1</v>
      </c>
      <c r="BI24" s="16">
        <v>1</v>
      </c>
      <c r="BJ24" s="16">
        <v>2</v>
      </c>
      <c r="BK24" s="16">
        <v>2</v>
      </c>
      <c r="BL24" s="4">
        <v>0</v>
      </c>
      <c r="BM24" s="4">
        <v>2</v>
      </c>
      <c r="BN24" s="4">
        <v>2</v>
      </c>
      <c r="BO24" s="4">
        <v>0</v>
      </c>
      <c r="BP24" s="4">
        <v>5.2</v>
      </c>
      <c r="BQ24" s="4">
        <v>60</v>
      </c>
      <c r="BR24" s="4">
        <f t="shared" si="0"/>
        <v>0</v>
      </c>
      <c r="BS24" s="4">
        <f t="shared" si="6"/>
        <v>0</v>
      </c>
      <c r="BT24" s="4">
        <v>50</v>
      </c>
      <c r="BU24" s="4">
        <f t="shared" si="7"/>
        <v>1.6989700043360187</v>
      </c>
      <c r="BV24" s="4">
        <v>50</v>
      </c>
      <c r="BW24" s="4">
        <f t="shared" si="8"/>
        <v>1.6989700043360187</v>
      </c>
      <c r="BX24" s="4">
        <v>35</v>
      </c>
      <c r="BY24" s="4">
        <v>1</v>
      </c>
      <c r="BZ24" s="4">
        <v>50</v>
      </c>
      <c r="CA24" s="4">
        <v>50</v>
      </c>
      <c r="CB24" s="4">
        <v>0</v>
      </c>
      <c r="CC24" s="4">
        <v>50</v>
      </c>
      <c r="CD24" s="4">
        <v>50</v>
      </c>
      <c r="CE24" s="4">
        <v>0</v>
      </c>
      <c r="CF24" s="4">
        <v>50</v>
      </c>
      <c r="CG24" s="4">
        <v>50</v>
      </c>
      <c r="CH24" s="4">
        <v>0</v>
      </c>
      <c r="CI24" s="4">
        <v>50</v>
      </c>
      <c r="CJ24" s="4">
        <v>50</v>
      </c>
      <c r="CK24" s="4">
        <v>0</v>
      </c>
      <c r="CL24" s="4">
        <v>50</v>
      </c>
      <c r="CM24" s="4">
        <v>50</v>
      </c>
      <c r="CN24" s="4">
        <v>0</v>
      </c>
      <c r="CO24" s="4">
        <v>50</v>
      </c>
      <c r="CP24" s="4">
        <v>50</v>
      </c>
      <c r="CQ24" s="4">
        <v>3</v>
      </c>
      <c r="CR24" s="4">
        <v>50</v>
      </c>
      <c r="CS24" s="4">
        <v>50</v>
      </c>
      <c r="CT24" s="4">
        <v>4</v>
      </c>
      <c r="CU24" s="4">
        <v>1</v>
      </c>
      <c r="CV24" s="4">
        <v>33</v>
      </c>
      <c r="CW24" s="4">
        <v>3</v>
      </c>
      <c r="CX24" s="4">
        <v>37</v>
      </c>
      <c r="CY24" s="4">
        <v>8</v>
      </c>
      <c r="CZ24" s="4">
        <v>35</v>
      </c>
      <c r="DA24" s="4">
        <v>0</v>
      </c>
      <c r="DB24" s="4">
        <v>1</v>
      </c>
      <c r="DC24" s="4">
        <v>0</v>
      </c>
      <c r="DD24" s="4">
        <v>3</v>
      </c>
      <c r="DE24" s="4">
        <v>1</v>
      </c>
      <c r="DF24" s="4">
        <v>1</v>
      </c>
      <c r="DG24" s="4">
        <v>1</v>
      </c>
      <c r="DH24" s="4">
        <v>1</v>
      </c>
      <c r="DI24" s="4">
        <v>1</v>
      </c>
      <c r="DJ24" s="4">
        <v>1</v>
      </c>
      <c r="DK24" s="4">
        <v>1</v>
      </c>
      <c r="DL24" s="4">
        <v>3</v>
      </c>
      <c r="DM24" s="4">
        <v>2</v>
      </c>
      <c r="DN24" s="4">
        <v>2</v>
      </c>
      <c r="DO24" s="4">
        <v>3</v>
      </c>
      <c r="DP24" s="4">
        <v>2</v>
      </c>
      <c r="DQ24" s="4">
        <v>1</v>
      </c>
      <c r="DR24" s="4">
        <v>1</v>
      </c>
      <c r="DS24" s="4">
        <v>2</v>
      </c>
      <c r="DT24" s="4">
        <v>3</v>
      </c>
      <c r="DU24" s="4">
        <v>2</v>
      </c>
      <c r="DV24" s="4">
        <v>4</v>
      </c>
      <c r="DW24" s="4">
        <v>4</v>
      </c>
      <c r="DX24" s="4">
        <v>4</v>
      </c>
      <c r="DY24" s="4">
        <v>1</v>
      </c>
      <c r="DZ24" s="4">
        <v>3</v>
      </c>
      <c r="EA24" s="4">
        <v>1</v>
      </c>
    </row>
    <row r="25" spans="1:131" x14ac:dyDescent="0.3">
      <c r="A25" s="4" t="s">
        <v>24</v>
      </c>
      <c r="F25" s="12" t="s">
        <v>230</v>
      </c>
      <c r="J25" s="12" t="s">
        <v>230</v>
      </c>
      <c r="V25" s="4" t="s">
        <v>230</v>
      </c>
      <c r="W25" s="4" t="s">
        <v>230</v>
      </c>
      <c r="X25" s="4" t="s">
        <v>230</v>
      </c>
      <c r="Y25" s="4" t="s">
        <v>230</v>
      </c>
      <c r="Z25" s="4" t="s">
        <v>230</v>
      </c>
      <c r="AB25" s="4" t="s">
        <v>230</v>
      </c>
      <c r="AC25" s="4" t="s">
        <v>230</v>
      </c>
      <c r="AD25" s="4" t="s">
        <v>230</v>
      </c>
      <c r="AE25" s="4" t="s">
        <v>230</v>
      </c>
      <c r="AF25" s="4" t="s">
        <v>230</v>
      </c>
      <c r="AX25" s="4" t="s">
        <v>221</v>
      </c>
      <c r="AY25" s="4" t="s">
        <v>221</v>
      </c>
      <c r="AZ25" s="4" t="s">
        <v>221</v>
      </c>
      <c r="BA25" s="4" t="s">
        <v>221</v>
      </c>
      <c r="BC25" s="4" t="s">
        <v>230</v>
      </c>
      <c r="BD25" s="4" t="s">
        <v>230</v>
      </c>
      <c r="BE25" s="4" t="s">
        <v>230</v>
      </c>
      <c r="BF25" s="4" t="s">
        <v>230</v>
      </c>
      <c r="BG25" s="4" t="s">
        <v>230</v>
      </c>
      <c r="BR25" s="4" t="str">
        <f t="shared" si="0"/>
        <v/>
      </c>
    </row>
    <row r="26" spans="1:131" x14ac:dyDescent="0.3">
      <c r="A26" s="4" t="s">
        <v>25</v>
      </c>
      <c r="B26" s="4">
        <v>1</v>
      </c>
      <c r="C26" s="4">
        <v>1</v>
      </c>
      <c r="D26" s="6">
        <f t="shared" si="1"/>
        <v>1</v>
      </c>
      <c r="E26" s="12">
        <v>1298</v>
      </c>
      <c r="F26" s="12">
        <v>21.633333333333333</v>
      </c>
      <c r="G26" s="6">
        <f t="shared" si="2"/>
        <v>1</v>
      </c>
      <c r="H26" s="6">
        <f t="shared" si="9"/>
        <v>1</v>
      </c>
      <c r="I26" s="6">
        <f t="shared" si="3"/>
        <v>1</v>
      </c>
      <c r="J26" s="12">
        <v>0.36055555555555557</v>
      </c>
      <c r="K26" s="4">
        <v>4.3803009575923388</v>
      </c>
      <c r="L26" s="4" t="s">
        <v>216</v>
      </c>
      <c r="M26" s="4" t="s">
        <v>291</v>
      </c>
      <c r="O26" s="6">
        <v>31.362517099863201</v>
      </c>
      <c r="P26" s="6" t="s">
        <v>305</v>
      </c>
      <c r="Q26" s="4">
        <v>11.5</v>
      </c>
      <c r="R26" s="4">
        <v>11.5</v>
      </c>
      <c r="S26" s="4">
        <v>11.5</v>
      </c>
      <c r="T26" s="4">
        <f t="shared" si="4"/>
        <v>1.1874999999999996</v>
      </c>
      <c r="U26" s="4">
        <v>11.5</v>
      </c>
      <c r="V26" s="4" t="s">
        <v>247</v>
      </c>
      <c r="W26" s="4" t="s">
        <v>244</v>
      </c>
      <c r="X26" s="4" t="s">
        <v>244</v>
      </c>
      <c r="Y26" s="4" t="s">
        <v>244</v>
      </c>
      <c r="Z26" s="4" t="s">
        <v>244</v>
      </c>
      <c r="AA26" s="4">
        <v>150</v>
      </c>
      <c r="AB26" s="4" t="s">
        <v>247</v>
      </c>
      <c r="AC26" s="4" t="s">
        <v>246</v>
      </c>
      <c r="AD26" s="4" t="s">
        <v>246</v>
      </c>
      <c r="AE26" s="4" t="s">
        <v>244</v>
      </c>
      <c r="AF26" s="4" t="s">
        <v>244</v>
      </c>
      <c r="AG26" s="4">
        <v>240</v>
      </c>
      <c r="AH26" s="4">
        <v>150</v>
      </c>
      <c r="AI26" s="4">
        <v>12.857142857142858</v>
      </c>
      <c r="AJ26" s="4">
        <v>12.857142857142858</v>
      </c>
      <c r="AK26" s="4">
        <v>0</v>
      </c>
      <c r="AL26" s="4">
        <v>0</v>
      </c>
      <c r="AM26" s="4" t="s">
        <v>219</v>
      </c>
      <c r="AN26" s="4" t="s">
        <v>219</v>
      </c>
      <c r="AO26" s="4" t="s">
        <v>219</v>
      </c>
      <c r="AP26" s="4" t="s">
        <v>220</v>
      </c>
      <c r="AQ26" s="4" t="s">
        <v>220</v>
      </c>
      <c r="AR26" s="4">
        <v>175.71428571428572</v>
      </c>
      <c r="AS26" s="4">
        <f t="shared" si="5"/>
        <v>0.35122403651363171</v>
      </c>
      <c r="AT26" s="4">
        <v>175.71428571428572</v>
      </c>
      <c r="AU26" s="4">
        <v>2.9285714285714288</v>
      </c>
      <c r="AV26" s="4" t="s">
        <v>219</v>
      </c>
      <c r="AW26" s="4" t="s">
        <v>219</v>
      </c>
      <c r="AX26" s="4">
        <v>1</v>
      </c>
      <c r="AY26" s="4">
        <v>2</v>
      </c>
      <c r="AZ26" s="4">
        <v>1</v>
      </c>
      <c r="BA26" s="4">
        <v>1</v>
      </c>
      <c r="BB26" s="4">
        <v>2</v>
      </c>
      <c r="BC26" s="4">
        <v>1</v>
      </c>
      <c r="BD26" s="4">
        <v>1</v>
      </c>
      <c r="BE26" s="4">
        <v>1</v>
      </c>
      <c r="BF26" s="4">
        <v>3</v>
      </c>
      <c r="BG26" s="4">
        <v>3</v>
      </c>
      <c r="BH26" s="4">
        <v>1</v>
      </c>
      <c r="BI26" s="16">
        <v>2</v>
      </c>
      <c r="BJ26" s="16">
        <v>2</v>
      </c>
      <c r="BK26" s="16">
        <v>2</v>
      </c>
      <c r="BL26" s="4">
        <v>0</v>
      </c>
      <c r="BM26" s="4">
        <v>2</v>
      </c>
      <c r="BN26" s="4">
        <v>2</v>
      </c>
      <c r="BO26" s="4">
        <v>0</v>
      </c>
      <c r="BP26" s="4">
        <v>5.08</v>
      </c>
      <c r="BQ26" s="4">
        <v>45</v>
      </c>
      <c r="BR26" s="4">
        <f t="shared" si="0"/>
        <v>15</v>
      </c>
      <c r="BS26" s="4">
        <f t="shared" si="6"/>
        <v>3.872983346207417</v>
      </c>
      <c r="BT26" s="4">
        <v>50</v>
      </c>
      <c r="BU26" s="4">
        <f t="shared" si="7"/>
        <v>1.6989700043360187</v>
      </c>
      <c r="BV26" s="4">
        <v>50</v>
      </c>
      <c r="BW26" s="4">
        <f t="shared" si="8"/>
        <v>1.6989700043360187</v>
      </c>
      <c r="BX26" s="4">
        <v>43</v>
      </c>
      <c r="BY26" s="4">
        <v>3</v>
      </c>
      <c r="BZ26" s="4">
        <v>55</v>
      </c>
      <c r="CA26" s="4">
        <v>69</v>
      </c>
      <c r="CB26" s="4">
        <v>2</v>
      </c>
      <c r="CC26" s="4">
        <v>51</v>
      </c>
      <c r="CD26" s="4">
        <v>54</v>
      </c>
      <c r="CE26" s="4">
        <v>1</v>
      </c>
      <c r="CF26" s="4">
        <v>50</v>
      </c>
      <c r="CG26" s="4">
        <v>50</v>
      </c>
      <c r="CH26" s="4">
        <v>2</v>
      </c>
      <c r="CI26" s="4">
        <v>56</v>
      </c>
      <c r="CJ26" s="4">
        <v>69</v>
      </c>
      <c r="CK26" s="4">
        <v>0</v>
      </c>
      <c r="CL26" s="4">
        <v>50</v>
      </c>
      <c r="CM26" s="4">
        <v>50</v>
      </c>
      <c r="CN26" s="4">
        <v>1</v>
      </c>
      <c r="CO26" s="4">
        <v>50</v>
      </c>
      <c r="CP26" s="4">
        <v>50</v>
      </c>
      <c r="CQ26" s="4">
        <v>3</v>
      </c>
      <c r="CR26" s="4">
        <v>50</v>
      </c>
      <c r="CS26" s="4">
        <v>50</v>
      </c>
      <c r="CT26" s="4">
        <v>8</v>
      </c>
      <c r="CU26" s="4">
        <v>8</v>
      </c>
      <c r="CV26" s="4">
        <v>51</v>
      </c>
      <c r="CW26" s="4">
        <v>4</v>
      </c>
      <c r="CX26" s="4">
        <v>39</v>
      </c>
      <c r="CY26" s="4">
        <v>20</v>
      </c>
      <c r="CZ26" s="4">
        <v>43</v>
      </c>
      <c r="DA26" s="4">
        <v>1</v>
      </c>
      <c r="DB26" s="4">
        <v>1</v>
      </c>
      <c r="DC26" s="4">
        <v>5</v>
      </c>
      <c r="DD26" s="4">
        <v>2</v>
      </c>
      <c r="DE26" s="4">
        <v>1</v>
      </c>
      <c r="DF26" s="4">
        <v>1</v>
      </c>
      <c r="DG26" s="4">
        <v>1</v>
      </c>
      <c r="DH26" s="4">
        <v>1</v>
      </c>
      <c r="DI26" s="4">
        <v>1</v>
      </c>
      <c r="DJ26" s="4">
        <v>1</v>
      </c>
      <c r="DK26" s="4">
        <v>1</v>
      </c>
      <c r="DL26" s="4">
        <v>4</v>
      </c>
      <c r="DM26" s="4">
        <v>3</v>
      </c>
      <c r="DN26" s="4">
        <v>3</v>
      </c>
      <c r="DO26" s="4">
        <v>2</v>
      </c>
      <c r="DP26" s="4">
        <v>2</v>
      </c>
      <c r="DQ26" s="4">
        <v>2</v>
      </c>
      <c r="DR26" s="4">
        <v>1</v>
      </c>
      <c r="DS26" s="4">
        <v>2</v>
      </c>
      <c r="DT26" s="4">
        <v>2</v>
      </c>
      <c r="DU26" s="4">
        <v>2</v>
      </c>
      <c r="DV26" s="4">
        <v>2</v>
      </c>
      <c r="DW26" s="4">
        <v>2</v>
      </c>
      <c r="DX26" s="4">
        <v>2</v>
      </c>
      <c r="DY26" s="4">
        <v>1</v>
      </c>
      <c r="DZ26" s="4">
        <v>2</v>
      </c>
      <c r="EA26" s="4">
        <v>1</v>
      </c>
    </row>
    <row r="27" spans="1:131" x14ac:dyDescent="0.3">
      <c r="A27" s="4" t="s">
        <v>26</v>
      </c>
      <c r="F27" s="12" t="s">
        <v>230</v>
      </c>
      <c r="J27" s="12" t="s">
        <v>230</v>
      </c>
      <c r="V27" s="4" t="s">
        <v>230</v>
      </c>
      <c r="W27" s="4" t="s">
        <v>230</v>
      </c>
      <c r="X27" s="4" t="s">
        <v>230</v>
      </c>
      <c r="Y27" s="4" t="s">
        <v>230</v>
      </c>
      <c r="Z27" s="4" t="s">
        <v>230</v>
      </c>
      <c r="AB27" s="4" t="s">
        <v>230</v>
      </c>
      <c r="AC27" s="4" t="s">
        <v>230</v>
      </c>
      <c r="AD27" s="4" t="s">
        <v>230</v>
      </c>
      <c r="AE27" s="4" t="s">
        <v>230</v>
      </c>
      <c r="AF27" s="4" t="s">
        <v>230</v>
      </c>
      <c r="AX27" s="4" t="s">
        <v>221</v>
      </c>
      <c r="AY27" s="4" t="s">
        <v>221</v>
      </c>
      <c r="AZ27" s="4" t="s">
        <v>221</v>
      </c>
      <c r="BA27" s="4" t="s">
        <v>221</v>
      </c>
      <c r="BC27" s="4" t="s">
        <v>230</v>
      </c>
      <c r="BD27" s="4" t="s">
        <v>230</v>
      </c>
      <c r="BE27" s="4" t="s">
        <v>230</v>
      </c>
      <c r="BF27" s="4" t="s">
        <v>230</v>
      </c>
      <c r="BG27" s="4" t="s">
        <v>230</v>
      </c>
      <c r="BR27" s="4" t="str">
        <f t="shared" si="0"/>
        <v/>
      </c>
    </row>
    <row r="28" spans="1:131" x14ac:dyDescent="0.3">
      <c r="A28" s="4" t="s">
        <v>27</v>
      </c>
      <c r="B28" s="4">
        <v>1</v>
      </c>
      <c r="C28" s="4">
        <v>1</v>
      </c>
      <c r="D28" s="6">
        <f t="shared" si="1"/>
        <v>1</v>
      </c>
      <c r="E28" s="12">
        <v>1144</v>
      </c>
      <c r="F28" s="12">
        <v>19.066666666666666</v>
      </c>
      <c r="G28" s="6">
        <f t="shared" si="2"/>
        <v>1</v>
      </c>
      <c r="H28" s="6">
        <f t="shared" si="9"/>
        <v>1</v>
      </c>
      <c r="I28" s="6">
        <f t="shared" si="3"/>
        <v>1</v>
      </c>
      <c r="J28" s="12">
        <v>0.31777777777777777</v>
      </c>
      <c r="K28" s="4">
        <v>5.143638850889193</v>
      </c>
      <c r="L28" s="4" t="s">
        <v>216</v>
      </c>
      <c r="M28" s="4" t="s">
        <v>291</v>
      </c>
      <c r="N28" s="6" t="s">
        <v>285</v>
      </c>
      <c r="O28" s="6">
        <v>41.934336525307799</v>
      </c>
      <c r="P28" s="6" t="s">
        <v>305</v>
      </c>
      <c r="Q28" s="4">
        <v>11.5</v>
      </c>
      <c r="R28" s="4">
        <v>11.5</v>
      </c>
      <c r="S28" s="4">
        <v>11.5</v>
      </c>
      <c r="T28" s="4">
        <f t="shared" si="4"/>
        <v>1.1874999999999996</v>
      </c>
      <c r="U28" s="4">
        <v>11.5</v>
      </c>
      <c r="V28" s="4" t="s">
        <v>245</v>
      </c>
      <c r="W28" s="4" t="s">
        <v>244</v>
      </c>
      <c r="X28" s="4" t="s">
        <v>244</v>
      </c>
      <c r="Y28" s="4" t="s">
        <v>244</v>
      </c>
      <c r="Z28" s="4" t="s">
        <v>244</v>
      </c>
      <c r="AA28" s="4">
        <v>90</v>
      </c>
      <c r="AB28" s="4" t="s">
        <v>247</v>
      </c>
      <c r="AC28" s="4" t="s">
        <v>244</v>
      </c>
      <c r="AD28" s="4" t="s">
        <v>244</v>
      </c>
      <c r="AE28" s="4" t="s">
        <v>244</v>
      </c>
      <c r="AF28" s="4" t="s">
        <v>244</v>
      </c>
      <c r="AG28" s="4">
        <v>150</v>
      </c>
      <c r="AH28" s="4">
        <v>107.14285714285714</v>
      </c>
      <c r="AI28" s="4">
        <v>0</v>
      </c>
      <c r="AJ28" s="4">
        <v>0</v>
      </c>
      <c r="AK28" s="4">
        <v>0</v>
      </c>
      <c r="AL28" s="4">
        <v>0</v>
      </c>
      <c r="AM28" s="4" t="s">
        <v>219</v>
      </c>
      <c r="AN28" s="4" t="s">
        <v>220</v>
      </c>
      <c r="AO28" s="4" t="s">
        <v>220</v>
      </c>
      <c r="AP28" s="4" t="s">
        <v>220</v>
      </c>
      <c r="AQ28" s="4" t="s">
        <v>220</v>
      </c>
      <c r="AR28" s="4">
        <v>107.14285714285714</v>
      </c>
      <c r="AS28" s="4">
        <f t="shared" si="5"/>
        <v>-0.23455614947157744</v>
      </c>
      <c r="AT28" s="4">
        <v>107.14285714285714</v>
      </c>
      <c r="AU28" s="4">
        <v>1.7857142857142856</v>
      </c>
      <c r="AV28" s="4" t="s">
        <v>219</v>
      </c>
      <c r="AW28" s="4" t="s">
        <v>220</v>
      </c>
      <c r="AX28" s="4">
        <v>1</v>
      </c>
      <c r="AY28" s="4">
        <v>2</v>
      </c>
      <c r="AZ28" s="4">
        <v>1</v>
      </c>
      <c r="BA28" s="4">
        <v>2</v>
      </c>
      <c r="BB28" s="4">
        <v>2</v>
      </c>
      <c r="BC28" s="4">
        <v>1</v>
      </c>
      <c r="BD28" s="4">
        <v>3</v>
      </c>
      <c r="BE28" s="4">
        <v>2</v>
      </c>
      <c r="BF28" s="4">
        <v>3</v>
      </c>
      <c r="BG28" s="4">
        <v>3</v>
      </c>
      <c r="BH28" s="4">
        <v>1</v>
      </c>
      <c r="BI28" s="16">
        <v>1</v>
      </c>
      <c r="BJ28" s="16">
        <v>2</v>
      </c>
      <c r="BK28" s="16">
        <v>2</v>
      </c>
      <c r="BL28" s="4">
        <v>0</v>
      </c>
      <c r="BM28" s="4">
        <v>2</v>
      </c>
      <c r="BN28" s="4">
        <v>2</v>
      </c>
      <c r="BO28" s="4">
        <v>0</v>
      </c>
      <c r="BP28" s="4">
        <v>3.7600000000000002</v>
      </c>
      <c r="BQ28" s="4">
        <v>55</v>
      </c>
      <c r="BR28" s="4">
        <f t="shared" si="0"/>
        <v>5</v>
      </c>
      <c r="BS28" s="4">
        <f t="shared" si="6"/>
        <v>2.2360679774997898</v>
      </c>
      <c r="BT28" s="4">
        <v>56</v>
      </c>
      <c r="BU28" s="4">
        <f t="shared" si="7"/>
        <v>1.7481880270062005</v>
      </c>
      <c r="BV28" s="4">
        <v>51</v>
      </c>
      <c r="BW28" s="4">
        <f t="shared" si="8"/>
        <v>1.7075701760979363</v>
      </c>
      <c r="BX28" s="4">
        <v>44</v>
      </c>
      <c r="BY28" s="4">
        <v>2</v>
      </c>
      <c r="BZ28" s="4">
        <v>51</v>
      </c>
      <c r="CA28" s="4">
        <v>54</v>
      </c>
      <c r="CB28" s="4">
        <v>4</v>
      </c>
      <c r="CC28" s="4">
        <v>56</v>
      </c>
      <c r="CD28" s="4">
        <v>72</v>
      </c>
      <c r="CE28" s="4">
        <v>0</v>
      </c>
      <c r="CF28" s="4">
        <v>50</v>
      </c>
      <c r="CG28" s="4">
        <v>50</v>
      </c>
      <c r="CH28" s="4">
        <v>1</v>
      </c>
      <c r="CI28" s="4">
        <v>51</v>
      </c>
      <c r="CJ28" s="4">
        <v>54</v>
      </c>
      <c r="CK28" s="4">
        <v>4</v>
      </c>
      <c r="CL28" s="4">
        <v>56</v>
      </c>
      <c r="CM28" s="4">
        <v>69</v>
      </c>
      <c r="CN28" s="4">
        <v>2</v>
      </c>
      <c r="CO28" s="4">
        <v>51</v>
      </c>
      <c r="CP28" s="4">
        <v>50</v>
      </c>
      <c r="CQ28" s="4">
        <v>2</v>
      </c>
      <c r="CR28" s="4">
        <v>50</v>
      </c>
      <c r="CS28" s="4">
        <v>50</v>
      </c>
      <c r="CT28" s="4">
        <v>6</v>
      </c>
      <c r="CU28" s="4">
        <v>7</v>
      </c>
      <c r="CV28" s="4">
        <v>49</v>
      </c>
      <c r="CW28" s="4">
        <v>4</v>
      </c>
      <c r="CX28" s="4">
        <v>39</v>
      </c>
      <c r="CY28" s="4">
        <v>21</v>
      </c>
      <c r="CZ28" s="4">
        <v>44</v>
      </c>
      <c r="DA28" s="4">
        <v>0</v>
      </c>
      <c r="DB28" s="4">
        <v>4</v>
      </c>
      <c r="DC28" s="4">
        <v>1</v>
      </c>
      <c r="DD28" s="4">
        <v>3</v>
      </c>
      <c r="DE28" s="4">
        <v>0</v>
      </c>
      <c r="DF28" s="4">
        <v>1</v>
      </c>
      <c r="DG28" s="4">
        <v>1</v>
      </c>
      <c r="DH28" s="4">
        <v>1</v>
      </c>
      <c r="DI28" s="4">
        <v>1</v>
      </c>
      <c r="DJ28" s="4">
        <v>1</v>
      </c>
      <c r="DK28" s="4">
        <v>2</v>
      </c>
      <c r="DL28" s="4">
        <v>3</v>
      </c>
      <c r="DM28" s="4">
        <v>3</v>
      </c>
      <c r="DN28" s="4">
        <v>3</v>
      </c>
      <c r="DO28" s="4">
        <v>3</v>
      </c>
      <c r="DP28" s="4">
        <v>3</v>
      </c>
      <c r="DQ28" s="4">
        <v>3</v>
      </c>
      <c r="DR28" s="4">
        <v>3</v>
      </c>
      <c r="DS28" s="4">
        <v>2</v>
      </c>
      <c r="DT28" s="4">
        <v>2</v>
      </c>
      <c r="DU28" s="4">
        <v>2</v>
      </c>
      <c r="DV28" s="4">
        <v>2</v>
      </c>
      <c r="DW28" s="4">
        <v>2</v>
      </c>
      <c r="DX28" s="4">
        <v>4</v>
      </c>
      <c r="DY28" s="4">
        <v>2</v>
      </c>
      <c r="DZ28" s="4">
        <v>3</v>
      </c>
      <c r="EA28" s="4">
        <v>1</v>
      </c>
    </row>
    <row r="29" spans="1:131" x14ac:dyDescent="0.3">
      <c r="A29" s="4" t="s">
        <v>28</v>
      </c>
      <c r="F29" s="12" t="s">
        <v>230</v>
      </c>
      <c r="J29" s="12" t="s">
        <v>230</v>
      </c>
      <c r="V29" s="4" t="s">
        <v>230</v>
      </c>
      <c r="W29" s="4" t="s">
        <v>230</v>
      </c>
      <c r="X29" s="4" t="s">
        <v>230</v>
      </c>
      <c r="Y29" s="4" t="s">
        <v>230</v>
      </c>
      <c r="Z29" s="4" t="s">
        <v>230</v>
      </c>
      <c r="AB29" s="4" t="s">
        <v>230</v>
      </c>
      <c r="AC29" s="4" t="s">
        <v>230</v>
      </c>
      <c r="AD29" s="4" t="s">
        <v>230</v>
      </c>
      <c r="AE29" s="4" t="s">
        <v>230</v>
      </c>
      <c r="AF29" s="4" t="s">
        <v>230</v>
      </c>
      <c r="AX29" s="4" t="s">
        <v>221</v>
      </c>
      <c r="AY29" s="4" t="s">
        <v>221</v>
      </c>
      <c r="AZ29" s="4" t="s">
        <v>221</v>
      </c>
      <c r="BA29" s="4" t="s">
        <v>221</v>
      </c>
      <c r="BC29" s="4" t="s">
        <v>230</v>
      </c>
      <c r="BD29" s="4" t="s">
        <v>230</v>
      </c>
      <c r="BE29" s="4" t="s">
        <v>230</v>
      </c>
      <c r="BF29" s="4" t="s">
        <v>230</v>
      </c>
      <c r="BG29" s="4" t="s">
        <v>230</v>
      </c>
      <c r="BR29" s="4" t="str">
        <f t="shared" si="0"/>
        <v/>
      </c>
    </row>
    <row r="30" spans="1:131" x14ac:dyDescent="0.3">
      <c r="A30" s="4" t="s">
        <v>29</v>
      </c>
      <c r="B30" s="4">
        <v>1</v>
      </c>
      <c r="C30" s="4">
        <v>1</v>
      </c>
      <c r="D30" s="6">
        <f t="shared" si="1"/>
        <v>1</v>
      </c>
      <c r="E30" s="12">
        <v>103176</v>
      </c>
      <c r="F30" s="12">
        <v>1719.6</v>
      </c>
      <c r="G30" s="6">
        <f t="shared" si="2"/>
        <v>2</v>
      </c>
      <c r="H30" s="6">
        <f t="shared" si="9"/>
        <v>2</v>
      </c>
      <c r="I30" s="6">
        <f t="shared" si="3"/>
        <v>2</v>
      </c>
      <c r="J30" s="12">
        <v>28.66</v>
      </c>
      <c r="K30" s="4">
        <v>4.5198358413132693</v>
      </c>
      <c r="L30" s="4" t="s">
        <v>216</v>
      </c>
      <c r="M30" s="4" t="s">
        <v>291</v>
      </c>
      <c r="N30" s="6">
        <v>19</v>
      </c>
      <c r="O30" s="6">
        <v>32.42954856361149</v>
      </c>
      <c r="P30" s="6" t="s">
        <v>305</v>
      </c>
      <c r="Q30" s="4">
        <v>10.75</v>
      </c>
      <c r="R30" s="4">
        <v>10.75</v>
      </c>
      <c r="S30" s="4">
        <v>10.75</v>
      </c>
      <c r="T30" s="4">
        <f t="shared" si="4"/>
        <v>1.5624999999999667E-2</v>
      </c>
      <c r="U30" s="4">
        <v>10.75</v>
      </c>
      <c r="V30" s="4" t="s">
        <v>247</v>
      </c>
      <c r="W30" s="4" t="s">
        <v>243</v>
      </c>
      <c r="X30" s="4" t="s">
        <v>244</v>
      </c>
      <c r="Y30" s="4" t="s">
        <v>244</v>
      </c>
      <c r="Z30" s="4" t="s">
        <v>244</v>
      </c>
      <c r="AA30" s="4">
        <v>165</v>
      </c>
      <c r="AB30" s="4" t="s">
        <v>245</v>
      </c>
      <c r="AC30" s="4" t="s">
        <v>243</v>
      </c>
      <c r="AD30" s="4" t="s">
        <v>244</v>
      </c>
      <c r="AE30" s="4" t="s">
        <v>244</v>
      </c>
      <c r="AF30" s="4" t="s">
        <v>244</v>
      </c>
      <c r="AG30" s="4">
        <v>105</v>
      </c>
      <c r="AH30" s="4">
        <v>132.85714285714286</v>
      </c>
      <c r="AI30" s="4">
        <v>15</v>
      </c>
      <c r="AJ30" s="4">
        <v>0</v>
      </c>
      <c r="AK30" s="4">
        <v>0</v>
      </c>
      <c r="AL30" s="4">
        <v>0</v>
      </c>
      <c r="AM30" s="4" t="s">
        <v>219</v>
      </c>
      <c r="AN30" s="4" t="s">
        <v>219</v>
      </c>
      <c r="AO30" s="4" t="s">
        <v>220</v>
      </c>
      <c r="AP30" s="4" t="s">
        <v>220</v>
      </c>
      <c r="AQ30" s="4" t="s">
        <v>220</v>
      </c>
      <c r="AR30" s="4">
        <v>147.85714285714286</v>
      </c>
      <c r="AS30" s="4">
        <f t="shared" si="5"/>
        <v>0.1132508359571405</v>
      </c>
      <c r="AT30" s="4">
        <v>147.85714285714286</v>
      </c>
      <c r="AU30" s="4">
        <v>2.4642857142857144</v>
      </c>
      <c r="AV30" s="4" t="s">
        <v>219</v>
      </c>
      <c r="AW30" s="4" t="s">
        <v>219</v>
      </c>
      <c r="AX30" s="4">
        <v>1</v>
      </c>
      <c r="AY30" s="4">
        <v>2</v>
      </c>
      <c r="AZ30" s="4">
        <v>1</v>
      </c>
      <c r="BA30" s="4">
        <v>2</v>
      </c>
      <c r="BB30" s="4">
        <v>2</v>
      </c>
      <c r="BC30" s="4">
        <v>1</v>
      </c>
      <c r="BD30" s="4">
        <v>1</v>
      </c>
      <c r="BE30" s="4">
        <v>3</v>
      </c>
      <c r="BF30" s="4">
        <v>3</v>
      </c>
      <c r="BG30" s="4">
        <v>3</v>
      </c>
      <c r="BH30" s="4">
        <v>1</v>
      </c>
      <c r="BI30" s="16">
        <v>1</v>
      </c>
      <c r="BJ30" s="16">
        <v>2</v>
      </c>
      <c r="BK30" s="16">
        <v>2</v>
      </c>
      <c r="BL30" s="4">
        <v>0</v>
      </c>
      <c r="BM30" s="4">
        <v>2</v>
      </c>
      <c r="BN30" s="4">
        <v>2</v>
      </c>
      <c r="BO30" s="4">
        <v>0</v>
      </c>
      <c r="BP30" s="4">
        <v>4.160000000000001</v>
      </c>
      <c r="BQ30" s="4">
        <v>50</v>
      </c>
      <c r="BR30" s="4">
        <f t="shared" si="0"/>
        <v>10</v>
      </c>
      <c r="BS30" s="4">
        <f t="shared" si="6"/>
        <v>3.1622776601683795</v>
      </c>
      <c r="BT30" s="4">
        <v>53</v>
      </c>
      <c r="BU30" s="4">
        <f t="shared" si="7"/>
        <v>1.7242758696007889</v>
      </c>
      <c r="BV30" s="4">
        <v>66</v>
      </c>
      <c r="BW30" s="4">
        <f t="shared" si="8"/>
        <v>1.8195439355418688</v>
      </c>
      <c r="BX30" s="4">
        <v>62</v>
      </c>
      <c r="BY30" s="4">
        <v>6</v>
      </c>
      <c r="BZ30" s="4">
        <v>64</v>
      </c>
      <c r="CA30" s="4">
        <v>93</v>
      </c>
      <c r="CB30" s="4">
        <v>6</v>
      </c>
      <c r="CC30" s="4">
        <v>63</v>
      </c>
      <c r="CD30" s="4">
        <v>88</v>
      </c>
      <c r="CE30" s="4">
        <v>5</v>
      </c>
      <c r="CF30" s="4">
        <v>64</v>
      </c>
      <c r="CG30" s="4">
        <v>91</v>
      </c>
      <c r="CH30" s="4">
        <v>2</v>
      </c>
      <c r="CI30" s="4">
        <v>56</v>
      </c>
      <c r="CJ30" s="4">
        <v>69</v>
      </c>
      <c r="CK30" s="4">
        <v>3</v>
      </c>
      <c r="CL30" s="4">
        <v>53</v>
      </c>
      <c r="CM30" s="4">
        <v>58</v>
      </c>
      <c r="CN30" s="4">
        <v>6</v>
      </c>
      <c r="CO30" s="4">
        <v>66</v>
      </c>
      <c r="CP30" s="4">
        <v>94</v>
      </c>
      <c r="CQ30" s="4">
        <v>11</v>
      </c>
      <c r="CR30" s="4">
        <v>52</v>
      </c>
      <c r="CS30" s="4">
        <v>54</v>
      </c>
      <c r="CT30" s="4">
        <v>18</v>
      </c>
      <c r="CU30" s="4">
        <v>19</v>
      </c>
      <c r="CV30" s="4">
        <v>65</v>
      </c>
      <c r="CW30" s="4">
        <v>17</v>
      </c>
      <c r="CX30" s="4">
        <v>56</v>
      </c>
      <c r="CY30" s="4">
        <v>57</v>
      </c>
      <c r="CZ30" s="4">
        <v>62</v>
      </c>
      <c r="DA30" s="4">
        <v>4</v>
      </c>
      <c r="DB30" s="4">
        <v>9</v>
      </c>
      <c r="DC30" s="4">
        <v>6</v>
      </c>
      <c r="DD30" s="4">
        <v>7</v>
      </c>
      <c r="DE30" s="4">
        <v>4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2</v>
      </c>
      <c r="DL30" s="4">
        <v>2</v>
      </c>
      <c r="DM30" s="4">
        <v>4</v>
      </c>
      <c r="DN30" s="4">
        <v>2</v>
      </c>
      <c r="DO30" s="4">
        <v>3</v>
      </c>
      <c r="DP30" s="4">
        <v>3</v>
      </c>
      <c r="DQ30" s="4">
        <v>2</v>
      </c>
      <c r="DR30" s="4">
        <v>2</v>
      </c>
      <c r="DS30" s="4">
        <v>2</v>
      </c>
      <c r="DT30" s="4">
        <v>2</v>
      </c>
      <c r="DU30" s="4">
        <v>2</v>
      </c>
      <c r="DV30" s="4">
        <v>2</v>
      </c>
      <c r="DW30" s="4">
        <v>2</v>
      </c>
      <c r="DX30" s="4">
        <v>3</v>
      </c>
      <c r="DY30" s="4">
        <v>2</v>
      </c>
      <c r="DZ30" s="4">
        <v>3</v>
      </c>
      <c r="EA30" s="4">
        <v>2</v>
      </c>
    </row>
    <row r="31" spans="1:131" x14ac:dyDescent="0.3">
      <c r="A31" s="4" t="s">
        <v>30</v>
      </c>
      <c r="F31" s="12" t="s">
        <v>230</v>
      </c>
      <c r="J31" s="12" t="s">
        <v>230</v>
      </c>
      <c r="V31" s="4" t="s">
        <v>230</v>
      </c>
      <c r="W31" s="4" t="s">
        <v>230</v>
      </c>
      <c r="X31" s="4" t="s">
        <v>230</v>
      </c>
      <c r="Y31" s="4" t="s">
        <v>230</v>
      </c>
      <c r="Z31" s="4" t="s">
        <v>230</v>
      </c>
      <c r="AB31" s="4" t="s">
        <v>230</v>
      </c>
      <c r="AC31" s="4" t="s">
        <v>230</v>
      </c>
      <c r="AD31" s="4" t="s">
        <v>230</v>
      </c>
      <c r="AE31" s="4" t="s">
        <v>230</v>
      </c>
      <c r="AF31" s="4" t="s">
        <v>230</v>
      </c>
      <c r="AX31" s="4" t="s">
        <v>221</v>
      </c>
      <c r="AY31" s="4" t="s">
        <v>221</v>
      </c>
      <c r="AZ31" s="4" t="s">
        <v>221</v>
      </c>
      <c r="BA31" s="4" t="s">
        <v>221</v>
      </c>
      <c r="BC31" s="4" t="s">
        <v>230</v>
      </c>
      <c r="BD31" s="4" t="s">
        <v>230</v>
      </c>
      <c r="BE31" s="4" t="s">
        <v>230</v>
      </c>
      <c r="BF31" s="4" t="s">
        <v>230</v>
      </c>
      <c r="BG31" s="4" t="s">
        <v>230</v>
      </c>
      <c r="BR31" s="4" t="str">
        <f t="shared" si="0"/>
        <v/>
      </c>
    </row>
    <row r="32" spans="1:131" x14ac:dyDescent="0.3">
      <c r="A32" s="4" t="s">
        <v>31</v>
      </c>
      <c r="B32" s="4">
        <v>1</v>
      </c>
      <c r="C32" s="4">
        <v>1</v>
      </c>
      <c r="D32" s="6">
        <f t="shared" si="1"/>
        <v>1</v>
      </c>
      <c r="E32" s="12">
        <v>2372</v>
      </c>
      <c r="F32" s="12">
        <v>39.533333333333331</v>
      </c>
      <c r="G32" s="6">
        <f t="shared" si="2"/>
        <v>1</v>
      </c>
      <c r="H32" s="6">
        <f t="shared" si="9"/>
        <v>1</v>
      </c>
      <c r="I32" s="6">
        <f t="shared" si="3"/>
        <v>1</v>
      </c>
      <c r="J32" s="12">
        <v>0.65888888888888886</v>
      </c>
      <c r="K32" s="4">
        <v>4.2845417236662104</v>
      </c>
      <c r="L32" s="4" t="s">
        <v>216</v>
      </c>
      <c r="M32" s="4" t="s">
        <v>291</v>
      </c>
      <c r="N32" s="6" t="s">
        <v>284</v>
      </c>
      <c r="O32" s="6">
        <v>34.317373461012309</v>
      </c>
      <c r="P32" s="6" t="s">
        <v>305</v>
      </c>
      <c r="Q32" s="4">
        <v>11.333333333333334</v>
      </c>
      <c r="R32" s="4">
        <v>11.333333333333334</v>
      </c>
      <c r="S32" s="4">
        <v>11.333333333333334</v>
      </c>
      <c r="T32" s="4">
        <f t="shared" si="4"/>
        <v>0.92708333333333393</v>
      </c>
      <c r="U32" s="4">
        <v>11.333333333333334</v>
      </c>
      <c r="V32" s="4" t="s">
        <v>243</v>
      </c>
      <c r="W32" s="4" t="s">
        <v>246</v>
      </c>
      <c r="X32" s="4" t="s">
        <v>244</v>
      </c>
      <c r="Y32" s="4" t="s">
        <v>244</v>
      </c>
      <c r="Z32" s="4" t="s">
        <v>243</v>
      </c>
      <c r="AA32" s="4">
        <v>75</v>
      </c>
      <c r="AB32" s="4" t="s">
        <v>243</v>
      </c>
      <c r="AC32" s="4" t="s">
        <v>246</v>
      </c>
      <c r="AD32" s="4" t="s">
        <v>244</v>
      </c>
      <c r="AE32" s="4" t="s">
        <v>244</v>
      </c>
      <c r="AF32" s="4" t="s">
        <v>243</v>
      </c>
      <c r="AG32" s="4">
        <v>75</v>
      </c>
      <c r="AH32" s="4">
        <v>15</v>
      </c>
      <c r="AI32" s="4">
        <v>45</v>
      </c>
      <c r="AJ32" s="4">
        <v>0</v>
      </c>
      <c r="AK32" s="4">
        <v>0</v>
      </c>
      <c r="AL32" s="4">
        <v>15</v>
      </c>
      <c r="AM32" s="4" t="s">
        <v>219</v>
      </c>
      <c r="AN32" s="4" t="s">
        <v>219</v>
      </c>
      <c r="AO32" s="4" t="s">
        <v>220</v>
      </c>
      <c r="AP32" s="4" t="s">
        <v>220</v>
      </c>
      <c r="AQ32" s="4" t="s">
        <v>219</v>
      </c>
      <c r="AR32" s="4">
        <v>75</v>
      </c>
      <c r="AS32" s="4">
        <f t="shared" si="5"/>
        <v>-0.50914061165214419</v>
      </c>
      <c r="AT32" s="4">
        <v>75</v>
      </c>
      <c r="AU32" s="4">
        <v>1.25</v>
      </c>
      <c r="AV32" s="4" t="s">
        <v>219</v>
      </c>
      <c r="AW32" s="4" t="s">
        <v>220</v>
      </c>
      <c r="AX32" s="4">
        <v>1</v>
      </c>
      <c r="AY32" s="4">
        <v>2</v>
      </c>
      <c r="AZ32" s="4">
        <v>1</v>
      </c>
      <c r="BA32" s="4">
        <v>2</v>
      </c>
      <c r="BB32" s="4">
        <v>2</v>
      </c>
      <c r="BC32" s="4">
        <v>1</v>
      </c>
      <c r="BD32" s="4">
        <v>1</v>
      </c>
      <c r="BE32" s="4">
        <v>3</v>
      </c>
      <c r="BF32" s="4">
        <v>3</v>
      </c>
      <c r="BG32" s="4">
        <v>3</v>
      </c>
      <c r="BH32" s="4">
        <v>1</v>
      </c>
      <c r="BI32" s="16">
        <v>1</v>
      </c>
      <c r="BJ32" s="16">
        <v>2</v>
      </c>
      <c r="BK32" s="16">
        <v>2</v>
      </c>
      <c r="BL32" s="4">
        <v>0</v>
      </c>
      <c r="BM32" s="4">
        <v>2</v>
      </c>
      <c r="BN32" s="4">
        <v>2</v>
      </c>
      <c r="BO32" s="4">
        <v>1</v>
      </c>
      <c r="BP32" s="4">
        <v>4.7200000000000006</v>
      </c>
      <c r="BQ32" s="4">
        <v>50</v>
      </c>
      <c r="BR32" s="4">
        <f t="shared" si="0"/>
        <v>10</v>
      </c>
      <c r="BS32" s="4">
        <f t="shared" si="6"/>
        <v>3.1622776601683795</v>
      </c>
      <c r="BT32" s="4">
        <v>50</v>
      </c>
      <c r="BU32" s="4">
        <f t="shared" si="7"/>
        <v>1.6989700043360187</v>
      </c>
      <c r="BV32" s="4">
        <v>50</v>
      </c>
      <c r="BW32" s="4">
        <f t="shared" si="8"/>
        <v>1.6989700043360187</v>
      </c>
      <c r="BX32" s="4">
        <v>35</v>
      </c>
      <c r="BY32" s="4">
        <v>2</v>
      </c>
      <c r="BZ32" s="4">
        <v>51</v>
      </c>
      <c r="CA32" s="4">
        <v>54</v>
      </c>
      <c r="CB32" s="4">
        <v>2</v>
      </c>
      <c r="CC32" s="4">
        <v>51</v>
      </c>
      <c r="CD32" s="4">
        <v>54</v>
      </c>
      <c r="CE32" s="4">
        <v>1</v>
      </c>
      <c r="CF32" s="4">
        <v>50</v>
      </c>
      <c r="CG32" s="4">
        <v>50</v>
      </c>
      <c r="CH32" s="4">
        <v>1</v>
      </c>
      <c r="CI32" s="4">
        <v>51</v>
      </c>
      <c r="CJ32" s="4">
        <v>54</v>
      </c>
      <c r="CK32" s="4">
        <v>0</v>
      </c>
      <c r="CL32" s="4">
        <v>50</v>
      </c>
      <c r="CM32" s="4">
        <v>50</v>
      </c>
      <c r="CN32" s="4">
        <v>0</v>
      </c>
      <c r="CO32" s="4">
        <v>50</v>
      </c>
      <c r="CP32" s="4">
        <v>50</v>
      </c>
      <c r="CQ32" s="4">
        <v>0</v>
      </c>
      <c r="CR32" s="4">
        <v>50</v>
      </c>
      <c r="CS32" s="4">
        <v>50</v>
      </c>
      <c r="CT32" s="4">
        <v>2</v>
      </c>
      <c r="CU32" s="4">
        <v>6</v>
      </c>
      <c r="CV32" s="4">
        <v>47</v>
      </c>
      <c r="CW32" s="4">
        <v>0</v>
      </c>
      <c r="CX32" s="4">
        <v>28</v>
      </c>
      <c r="CY32" s="4">
        <v>8</v>
      </c>
      <c r="CZ32" s="4">
        <v>35</v>
      </c>
      <c r="DA32" s="4">
        <v>0</v>
      </c>
      <c r="DB32" s="4">
        <v>2</v>
      </c>
      <c r="DC32" s="4">
        <v>5</v>
      </c>
      <c r="DD32" s="4">
        <v>0</v>
      </c>
      <c r="DE32" s="4">
        <v>0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3</v>
      </c>
      <c r="DL32" s="4">
        <v>1</v>
      </c>
      <c r="DM32" s="4">
        <v>2</v>
      </c>
      <c r="DN32" s="4">
        <v>2</v>
      </c>
      <c r="DO32" s="4">
        <v>2</v>
      </c>
      <c r="DP32" s="4">
        <v>2</v>
      </c>
      <c r="DQ32" s="4">
        <v>2</v>
      </c>
      <c r="DR32" s="4">
        <v>2</v>
      </c>
      <c r="DS32" s="4">
        <v>2</v>
      </c>
      <c r="DT32" s="4">
        <v>3</v>
      </c>
      <c r="DU32" s="4">
        <v>2</v>
      </c>
      <c r="DV32" s="4">
        <v>4</v>
      </c>
      <c r="DW32" s="4">
        <v>4</v>
      </c>
      <c r="DX32" s="4">
        <v>4</v>
      </c>
      <c r="DY32" s="4">
        <v>2</v>
      </c>
      <c r="DZ32" s="4">
        <v>4</v>
      </c>
      <c r="EA32" s="4">
        <v>2</v>
      </c>
    </row>
    <row r="33" spans="1:131" x14ac:dyDescent="0.3">
      <c r="A33" s="4" t="s">
        <v>32</v>
      </c>
      <c r="F33" s="12" t="s">
        <v>230</v>
      </c>
      <c r="J33" s="12" t="s">
        <v>230</v>
      </c>
      <c r="V33" s="4" t="s">
        <v>230</v>
      </c>
      <c r="W33" s="4" t="s">
        <v>230</v>
      </c>
      <c r="X33" s="4" t="s">
        <v>230</v>
      </c>
      <c r="Y33" s="4" t="s">
        <v>230</v>
      </c>
      <c r="Z33" s="4" t="s">
        <v>230</v>
      </c>
      <c r="AB33" s="4" t="s">
        <v>230</v>
      </c>
      <c r="AC33" s="4" t="s">
        <v>230</v>
      </c>
      <c r="AD33" s="4" t="s">
        <v>230</v>
      </c>
      <c r="AE33" s="4" t="s">
        <v>230</v>
      </c>
      <c r="AF33" s="4" t="s">
        <v>230</v>
      </c>
      <c r="AX33" s="4" t="s">
        <v>221</v>
      </c>
      <c r="AY33" s="4" t="s">
        <v>221</v>
      </c>
      <c r="AZ33" s="4" t="s">
        <v>221</v>
      </c>
      <c r="BA33" s="4" t="s">
        <v>221</v>
      </c>
      <c r="BC33" s="4" t="s">
        <v>230</v>
      </c>
      <c r="BD33" s="4" t="s">
        <v>230</v>
      </c>
      <c r="BE33" s="4" t="s">
        <v>230</v>
      </c>
      <c r="BF33" s="4" t="s">
        <v>230</v>
      </c>
      <c r="BG33" s="4" t="s">
        <v>230</v>
      </c>
      <c r="BR33" s="4" t="str">
        <f t="shared" si="0"/>
        <v/>
      </c>
    </row>
    <row r="34" spans="1:131" x14ac:dyDescent="0.3">
      <c r="A34" s="4" t="s">
        <v>33</v>
      </c>
      <c r="B34" s="4">
        <v>1</v>
      </c>
      <c r="C34" s="4">
        <v>1</v>
      </c>
      <c r="D34" s="6">
        <f t="shared" si="1"/>
        <v>1</v>
      </c>
      <c r="E34" s="12">
        <v>1569</v>
      </c>
      <c r="F34" s="12">
        <v>26.15</v>
      </c>
      <c r="G34" s="6">
        <f t="shared" si="2"/>
        <v>1</v>
      </c>
      <c r="H34" s="6">
        <f t="shared" si="9"/>
        <v>1</v>
      </c>
      <c r="I34" s="6">
        <f t="shared" si="3"/>
        <v>1</v>
      </c>
      <c r="J34" s="12">
        <v>0.43583333333333335</v>
      </c>
      <c r="K34" s="4">
        <v>3.6169630642954855</v>
      </c>
      <c r="L34" s="4" t="s">
        <v>217</v>
      </c>
      <c r="M34" s="4" t="s">
        <v>291</v>
      </c>
      <c r="N34" s="6">
        <v>17</v>
      </c>
      <c r="O34" s="6">
        <v>46.916552667578657</v>
      </c>
      <c r="P34" s="6" t="s">
        <v>305</v>
      </c>
      <c r="Q34" s="4">
        <v>10.75</v>
      </c>
      <c r="R34" s="4">
        <v>10.5</v>
      </c>
      <c r="S34" s="4">
        <v>10.625</v>
      </c>
      <c r="T34" s="4">
        <f t="shared" si="4"/>
        <v>-0.17968750000000033</v>
      </c>
      <c r="U34" s="4">
        <v>10.625</v>
      </c>
      <c r="V34" s="4" t="s">
        <v>246</v>
      </c>
      <c r="W34" s="4" t="s">
        <v>244</v>
      </c>
      <c r="X34" s="4" t="s">
        <v>244</v>
      </c>
      <c r="Y34" s="4" t="s">
        <v>244</v>
      </c>
      <c r="Z34" s="4" t="s">
        <v>246</v>
      </c>
      <c r="AA34" s="4">
        <v>90</v>
      </c>
      <c r="AB34" s="4" t="s">
        <v>247</v>
      </c>
      <c r="AC34" s="4" t="s">
        <v>244</v>
      </c>
      <c r="AD34" s="4" t="s">
        <v>244</v>
      </c>
      <c r="AE34" s="4" t="s">
        <v>244</v>
      </c>
      <c r="AF34" s="4" t="s">
        <v>246</v>
      </c>
      <c r="AG34" s="4">
        <v>195</v>
      </c>
      <c r="AH34" s="4">
        <v>75</v>
      </c>
      <c r="AI34" s="4">
        <v>0</v>
      </c>
      <c r="AJ34" s="4">
        <v>0</v>
      </c>
      <c r="AK34" s="4">
        <v>0</v>
      </c>
      <c r="AL34" s="4">
        <v>45</v>
      </c>
      <c r="AM34" s="4" t="s">
        <v>219</v>
      </c>
      <c r="AN34" s="4" t="s">
        <v>220</v>
      </c>
      <c r="AO34" s="4" t="s">
        <v>220</v>
      </c>
      <c r="AP34" s="4" t="s">
        <v>220</v>
      </c>
      <c r="AQ34" s="4" t="s">
        <v>219</v>
      </c>
      <c r="AR34" s="4">
        <v>120</v>
      </c>
      <c r="AS34" s="4">
        <f t="shared" si="5"/>
        <v>-0.12472236459935071</v>
      </c>
      <c r="AT34" s="4">
        <v>120</v>
      </c>
      <c r="AU34" s="4">
        <v>2</v>
      </c>
      <c r="AV34" s="4" t="s">
        <v>219</v>
      </c>
      <c r="AW34" s="4" t="s">
        <v>220</v>
      </c>
      <c r="AX34" s="4">
        <v>1</v>
      </c>
      <c r="AY34" s="4">
        <v>2</v>
      </c>
      <c r="AZ34" s="4">
        <v>1</v>
      </c>
      <c r="BA34" s="4">
        <v>2</v>
      </c>
      <c r="BB34" s="4">
        <v>2</v>
      </c>
      <c r="BC34" s="4">
        <v>1</v>
      </c>
      <c r="BD34" s="4">
        <v>3</v>
      </c>
      <c r="BE34" s="4">
        <v>3</v>
      </c>
      <c r="BF34" s="4">
        <v>3</v>
      </c>
      <c r="BG34" s="4">
        <v>1</v>
      </c>
      <c r="BH34" s="4">
        <v>1</v>
      </c>
      <c r="BI34" s="16">
        <v>1</v>
      </c>
      <c r="BJ34" s="16">
        <v>2</v>
      </c>
      <c r="BK34" s="16">
        <v>2</v>
      </c>
      <c r="BL34" s="4">
        <v>0</v>
      </c>
      <c r="BM34" s="4">
        <v>2</v>
      </c>
      <c r="BN34" s="4">
        <v>2</v>
      </c>
      <c r="BO34" s="4">
        <v>0</v>
      </c>
      <c r="BP34" s="4">
        <v>4.5200000000000005</v>
      </c>
      <c r="BQ34" s="4">
        <v>60</v>
      </c>
      <c r="BR34" s="4">
        <f t="shared" si="0"/>
        <v>0</v>
      </c>
      <c r="BS34" s="4">
        <f t="shared" si="6"/>
        <v>0</v>
      </c>
      <c r="BT34" s="4">
        <v>53</v>
      </c>
      <c r="BU34" s="4">
        <f t="shared" si="7"/>
        <v>1.7242758696007889</v>
      </c>
      <c r="BV34" s="4">
        <v>50</v>
      </c>
      <c r="BW34" s="4">
        <f t="shared" si="8"/>
        <v>1.6989700043360187</v>
      </c>
      <c r="BX34" s="4">
        <v>46</v>
      </c>
      <c r="BY34" s="4">
        <v>3</v>
      </c>
      <c r="BZ34" s="4">
        <v>55</v>
      </c>
      <c r="CA34" s="4">
        <v>69</v>
      </c>
      <c r="CB34" s="4">
        <v>2</v>
      </c>
      <c r="CC34" s="4">
        <v>51</v>
      </c>
      <c r="CD34" s="4">
        <v>54</v>
      </c>
      <c r="CE34" s="4">
        <v>1</v>
      </c>
      <c r="CF34" s="4">
        <v>50</v>
      </c>
      <c r="CG34" s="4">
        <v>50</v>
      </c>
      <c r="CH34" s="4">
        <v>1</v>
      </c>
      <c r="CI34" s="4">
        <v>51</v>
      </c>
      <c r="CJ34" s="4">
        <v>54</v>
      </c>
      <c r="CK34" s="4">
        <v>3</v>
      </c>
      <c r="CL34" s="4">
        <v>53</v>
      </c>
      <c r="CM34" s="4">
        <v>58</v>
      </c>
      <c r="CN34" s="4">
        <v>0</v>
      </c>
      <c r="CO34" s="4">
        <v>50</v>
      </c>
      <c r="CP34" s="4">
        <v>50</v>
      </c>
      <c r="CQ34" s="4">
        <v>9</v>
      </c>
      <c r="CR34" s="4">
        <v>51</v>
      </c>
      <c r="CS34" s="4">
        <v>54</v>
      </c>
      <c r="CT34" s="4">
        <v>5</v>
      </c>
      <c r="CU34" s="4">
        <v>7</v>
      </c>
      <c r="CV34" s="4">
        <v>49</v>
      </c>
      <c r="CW34" s="4">
        <v>9</v>
      </c>
      <c r="CX34" s="4">
        <v>46</v>
      </c>
      <c r="CY34" s="4">
        <v>24</v>
      </c>
      <c r="CZ34" s="4">
        <v>46</v>
      </c>
      <c r="DA34" s="4">
        <v>2</v>
      </c>
      <c r="DB34" s="4">
        <v>3</v>
      </c>
      <c r="DC34" s="4">
        <v>1</v>
      </c>
      <c r="DD34" s="4">
        <v>2</v>
      </c>
      <c r="DE34" s="4">
        <v>3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2</v>
      </c>
      <c r="DL34" s="4">
        <v>2</v>
      </c>
      <c r="DM34" s="4">
        <v>2</v>
      </c>
      <c r="DN34" s="4">
        <v>4</v>
      </c>
      <c r="DO34" s="4">
        <v>1</v>
      </c>
      <c r="DP34" s="4">
        <v>2</v>
      </c>
      <c r="DQ34" s="4">
        <v>3</v>
      </c>
      <c r="DR34" s="4">
        <v>1</v>
      </c>
      <c r="DS34" s="4">
        <v>4</v>
      </c>
      <c r="DT34" s="4">
        <v>4</v>
      </c>
      <c r="DU34" s="4">
        <v>4</v>
      </c>
      <c r="DV34" s="4">
        <v>4</v>
      </c>
      <c r="DW34" s="4">
        <v>4</v>
      </c>
      <c r="DX34" s="4">
        <v>4</v>
      </c>
      <c r="DY34" s="4">
        <v>2</v>
      </c>
      <c r="DZ34" s="4">
        <v>4</v>
      </c>
      <c r="EA34" s="4">
        <v>2</v>
      </c>
    </row>
    <row r="35" spans="1:131" x14ac:dyDescent="0.3">
      <c r="A35" s="4" t="s">
        <v>34</v>
      </c>
      <c r="F35" s="12" t="s">
        <v>230</v>
      </c>
      <c r="J35" s="12" t="s">
        <v>230</v>
      </c>
      <c r="V35" s="4" t="s">
        <v>230</v>
      </c>
      <c r="W35" s="4" t="s">
        <v>230</v>
      </c>
      <c r="X35" s="4" t="s">
        <v>230</v>
      </c>
      <c r="Y35" s="4" t="s">
        <v>230</v>
      </c>
      <c r="Z35" s="4" t="s">
        <v>230</v>
      </c>
      <c r="AB35" s="4" t="s">
        <v>230</v>
      </c>
      <c r="AC35" s="4" t="s">
        <v>230</v>
      </c>
      <c r="AD35" s="4" t="s">
        <v>230</v>
      </c>
      <c r="AE35" s="4" t="s">
        <v>230</v>
      </c>
      <c r="AF35" s="4" t="s">
        <v>230</v>
      </c>
      <c r="AX35" s="4" t="s">
        <v>221</v>
      </c>
      <c r="AY35" s="4" t="s">
        <v>221</v>
      </c>
      <c r="AZ35" s="4" t="s">
        <v>221</v>
      </c>
      <c r="BA35" s="4" t="s">
        <v>221</v>
      </c>
      <c r="BC35" s="4" t="s">
        <v>230</v>
      </c>
      <c r="BD35" s="4" t="s">
        <v>230</v>
      </c>
      <c r="BE35" s="4" t="s">
        <v>230</v>
      </c>
      <c r="BF35" s="4" t="s">
        <v>230</v>
      </c>
      <c r="BG35" s="4" t="s">
        <v>230</v>
      </c>
      <c r="BR35" s="4" t="str">
        <f t="shared" si="0"/>
        <v/>
      </c>
    </row>
    <row r="36" spans="1:131" x14ac:dyDescent="0.3">
      <c r="A36" s="4" t="s">
        <v>35</v>
      </c>
      <c r="B36" s="4">
        <v>1</v>
      </c>
      <c r="C36" s="4">
        <v>1</v>
      </c>
      <c r="D36" s="6">
        <f t="shared" si="1"/>
        <v>1</v>
      </c>
      <c r="E36" s="12">
        <v>333113</v>
      </c>
      <c r="F36" s="12">
        <v>5551.8833333333332</v>
      </c>
      <c r="G36" s="6">
        <f t="shared" si="2"/>
        <v>2</v>
      </c>
      <c r="H36" s="6">
        <f t="shared" si="9"/>
        <v>2</v>
      </c>
      <c r="I36" s="6">
        <f t="shared" si="3"/>
        <v>2</v>
      </c>
      <c r="J36" s="12">
        <v>92.531388888888884</v>
      </c>
      <c r="K36" s="4">
        <v>3.5184678522571819</v>
      </c>
      <c r="L36" s="4" t="s">
        <v>216</v>
      </c>
      <c r="M36" s="4" t="s">
        <v>291</v>
      </c>
      <c r="N36" s="6">
        <v>17</v>
      </c>
      <c r="O36" s="6">
        <v>38.139534883720927</v>
      </c>
      <c r="P36" s="6" t="s">
        <v>304</v>
      </c>
      <c r="Q36" s="4">
        <v>11.5</v>
      </c>
      <c r="R36" s="4">
        <v>11.25</v>
      </c>
      <c r="S36" s="4">
        <v>11.375</v>
      </c>
      <c r="T36" s="4">
        <f t="shared" si="4"/>
        <v>0.99218749999999967</v>
      </c>
      <c r="U36" s="4">
        <v>11.375</v>
      </c>
      <c r="V36" s="4" t="s">
        <v>246</v>
      </c>
      <c r="W36" s="4" t="s">
        <v>244</v>
      </c>
      <c r="X36" s="4" t="s">
        <v>244</v>
      </c>
      <c r="Y36" s="4" t="s">
        <v>244</v>
      </c>
      <c r="Z36" s="4" t="s">
        <v>244</v>
      </c>
      <c r="AA36" s="4">
        <v>45</v>
      </c>
      <c r="AB36" s="4" t="s">
        <v>243</v>
      </c>
      <c r="AC36" s="4" t="s">
        <v>244</v>
      </c>
      <c r="AD36" s="4" t="s">
        <v>244</v>
      </c>
      <c r="AE36" s="4" t="s">
        <v>244</v>
      </c>
      <c r="AF36" s="4" t="s">
        <v>243</v>
      </c>
      <c r="AG36" s="4">
        <v>30</v>
      </c>
      <c r="AH36" s="4">
        <v>36.428571428571431</v>
      </c>
      <c r="AI36" s="4">
        <v>0</v>
      </c>
      <c r="AJ36" s="4">
        <v>0</v>
      </c>
      <c r="AK36" s="4">
        <v>0</v>
      </c>
      <c r="AL36" s="4">
        <v>4.2857142857142856</v>
      </c>
      <c r="AM36" s="4" t="s">
        <v>219</v>
      </c>
      <c r="AN36" s="4" t="s">
        <v>220</v>
      </c>
      <c r="AO36" s="4" t="s">
        <v>220</v>
      </c>
      <c r="AP36" s="4" t="s">
        <v>220</v>
      </c>
      <c r="AQ36" s="4" t="s">
        <v>219</v>
      </c>
      <c r="AR36" s="4">
        <v>40.714285714285715</v>
      </c>
      <c r="AS36" s="4">
        <f t="shared" si="5"/>
        <v>-0.80203070464474857</v>
      </c>
      <c r="AT36" s="4">
        <v>40.714285714285715</v>
      </c>
      <c r="AU36" s="4">
        <v>0.6785714285714286</v>
      </c>
      <c r="AV36" s="4" t="s">
        <v>220</v>
      </c>
      <c r="AW36" s="4" t="s">
        <v>220</v>
      </c>
      <c r="AX36" s="4">
        <v>2</v>
      </c>
      <c r="AY36" s="4">
        <v>1</v>
      </c>
      <c r="AZ36" s="4">
        <v>2</v>
      </c>
      <c r="BA36" s="4">
        <v>1</v>
      </c>
      <c r="BB36" s="4">
        <v>1</v>
      </c>
      <c r="BC36" s="4">
        <v>1</v>
      </c>
      <c r="BD36" s="4">
        <v>1</v>
      </c>
      <c r="BE36" s="4">
        <v>3</v>
      </c>
      <c r="BF36" s="4">
        <v>3</v>
      </c>
      <c r="BG36" s="4">
        <v>1</v>
      </c>
      <c r="BH36" s="4">
        <v>1</v>
      </c>
      <c r="BI36" s="16">
        <v>2</v>
      </c>
      <c r="BJ36" s="16">
        <v>2</v>
      </c>
      <c r="BK36" s="16">
        <v>2</v>
      </c>
      <c r="BL36" s="4">
        <v>0</v>
      </c>
      <c r="BM36" s="4">
        <v>2</v>
      </c>
      <c r="BN36" s="4">
        <v>2</v>
      </c>
      <c r="BO36" s="4">
        <v>0</v>
      </c>
      <c r="BP36" s="4">
        <v>4.8</v>
      </c>
      <c r="BQ36" s="4">
        <v>60</v>
      </c>
      <c r="BR36" s="4">
        <f t="shared" si="0"/>
        <v>0</v>
      </c>
      <c r="BS36" s="4">
        <f t="shared" si="6"/>
        <v>0</v>
      </c>
      <c r="BT36" s="4">
        <v>50</v>
      </c>
      <c r="BU36" s="4">
        <f t="shared" si="7"/>
        <v>1.6989700043360187</v>
      </c>
      <c r="BV36" s="4">
        <v>50</v>
      </c>
      <c r="BW36" s="4">
        <f t="shared" si="8"/>
        <v>1.6989700043360187</v>
      </c>
      <c r="BX36" s="4">
        <v>40</v>
      </c>
      <c r="BY36" s="4">
        <v>0</v>
      </c>
      <c r="BZ36" s="4">
        <v>50</v>
      </c>
      <c r="CA36" s="4">
        <v>50</v>
      </c>
      <c r="CB36" s="4">
        <v>1</v>
      </c>
      <c r="CC36" s="4">
        <v>50</v>
      </c>
      <c r="CD36" s="4">
        <v>50</v>
      </c>
      <c r="CE36" s="4">
        <v>2</v>
      </c>
      <c r="CF36" s="4">
        <v>53</v>
      </c>
      <c r="CG36" s="4">
        <v>58</v>
      </c>
      <c r="CH36" s="4">
        <v>0</v>
      </c>
      <c r="CI36" s="4">
        <v>50</v>
      </c>
      <c r="CJ36" s="4">
        <v>50</v>
      </c>
      <c r="CK36" s="4">
        <v>1</v>
      </c>
      <c r="CL36" s="4">
        <v>50</v>
      </c>
      <c r="CM36" s="4">
        <v>50</v>
      </c>
      <c r="CN36" s="4">
        <v>0</v>
      </c>
      <c r="CO36" s="4">
        <v>50</v>
      </c>
      <c r="CP36" s="4">
        <v>50</v>
      </c>
      <c r="CQ36" s="4">
        <v>4</v>
      </c>
      <c r="CR36" s="4">
        <v>50</v>
      </c>
      <c r="CS36" s="4">
        <v>50</v>
      </c>
      <c r="CT36" s="4">
        <v>7</v>
      </c>
      <c r="CU36" s="4">
        <v>3</v>
      </c>
      <c r="CV36" s="4">
        <v>41</v>
      </c>
      <c r="CW36" s="4">
        <v>4</v>
      </c>
      <c r="CX36" s="4">
        <v>39</v>
      </c>
      <c r="CY36" s="4">
        <v>15</v>
      </c>
      <c r="CZ36" s="4">
        <v>40</v>
      </c>
      <c r="DA36" s="4">
        <v>0</v>
      </c>
      <c r="DB36" s="4">
        <v>1</v>
      </c>
      <c r="DC36" s="4">
        <v>0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2</v>
      </c>
      <c r="DL36" s="4">
        <v>2</v>
      </c>
      <c r="DM36" s="4">
        <v>4</v>
      </c>
      <c r="DN36" s="4">
        <v>1</v>
      </c>
      <c r="DO36" s="4">
        <v>2</v>
      </c>
      <c r="DP36" s="4">
        <v>2</v>
      </c>
      <c r="DQ36" s="4">
        <v>2</v>
      </c>
      <c r="DR36" s="4">
        <v>2</v>
      </c>
      <c r="DS36" s="4">
        <v>2</v>
      </c>
      <c r="DT36" s="4">
        <v>3</v>
      </c>
      <c r="DU36" s="4">
        <v>2</v>
      </c>
      <c r="DV36" s="4">
        <v>1</v>
      </c>
      <c r="DW36" s="4">
        <v>1</v>
      </c>
      <c r="DX36" s="4">
        <v>4</v>
      </c>
      <c r="DY36" s="4">
        <v>4</v>
      </c>
      <c r="DZ36" s="4">
        <v>4</v>
      </c>
      <c r="EA36" s="4">
        <v>1</v>
      </c>
    </row>
    <row r="37" spans="1:131" x14ac:dyDescent="0.3">
      <c r="A37" s="4" t="s">
        <v>36</v>
      </c>
      <c r="F37" s="12" t="s">
        <v>230</v>
      </c>
      <c r="J37" s="12" t="s">
        <v>230</v>
      </c>
      <c r="V37" s="4" t="s">
        <v>230</v>
      </c>
      <c r="W37" s="4" t="s">
        <v>230</v>
      </c>
      <c r="X37" s="4" t="s">
        <v>230</v>
      </c>
      <c r="Y37" s="4" t="s">
        <v>230</v>
      </c>
      <c r="Z37" s="4" t="s">
        <v>230</v>
      </c>
      <c r="AB37" s="4" t="s">
        <v>230</v>
      </c>
      <c r="AC37" s="4" t="s">
        <v>230</v>
      </c>
      <c r="AD37" s="4" t="s">
        <v>230</v>
      </c>
      <c r="AE37" s="4" t="s">
        <v>230</v>
      </c>
      <c r="AF37" s="4" t="s">
        <v>230</v>
      </c>
      <c r="AX37" s="4" t="s">
        <v>221</v>
      </c>
      <c r="AY37" s="4" t="s">
        <v>221</v>
      </c>
      <c r="AZ37" s="4" t="s">
        <v>221</v>
      </c>
      <c r="BA37" s="4" t="s">
        <v>221</v>
      </c>
      <c r="BC37" s="4" t="s">
        <v>230</v>
      </c>
      <c r="BD37" s="4" t="s">
        <v>230</v>
      </c>
      <c r="BE37" s="4" t="s">
        <v>230</v>
      </c>
      <c r="BF37" s="4" t="s">
        <v>230</v>
      </c>
      <c r="BG37" s="4" t="s">
        <v>230</v>
      </c>
      <c r="BR37" s="4" t="str">
        <f t="shared" si="0"/>
        <v/>
      </c>
    </row>
    <row r="38" spans="1:131" x14ac:dyDescent="0.3">
      <c r="A38" s="4" t="s">
        <v>37</v>
      </c>
      <c r="B38" s="4">
        <v>1</v>
      </c>
      <c r="C38" s="4">
        <v>1</v>
      </c>
      <c r="D38" s="6">
        <f t="shared" si="1"/>
        <v>1</v>
      </c>
      <c r="E38" s="12">
        <v>115166</v>
      </c>
      <c r="F38" s="12">
        <v>1919.4333333333334</v>
      </c>
      <c r="G38" s="6">
        <f t="shared" si="2"/>
        <v>2</v>
      </c>
      <c r="H38" s="6">
        <f t="shared" si="9"/>
        <v>2</v>
      </c>
      <c r="I38" s="6">
        <f t="shared" si="3"/>
        <v>2</v>
      </c>
      <c r="J38" s="12">
        <v>31.990555555555556</v>
      </c>
      <c r="K38" s="4">
        <v>5.0560875512995898</v>
      </c>
      <c r="L38" s="4" t="s">
        <v>217</v>
      </c>
      <c r="M38" s="4" t="s">
        <v>291</v>
      </c>
      <c r="N38" s="6">
        <v>17</v>
      </c>
      <c r="O38" s="6">
        <v>34.547195622435019</v>
      </c>
      <c r="P38" s="6" t="s">
        <v>308</v>
      </c>
      <c r="Q38" s="4">
        <v>10.883333333333333</v>
      </c>
      <c r="R38" s="4">
        <v>11</v>
      </c>
      <c r="S38" s="4">
        <v>10.941666666666666</v>
      </c>
      <c r="T38" s="4">
        <f t="shared" si="4"/>
        <v>0.31510416666666596</v>
      </c>
      <c r="U38" s="4">
        <v>10.941666666666666</v>
      </c>
      <c r="V38" s="4" t="s">
        <v>243</v>
      </c>
      <c r="W38" s="4" t="s">
        <v>244</v>
      </c>
      <c r="X38" s="4" t="s">
        <v>244</v>
      </c>
      <c r="Y38" s="4" t="s">
        <v>244</v>
      </c>
      <c r="Z38" s="4" t="s">
        <v>244</v>
      </c>
      <c r="AA38" s="4">
        <v>15</v>
      </c>
      <c r="AB38" s="4" t="s">
        <v>243</v>
      </c>
      <c r="AC38" s="4" t="s">
        <v>244</v>
      </c>
      <c r="AD38" s="4" t="s">
        <v>244</v>
      </c>
      <c r="AE38" s="4" t="s">
        <v>244</v>
      </c>
      <c r="AF38" s="4" t="s">
        <v>243</v>
      </c>
      <c r="AG38" s="4">
        <v>30</v>
      </c>
      <c r="AH38" s="4">
        <v>15</v>
      </c>
      <c r="AI38" s="4">
        <v>0</v>
      </c>
      <c r="AJ38" s="4">
        <v>0</v>
      </c>
      <c r="AK38" s="4">
        <v>0</v>
      </c>
      <c r="AL38" s="4">
        <v>4.2857142857142856</v>
      </c>
      <c r="AM38" s="4" t="s">
        <v>219</v>
      </c>
      <c r="AN38" s="4" t="s">
        <v>220</v>
      </c>
      <c r="AO38" s="4" t="s">
        <v>220</v>
      </c>
      <c r="AP38" s="4" t="s">
        <v>220</v>
      </c>
      <c r="AQ38" s="4" t="s">
        <v>219</v>
      </c>
      <c r="AR38" s="4">
        <v>19.285714285714285</v>
      </c>
      <c r="AS38" s="4">
        <f t="shared" si="5"/>
        <v>-0.98508701276512656</v>
      </c>
      <c r="AT38" s="4">
        <v>19.285714285714285</v>
      </c>
      <c r="AU38" s="4">
        <v>0.3214285714285714</v>
      </c>
      <c r="AV38" s="4" t="s">
        <v>220</v>
      </c>
      <c r="AW38" s="4" t="s">
        <v>220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2</v>
      </c>
      <c r="BD38" s="4">
        <v>3</v>
      </c>
      <c r="BE38" s="4">
        <v>3</v>
      </c>
      <c r="BF38" s="4">
        <v>3</v>
      </c>
      <c r="BG38" s="4">
        <v>3</v>
      </c>
      <c r="BH38" s="4">
        <v>2</v>
      </c>
      <c r="BI38" s="16">
        <v>2</v>
      </c>
      <c r="BJ38" s="16">
        <v>2</v>
      </c>
      <c r="BK38" s="16">
        <v>2</v>
      </c>
      <c r="BL38" s="4">
        <v>0</v>
      </c>
      <c r="BM38" s="4">
        <v>2</v>
      </c>
      <c r="BN38" s="4">
        <v>2</v>
      </c>
      <c r="BO38" s="4">
        <v>0</v>
      </c>
      <c r="BP38" s="4">
        <v>4.2399999999999993</v>
      </c>
      <c r="BQ38" s="4">
        <v>60</v>
      </c>
      <c r="BR38" s="4">
        <f t="shared" si="0"/>
        <v>0</v>
      </c>
      <c r="BS38" s="4">
        <f t="shared" si="6"/>
        <v>0</v>
      </c>
      <c r="BT38" s="4">
        <v>53</v>
      </c>
      <c r="BU38" s="4">
        <f t="shared" si="7"/>
        <v>1.7242758696007889</v>
      </c>
      <c r="BV38" s="4">
        <v>56</v>
      </c>
      <c r="BW38" s="4">
        <f t="shared" si="8"/>
        <v>1.7481880270062005</v>
      </c>
      <c r="BX38" s="4">
        <v>61</v>
      </c>
      <c r="BY38" s="4">
        <v>8</v>
      </c>
      <c r="BZ38" s="4">
        <v>68</v>
      </c>
      <c r="CA38" s="4">
        <v>96</v>
      </c>
      <c r="CB38" s="4">
        <v>6</v>
      </c>
      <c r="CC38" s="4">
        <v>63</v>
      </c>
      <c r="CD38" s="4">
        <v>88</v>
      </c>
      <c r="CE38" s="4">
        <v>2</v>
      </c>
      <c r="CF38" s="4">
        <v>53</v>
      </c>
      <c r="CG38" s="4">
        <v>58</v>
      </c>
      <c r="CH38" s="4">
        <v>4</v>
      </c>
      <c r="CI38" s="4">
        <v>63</v>
      </c>
      <c r="CJ38" s="4">
        <v>88</v>
      </c>
      <c r="CK38" s="4">
        <v>3</v>
      </c>
      <c r="CL38" s="4">
        <v>53</v>
      </c>
      <c r="CM38" s="4">
        <v>58</v>
      </c>
      <c r="CN38" s="4">
        <v>4</v>
      </c>
      <c r="CO38" s="4">
        <v>56</v>
      </c>
      <c r="CP38" s="4">
        <v>69</v>
      </c>
      <c r="CQ38" s="4">
        <v>14</v>
      </c>
      <c r="CR38" s="4">
        <v>55</v>
      </c>
      <c r="CS38" s="4">
        <v>69</v>
      </c>
      <c r="CT38" s="4">
        <v>14</v>
      </c>
      <c r="CU38" s="4">
        <v>20</v>
      </c>
      <c r="CV38" s="4">
        <v>65</v>
      </c>
      <c r="CW38" s="4">
        <v>18</v>
      </c>
      <c r="CX38" s="4">
        <v>57</v>
      </c>
      <c r="CY38" s="4">
        <v>55</v>
      </c>
      <c r="CZ38" s="4">
        <v>61</v>
      </c>
      <c r="DA38" s="4">
        <v>6</v>
      </c>
      <c r="DB38" s="4">
        <v>8</v>
      </c>
      <c r="DC38" s="4">
        <v>7</v>
      </c>
      <c r="DD38" s="4">
        <v>6</v>
      </c>
      <c r="DE38" s="4">
        <v>6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2</v>
      </c>
      <c r="DL38" s="4">
        <v>2</v>
      </c>
      <c r="DM38" s="4">
        <v>3</v>
      </c>
      <c r="DN38" s="4">
        <v>3</v>
      </c>
      <c r="DO38" s="4">
        <v>2</v>
      </c>
      <c r="DP38" s="4">
        <v>3</v>
      </c>
      <c r="DQ38" s="4">
        <v>3</v>
      </c>
      <c r="DR38" s="4">
        <v>2</v>
      </c>
      <c r="DS38" s="4">
        <v>2</v>
      </c>
      <c r="DT38" s="4">
        <v>2</v>
      </c>
      <c r="DU38" s="4">
        <v>3</v>
      </c>
      <c r="DV38" s="4">
        <v>4</v>
      </c>
      <c r="DW38" s="4">
        <v>2</v>
      </c>
      <c r="DX38" s="4">
        <v>2</v>
      </c>
      <c r="DY38" s="4">
        <v>2</v>
      </c>
      <c r="DZ38" s="4">
        <v>2</v>
      </c>
      <c r="EA38" s="4">
        <v>2</v>
      </c>
    </row>
    <row r="39" spans="1:131" x14ac:dyDescent="0.3">
      <c r="A39" s="4" t="s">
        <v>38</v>
      </c>
      <c r="F39" s="12" t="s">
        <v>230</v>
      </c>
      <c r="J39" s="12" t="s">
        <v>230</v>
      </c>
      <c r="V39" s="4" t="s">
        <v>230</v>
      </c>
      <c r="W39" s="4" t="s">
        <v>230</v>
      </c>
      <c r="X39" s="4" t="s">
        <v>230</v>
      </c>
      <c r="Y39" s="4" t="s">
        <v>230</v>
      </c>
      <c r="Z39" s="4" t="s">
        <v>230</v>
      </c>
      <c r="AB39" s="4" t="s">
        <v>230</v>
      </c>
      <c r="AC39" s="4" t="s">
        <v>230</v>
      </c>
      <c r="AD39" s="4" t="s">
        <v>230</v>
      </c>
      <c r="AE39" s="4" t="s">
        <v>230</v>
      </c>
      <c r="AF39" s="4" t="s">
        <v>230</v>
      </c>
      <c r="AX39" s="4" t="s">
        <v>221</v>
      </c>
      <c r="AY39" s="4" t="s">
        <v>221</v>
      </c>
      <c r="AZ39" s="4" t="s">
        <v>221</v>
      </c>
      <c r="BA39" s="4" t="s">
        <v>221</v>
      </c>
      <c r="BC39" s="4" t="s">
        <v>230</v>
      </c>
      <c r="BD39" s="4" t="s">
        <v>230</v>
      </c>
      <c r="BE39" s="4" t="s">
        <v>230</v>
      </c>
      <c r="BF39" s="4" t="s">
        <v>230</v>
      </c>
      <c r="BG39" s="4" t="s">
        <v>230</v>
      </c>
      <c r="BR39" s="4" t="str">
        <f t="shared" si="0"/>
        <v/>
      </c>
    </row>
    <row r="40" spans="1:131" x14ac:dyDescent="0.3">
      <c r="A40" s="4" t="s">
        <v>39</v>
      </c>
      <c r="B40" s="4">
        <v>1</v>
      </c>
      <c r="C40" s="4">
        <v>1</v>
      </c>
      <c r="D40" s="6">
        <v>2</v>
      </c>
      <c r="E40" s="12">
        <v>3274</v>
      </c>
      <c r="F40" s="12">
        <v>54.56666666666667</v>
      </c>
      <c r="G40" s="6">
        <f t="shared" si="2"/>
        <v>1</v>
      </c>
      <c r="H40" s="6">
        <f t="shared" si="9"/>
        <v>1</v>
      </c>
      <c r="I40" s="6">
        <f t="shared" si="3"/>
        <v>1</v>
      </c>
      <c r="J40" s="12">
        <v>0.9094444444444445</v>
      </c>
      <c r="K40" s="4">
        <v>4.0711354309165531</v>
      </c>
      <c r="L40" s="4" t="s">
        <v>216</v>
      </c>
      <c r="M40" s="4" t="s">
        <v>291</v>
      </c>
      <c r="N40" s="6">
        <v>17</v>
      </c>
      <c r="O40" s="6">
        <v>31.51299589603283</v>
      </c>
      <c r="P40" s="6" t="s">
        <v>305</v>
      </c>
      <c r="Q40" s="4">
        <v>10.75</v>
      </c>
      <c r="R40" s="4">
        <v>11</v>
      </c>
      <c r="S40" s="4">
        <v>10.875</v>
      </c>
      <c r="T40" s="4">
        <f t="shared" si="4"/>
        <v>0.21093749999999967</v>
      </c>
      <c r="U40" s="4">
        <v>10.875</v>
      </c>
      <c r="V40" s="4" t="s">
        <v>246</v>
      </c>
      <c r="W40" s="4" t="s">
        <v>246</v>
      </c>
      <c r="X40" s="4" t="s">
        <v>246</v>
      </c>
      <c r="Y40" s="4" t="s">
        <v>244</v>
      </c>
      <c r="Z40" s="4" t="s">
        <v>243</v>
      </c>
      <c r="AA40" s="4">
        <v>150</v>
      </c>
      <c r="AB40" s="4" t="s">
        <v>245</v>
      </c>
      <c r="AC40" s="4" t="s">
        <v>245</v>
      </c>
      <c r="AD40" s="4" t="s">
        <v>245</v>
      </c>
      <c r="AE40" s="4" t="s">
        <v>244</v>
      </c>
      <c r="AF40" s="4" t="s">
        <v>243</v>
      </c>
      <c r="AG40" s="4">
        <v>285</v>
      </c>
      <c r="AH40" s="4">
        <v>57.857142857142854</v>
      </c>
      <c r="AI40" s="4">
        <v>57.857142857142854</v>
      </c>
      <c r="AJ40" s="4">
        <v>57.857142857142854</v>
      </c>
      <c r="AK40" s="4">
        <v>0</v>
      </c>
      <c r="AL40" s="4">
        <v>15</v>
      </c>
      <c r="AM40" s="4" t="s">
        <v>219</v>
      </c>
      <c r="AN40" s="4" t="s">
        <v>219</v>
      </c>
      <c r="AO40" s="4" t="s">
        <v>219</v>
      </c>
      <c r="AP40" s="4" t="s">
        <v>220</v>
      </c>
      <c r="AQ40" s="4" t="s">
        <v>219</v>
      </c>
      <c r="AR40" s="4">
        <v>188.57142857142858</v>
      </c>
      <c r="AS40" s="4">
        <f t="shared" si="5"/>
        <v>0.46105782138585844</v>
      </c>
      <c r="AT40" s="4">
        <v>188.57142857142858</v>
      </c>
      <c r="AU40" s="4">
        <v>3.1428571428571432</v>
      </c>
      <c r="AV40" s="4" t="s">
        <v>219</v>
      </c>
      <c r="AW40" s="4" t="s">
        <v>219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3</v>
      </c>
      <c r="BG40" s="4">
        <v>1</v>
      </c>
      <c r="BH40" s="4">
        <v>1</v>
      </c>
      <c r="BI40" s="16">
        <v>2</v>
      </c>
      <c r="BJ40" s="16">
        <v>2</v>
      </c>
      <c r="BK40" s="16">
        <v>2</v>
      </c>
      <c r="BL40" s="4">
        <v>0</v>
      </c>
      <c r="BM40" s="4">
        <v>2</v>
      </c>
      <c r="BN40" s="4">
        <v>2</v>
      </c>
      <c r="BO40" s="4">
        <v>2</v>
      </c>
      <c r="BP40" s="4">
        <v>3.8400000000000007</v>
      </c>
      <c r="BR40" s="4" t="str">
        <f t="shared" si="0"/>
        <v/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  <c r="DL40" s="4">
        <v>3</v>
      </c>
      <c r="DM40" s="4">
        <v>3</v>
      </c>
      <c r="DN40" s="4">
        <v>2</v>
      </c>
      <c r="DO40" s="4">
        <v>3</v>
      </c>
      <c r="DP40" s="4">
        <v>2</v>
      </c>
      <c r="DQ40" s="4">
        <v>2</v>
      </c>
      <c r="DR40" s="4">
        <v>3</v>
      </c>
      <c r="DS40" s="4">
        <v>2</v>
      </c>
      <c r="DT40" s="4">
        <v>2</v>
      </c>
      <c r="DU40" s="4">
        <v>2</v>
      </c>
      <c r="DV40" s="4">
        <v>2</v>
      </c>
      <c r="DW40" s="4">
        <v>2</v>
      </c>
      <c r="DX40" s="4">
        <v>4</v>
      </c>
      <c r="DY40" s="4">
        <v>1</v>
      </c>
      <c r="DZ40" s="4">
        <v>3</v>
      </c>
      <c r="EA40" s="4">
        <v>1</v>
      </c>
    </row>
    <row r="41" spans="1:131" x14ac:dyDescent="0.3">
      <c r="A41" s="4" t="s">
        <v>40</v>
      </c>
      <c r="F41" s="12" t="s">
        <v>230</v>
      </c>
      <c r="J41" s="12" t="s">
        <v>230</v>
      </c>
      <c r="V41" s="4" t="s">
        <v>230</v>
      </c>
      <c r="W41" s="4" t="s">
        <v>230</v>
      </c>
      <c r="X41" s="4" t="s">
        <v>230</v>
      </c>
      <c r="Y41" s="4" t="s">
        <v>230</v>
      </c>
      <c r="Z41" s="4" t="s">
        <v>230</v>
      </c>
      <c r="AB41" s="4" t="s">
        <v>230</v>
      </c>
      <c r="AC41" s="4" t="s">
        <v>230</v>
      </c>
      <c r="AD41" s="4" t="s">
        <v>230</v>
      </c>
      <c r="AE41" s="4" t="s">
        <v>230</v>
      </c>
      <c r="AF41" s="4" t="s">
        <v>230</v>
      </c>
      <c r="AX41" s="4" t="s">
        <v>221</v>
      </c>
      <c r="AY41" s="4" t="s">
        <v>221</v>
      </c>
      <c r="AZ41" s="4" t="s">
        <v>221</v>
      </c>
      <c r="BA41" s="4" t="s">
        <v>221</v>
      </c>
      <c r="BC41" s="4" t="s">
        <v>230</v>
      </c>
      <c r="BD41" s="4" t="s">
        <v>230</v>
      </c>
      <c r="BE41" s="4" t="s">
        <v>230</v>
      </c>
      <c r="BF41" s="4" t="s">
        <v>230</v>
      </c>
      <c r="BG41" s="4" t="s">
        <v>230</v>
      </c>
      <c r="BR41" s="4" t="str">
        <f t="shared" si="0"/>
        <v/>
      </c>
    </row>
    <row r="42" spans="1:131" x14ac:dyDescent="0.3">
      <c r="A42" s="4" t="s">
        <v>41</v>
      </c>
      <c r="B42" s="4">
        <v>1</v>
      </c>
      <c r="C42" s="4">
        <v>1</v>
      </c>
      <c r="D42" s="6">
        <f t="shared" si="1"/>
        <v>1</v>
      </c>
      <c r="E42" s="12">
        <v>5538</v>
      </c>
      <c r="F42" s="12">
        <v>92.3</v>
      </c>
      <c r="G42" s="6">
        <f t="shared" si="2"/>
        <v>2</v>
      </c>
      <c r="H42" s="6">
        <f t="shared" si="9"/>
        <v>1</v>
      </c>
      <c r="I42" s="6">
        <f t="shared" si="3"/>
        <v>1</v>
      </c>
      <c r="J42" s="12">
        <v>1.5383333333333333</v>
      </c>
      <c r="K42" s="4">
        <v>4.5636114911080714</v>
      </c>
      <c r="L42" s="4" t="s">
        <v>216</v>
      </c>
      <c r="M42" s="4" t="s">
        <v>291</v>
      </c>
      <c r="N42" s="6">
        <v>18</v>
      </c>
      <c r="O42" s="6">
        <v>38.142270861833104</v>
      </c>
      <c r="P42" s="6" t="s">
        <v>305</v>
      </c>
      <c r="Q42" s="4">
        <v>11.166666666666666</v>
      </c>
      <c r="R42" s="4">
        <v>11.083333333333334</v>
      </c>
      <c r="S42" s="4">
        <v>11.125</v>
      </c>
      <c r="T42" s="4">
        <f t="shared" si="4"/>
        <v>0.60156249999999967</v>
      </c>
      <c r="U42" s="4">
        <v>11.125</v>
      </c>
      <c r="V42" s="4" t="s">
        <v>243</v>
      </c>
      <c r="W42" s="4" t="s">
        <v>244</v>
      </c>
      <c r="X42" s="4" t="s">
        <v>244</v>
      </c>
      <c r="Y42" s="4" t="s">
        <v>244</v>
      </c>
      <c r="Z42" s="4" t="s">
        <v>244</v>
      </c>
      <c r="AA42" s="4">
        <v>15</v>
      </c>
      <c r="AB42" s="4" t="s">
        <v>243</v>
      </c>
      <c r="AC42" s="4" t="s">
        <v>244</v>
      </c>
      <c r="AD42" s="4" t="s">
        <v>244</v>
      </c>
      <c r="AE42" s="4" t="s">
        <v>244</v>
      </c>
      <c r="AF42" s="4" t="s">
        <v>244</v>
      </c>
      <c r="AG42" s="4">
        <v>15</v>
      </c>
      <c r="AH42" s="4">
        <v>15</v>
      </c>
      <c r="AI42" s="4">
        <v>0</v>
      </c>
      <c r="AJ42" s="4">
        <v>0</v>
      </c>
      <c r="AK42" s="4">
        <v>0</v>
      </c>
      <c r="AL42" s="4">
        <v>0</v>
      </c>
      <c r="AM42" s="4" t="s">
        <v>219</v>
      </c>
      <c r="AN42" s="4" t="s">
        <v>220</v>
      </c>
      <c r="AO42" s="4" t="s">
        <v>220</v>
      </c>
      <c r="AP42" s="4" t="s">
        <v>220</v>
      </c>
      <c r="AQ42" s="4" t="s">
        <v>220</v>
      </c>
      <c r="AR42" s="4">
        <v>15</v>
      </c>
      <c r="AS42" s="4">
        <f t="shared" si="5"/>
        <v>-1.021698274389202</v>
      </c>
      <c r="AT42" s="4">
        <v>15</v>
      </c>
      <c r="AU42" s="4">
        <v>0.25</v>
      </c>
      <c r="AV42" s="4" t="s">
        <v>220</v>
      </c>
      <c r="AW42" s="4" t="s">
        <v>220</v>
      </c>
      <c r="AX42" s="4">
        <v>1</v>
      </c>
      <c r="AY42" s="4">
        <v>2</v>
      </c>
      <c r="AZ42" s="4">
        <v>1</v>
      </c>
      <c r="BA42" s="4">
        <v>2</v>
      </c>
      <c r="BB42" s="4">
        <v>2</v>
      </c>
      <c r="BC42" s="4">
        <v>1</v>
      </c>
      <c r="BD42" s="4">
        <v>3</v>
      </c>
      <c r="BE42" s="4">
        <v>3</v>
      </c>
      <c r="BF42" s="4">
        <v>3</v>
      </c>
      <c r="BG42" s="4">
        <v>3</v>
      </c>
      <c r="BH42" s="4">
        <v>1</v>
      </c>
      <c r="BI42" s="16">
        <v>1</v>
      </c>
      <c r="BJ42" s="16">
        <v>2</v>
      </c>
      <c r="BK42" s="16">
        <v>2</v>
      </c>
      <c r="BL42" s="4">
        <v>0</v>
      </c>
      <c r="BM42" s="4">
        <v>2</v>
      </c>
      <c r="BN42" s="4">
        <v>2</v>
      </c>
      <c r="BO42" s="4">
        <v>0</v>
      </c>
      <c r="BP42" s="4">
        <v>4.8800000000000008</v>
      </c>
      <c r="BQ42" s="4">
        <v>55</v>
      </c>
      <c r="BR42" s="4">
        <f t="shared" si="0"/>
        <v>5</v>
      </c>
      <c r="BS42" s="4">
        <f t="shared" si="6"/>
        <v>2.2360679774997898</v>
      </c>
      <c r="BT42" s="4">
        <v>50</v>
      </c>
      <c r="BU42" s="4">
        <f t="shared" si="7"/>
        <v>1.6989700043360187</v>
      </c>
      <c r="BV42" s="4">
        <v>51</v>
      </c>
      <c r="BW42" s="4">
        <f t="shared" si="8"/>
        <v>1.7075701760979363</v>
      </c>
      <c r="BX42" s="4">
        <v>40</v>
      </c>
      <c r="BY42" s="4">
        <v>0</v>
      </c>
      <c r="BZ42" s="4">
        <v>50</v>
      </c>
      <c r="CA42" s="4">
        <v>50</v>
      </c>
      <c r="CB42" s="4">
        <v>0</v>
      </c>
      <c r="CC42" s="4">
        <v>50</v>
      </c>
      <c r="CD42" s="4">
        <v>50</v>
      </c>
      <c r="CE42" s="4">
        <v>0</v>
      </c>
      <c r="CF42" s="4">
        <v>50</v>
      </c>
      <c r="CG42" s="4">
        <v>50</v>
      </c>
      <c r="CH42" s="4">
        <v>1</v>
      </c>
      <c r="CI42" s="4">
        <v>51</v>
      </c>
      <c r="CJ42" s="4">
        <v>54</v>
      </c>
      <c r="CK42" s="4">
        <v>1</v>
      </c>
      <c r="CL42" s="4">
        <v>50</v>
      </c>
      <c r="CM42" s="4">
        <v>50</v>
      </c>
      <c r="CN42" s="4">
        <v>2</v>
      </c>
      <c r="CO42" s="4">
        <v>51</v>
      </c>
      <c r="CP42" s="4">
        <v>50</v>
      </c>
      <c r="CQ42" s="4">
        <v>6</v>
      </c>
      <c r="CR42" s="4">
        <v>50</v>
      </c>
      <c r="CS42" s="4">
        <v>50</v>
      </c>
      <c r="CT42" s="4">
        <v>4</v>
      </c>
      <c r="CU42" s="4">
        <v>1</v>
      </c>
      <c r="CV42" s="4">
        <v>33</v>
      </c>
      <c r="CW42" s="4">
        <v>8</v>
      </c>
      <c r="CX42" s="4">
        <v>44</v>
      </c>
      <c r="CY42" s="4">
        <v>14</v>
      </c>
      <c r="CZ42" s="4">
        <v>40</v>
      </c>
      <c r="DA42" s="4">
        <v>0</v>
      </c>
      <c r="DB42" s="4">
        <v>1</v>
      </c>
      <c r="DC42" s="4">
        <v>1</v>
      </c>
      <c r="DD42" s="4">
        <v>1</v>
      </c>
      <c r="DE42" s="4">
        <v>3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  <c r="DL42" s="4">
        <v>4</v>
      </c>
      <c r="DM42" s="4">
        <v>4</v>
      </c>
      <c r="DN42" s="4">
        <v>2</v>
      </c>
      <c r="DO42" s="4">
        <v>3</v>
      </c>
      <c r="DP42" s="4">
        <v>2</v>
      </c>
      <c r="DQ42" s="4">
        <v>2</v>
      </c>
      <c r="DR42" s="4">
        <v>2</v>
      </c>
      <c r="DS42" s="4">
        <v>3</v>
      </c>
      <c r="DT42" s="4">
        <v>4</v>
      </c>
      <c r="DU42" s="4">
        <v>3</v>
      </c>
      <c r="DV42" s="4">
        <v>4</v>
      </c>
      <c r="DW42" s="4">
        <v>4</v>
      </c>
      <c r="DX42" s="4">
        <v>4</v>
      </c>
      <c r="DY42" s="4">
        <v>3</v>
      </c>
      <c r="DZ42" s="4">
        <v>4</v>
      </c>
      <c r="EA42" s="4">
        <v>3</v>
      </c>
    </row>
    <row r="43" spans="1:131" x14ac:dyDescent="0.3">
      <c r="A43" s="4" t="s">
        <v>42</v>
      </c>
      <c r="F43" s="12" t="s">
        <v>230</v>
      </c>
      <c r="J43" s="12" t="s">
        <v>230</v>
      </c>
      <c r="V43" s="4" t="s">
        <v>230</v>
      </c>
      <c r="W43" s="4" t="s">
        <v>230</v>
      </c>
      <c r="X43" s="4" t="s">
        <v>230</v>
      </c>
      <c r="Y43" s="4" t="s">
        <v>230</v>
      </c>
      <c r="Z43" s="4" t="s">
        <v>230</v>
      </c>
      <c r="AB43" s="4" t="s">
        <v>230</v>
      </c>
      <c r="AC43" s="4" t="s">
        <v>230</v>
      </c>
      <c r="AD43" s="4" t="s">
        <v>230</v>
      </c>
      <c r="AE43" s="4" t="s">
        <v>230</v>
      </c>
      <c r="AF43" s="4" t="s">
        <v>230</v>
      </c>
      <c r="AX43" s="4" t="s">
        <v>221</v>
      </c>
      <c r="AY43" s="4" t="s">
        <v>221</v>
      </c>
      <c r="AZ43" s="4" t="s">
        <v>221</v>
      </c>
      <c r="BA43" s="4" t="s">
        <v>221</v>
      </c>
      <c r="BC43" s="4" t="s">
        <v>230</v>
      </c>
      <c r="BD43" s="4" t="s">
        <v>230</v>
      </c>
      <c r="BE43" s="4" t="s">
        <v>230</v>
      </c>
      <c r="BF43" s="4" t="s">
        <v>230</v>
      </c>
      <c r="BG43" s="4" t="s">
        <v>230</v>
      </c>
      <c r="BR43" s="4" t="str">
        <f t="shared" si="0"/>
        <v/>
      </c>
    </row>
    <row r="44" spans="1:131" x14ac:dyDescent="0.3">
      <c r="A44" s="4" t="s">
        <v>43</v>
      </c>
      <c r="B44" s="4">
        <v>1</v>
      </c>
      <c r="C44" s="4">
        <v>1</v>
      </c>
      <c r="D44" s="6">
        <f t="shared" si="1"/>
        <v>1</v>
      </c>
      <c r="E44" s="12">
        <v>3080</v>
      </c>
      <c r="F44" s="12">
        <v>51.333333333333336</v>
      </c>
      <c r="G44" s="6">
        <f t="shared" si="2"/>
        <v>1</v>
      </c>
      <c r="H44" s="6">
        <f t="shared" si="9"/>
        <v>1</v>
      </c>
      <c r="I44" s="6">
        <f t="shared" si="3"/>
        <v>1</v>
      </c>
      <c r="J44" s="12">
        <v>0.85555555555555551</v>
      </c>
      <c r="K44" s="4">
        <v>4.9575923392612857</v>
      </c>
      <c r="L44" s="4" t="s">
        <v>217</v>
      </c>
      <c r="M44" s="4" t="s">
        <v>291</v>
      </c>
      <c r="N44" s="6">
        <v>19</v>
      </c>
      <c r="O44" s="6">
        <v>41.35704514363885</v>
      </c>
      <c r="P44" s="6" t="s">
        <v>305</v>
      </c>
      <c r="Q44" s="4">
        <v>10</v>
      </c>
      <c r="R44" s="4">
        <v>10</v>
      </c>
      <c r="S44" s="4">
        <v>10</v>
      </c>
      <c r="T44" s="4">
        <f t="shared" si="4"/>
        <v>-1.1562500000000002</v>
      </c>
      <c r="U44" s="4">
        <v>10</v>
      </c>
      <c r="V44" s="4" t="s">
        <v>245</v>
      </c>
      <c r="W44" s="4" t="s">
        <v>245</v>
      </c>
      <c r="X44" s="4" t="s">
        <v>244</v>
      </c>
      <c r="Y44" s="4" t="s">
        <v>244</v>
      </c>
      <c r="Z44" s="4" t="s">
        <v>244</v>
      </c>
      <c r="AA44" s="4">
        <v>180</v>
      </c>
      <c r="AB44" s="4" t="s">
        <v>245</v>
      </c>
      <c r="AC44" s="4" t="s">
        <v>245</v>
      </c>
      <c r="AD44" s="4" t="s">
        <v>244</v>
      </c>
      <c r="AE44" s="4" t="s">
        <v>244</v>
      </c>
      <c r="AF44" s="4" t="s">
        <v>244</v>
      </c>
      <c r="AG44" s="4">
        <v>180</v>
      </c>
      <c r="AH44" s="4">
        <v>90</v>
      </c>
      <c r="AI44" s="4">
        <v>90</v>
      </c>
      <c r="AJ44" s="4">
        <v>0</v>
      </c>
      <c r="AK44" s="4">
        <v>0</v>
      </c>
      <c r="AL44" s="4">
        <v>0</v>
      </c>
      <c r="AM44" s="4" t="s">
        <v>219</v>
      </c>
      <c r="AN44" s="4" t="s">
        <v>219</v>
      </c>
      <c r="AO44" s="4" t="s">
        <v>220</v>
      </c>
      <c r="AP44" s="4" t="s">
        <v>220</v>
      </c>
      <c r="AQ44" s="4" t="s">
        <v>220</v>
      </c>
      <c r="AR44" s="4">
        <v>180</v>
      </c>
      <c r="AS44" s="4">
        <f t="shared" si="5"/>
        <v>0.38783529813770717</v>
      </c>
      <c r="AT44" s="4">
        <v>180</v>
      </c>
      <c r="AU44" s="4">
        <v>3</v>
      </c>
      <c r="AV44" s="4" t="s">
        <v>219</v>
      </c>
      <c r="AW44" s="4" t="s">
        <v>219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3</v>
      </c>
      <c r="BF44" s="4">
        <v>3</v>
      </c>
      <c r="BG44" s="4">
        <v>3</v>
      </c>
      <c r="BH44" s="4">
        <v>1</v>
      </c>
      <c r="BI44" s="16">
        <v>2</v>
      </c>
      <c r="BJ44" s="16">
        <v>2</v>
      </c>
      <c r="BK44" s="16">
        <v>2</v>
      </c>
      <c r="BL44" s="4">
        <v>0</v>
      </c>
      <c r="BM44" s="4">
        <v>2</v>
      </c>
      <c r="BN44" s="4">
        <v>2</v>
      </c>
      <c r="BO44" s="4">
        <v>0</v>
      </c>
      <c r="BP44" s="4">
        <v>4.5200000000000005</v>
      </c>
      <c r="BQ44" s="4">
        <v>55</v>
      </c>
      <c r="BR44" s="4">
        <f t="shared" si="0"/>
        <v>5</v>
      </c>
      <c r="BS44" s="4">
        <f t="shared" si="6"/>
        <v>2.2360679774997898</v>
      </c>
      <c r="BT44" s="4">
        <v>63</v>
      </c>
      <c r="BU44" s="4">
        <f t="shared" si="7"/>
        <v>1.7993405494535817</v>
      </c>
      <c r="BV44" s="4">
        <v>61</v>
      </c>
      <c r="BW44" s="4">
        <f t="shared" si="8"/>
        <v>1.7853298350107671</v>
      </c>
      <c r="BX44" s="4">
        <v>61</v>
      </c>
      <c r="BY44" s="4">
        <v>5</v>
      </c>
      <c r="BZ44" s="4">
        <v>62</v>
      </c>
      <c r="CA44" s="4">
        <v>86</v>
      </c>
      <c r="CB44" s="4">
        <v>5</v>
      </c>
      <c r="CC44" s="4">
        <v>59</v>
      </c>
      <c r="CD44" s="4">
        <v>78</v>
      </c>
      <c r="CE44" s="4">
        <v>2</v>
      </c>
      <c r="CF44" s="4">
        <v>53</v>
      </c>
      <c r="CG44" s="4">
        <v>58</v>
      </c>
      <c r="CH44" s="4">
        <v>3</v>
      </c>
      <c r="CI44" s="4">
        <v>60</v>
      </c>
      <c r="CJ44" s="4">
        <v>81</v>
      </c>
      <c r="CK44" s="4">
        <v>7</v>
      </c>
      <c r="CL44" s="4">
        <v>63</v>
      </c>
      <c r="CM44" s="4">
        <v>90</v>
      </c>
      <c r="CN44" s="4">
        <v>5</v>
      </c>
      <c r="CO44" s="4">
        <v>61</v>
      </c>
      <c r="CP44" s="4">
        <v>86</v>
      </c>
      <c r="CQ44" s="4">
        <v>19</v>
      </c>
      <c r="CR44" s="4">
        <v>62</v>
      </c>
      <c r="CS44" s="4">
        <v>86</v>
      </c>
      <c r="CT44" s="4">
        <v>8</v>
      </c>
      <c r="CU44" s="4">
        <v>15</v>
      </c>
      <c r="CV44" s="4">
        <v>61</v>
      </c>
      <c r="CW44" s="4">
        <v>24</v>
      </c>
      <c r="CX44" s="4">
        <v>63</v>
      </c>
      <c r="CY44" s="4">
        <v>54</v>
      </c>
      <c r="CZ44" s="4">
        <v>61</v>
      </c>
      <c r="DA44" s="4">
        <v>1</v>
      </c>
      <c r="DB44" s="4">
        <v>6</v>
      </c>
      <c r="DC44" s="4">
        <v>6</v>
      </c>
      <c r="DD44" s="4">
        <v>9</v>
      </c>
      <c r="DE44" s="4">
        <v>8</v>
      </c>
      <c r="DF44" s="4">
        <v>1</v>
      </c>
      <c r="DG44" s="4">
        <v>2</v>
      </c>
      <c r="DH44" s="4">
        <v>1</v>
      </c>
      <c r="DI44" s="4">
        <v>1</v>
      </c>
      <c r="DJ44" s="4">
        <v>1</v>
      </c>
      <c r="DK44" s="4">
        <v>3</v>
      </c>
      <c r="DL44" s="4">
        <v>3</v>
      </c>
      <c r="DM44" s="4">
        <v>4</v>
      </c>
      <c r="DN44" s="4">
        <v>2</v>
      </c>
      <c r="DO44" s="4">
        <v>1</v>
      </c>
      <c r="DP44" s="4">
        <v>1</v>
      </c>
      <c r="DQ44" s="4">
        <v>1</v>
      </c>
      <c r="DR44" s="4">
        <v>3</v>
      </c>
      <c r="DS44" s="4">
        <v>2</v>
      </c>
      <c r="DT44" s="4">
        <v>2</v>
      </c>
      <c r="DU44" s="4">
        <v>2</v>
      </c>
      <c r="DV44" s="4">
        <v>3</v>
      </c>
      <c r="DW44" s="4">
        <v>3</v>
      </c>
      <c r="DX44" s="4">
        <v>4</v>
      </c>
      <c r="DY44" s="4">
        <v>2</v>
      </c>
      <c r="DZ44" s="4">
        <v>3</v>
      </c>
      <c r="EA44" s="4">
        <v>3</v>
      </c>
    </row>
    <row r="45" spans="1:131" x14ac:dyDescent="0.3">
      <c r="A45" s="4" t="s">
        <v>44</v>
      </c>
      <c r="F45" s="12" t="s">
        <v>230</v>
      </c>
      <c r="J45" s="12" t="s">
        <v>230</v>
      </c>
      <c r="V45" s="4" t="s">
        <v>230</v>
      </c>
      <c r="W45" s="4" t="s">
        <v>230</v>
      </c>
      <c r="X45" s="4" t="s">
        <v>230</v>
      </c>
      <c r="Y45" s="4" t="s">
        <v>230</v>
      </c>
      <c r="Z45" s="4" t="s">
        <v>230</v>
      </c>
      <c r="AB45" s="4" t="s">
        <v>230</v>
      </c>
      <c r="AC45" s="4" t="s">
        <v>230</v>
      </c>
      <c r="AD45" s="4" t="s">
        <v>230</v>
      </c>
      <c r="AE45" s="4" t="s">
        <v>230</v>
      </c>
      <c r="AF45" s="4" t="s">
        <v>230</v>
      </c>
      <c r="AX45" s="4" t="s">
        <v>221</v>
      </c>
      <c r="AY45" s="4" t="s">
        <v>221</v>
      </c>
      <c r="AZ45" s="4" t="s">
        <v>221</v>
      </c>
      <c r="BA45" s="4" t="s">
        <v>221</v>
      </c>
      <c r="BC45" s="4" t="s">
        <v>230</v>
      </c>
      <c r="BD45" s="4" t="s">
        <v>230</v>
      </c>
      <c r="BE45" s="4" t="s">
        <v>230</v>
      </c>
      <c r="BF45" s="4" t="s">
        <v>230</v>
      </c>
      <c r="BG45" s="4" t="s">
        <v>230</v>
      </c>
      <c r="BR45" s="4" t="str">
        <f t="shared" si="0"/>
        <v/>
      </c>
    </row>
    <row r="46" spans="1:131" x14ac:dyDescent="0.3">
      <c r="A46" s="4" t="s">
        <v>45</v>
      </c>
      <c r="B46" s="4">
        <v>1</v>
      </c>
      <c r="C46" s="4">
        <v>2</v>
      </c>
      <c r="D46" s="6">
        <f t="shared" si="1"/>
        <v>1</v>
      </c>
      <c r="E46" s="12">
        <v>163283</v>
      </c>
      <c r="F46" s="12">
        <v>2721.3833333333332</v>
      </c>
      <c r="G46" s="6">
        <f t="shared" si="2"/>
        <v>2</v>
      </c>
      <c r="H46" s="6">
        <f t="shared" si="9"/>
        <v>2</v>
      </c>
      <c r="I46" s="6">
        <f t="shared" si="3"/>
        <v>2</v>
      </c>
      <c r="J46" s="12">
        <v>45.356388888888887</v>
      </c>
      <c r="K46" s="4">
        <v>5.6087551299589604</v>
      </c>
      <c r="L46" s="4" t="s">
        <v>217</v>
      </c>
      <c r="M46" s="4" t="s">
        <v>291</v>
      </c>
      <c r="N46" s="6">
        <v>15</v>
      </c>
      <c r="O46" s="6">
        <v>33.491108071135429</v>
      </c>
      <c r="P46" s="6" t="s">
        <v>305</v>
      </c>
      <c r="Q46" s="4">
        <v>10.75</v>
      </c>
      <c r="R46" s="4">
        <v>10.75</v>
      </c>
      <c r="S46" s="4">
        <v>10.75</v>
      </c>
      <c r="T46" s="4">
        <f t="shared" si="4"/>
        <v>1.5624999999999667E-2</v>
      </c>
      <c r="U46" s="4">
        <v>10.75</v>
      </c>
      <c r="V46" s="4" t="s">
        <v>243</v>
      </c>
      <c r="W46" s="4" t="s">
        <v>246</v>
      </c>
      <c r="X46" s="4" t="s">
        <v>244</v>
      </c>
      <c r="Y46" s="4" t="s">
        <v>244</v>
      </c>
      <c r="Z46" s="4" t="s">
        <v>244</v>
      </c>
      <c r="AA46" s="4">
        <v>60</v>
      </c>
      <c r="AB46" s="4" t="s">
        <v>243</v>
      </c>
      <c r="AC46" s="4" t="s">
        <v>246</v>
      </c>
      <c r="AD46" s="4" t="s">
        <v>244</v>
      </c>
      <c r="AE46" s="4" t="s">
        <v>244</v>
      </c>
      <c r="AF46" s="4" t="s">
        <v>244</v>
      </c>
      <c r="AG46" s="4">
        <v>60</v>
      </c>
      <c r="AH46" s="4">
        <v>15</v>
      </c>
      <c r="AI46" s="4">
        <v>45</v>
      </c>
      <c r="AJ46" s="4">
        <v>0</v>
      </c>
      <c r="AK46" s="4">
        <v>0</v>
      </c>
      <c r="AL46" s="4">
        <v>0</v>
      </c>
      <c r="AM46" s="4" t="s">
        <v>219</v>
      </c>
      <c r="AN46" s="4" t="s">
        <v>219</v>
      </c>
      <c r="AO46" s="4" t="s">
        <v>220</v>
      </c>
      <c r="AP46" s="4" t="s">
        <v>220</v>
      </c>
      <c r="AQ46" s="4" t="s">
        <v>220</v>
      </c>
      <c r="AR46" s="4">
        <v>60</v>
      </c>
      <c r="AS46" s="4">
        <f t="shared" si="5"/>
        <v>-0.63728002733640865</v>
      </c>
      <c r="AT46" s="4">
        <v>60</v>
      </c>
      <c r="AU46" s="4">
        <v>1</v>
      </c>
      <c r="AV46" s="4" t="s">
        <v>220</v>
      </c>
      <c r="AW46" s="4" t="s">
        <v>220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2</v>
      </c>
      <c r="BE46" s="4">
        <v>3</v>
      </c>
      <c r="BF46" s="4">
        <v>3</v>
      </c>
      <c r="BG46" s="4">
        <v>3</v>
      </c>
      <c r="BH46" s="4">
        <v>2</v>
      </c>
      <c r="BI46" s="16">
        <v>3</v>
      </c>
      <c r="BJ46" s="16">
        <v>1</v>
      </c>
      <c r="BK46" s="16">
        <v>1</v>
      </c>
      <c r="BL46" s="4">
        <v>1</v>
      </c>
      <c r="BM46" s="4">
        <v>1</v>
      </c>
      <c r="BN46" s="4">
        <v>1</v>
      </c>
      <c r="BO46" s="4">
        <v>7</v>
      </c>
      <c r="BP46" s="4">
        <v>4.4799999999999995</v>
      </c>
      <c r="BQ46" s="4">
        <v>55</v>
      </c>
      <c r="BR46" s="4">
        <f t="shared" si="0"/>
        <v>5</v>
      </c>
      <c r="BT46" s="4">
        <v>63</v>
      </c>
      <c r="BU46" s="4">
        <f t="shared" si="7"/>
        <v>1.7993405494535817</v>
      </c>
      <c r="BV46" s="4">
        <v>56</v>
      </c>
      <c r="BW46" s="4">
        <f t="shared" si="8"/>
        <v>1.7481880270062005</v>
      </c>
      <c r="BX46" s="4">
        <v>68</v>
      </c>
      <c r="BY46" s="4">
        <v>7</v>
      </c>
      <c r="BZ46" s="4">
        <v>67</v>
      </c>
      <c r="CA46" s="4">
        <v>95</v>
      </c>
      <c r="CB46" s="4">
        <v>9</v>
      </c>
      <c r="CC46" s="4">
        <v>69</v>
      </c>
      <c r="CD46" s="4">
        <v>97</v>
      </c>
      <c r="CE46" s="4">
        <v>4</v>
      </c>
      <c r="CF46" s="4">
        <v>62</v>
      </c>
      <c r="CG46" s="4">
        <v>88</v>
      </c>
      <c r="CH46" s="4">
        <v>4</v>
      </c>
      <c r="CI46" s="4">
        <v>63</v>
      </c>
      <c r="CJ46" s="4">
        <v>88</v>
      </c>
      <c r="CK46" s="4">
        <v>7</v>
      </c>
      <c r="CL46" s="4">
        <v>63</v>
      </c>
      <c r="CM46" s="4">
        <v>90</v>
      </c>
      <c r="CN46" s="4">
        <v>4</v>
      </c>
      <c r="CO46" s="4">
        <v>56</v>
      </c>
      <c r="CP46" s="4">
        <v>69</v>
      </c>
      <c r="CQ46" s="4">
        <v>18</v>
      </c>
      <c r="CR46" s="4">
        <v>61</v>
      </c>
      <c r="CS46" s="4">
        <v>86</v>
      </c>
      <c r="CT46" s="4">
        <v>20</v>
      </c>
      <c r="CU46" s="4">
        <v>24</v>
      </c>
      <c r="CV46" s="4">
        <v>69</v>
      </c>
      <c r="CW46" s="4">
        <v>22</v>
      </c>
      <c r="CX46" s="4">
        <v>61</v>
      </c>
      <c r="CY46" s="4">
        <v>73</v>
      </c>
      <c r="CZ46" s="4">
        <v>68</v>
      </c>
      <c r="DA46" s="4">
        <v>5</v>
      </c>
      <c r="DB46" s="4">
        <v>13</v>
      </c>
      <c r="DC46" s="4">
        <v>9</v>
      </c>
      <c r="DD46" s="4">
        <v>7</v>
      </c>
      <c r="DE46" s="4">
        <v>6</v>
      </c>
      <c r="DF46" s="4">
        <v>2</v>
      </c>
      <c r="DG46" s="4">
        <v>2</v>
      </c>
      <c r="DH46" s="4">
        <v>1</v>
      </c>
      <c r="DI46" s="4">
        <v>1</v>
      </c>
      <c r="DJ46" s="4">
        <v>1</v>
      </c>
      <c r="DK46" s="4">
        <v>4</v>
      </c>
      <c r="DL46" s="4">
        <v>1</v>
      </c>
      <c r="DM46" s="4">
        <v>2</v>
      </c>
      <c r="DN46" s="4">
        <v>1</v>
      </c>
      <c r="DO46" s="4">
        <v>2</v>
      </c>
      <c r="DP46" s="4">
        <v>1</v>
      </c>
      <c r="DQ46" s="4">
        <v>1</v>
      </c>
      <c r="DR46" s="4">
        <v>2</v>
      </c>
      <c r="DS46" s="4">
        <v>1</v>
      </c>
      <c r="DT46" s="4">
        <v>1</v>
      </c>
      <c r="DU46" s="4">
        <v>1</v>
      </c>
      <c r="DV46" s="4">
        <v>4</v>
      </c>
      <c r="DW46" s="4">
        <v>4</v>
      </c>
      <c r="DX46" s="4">
        <v>4</v>
      </c>
      <c r="DY46" s="4">
        <v>2</v>
      </c>
      <c r="DZ46" s="4">
        <v>3</v>
      </c>
      <c r="EA46" s="4">
        <v>2</v>
      </c>
    </row>
    <row r="47" spans="1:131" x14ac:dyDescent="0.3">
      <c r="A47" s="4" t="s">
        <v>46</v>
      </c>
      <c r="F47" s="12" t="s">
        <v>230</v>
      </c>
      <c r="J47" s="12" t="s">
        <v>230</v>
      </c>
      <c r="V47" s="4" t="s">
        <v>230</v>
      </c>
      <c r="W47" s="4" t="s">
        <v>230</v>
      </c>
      <c r="X47" s="4" t="s">
        <v>230</v>
      </c>
      <c r="Y47" s="4" t="s">
        <v>230</v>
      </c>
      <c r="Z47" s="4" t="s">
        <v>230</v>
      </c>
      <c r="AB47" s="4" t="s">
        <v>230</v>
      </c>
      <c r="AC47" s="4" t="s">
        <v>230</v>
      </c>
      <c r="AD47" s="4" t="s">
        <v>230</v>
      </c>
      <c r="AE47" s="4" t="s">
        <v>230</v>
      </c>
      <c r="AF47" s="4" t="s">
        <v>230</v>
      </c>
      <c r="AX47" s="4" t="s">
        <v>221</v>
      </c>
      <c r="AY47" s="4" t="s">
        <v>221</v>
      </c>
      <c r="AZ47" s="4" t="s">
        <v>221</v>
      </c>
      <c r="BA47" s="4" t="s">
        <v>221</v>
      </c>
      <c r="BC47" s="4" t="s">
        <v>230</v>
      </c>
      <c r="BD47" s="4" t="s">
        <v>230</v>
      </c>
      <c r="BE47" s="4" t="s">
        <v>230</v>
      </c>
      <c r="BF47" s="4" t="s">
        <v>230</v>
      </c>
      <c r="BG47" s="4" t="s">
        <v>230</v>
      </c>
      <c r="BR47" s="4" t="str">
        <f t="shared" si="0"/>
        <v/>
      </c>
    </row>
    <row r="48" spans="1:131" x14ac:dyDescent="0.3">
      <c r="A48" s="4" t="s">
        <v>47</v>
      </c>
      <c r="B48" s="4">
        <v>1</v>
      </c>
      <c r="C48" s="4">
        <v>1</v>
      </c>
      <c r="D48" s="6">
        <f t="shared" si="1"/>
        <v>1</v>
      </c>
      <c r="E48" s="12">
        <v>145481</v>
      </c>
      <c r="F48" s="12">
        <v>2424.6833333333334</v>
      </c>
      <c r="G48" s="6">
        <f t="shared" si="2"/>
        <v>2</v>
      </c>
      <c r="H48" s="6">
        <f t="shared" si="9"/>
        <v>2</v>
      </c>
      <c r="I48" s="6">
        <f t="shared" si="3"/>
        <v>2</v>
      </c>
      <c r="J48" s="12">
        <v>40.411388888888887</v>
      </c>
      <c r="K48" s="4">
        <v>3.7920656634746921</v>
      </c>
      <c r="L48" s="4" t="s">
        <v>216</v>
      </c>
      <c r="M48" s="4" t="s">
        <v>291</v>
      </c>
      <c r="N48" s="6">
        <v>17</v>
      </c>
      <c r="O48" s="6">
        <v>42.432284541723668</v>
      </c>
      <c r="P48" s="6" t="s">
        <v>305</v>
      </c>
      <c r="Q48" s="4">
        <v>9.75</v>
      </c>
      <c r="R48" s="4">
        <v>10.25</v>
      </c>
      <c r="S48" s="4">
        <v>10</v>
      </c>
      <c r="T48" s="4">
        <f t="shared" si="4"/>
        <v>-1.1562500000000002</v>
      </c>
      <c r="U48" s="4">
        <v>10</v>
      </c>
      <c r="V48" s="4" t="s">
        <v>248</v>
      </c>
      <c r="W48" s="4" t="s">
        <v>246</v>
      </c>
      <c r="X48" s="4" t="s">
        <v>244</v>
      </c>
      <c r="Y48" s="4" t="s">
        <v>244</v>
      </c>
      <c r="Z48" s="4" t="s">
        <v>244</v>
      </c>
      <c r="AA48" s="4">
        <v>375</v>
      </c>
      <c r="AB48" s="4" t="s">
        <v>256</v>
      </c>
      <c r="AC48" s="4" t="s">
        <v>246</v>
      </c>
      <c r="AD48" s="4" t="s">
        <v>244</v>
      </c>
      <c r="AE48" s="4" t="s">
        <v>244</v>
      </c>
      <c r="AF48" s="4" t="s">
        <v>244</v>
      </c>
      <c r="AG48" s="4">
        <v>315</v>
      </c>
      <c r="AH48" s="4">
        <v>312.85714285714283</v>
      </c>
      <c r="AI48" s="4">
        <v>45</v>
      </c>
      <c r="AJ48" s="4">
        <v>0</v>
      </c>
      <c r="AK48" s="4">
        <v>0</v>
      </c>
      <c r="AL48" s="4">
        <v>0</v>
      </c>
      <c r="AM48" s="4" t="s">
        <v>219</v>
      </c>
      <c r="AN48" s="4" t="s">
        <v>219</v>
      </c>
      <c r="AO48" s="4" t="s">
        <v>220</v>
      </c>
      <c r="AP48" s="4" t="s">
        <v>220</v>
      </c>
      <c r="AQ48" s="4" t="s">
        <v>220</v>
      </c>
      <c r="AR48" s="4">
        <v>357.85714285714283</v>
      </c>
      <c r="AS48" s="4">
        <f t="shared" si="5"/>
        <v>1.9072026555368429</v>
      </c>
      <c r="AT48" s="4">
        <v>357.85714285714283</v>
      </c>
      <c r="AU48" s="4">
        <v>5.9642857142857135</v>
      </c>
      <c r="AV48" s="4" t="s">
        <v>219</v>
      </c>
      <c r="AW48" s="4" t="s">
        <v>219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2</v>
      </c>
      <c r="BE48" s="4">
        <v>3</v>
      </c>
      <c r="BF48" s="4">
        <v>3</v>
      </c>
      <c r="BG48" s="4">
        <v>3</v>
      </c>
      <c r="BH48" s="4">
        <v>1</v>
      </c>
      <c r="BI48" s="16">
        <v>3</v>
      </c>
      <c r="BJ48" s="16">
        <v>1</v>
      </c>
      <c r="BK48" s="16">
        <v>1</v>
      </c>
      <c r="BL48" s="4">
        <v>1</v>
      </c>
      <c r="BM48" s="4">
        <v>1</v>
      </c>
      <c r="BN48" s="4">
        <v>1</v>
      </c>
      <c r="BO48" s="4">
        <v>7</v>
      </c>
      <c r="BP48" s="4">
        <v>2.6000000000000005</v>
      </c>
      <c r="BQ48" s="4">
        <v>30</v>
      </c>
      <c r="BR48" s="4">
        <f t="shared" si="0"/>
        <v>30</v>
      </c>
      <c r="BS48" s="4">
        <f t="shared" si="6"/>
        <v>5.4772255750516612</v>
      </c>
      <c r="BT48" s="4">
        <v>76</v>
      </c>
      <c r="BU48" s="4">
        <f t="shared" si="7"/>
        <v>1.8808135922807914</v>
      </c>
      <c r="BV48" s="4">
        <v>70</v>
      </c>
      <c r="BW48" s="4">
        <f t="shared" si="8"/>
        <v>1.8450980400142569</v>
      </c>
      <c r="BX48" s="4">
        <v>57</v>
      </c>
      <c r="BY48" s="4">
        <v>2</v>
      </c>
      <c r="BZ48" s="4">
        <v>51</v>
      </c>
      <c r="CA48" s="4">
        <v>54</v>
      </c>
      <c r="CB48" s="4">
        <v>2</v>
      </c>
      <c r="CC48" s="4">
        <v>51</v>
      </c>
      <c r="CD48" s="4">
        <v>54</v>
      </c>
      <c r="CE48" s="4">
        <v>3</v>
      </c>
      <c r="CF48" s="4">
        <v>58</v>
      </c>
      <c r="CG48" s="4">
        <v>75</v>
      </c>
      <c r="CH48" s="4">
        <v>3</v>
      </c>
      <c r="CI48" s="4">
        <v>60</v>
      </c>
      <c r="CJ48" s="4">
        <v>81</v>
      </c>
      <c r="CK48" s="4">
        <v>10</v>
      </c>
      <c r="CL48" s="4">
        <v>76</v>
      </c>
      <c r="CM48" s="4">
        <v>99</v>
      </c>
      <c r="CN48" s="4">
        <v>7</v>
      </c>
      <c r="CO48" s="4">
        <v>70</v>
      </c>
      <c r="CP48" s="4">
        <v>97</v>
      </c>
      <c r="CQ48" s="4">
        <v>11</v>
      </c>
      <c r="CR48" s="4">
        <v>52</v>
      </c>
      <c r="CS48" s="4">
        <v>54</v>
      </c>
      <c r="CT48" s="4">
        <v>6</v>
      </c>
      <c r="CU48" s="4">
        <v>10</v>
      </c>
      <c r="CV48" s="4">
        <v>55</v>
      </c>
      <c r="CW48" s="4">
        <v>18</v>
      </c>
      <c r="CX48" s="4">
        <v>57</v>
      </c>
      <c r="CY48" s="4">
        <v>44</v>
      </c>
      <c r="CZ48" s="4">
        <v>57</v>
      </c>
      <c r="DA48" s="4">
        <v>5</v>
      </c>
      <c r="DB48" s="4">
        <v>4</v>
      </c>
      <c r="DC48" s="4">
        <v>2</v>
      </c>
      <c r="DD48" s="4">
        <v>9</v>
      </c>
      <c r="DE48" s="4">
        <v>4</v>
      </c>
      <c r="DF48" s="4">
        <v>1</v>
      </c>
      <c r="DG48" s="4">
        <v>2</v>
      </c>
      <c r="DH48" s="4">
        <v>2</v>
      </c>
      <c r="DI48" s="4">
        <v>1</v>
      </c>
      <c r="DJ48" s="4">
        <v>1</v>
      </c>
      <c r="DK48" s="4">
        <v>1</v>
      </c>
      <c r="DL48" s="4">
        <v>4</v>
      </c>
      <c r="DM48" s="4">
        <v>2</v>
      </c>
      <c r="DN48" s="4">
        <v>2</v>
      </c>
      <c r="DO48" s="4">
        <v>1</v>
      </c>
      <c r="DP48" s="4">
        <v>1</v>
      </c>
      <c r="DQ48" s="4">
        <v>1</v>
      </c>
      <c r="DR48" s="4">
        <v>3</v>
      </c>
      <c r="DS48" s="4">
        <v>2</v>
      </c>
      <c r="DT48" s="4">
        <v>2</v>
      </c>
      <c r="DU48" s="4">
        <v>2</v>
      </c>
      <c r="DV48" s="4">
        <v>2</v>
      </c>
      <c r="DW48" s="4">
        <v>4</v>
      </c>
      <c r="DX48" s="4">
        <v>2</v>
      </c>
      <c r="DY48" s="4">
        <v>1</v>
      </c>
      <c r="DZ48" s="4">
        <v>1</v>
      </c>
      <c r="EA48" s="4">
        <v>1</v>
      </c>
    </row>
    <row r="49" spans="1:131" x14ac:dyDescent="0.3">
      <c r="A49" s="4" t="s">
        <v>48</v>
      </c>
      <c r="F49" s="12" t="s">
        <v>230</v>
      </c>
      <c r="J49" s="12" t="s">
        <v>230</v>
      </c>
      <c r="V49" s="4" t="s">
        <v>230</v>
      </c>
      <c r="W49" s="4" t="s">
        <v>230</v>
      </c>
      <c r="X49" s="4" t="s">
        <v>230</v>
      </c>
      <c r="Y49" s="4" t="s">
        <v>230</v>
      </c>
      <c r="Z49" s="4" t="s">
        <v>230</v>
      </c>
      <c r="AB49" s="4" t="s">
        <v>230</v>
      </c>
      <c r="AC49" s="4" t="s">
        <v>230</v>
      </c>
      <c r="AD49" s="4" t="s">
        <v>230</v>
      </c>
      <c r="AE49" s="4" t="s">
        <v>230</v>
      </c>
      <c r="AF49" s="4" t="s">
        <v>230</v>
      </c>
      <c r="AX49" s="4" t="s">
        <v>221</v>
      </c>
      <c r="AY49" s="4" t="s">
        <v>221</v>
      </c>
      <c r="AZ49" s="4" t="s">
        <v>221</v>
      </c>
      <c r="BA49" s="4" t="s">
        <v>221</v>
      </c>
      <c r="BC49" s="4" t="s">
        <v>230</v>
      </c>
      <c r="BD49" s="4" t="s">
        <v>230</v>
      </c>
      <c r="BE49" s="4" t="s">
        <v>230</v>
      </c>
      <c r="BF49" s="4" t="s">
        <v>230</v>
      </c>
      <c r="BG49" s="4" t="s">
        <v>230</v>
      </c>
      <c r="BR49" s="4" t="str">
        <f t="shared" si="0"/>
        <v/>
      </c>
    </row>
    <row r="50" spans="1:131" s="9" customFormat="1" x14ac:dyDescent="0.3">
      <c r="A50" s="9" t="s">
        <v>49</v>
      </c>
      <c r="B50" s="9">
        <v>2</v>
      </c>
      <c r="C50" s="9">
        <v>2</v>
      </c>
      <c r="D50" s="10">
        <f t="shared" si="1"/>
        <v>2</v>
      </c>
      <c r="E50" s="13">
        <v>179</v>
      </c>
      <c r="F50" s="13">
        <v>2.9833333333333334</v>
      </c>
      <c r="G50" s="10">
        <f t="shared" si="2"/>
        <v>1</v>
      </c>
      <c r="H50" s="10">
        <f t="shared" si="9"/>
        <v>1</v>
      </c>
      <c r="I50" s="10">
        <f t="shared" si="3"/>
        <v>1</v>
      </c>
      <c r="J50" s="13">
        <v>4.9722222222222223E-2</v>
      </c>
      <c r="K50" s="9">
        <v>5.756497948016416</v>
      </c>
      <c r="L50" s="9" t="s">
        <v>216</v>
      </c>
      <c r="M50" s="9" t="s">
        <v>291</v>
      </c>
      <c r="N50" s="10">
        <v>17</v>
      </c>
      <c r="O50" s="10">
        <v>31.51299589603283</v>
      </c>
      <c r="P50" s="10" t="s">
        <v>305</v>
      </c>
      <c r="V50" s="9" t="s">
        <v>230</v>
      </c>
      <c r="W50" s="9" t="s">
        <v>230</v>
      </c>
      <c r="X50" s="9" t="s">
        <v>230</v>
      </c>
      <c r="Y50" s="9" t="s">
        <v>230</v>
      </c>
      <c r="Z50" s="9" t="s">
        <v>230</v>
      </c>
      <c r="AB50" s="9" t="s">
        <v>230</v>
      </c>
      <c r="AC50" s="9" t="s">
        <v>230</v>
      </c>
      <c r="AD50" s="9" t="s">
        <v>230</v>
      </c>
      <c r="AE50" s="9" t="s">
        <v>230</v>
      </c>
      <c r="AF50" s="9" t="s">
        <v>230</v>
      </c>
      <c r="AX50" s="9" t="s">
        <v>221</v>
      </c>
      <c r="AY50" s="9" t="s">
        <v>221</v>
      </c>
      <c r="AZ50" s="9" t="s">
        <v>221</v>
      </c>
      <c r="BA50" s="9" t="s">
        <v>221</v>
      </c>
      <c r="BC50" s="9" t="s">
        <v>230</v>
      </c>
      <c r="BD50" s="9" t="s">
        <v>230</v>
      </c>
      <c r="BE50" s="9" t="s">
        <v>230</v>
      </c>
      <c r="BF50" s="9" t="s">
        <v>230</v>
      </c>
      <c r="BG50" s="9" t="s">
        <v>230</v>
      </c>
      <c r="BI50" s="17"/>
      <c r="BJ50" s="17"/>
      <c r="BK50" s="17"/>
      <c r="BL50" s="9">
        <v>1</v>
      </c>
      <c r="BR50" s="9" t="str">
        <f t="shared" si="0"/>
        <v/>
      </c>
      <c r="BS50" s="4"/>
    </row>
    <row r="51" spans="1:131" s="9" customFormat="1" x14ac:dyDescent="0.3">
      <c r="A51" s="9" t="s">
        <v>50</v>
      </c>
      <c r="D51" s="10"/>
      <c r="E51" s="13"/>
      <c r="F51" s="13" t="s">
        <v>230</v>
      </c>
      <c r="G51" s="10"/>
      <c r="H51" s="10"/>
      <c r="I51" s="10"/>
      <c r="J51" s="13" t="s">
        <v>230</v>
      </c>
      <c r="N51" s="10"/>
      <c r="O51" s="10"/>
      <c r="P51" s="10"/>
      <c r="V51" s="9" t="s">
        <v>230</v>
      </c>
      <c r="W51" s="9" t="s">
        <v>230</v>
      </c>
      <c r="X51" s="9" t="s">
        <v>230</v>
      </c>
      <c r="Y51" s="9" t="s">
        <v>230</v>
      </c>
      <c r="Z51" s="9" t="s">
        <v>230</v>
      </c>
      <c r="AB51" s="9" t="s">
        <v>230</v>
      </c>
      <c r="AC51" s="9" t="s">
        <v>230</v>
      </c>
      <c r="AD51" s="9" t="s">
        <v>230</v>
      </c>
      <c r="AE51" s="9" t="s">
        <v>230</v>
      </c>
      <c r="AF51" s="9" t="s">
        <v>230</v>
      </c>
      <c r="AX51" s="9" t="s">
        <v>221</v>
      </c>
      <c r="AY51" s="9" t="s">
        <v>221</v>
      </c>
      <c r="AZ51" s="9" t="s">
        <v>221</v>
      </c>
      <c r="BA51" s="9" t="s">
        <v>221</v>
      </c>
      <c r="BC51" s="9" t="s">
        <v>230</v>
      </c>
      <c r="BD51" s="9" t="s">
        <v>230</v>
      </c>
      <c r="BE51" s="9" t="s">
        <v>230</v>
      </c>
      <c r="BF51" s="9" t="s">
        <v>230</v>
      </c>
      <c r="BG51" s="9" t="s">
        <v>230</v>
      </c>
      <c r="BI51" s="17"/>
      <c r="BJ51" s="17"/>
      <c r="BK51" s="17"/>
      <c r="BR51" s="9" t="str">
        <f t="shared" si="0"/>
        <v/>
      </c>
      <c r="BS51" s="4"/>
    </row>
    <row r="52" spans="1:131" x14ac:dyDescent="0.3">
      <c r="A52" s="4" t="s">
        <v>51</v>
      </c>
      <c r="B52" s="4">
        <v>1</v>
      </c>
      <c r="C52" s="4">
        <v>1</v>
      </c>
      <c r="D52" s="6">
        <f t="shared" si="1"/>
        <v>1</v>
      </c>
      <c r="E52" s="12">
        <v>16529</v>
      </c>
      <c r="F52" s="12">
        <v>275.48333333333335</v>
      </c>
      <c r="G52" s="6">
        <f t="shared" si="2"/>
        <v>2</v>
      </c>
      <c r="H52" s="6">
        <f t="shared" si="9"/>
        <v>2</v>
      </c>
      <c r="I52" s="6">
        <f t="shared" si="3"/>
        <v>2</v>
      </c>
      <c r="J52" s="12">
        <v>4.591388888888889</v>
      </c>
      <c r="K52" s="4">
        <v>4.3283173734610125</v>
      </c>
      <c r="L52" s="4" t="s">
        <v>216</v>
      </c>
      <c r="M52" s="4" t="s">
        <v>291</v>
      </c>
      <c r="N52" s="6">
        <v>17</v>
      </c>
      <c r="O52" s="6">
        <v>34.421340629274965</v>
      </c>
      <c r="P52" s="6" t="s">
        <v>305</v>
      </c>
      <c r="Q52" s="4">
        <v>8</v>
      </c>
      <c r="R52" s="4">
        <v>8</v>
      </c>
      <c r="S52" s="4">
        <v>8</v>
      </c>
      <c r="T52" s="4">
        <f t="shared" si="4"/>
        <v>-4.28125</v>
      </c>
      <c r="U52" s="4">
        <v>10.74</v>
      </c>
      <c r="V52" s="4" t="s">
        <v>247</v>
      </c>
      <c r="W52" s="4" t="s">
        <v>246</v>
      </c>
      <c r="X52" s="4" t="s">
        <v>246</v>
      </c>
      <c r="Y52" s="4" t="s">
        <v>244</v>
      </c>
      <c r="Z52" s="4" t="s">
        <v>244</v>
      </c>
      <c r="AA52" s="4">
        <v>240</v>
      </c>
      <c r="AB52" s="4" t="s">
        <v>247</v>
      </c>
      <c r="AC52" s="4" t="s">
        <v>246</v>
      </c>
      <c r="AD52" s="4" t="s">
        <v>246</v>
      </c>
      <c r="AE52" s="4" t="s">
        <v>244</v>
      </c>
      <c r="AF52" s="4" t="s">
        <v>244</v>
      </c>
      <c r="AG52" s="4">
        <v>240</v>
      </c>
      <c r="AH52" s="4">
        <v>150</v>
      </c>
      <c r="AI52" s="4">
        <v>45</v>
      </c>
      <c r="AJ52" s="4">
        <v>45</v>
      </c>
      <c r="AK52" s="4">
        <v>0</v>
      </c>
      <c r="AL52" s="4">
        <v>0</v>
      </c>
      <c r="AM52" s="4" t="s">
        <v>219</v>
      </c>
      <c r="AN52" s="4" t="s">
        <v>219</v>
      </c>
      <c r="AO52" s="4" t="s">
        <v>219</v>
      </c>
      <c r="AP52" s="4" t="s">
        <v>220</v>
      </c>
      <c r="AQ52" s="4" t="s">
        <v>220</v>
      </c>
      <c r="AR52" s="4">
        <v>240</v>
      </c>
      <c r="AS52" s="4">
        <f t="shared" si="5"/>
        <v>0.90039296087476506</v>
      </c>
      <c r="AT52" s="4">
        <v>240</v>
      </c>
      <c r="AU52" s="4">
        <v>4</v>
      </c>
      <c r="AV52" s="4" t="s">
        <v>219</v>
      </c>
      <c r="AW52" s="4" t="s">
        <v>219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3</v>
      </c>
      <c r="BG52" s="4">
        <v>3</v>
      </c>
      <c r="BH52" s="4">
        <v>1</v>
      </c>
      <c r="BI52" s="16">
        <v>2</v>
      </c>
      <c r="BJ52" s="16">
        <v>2</v>
      </c>
      <c r="BK52" s="16">
        <v>2</v>
      </c>
      <c r="BL52" s="4">
        <v>1</v>
      </c>
      <c r="BM52" s="4">
        <v>1</v>
      </c>
      <c r="BN52" s="4">
        <v>1</v>
      </c>
      <c r="BO52" s="4">
        <v>6</v>
      </c>
      <c r="BP52" s="4">
        <v>2.88</v>
      </c>
      <c r="BQ52" s="4">
        <v>25</v>
      </c>
      <c r="BR52" s="4">
        <f t="shared" si="0"/>
        <v>35</v>
      </c>
      <c r="BS52" s="4">
        <f t="shared" si="6"/>
        <v>5.9160797830996161</v>
      </c>
      <c r="BT52" s="4">
        <v>69</v>
      </c>
      <c r="BU52" s="4">
        <f t="shared" si="7"/>
        <v>1.8388490907372552</v>
      </c>
      <c r="BV52" s="4">
        <v>50</v>
      </c>
      <c r="BW52" s="4">
        <f t="shared" si="8"/>
        <v>1.6989700043360187</v>
      </c>
      <c r="BX52" s="4">
        <v>48</v>
      </c>
      <c r="BY52" s="4">
        <v>2</v>
      </c>
      <c r="BZ52" s="4">
        <v>51</v>
      </c>
      <c r="CA52" s="4">
        <v>54</v>
      </c>
      <c r="CB52" s="4">
        <v>1</v>
      </c>
      <c r="CC52" s="4">
        <v>50</v>
      </c>
      <c r="CD52" s="4">
        <v>50</v>
      </c>
      <c r="CE52" s="4">
        <v>1</v>
      </c>
      <c r="CF52" s="4">
        <v>50</v>
      </c>
      <c r="CG52" s="4">
        <v>50</v>
      </c>
      <c r="CH52" s="4">
        <v>0</v>
      </c>
      <c r="CI52" s="4">
        <v>50</v>
      </c>
      <c r="CJ52" s="4">
        <v>50</v>
      </c>
      <c r="CK52" s="4">
        <v>9</v>
      </c>
      <c r="CL52" s="4">
        <v>69</v>
      </c>
      <c r="CM52" s="4">
        <v>97</v>
      </c>
      <c r="CN52" s="4">
        <v>1</v>
      </c>
      <c r="CO52" s="4">
        <v>50</v>
      </c>
      <c r="CP52" s="4">
        <v>50</v>
      </c>
      <c r="CQ52" s="4">
        <v>8</v>
      </c>
      <c r="CR52" s="4">
        <v>50</v>
      </c>
      <c r="CS52" s="4">
        <v>50</v>
      </c>
      <c r="CT52" s="4">
        <v>5</v>
      </c>
      <c r="CU52" s="4">
        <v>4</v>
      </c>
      <c r="CV52" s="4">
        <v>43</v>
      </c>
      <c r="CW52" s="4">
        <v>9</v>
      </c>
      <c r="CX52" s="4">
        <v>46</v>
      </c>
      <c r="CY52" s="4">
        <v>27</v>
      </c>
      <c r="CZ52" s="4">
        <v>48</v>
      </c>
      <c r="DA52" s="4">
        <v>6</v>
      </c>
      <c r="DB52" s="4">
        <v>1</v>
      </c>
      <c r="DC52" s="4">
        <v>1</v>
      </c>
      <c r="DD52" s="4">
        <v>4</v>
      </c>
      <c r="DE52" s="4">
        <v>3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  <c r="DL52" s="4">
        <v>4</v>
      </c>
      <c r="DM52" s="4">
        <v>1</v>
      </c>
      <c r="DN52" s="4">
        <v>2</v>
      </c>
      <c r="DO52" s="4">
        <v>1</v>
      </c>
      <c r="DP52" s="4">
        <v>1</v>
      </c>
      <c r="DQ52" s="4">
        <v>2</v>
      </c>
      <c r="DR52" s="4">
        <v>3</v>
      </c>
      <c r="DS52" s="4">
        <v>2</v>
      </c>
      <c r="DT52" s="4">
        <v>2</v>
      </c>
      <c r="DU52" s="4">
        <v>2</v>
      </c>
      <c r="DV52" s="4">
        <v>2</v>
      </c>
      <c r="DW52" s="4">
        <v>4</v>
      </c>
      <c r="DX52" s="4">
        <v>2</v>
      </c>
      <c r="DY52" s="4">
        <v>2</v>
      </c>
      <c r="DZ52" s="4">
        <v>1</v>
      </c>
      <c r="EA52" s="4">
        <v>1</v>
      </c>
    </row>
    <row r="53" spans="1:131" x14ac:dyDescent="0.3">
      <c r="A53" s="4" t="s">
        <v>52</v>
      </c>
      <c r="F53" s="12" t="s">
        <v>230</v>
      </c>
      <c r="J53" s="12" t="s">
        <v>230</v>
      </c>
      <c r="V53" s="4" t="s">
        <v>230</v>
      </c>
      <c r="W53" s="4" t="s">
        <v>230</v>
      </c>
      <c r="X53" s="4" t="s">
        <v>230</v>
      </c>
      <c r="Y53" s="4" t="s">
        <v>230</v>
      </c>
      <c r="Z53" s="4" t="s">
        <v>230</v>
      </c>
      <c r="AB53" s="4" t="s">
        <v>230</v>
      </c>
      <c r="AC53" s="4" t="s">
        <v>230</v>
      </c>
      <c r="AD53" s="4" t="s">
        <v>230</v>
      </c>
      <c r="AE53" s="4" t="s">
        <v>230</v>
      </c>
      <c r="AF53" s="4" t="s">
        <v>230</v>
      </c>
      <c r="AX53" s="4" t="s">
        <v>221</v>
      </c>
      <c r="AY53" s="4" t="s">
        <v>221</v>
      </c>
      <c r="AZ53" s="4" t="s">
        <v>221</v>
      </c>
      <c r="BA53" s="4" t="s">
        <v>221</v>
      </c>
      <c r="BC53" s="4" t="s">
        <v>230</v>
      </c>
      <c r="BD53" s="4" t="s">
        <v>230</v>
      </c>
      <c r="BE53" s="4" t="s">
        <v>230</v>
      </c>
      <c r="BF53" s="4" t="s">
        <v>230</v>
      </c>
      <c r="BG53" s="4" t="s">
        <v>230</v>
      </c>
      <c r="BR53" s="4" t="str">
        <f t="shared" si="0"/>
        <v/>
      </c>
    </row>
    <row r="54" spans="1:131" x14ac:dyDescent="0.3">
      <c r="A54" s="4" t="s">
        <v>53</v>
      </c>
      <c r="B54" s="4">
        <v>1</v>
      </c>
      <c r="C54" s="4">
        <v>1</v>
      </c>
      <c r="D54" s="6">
        <f t="shared" si="1"/>
        <v>1</v>
      </c>
      <c r="E54" s="12">
        <v>317253</v>
      </c>
      <c r="F54" s="12">
        <v>5287.55</v>
      </c>
      <c r="G54" s="6">
        <f t="shared" si="2"/>
        <v>2</v>
      </c>
      <c r="H54" s="6">
        <f t="shared" si="9"/>
        <v>2</v>
      </c>
      <c r="I54" s="6">
        <f t="shared" si="3"/>
        <v>2</v>
      </c>
      <c r="J54" s="12">
        <v>88.125833333333333</v>
      </c>
      <c r="K54" s="4">
        <v>3.0697674418604652</v>
      </c>
      <c r="L54" s="4" t="s">
        <v>217</v>
      </c>
      <c r="M54" s="4" t="s">
        <v>291</v>
      </c>
      <c r="N54" s="6">
        <v>17</v>
      </c>
      <c r="O54" s="6">
        <v>32.79343365253078</v>
      </c>
      <c r="P54" s="6" t="s">
        <v>305</v>
      </c>
      <c r="Q54" s="4">
        <v>10.5</v>
      </c>
      <c r="R54" s="4">
        <v>10.5</v>
      </c>
      <c r="S54" s="4">
        <v>10.5</v>
      </c>
      <c r="T54" s="4">
        <f t="shared" si="4"/>
        <v>-0.37500000000000033</v>
      </c>
      <c r="U54" s="4">
        <v>10.5</v>
      </c>
      <c r="V54" s="4" t="s">
        <v>246</v>
      </c>
      <c r="W54" s="4" t="s">
        <v>243</v>
      </c>
      <c r="X54" s="4" t="s">
        <v>244</v>
      </c>
      <c r="Y54" s="4" t="s">
        <v>244</v>
      </c>
      <c r="Z54" s="4" t="s">
        <v>244</v>
      </c>
      <c r="AA54" s="4">
        <v>60</v>
      </c>
      <c r="AB54" s="4" t="s">
        <v>246</v>
      </c>
      <c r="AC54" s="4" t="s">
        <v>243</v>
      </c>
      <c r="AD54" s="4" t="s">
        <v>244</v>
      </c>
      <c r="AE54" s="4" t="s">
        <v>244</v>
      </c>
      <c r="AF54" s="4" t="s">
        <v>244</v>
      </c>
      <c r="AG54" s="4">
        <v>60</v>
      </c>
      <c r="AH54" s="4">
        <v>45</v>
      </c>
      <c r="AI54" s="4">
        <v>15</v>
      </c>
      <c r="AJ54" s="4">
        <v>0</v>
      </c>
      <c r="AK54" s="4">
        <v>0</v>
      </c>
      <c r="AL54" s="4">
        <v>0</v>
      </c>
      <c r="AM54" s="4" t="s">
        <v>219</v>
      </c>
      <c r="AN54" s="4" t="s">
        <v>219</v>
      </c>
      <c r="AO54" s="4" t="s">
        <v>220</v>
      </c>
      <c r="AP54" s="4" t="s">
        <v>220</v>
      </c>
      <c r="AQ54" s="4" t="s">
        <v>220</v>
      </c>
      <c r="AR54" s="4">
        <v>60</v>
      </c>
      <c r="AS54" s="4">
        <f t="shared" si="5"/>
        <v>-0.63728002733640865</v>
      </c>
      <c r="AT54" s="4">
        <v>60</v>
      </c>
      <c r="AU54" s="4">
        <v>1</v>
      </c>
      <c r="AV54" s="4" t="s">
        <v>220</v>
      </c>
      <c r="AW54" s="4" t="s">
        <v>220</v>
      </c>
      <c r="AX54" s="4">
        <v>1</v>
      </c>
      <c r="AY54" s="4">
        <v>2</v>
      </c>
      <c r="AZ54" s="4">
        <v>1</v>
      </c>
      <c r="BA54" s="4">
        <v>2</v>
      </c>
      <c r="BB54" s="4">
        <v>2</v>
      </c>
      <c r="BC54" s="4">
        <v>1</v>
      </c>
      <c r="BD54" s="4">
        <v>1</v>
      </c>
      <c r="BE54" s="4">
        <v>3</v>
      </c>
      <c r="BF54" s="4">
        <v>3</v>
      </c>
      <c r="BG54" s="4">
        <v>3</v>
      </c>
      <c r="BH54" s="4">
        <v>1</v>
      </c>
      <c r="BI54" s="16">
        <v>1</v>
      </c>
      <c r="BJ54" s="16">
        <v>2</v>
      </c>
      <c r="BK54" s="16">
        <v>2</v>
      </c>
      <c r="BL54" s="4">
        <v>1</v>
      </c>
      <c r="BM54" s="4">
        <v>1</v>
      </c>
      <c r="BN54" s="4">
        <v>1</v>
      </c>
      <c r="BO54" s="4">
        <v>7</v>
      </c>
      <c r="BP54" s="4">
        <v>4.12</v>
      </c>
      <c r="BQ54" s="4">
        <v>60</v>
      </c>
      <c r="BR54" s="4">
        <f t="shared" si="0"/>
        <v>0</v>
      </c>
      <c r="BS54" s="4">
        <f t="shared" si="6"/>
        <v>0</v>
      </c>
      <c r="BT54" s="4">
        <v>59</v>
      </c>
      <c r="BU54" s="4">
        <f t="shared" si="7"/>
        <v>1.7708520116421442</v>
      </c>
      <c r="BV54" s="4">
        <v>50</v>
      </c>
      <c r="BW54" s="4">
        <f t="shared" si="8"/>
        <v>1.6989700043360187</v>
      </c>
      <c r="BX54" s="4">
        <v>46</v>
      </c>
      <c r="BY54" s="4">
        <v>2</v>
      </c>
      <c r="BZ54" s="4">
        <v>51</v>
      </c>
      <c r="CA54" s="4">
        <v>54</v>
      </c>
      <c r="CB54" s="4">
        <v>2</v>
      </c>
      <c r="CC54" s="4">
        <v>51</v>
      </c>
      <c r="CD54" s="4">
        <v>54</v>
      </c>
      <c r="CE54" s="4">
        <v>0</v>
      </c>
      <c r="CF54" s="4">
        <v>50</v>
      </c>
      <c r="CG54" s="4">
        <v>50</v>
      </c>
      <c r="CH54" s="4">
        <v>1</v>
      </c>
      <c r="CI54" s="4">
        <v>51</v>
      </c>
      <c r="CJ54" s="4">
        <v>54</v>
      </c>
      <c r="CK54" s="4">
        <v>5</v>
      </c>
      <c r="CL54" s="4">
        <v>59</v>
      </c>
      <c r="CM54" s="4">
        <v>78</v>
      </c>
      <c r="CN54" s="4">
        <v>1</v>
      </c>
      <c r="CO54" s="4">
        <v>50</v>
      </c>
      <c r="CP54" s="4">
        <v>50</v>
      </c>
      <c r="CQ54" s="4">
        <v>9</v>
      </c>
      <c r="CR54" s="4">
        <v>51</v>
      </c>
      <c r="CS54" s="4">
        <v>54</v>
      </c>
      <c r="CT54" s="4">
        <v>4</v>
      </c>
      <c r="CU54" s="4">
        <v>5</v>
      </c>
      <c r="CV54" s="4">
        <v>45</v>
      </c>
      <c r="CW54" s="4">
        <v>10</v>
      </c>
      <c r="CX54" s="4">
        <v>47</v>
      </c>
      <c r="CY54" s="4">
        <v>24</v>
      </c>
      <c r="CZ54" s="4">
        <v>46</v>
      </c>
      <c r="DA54" s="4">
        <v>3</v>
      </c>
      <c r="DB54" s="4">
        <v>4</v>
      </c>
      <c r="DC54" s="4">
        <v>2</v>
      </c>
      <c r="DD54" s="4">
        <v>2</v>
      </c>
      <c r="DE54" s="4">
        <v>4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2</v>
      </c>
      <c r="DL54" s="4">
        <v>3</v>
      </c>
      <c r="DM54" s="4">
        <v>3</v>
      </c>
      <c r="DN54" s="4">
        <v>1</v>
      </c>
      <c r="DO54" s="4">
        <v>3</v>
      </c>
      <c r="DP54" s="4">
        <v>2</v>
      </c>
      <c r="DQ54" s="4">
        <v>1</v>
      </c>
      <c r="DR54" s="4">
        <v>2</v>
      </c>
      <c r="DS54" s="4">
        <v>2</v>
      </c>
      <c r="DT54" s="4">
        <v>3</v>
      </c>
      <c r="DU54" s="4">
        <v>2</v>
      </c>
      <c r="DV54" s="4">
        <v>3</v>
      </c>
      <c r="DW54" s="4">
        <v>3</v>
      </c>
      <c r="DX54" s="4">
        <v>3</v>
      </c>
      <c r="DY54" s="4">
        <v>1</v>
      </c>
      <c r="DZ54" s="4">
        <v>2</v>
      </c>
      <c r="EA54" s="4">
        <v>1</v>
      </c>
    </row>
    <row r="55" spans="1:131" x14ac:dyDescent="0.3">
      <c r="A55" s="4" t="s">
        <v>54</v>
      </c>
      <c r="F55" s="12" t="s">
        <v>230</v>
      </c>
      <c r="J55" s="12" t="s">
        <v>230</v>
      </c>
      <c r="V55" s="4" t="s">
        <v>230</v>
      </c>
      <c r="W55" s="4" t="s">
        <v>230</v>
      </c>
      <c r="X55" s="4" t="s">
        <v>230</v>
      </c>
      <c r="Y55" s="4" t="s">
        <v>230</v>
      </c>
      <c r="Z55" s="4" t="s">
        <v>230</v>
      </c>
      <c r="AB55" s="4" t="s">
        <v>230</v>
      </c>
      <c r="AC55" s="4" t="s">
        <v>230</v>
      </c>
      <c r="AD55" s="4" t="s">
        <v>230</v>
      </c>
      <c r="AE55" s="4" t="s">
        <v>230</v>
      </c>
      <c r="AF55" s="4" t="s">
        <v>230</v>
      </c>
      <c r="AX55" s="4" t="s">
        <v>221</v>
      </c>
      <c r="AY55" s="4" t="s">
        <v>221</v>
      </c>
      <c r="AZ55" s="4" t="s">
        <v>221</v>
      </c>
      <c r="BA55" s="4" t="s">
        <v>221</v>
      </c>
      <c r="BC55" s="4" t="s">
        <v>230</v>
      </c>
      <c r="BD55" s="4" t="s">
        <v>230</v>
      </c>
      <c r="BE55" s="4" t="s">
        <v>230</v>
      </c>
      <c r="BF55" s="4" t="s">
        <v>230</v>
      </c>
      <c r="BG55" s="4" t="s">
        <v>230</v>
      </c>
      <c r="BR55" s="4" t="str">
        <f t="shared" si="0"/>
        <v/>
      </c>
    </row>
    <row r="56" spans="1:131" x14ac:dyDescent="0.3">
      <c r="A56" s="4" t="s">
        <v>55</v>
      </c>
      <c r="B56" s="4">
        <v>1</v>
      </c>
      <c r="C56" s="4">
        <v>1</v>
      </c>
      <c r="D56" s="6">
        <f t="shared" si="1"/>
        <v>1</v>
      </c>
      <c r="E56" s="12">
        <v>536309</v>
      </c>
      <c r="F56" s="12">
        <v>8938.4833333333336</v>
      </c>
      <c r="G56" s="6">
        <f t="shared" si="2"/>
        <v>2</v>
      </c>
      <c r="H56" s="6">
        <f t="shared" si="9"/>
        <v>2</v>
      </c>
      <c r="I56" s="6">
        <f t="shared" si="3"/>
        <v>2</v>
      </c>
      <c r="J56" s="12">
        <v>148.97472222222223</v>
      </c>
      <c r="K56" s="4">
        <v>5.4582763337893301</v>
      </c>
      <c r="L56" s="4" t="s">
        <v>216</v>
      </c>
      <c r="M56" s="4" t="s">
        <v>291</v>
      </c>
      <c r="N56" s="6">
        <v>17</v>
      </c>
      <c r="O56" s="6">
        <v>32.796169630642957</v>
      </c>
      <c r="P56" s="6" t="s">
        <v>305</v>
      </c>
      <c r="Q56" s="4">
        <v>10.75</v>
      </c>
      <c r="R56" s="4">
        <v>10.75</v>
      </c>
      <c r="S56" s="4">
        <v>10.75</v>
      </c>
      <c r="T56" s="4">
        <f t="shared" si="4"/>
        <v>1.5624999999999667E-2</v>
      </c>
      <c r="U56" s="4">
        <v>10.75</v>
      </c>
      <c r="V56" s="4" t="s">
        <v>246</v>
      </c>
      <c r="W56" s="4" t="s">
        <v>243</v>
      </c>
      <c r="X56" s="4" t="s">
        <v>244</v>
      </c>
      <c r="Y56" s="4" t="s">
        <v>244</v>
      </c>
      <c r="Z56" s="4" t="s">
        <v>244</v>
      </c>
      <c r="AA56" s="4">
        <v>60</v>
      </c>
      <c r="AB56" s="4" t="s">
        <v>246</v>
      </c>
      <c r="AC56" s="4" t="s">
        <v>243</v>
      </c>
      <c r="AD56" s="4" t="s">
        <v>244</v>
      </c>
      <c r="AE56" s="4" t="s">
        <v>244</v>
      </c>
      <c r="AF56" s="4" t="s">
        <v>244</v>
      </c>
      <c r="AG56" s="4">
        <v>60</v>
      </c>
      <c r="AH56" s="4">
        <v>45</v>
      </c>
      <c r="AI56" s="4">
        <v>15</v>
      </c>
      <c r="AJ56" s="4">
        <v>0</v>
      </c>
      <c r="AK56" s="4">
        <v>0</v>
      </c>
      <c r="AL56" s="4">
        <v>0</v>
      </c>
      <c r="AM56" s="4" t="s">
        <v>219</v>
      </c>
      <c r="AN56" s="4" t="s">
        <v>219</v>
      </c>
      <c r="AO56" s="4" t="s">
        <v>220</v>
      </c>
      <c r="AP56" s="4" t="s">
        <v>220</v>
      </c>
      <c r="AQ56" s="4" t="s">
        <v>220</v>
      </c>
      <c r="AR56" s="4">
        <v>60</v>
      </c>
      <c r="AS56" s="4">
        <f t="shared" si="5"/>
        <v>-0.63728002733640865</v>
      </c>
      <c r="AT56" s="4">
        <v>60</v>
      </c>
      <c r="AU56" s="4">
        <v>1</v>
      </c>
      <c r="AV56" s="4" t="s">
        <v>220</v>
      </c>
      <c r="AW56" s="4" t="s">
        <v>220</v>
      </c>
      <c r="AX56" s="4">
        <v>1</v>
      </c>
      <c r="AY56" s="4">
        <v>2</v>
      </c>
      <c r="AZ56" s="4">
        <v>1</v>
      </c>
      <c r="BA56" s="4">
        <v>2</v>
      </c>
      <c r="BB56" s="4">
        <v>2</v>
      </c>
      <c r="BC56" s="4">
        <v>1</v>
      </c>
      <c r="BD56" s="4">
        <v>1</v>
      </c>
      <c r="BE56" s="4">
        <v>3</v>
      </c>
      <c r="BF56" s="4">
        <v>3</v>
      </c>
      <c r="BG56" s="4">
        <v>3</v>
      </c>
      <c r="BH56" s="4">
        <v>1</v>
      </c>
      <c r="BI56" s="16">
        <v>1</v>
      </c>
      <c r="BJ56" s="16">
        <v>2</v>
      </c>
      <c r="BK56" s="16">
        <v>2</v>
      </c>
      <c r="BL56" s="4">
        <v>1</v>
      </c>
      <c r="BM56" s="4">
        <v>1</v>
      </c>
      <c r="BN56" s="4">
        <v>1</v>
      </c>
      <c r="BO56" s="4">
        <v>7</v>
      </c>
      <c r="BP56" s="4">
        <v>4.5999999999999996</v>
      </c>
      <c r="BQ56" s="4">
        <v>55</v>
      </c>
      <c r="BR56" s="4">
        <f t="shared" si="0"/>
        <v>5</v>
      </c>
      <c r="BS56" s="4">
        <f t="shared" si="6"/>
        <v>2.2360679774997898</v>
      </c>
      <c r="BT56" s="4">
        <v>53</v>
      </c>
      <c r="BU56" s="4">
        <f t="shared" si="7"/>
        <v>1.7242758696007889</v>
      </c>
      <c r="BV56" s="4">
        <v>51</v>
      </c>
      <c r="BW56" s="4">
        <f t="shared" si="8"/>
        <v>1.7075701760979363</v>
      </c>
      <c r="BX56" s="4">
        <v>52</v>
      </c>
      <c r="BY56" s="4">
        <v>1</v>
      </c>
      <c r="BZ56" s="4">
        <v>50</v>
      </c>
      <c r="CA56" s="4">
        <v>50</v>
      </c>
      <c r="CB56" s="4">
        <v>3</v>
      </c>
      <c r="CC56" s="4">
        <v>52</v>
      </c>
      <c r="CD56" s="4">
        <v>53</v>
      </c>
      <c r="CE56" s="4">
        <v>0</v>
      </c>
      <c r="CF56" s="4">
        <v>50</v>
      </c>
      <c r="CG56" s="4">
        <v>50</v>
      </c>
      <c r="CH56" s="4">
        <v>0</v>
      </c>
      <c r="CI56" s="4">
        <v>50</v>
      </c>
      <c r="CJ56" s="4">
        <v>50</v>
      </c>
      <c r="CK56" s="4">
        <v>3</v>
      </c>
      <c r="CL56" s="4">
        <v>53</v>
      </c>
      <c r="CM56" s="4">
        <v>58</v>
      </c>
      <c r="CN56" s="4">
        <v>3</v>
      </c>
      <c r="CO56" s="4">
        <v>51</v>
      </c>
      <c r="CP56" s="4">
        <v>58</v>
      </c>
      <c r="CQ56" s="4">
        <v>17</v>
      </c>
      <c r="CR56" s="4">
        <v>59</v>
      </c>
      <c r="CS56" s="4">
        <v>84</v>
      </c>
      <c r="CT56" s="4">
        <v>8</v>
      </c>
      <c r="CU56" s="4">
        <v>4</v>
      </c>
      <c r="CV56" s="4">
        <v>43</v>
      </c>
      <c r="CW56" s="4">
        <v>20</v>
      </c>
      <c r="CX56" s="4">
        <v>59</v>
      </c>
      <c r="CY56" s="4">
        <v>35</v>
      </c>
      <c r="CZ56" s="4">
        <v>52</v>
      </c>
      <c r="DA56" s="4">
        <v>2</v>
      </c>
      <c r="DB56" s="4">
        <v>4</v>
      </c>
      <c r="DC56" s="4">
        <v>0</v>
      </c>
      <c r="DD56" s="4">
        <v>5</v>
      </c>
      <c r="DE56" s="4">
        <v>5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2</v>
      </c>
      <c r="DL56" s="4">
        <v>3</v>
      </c>
      <c r="DM56" s="4">
        <v>4</v>
      </c>
      <c r="DN56" s="4">
        <v>2</v>
      </c>
      <c r="DO56" s="4">
        <v>3</v>
      </c>
      <c r="DP56" s="4">
        <v>2</v>
      </c>
      <c r="DQ56" s="4">
        <v>1</v>
      </c>
      <c r="DR56" s="4">
        <v>2</v>
      </c>
      <c r="DS56" s="4">
        <v>2</v>
      </c>
      <c r="DT56" s="4">
        <v>3</v>
      </c>
      <c r="DU56" s="4">
        <v>2</v>
      </c>
      <c r="DV56" s="4">
        <v>4</v>
      </c>
      <c r="DW56" s="4">
        <v>3</v>
      </c>
      <c r="DX56" s="4">
        <v>4</v>
      </c>
      <c r="DY56" s="4">
        <v>1</v>
      </c>
      <c r="DZ56" s="4">
        <v>3</v>
      </c>
      <c r="EA56" s="4">
        <v>1</v>
      </c>
    </row>
    <row r="57" spans="1:131" x14ac:dyDescent="0.3">
      <c r="A57" s="4" t="s">
        <v>56</v>
      </c>
      <c r="F57" s="12" t="s">
        <v>230</v>
      </c>
      <c r="J57" s="12" t="s">
        <v>230</v>
      </c>
      <c r="V57" s="4" t="s">
        <v>230</v>
      </c>
      <c r="W57" s="4" t="s">
        <v>230</v>
      </c>
      <c r="X57" s="4" t="s">
        <v>230</v>
      </c>
      <c r="Y57" s="4" t="s">
        <v>230</v>
      </c>
      <c r="Z57" s="4" t="s">
        <v>230</v>
      </c>
      <c r="AB57" s="4" t="s">
        <v>230</v>
      </c>
      <c r="AC57" s="4" t="s">
        <v>230</v>
      </c>
      <c r="AD57" s="4" t="s">
        <v>230</v>
      </c>
      <c r="AE57" s="4" t="s">
        <v>230</v>
      </c>
      <c r="AF57" s="4" t="s">
        <v>230</v>
      </c>
      <c r="AX57" s="4" t="s">
        <v>221</v>
      </c>
      <c r="AY57" s="4" t="s">
        <v>221</v>
      </c>
      <c r="AZ57" s="4" t="s">
        <v>221</v>
      </c>
      <c r="BA57" s="4" t="s">
        <v>221</v>
      </c>
      <c r="BC57" s="4" t="s">
        <v>230</v>
      </c>
      <c r="BD57" s="4" t="s">
        <v>230</v>
      </c>
      <c r="BE57" s="4" t="s">
        <v>230</v>
      </c>
      <c r="BF57" s="4" t="s">
        <v>230</v>
      </c>
      <c r="BG57" s="4" t="s">
        <v>230</v>
      </c>
      <c r="BR57" s="4" t="str">
        <f t="shared" si="0"/>
        <v/>
      </c>
    </row>
    <row r="58" spans="1:131" x14ac:dyDescent="0.3">
      <c r="A58" s="4" t="s">
        <v>57</v>
      </c>
      <c r="B58" s="4">
        <v>1</v>
      </c>
      <c r="C58" s="4">
        <v>1</v>
      </c>
      <c r="D58" s="6">
        <f t="shared" si="1"/>
        <v>1</v>
      </c>
      <c r="E58" s="12">
        <v>1804</v>
      </c>
      <c r="F58" s="12">
        <v>30.066666666666666</v>
      </c>
      <c r="G58" s="6">
        <f t="shared" si="2"/>
        <v>1</v>
      </c>
      <c r="H58" s="6">
        <f t="shared" si="9"/>
        <v>1</v>
      </c>
      <c r="I58" s="6">
        <f t="shared" si="3"/>
        <v>1</v>
      </c>
      <c r="J58" s="12">
        <v>0.50111111111111106</v>
      </c>
      <c r="K58" s="4">
        <v>4.2954856361149112</v>
      </c>
      <c r="L58" s="4" t="s">
        <v>217</v>
      </c>
      <c r="M58" s="4" t="s">
        <v>291</v>
      </c>
      <c r="N58" s="6">
        <v>16</v>
      </c>
      <c r="O58" s="6">
        <v>37.567715458276332</v>
      </c>
      <c r="P58" s="6" t="s">
        <v>305</v>
      </c>
      <c r="Q58" s="4">
        <v>11.75</v>
      </c>
      <c r="R58" s="4">
        <v>11.75</v>
      </c>
      <c r="S58" s="4">
        <v>11.75</v>
      </c>
      <c r="T58" s="4">
        <f t="shared" si="4"/>
        <v>1.5781249999999996</v>
      </c>
      <c r="U58" s="4">
        <v>11.75</v>
      </c>
      <c r="V58" s="4" t="s">
        <v>245</v>
      </c>
      <c r="W58" s="4" t="s">
        <v>243</v>
      </c>
      <c r="X58" s="4" t="s">
        <v>243</v>
      </c>
      <c r="Y58" s="4" t="s">
        <v>244</v>
      </c>
      <c r="Z58" s="4" t="s">
        <v>244</v>
      </c>
      <c r="AA58" s="4">
        <v>120</v>
      </c>
      <c r="AB58" s="4" t="s">
        <v>245</v>
      </c>
      <c r="AC58" s="4" t="s">
        <v>243</v>
      </c>
      <c r="AD58" s="4" t="s">
        <v>246</v>
      </c>
      <c r="AE58" s="4" t="s">
        <v>244</v>
      </c>
      <c r="AF58" s="4" t="s">
        <v>244</v>
      </c>
      <c r="AG58" s="4">
        <v>150</v>
      </c>
      <c r="AH58" s="4">
        <v>90</v>
      </c>
      <c r="AI58" s="4">
        <v>15</v>
      </c>
      <c r="AJ58" s="4">
        <v>23.571428571428573</v>
      </c>
      <c r="AK58" s="4">
        <v>0</v>
      </c>
      <c r="AL58" s="4">
        <v>0</v>
      </c>
      <c r="AM58" s="4" t="s">
        <v>219</v>
      </c>
      <c r="AN58" s="4" t="s">
        <v>219</v>
      </c>
      <c r="AO58" s="4" t="s">
        <v>219</v>
      </c>
      <c r="AP58" s="4" t="s">
        <v>220</v>
      </c>
      <c r="AQ58" s="4" t="s">
        <v>220</v>
      </c>
      <c r="AR58" s="4">
        <v>128.57142857142858</v>
      </c>
      <c r="AS58" s="4">
        <f t="shared" si="5"/>
        <v>-5.1499841351199477E-2</v>
      </c>
      <c r="AT58" s="4">
        <v>128.57142857142858</v>
      </c>
      <c r="AU58" s="4">
        <v>2.1428571428571432</v>
      </c>
      <c r="AV58" s="4" t="s">
        <v>219</v>
      </c>
      <c r="AW58" s="4" t="s">
        <v>219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2</v>
      </c>
      <c r="BE58" s="4">
        <v>1</v>
      </c>
      <c r="BF58" s="4">
        <v>3</v>
      </c>
      <c r="BG58" s="4">
        <v>3</v>
      </c>
      <c r="BH58" s="4">
        <v>1</v>
      </c>
      <c r="BI58" s="16">
        <v>2</v>
      </c>
      <c r="BJ58" s="16">
        <v>2</v>
      </c>
      <c r="BK58" s="16">
        <v>2</v>
      </c>
      <c r="BL58" s="4">
        <v>0</v>
      </c>
      <c r="BM58" s="4">
        <v>2</v>
      </c>
      <c r="BN58" s="4">
        <v>2</v>
      </c>
      <c r="BO58" s="4">
        <v>0</v>
      </c>
      <c r="BP58" s="4">
        <v>4.6800000000000006</v>
      </c>
      <c r="BQ58" s="4">
        <v>35</v>
      </c>
      <c r="BR58" s="4">
        <f t="shared" si="0"/>
        <v>25</v>
      </c>
      <c r="BS58" s="4">
        <f t="shared" si="6"/>
        <v>5</v>
      </c>
      <c r="BT58" s="4">
        <v>50</v>
      </c>
      <c r="BU58" s="4">
        <f t="shared" si="7"/>
        <v>1.6989700043360187</v>
      </c>
      <c r="BV58" s="4">
        <v>72</v>
      </c>
      <c r="BW58" s="4">
        <f t="shared" si="8"/>
        <v>1.8573324964312685</v>
      </c>
      <c r="BX58" s="4">
        <v>43</v>
      </c>
      <c r="BY58" s="4">
        <v>0</v>
      </c>
      <c r="BZ58" s="4">
        <v>50</v>
      </c>
      <c r="CA58" s="4">
        <v>50</v>
      </c>
      <c r="CB58" s="4">
        <v>0</v>
      </c>
      <c r="CC58" s="4">
        <v>50</v>
      </c>
      <c r="CD58" s="4">
        <v>50</v>
      </c>
      <c r="CE58" s="4">
        <v>0</v>
      </c>
      <c r="CF58" s="4">
        <v>50</v>
      </c>
      <c r="CG58" s="4">
        <v>50</v>
      </c>
      <c r="CH58" s="4">
        <v>2</v>
      </c>
      <c r="CI58" s="4">
        <v>56</v>
      </c>
      <c r="CJ58" s="4">
        <v>69</v>
      </c>
      <c r="CK58" s="4">
        <v>1</v>
      </c>
      <c r="CL58" s="4">
        <v>50</v>
      </c>
      <c r="CM58" s="4">
        <v>50</v>
      </c>
      <c r="CN58" s="4">
        <v>8</v>
      </c>
      <c r="CO58" s="4">
        <v>72</v>
      </c>
      <c r="CP58" s="4">
        <v>99</v>
      </c>
      <c r="CQ58" s="4">
        <v>4</v>
      </c>
      <c r="CR58" s="4">
        <v>50</v>
      </c>
      <c r="CS58" s="4">
        <v>50</v>
      </c>
      <c r="CT58" s="4">
        <v>5</v>
      </c>
      <c r="CU58" s="4">
        <v>2</v>
      </c>
      <c r="CV58" s="4">
        <v>37</v>
      </c>
      <c r="CW58" s="4">
        <v>12</v>
      </c>
      <c r="CX58" s="4">
        <v>50</v>
      </c>
      <c r="CY58" s="4">
        <v>20</v>
      </c>
      <c r="CZ58" s="4">
        <v>43</v>
      </c>
      <c r="DA58" s="4">
        <v>2</v>
      </c>
      <c r="DB58" s="4">
        <v>0</v>
      </c>
      <c r="DC58" s="4">
        <v>2</v>
      </c>
      <c r="DD58" s="4">
        <v>7</v>
      </c>
      <c r="DE58" s="4">
        <v>0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3</v>
      </c>
      <c r="DL58" s="4">
        <v>3</v>
      </c>
      <c r="DM58" s="4">
        <v>4</v>
      </c>
      <c r="DN58" s="4">
        <v>2</v>
      </c>
      <c r="DO58" s="4">
        <v>2</v>
      </c>
      <c r="DP58" s="4">
        <v>2</v>
      </c>
      <c r="DQ58" s="4">
        <v>2</v>
      </c>
      <c r="DR58" s="4">
        <v>2</v>
      </c>
      <c r="DS58" s="4">
        <v>2</v>
      </c>
      <c r="DT58" s="4">
        <v>2</v>
      </c>
      <c r="DU58" s="4">
        <v>1</v>
      </c>
      <c r="DV58" s="4">
        <v>2</v>
      </c>
      <c r="DW58" s="4">
        <v>4</v>
      </c>
      <c r="DX58" s="4">
        <v>4</v>
      </c>
      <c r="DY58" s="4">
        <v>2</v>
      </c>
      <c r="DZ58" s="4">
        <v>4</v>
      </c>
      <c r="EA58" s="4">
        <v>1</v>
      </c>
    </row>
    <row r="59" spans="1:131" x14ac:dyDescent="0.3">
      <c r="A59" s="4" t="s">
        <v>58</v>
      </c>
      <c r="F59" s="12" t="s">
        <v>230</v>
      </c>
      <c r="J59" s="12" t="s">
        <v>230</v>
      </c>
      <c r="V59" s="4" t="s">
        <v>230</v>
      </c>
      <c r="W59" s="4" t="s">
        <v>230</v>
      </c>
      <c r="X59" s="4" t="s">
        <v>230</v>
      </c>
      <c r="Y59" s="4" t="s">
        <v>230</v>
      </c>
      <c r="Z59" s="4" t="s">
        <v>230</v>
      </c>
      <c r="AB59" s="4" t="s">
        <v>230</v>
      </c>
      <c r="AC59" s="4" t="s">
        <v>230</v>
      </c>
      <c r="AD59" s="4" t="s">
        <v>230</v>
      </c>
      <c r="AE59" s="4" t="s">
        <v>230</v>
      </c>
      <c r="AF59" s="4" t="s">
        <v>230</v>
      </c>
      <c r="AX59" s="4" t="s">
        <v>221</v>
      </c>
      <c r="AY59" s="4" t="s">
        <v>221</v>
      </c>
      <c r="AZ59" s="4" t="s">
        <v>221</v>
      </c>
      <c r="BA59" s="4" t="s">
        <v>221</v>
      </c>
      <c r="BC59" s="4" t="s">
        <v>230</v>
      </c>
      <c r="BD59" s="4" t="s">
        <v>230</v>
      </c>
      <c r="BE59" s="4" t="s">
        <v>230</v>
      </c>
      <c r="BF59" s="4" t="s">
        <v>230</v>
      </c>
      <c r="BG59" s="4" t="s">
        <v>230</v>
      </c>
      <c r="BR59" s="4" t="str">
        <f t="shared" si="0"/>
        <v/>
      </c>
    </row>
    <row r="60" spans="1:131" x14ac:dyDescent="0.3">
      <c r="A60" s="4" t="s">
        <v>59</v>
      </c>
      <c r="B60" s="4">
        <v>1</v>
      </c>
      <c r="C60" s="4">
        <v>1</v>
      </c>
      <c r="D60" s="6">
        <f t="shared" si="1"/>
        <v>1</v>
      </c>
      <c r="E60" s="12">
        <v>4080</v>
      </c>
      <c r="F60" s="12">
        <v>68</v>
      </c>
      <c r="G60" s="6">
        <f t="shared" si="2"/>
        <v>2</v>
      </c>
      <c r="H60" s="6">
        <f t="shared" si="9"/>
        <v>1</v>
      </c>
      <c r="I60" s="6">
        <f t="shared" si="3"/>
        <v>1</v>
      </c>
      <c r="J60" s="12">
        <v>1.1333333333333333</v>
      </c>
      <c r="K60" s="4">
        <v>4.4541723666210666</v>
      </c>
      <c r="L60" s="4" t="s">
        <v>217</v>
      </c>
      <c r="M60" s="4" t="s">
        <v>291</v>
      </c>
      <c r="N60" s="6">
        <v>12.5</v>
      </c>
      <c r="O60" s="6">
        <v>44.667578659370726</v>
      </c>
      <c r="P60" s="6" t="s">
        <v>305</v>
      </c>
      <c r="Q60" s="4">
        <v>11.25</v>
      </c>
      <c r="R60" s="4">
        <v>11</v>
      </c>
      <c r="S60" s="4">
        <v>11.125</v>
      </c>
      <c r="T60" s="4">
        <f t="shared" si="4"/>
        <v>0.60156249999999967</v>
      </c>
      <c r="U60" s="4">
        <v>11.125</v>
      </c>
      <c r="V60" s="4" t="s">
        <v>245</v>
      </c>
      <c r="W60" s="4" t="s">
        <v>243</v>
      </c>
      <c r="X60" s="4" t="s">
        <v>244</v>
      </c>
      <c r="Y60" s="4" t="s">
        <v>244</v>
      </c>
      <c r="Z60" s="4" t="s">
        <v>243</v>
      </c>
      <c r="AA60" s="4">
        <v>120</v>
      </c>
      <c r="AB60" s="4" t="s">
        <v>245</v>
      </c>
      <c r="AC60" s="4" t="s">
        <v>243</v>
      </c>
      <c r="AD60" s="4" t="s">
        <v>244</v>
      </c>
      <c r="AE60" s="4" t="s">
        <v>244</v>
      </c>
      <c r="AF60" s="4" t="s">
        <v>243</v>
      </c>
      <c r="AG60" s="4">
        <v>120</v>
      </c>
      <c r="AH60" s="4">
        <v>90</v>
      </c>
      <c r="AI60" s="4">
        <v>15</v>
      </c>
      <c r="AJ60" s="4">
        <v>0</v>
      </c>
      <c r="AK60" s="4">
        <v>0</v>
      </c>
      <c r="AL60" s="4">
        <v>15</v>
      </c>
      <c r="AM60" s="4" t="s">
        <v>219</v>
      </c>
      <c r="AN60" s="4" t="s">
        <v>219</v>
      </c>
      <c r="AO60" s="4" t="s">
        <v>220</v>
      </c>
      <c r="AP60" s="4" t="s">
        <v>220</v>
      </c>
      <c r="AQ60" s="4" t="s">
        <v>219</v>
      </c>
      <c r="AR60" s="4">
        <v>120</v>
      </c>
      <c r="AS60" s="4">
        <f t="shared" si="5"/>
        <v>-0.12472236459935071</v>
      </c>
      <c r="AT60" s="4">
        <v>120</v>
      </c>
      <c r="AU60" s="4">
        <v>2</v>
      </c>
      <c r="AV60" s="4" t="s">
        <v>219</v>
      </c>
      <c r="AW60" s="4" t="s">
        <v>220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2</v>
      </c>
      <c r="BD60" s="4">
        <v>2</v>
      </c>
      <c r="BE60" s="4">
        <v>3</v>
      </c>
      <c r="BF60" s="4">
        <v>3</v>
      </c>
      <c r="BG60" s="4">
        <v>1</v>
      </c>
      <c r="BH60" s="4">
        <v>2</v>
      </c>
      <c r="BI60" s="16">
        <v>2</v>
      </c>
      <c r="BJ60" s="16">
        <v>2</v>
      </c>
      <c r="BK60" s="16">
        <v>2</v>
      </c>
      <c r="BL60" s="4">
        <v>0</v>
      </c>
      <c r="BM60" s="4">
        <v>2</v>
      </c>
      <c r="BN60" s="4">
        <v>2</v>
      </c>
      <c r="BO60" s="4">
        <v>0</v>
      </c>
      <c r="BP60" s="4">
        <v>4.5600000000000005</v>
      </c>
      <c r="BQ60" s="4">
        <v>35</v>
      </c>
      <c r="BR60" s="4">
        <f t="shared" si="0"/>
        <v>25</v>
      </c>
      <c r="BS60" s="4">
        <f t="shared" si="6"/>
        <v>5</v>
      </c>
      <c r="BT60" s="4">
        <v>50</v>
      </c>
      <c r="BU60" s="4">
        <f t="shared" si="7"/>
        <v>1.6989700043360187</v>
      </c>
      <c r="BV60" s="4">
        <v>50</v>
      </c>
      <c r="BW60" s="4">
        <f t="shared" si="8"/>
        <v>1.6989700043360187</v>
      </c>
      <c r="BX60" s="4">
        <v>40</v>
      </c>
      <c r="BY60" s="4">
        <v>1</v>
      </c>
      <c r="BZ60" s="4">
        <v>50</v>
      </c>
      <c r="CA60" s="4">
        <v>50</v>
      </c>
      <c r="CB60" s="4">
        <v>1</v>
      </c>
      <c r="CC60" s="4">
        <v>50</v>
      </c>
      <c r="CD60" s="4">
        <v>50</v>
      </c>
      <c r="CE60" s="4">
        <v>1</v>
      </c>
      <c r="CF60" s="4">
        <v>50</v>
      </c>
      <c r="CG60" s="4">
        <v>50</v>
      </c>
      <c r="CH60" s="4">
        <v>0</v>
      </c>
      <c r="CI60" s="4">
        <v>50</v>
      </c>
      <c r="CJ60" s="4">
        <v>50</v>
      </c>
      <c r="CK60" s="4">
        <v>1</v>
      </c>
      <c r="CL60" s="4">
        <v>50</v>
      </c>
      <c r="CM60" s="4">
        <v>50</v>
      </c>
      <c r="CN60" s="4">
        <v>1</v>
      </c>
      <c r="CO60" s="4">
        <v>50</v>
      </c>
      <c r="CP60" s="4">
        <v>50</v>
      </c>
      <c r="CQ60" s="4">
        <v>4</v>
      </c>
      <c r="CR60" s="4">
        <v>50</v>
      </c>
      <c r="CS60" s="4">
        <v>50</v>
      </c>
      <c r="CT60" s="4">
        <v>6</v>
      </c>
      <c r="CU60" s="4">
        <v>3</v>
      </c>
      <c r="CV60" s="4">
        <v>41</v>
      </c>
      <c r="CW60" s="4">
        <v>5</v>
      </c>
      <c r="CX60" s="4">
        <v>40</v>
      </c>
      <c r="CY60" s="4">
        <v>15</v>
      </c>
      <c r="CZ60" s="4">
        <v>40</v>
      </c>
      <c r="DA60" s="4">
        <v>0</v>
      </c>
      <c r="DB60" s="4">
        <v>1</v>
      </c>
      <c r="DC60" s="4">
        <v>1</v>
      </c>
      <c r="DD60" s="4">
        <v>3</v>
      </c>
      <c r="DE60" s="4">
        <v>0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2</v>
      </c>
      <c r="DL60" s="4">
        <v>4</v>
      </c>
      <c r="DM60" s="4">
        <v>4</v>
      </c>
      <c r="DN60" s="4">
        <v>2</v>
      </c>
      <c r="DO60" s="4">
        <v>3</v>
      </c>
      <c r="DP60" s="4">
        <v>3</v>
      </c>
      <c r="DQ60" s="4">
        <v>1</v>
      </c>
      <c r="DR60" s="4">
        <v>2</v>
      </c>
      <c r="DS60" s="4">
        <v>2</v>
      </c>
      <c r="DT60" s="4">
        <v>2</v>
      </c>
      <c r="DU60" s="4">
        <v>2</v>
      </c>
      <c r="DV60" s="4">
        <v>4</v>
      </c>
      <c r="DW60" s="4">
        <v>4</v>
      </c>
      <c r="DX60" s="4">
        <v>4</v>
      </c>
      <c r="DY60" s="4">
        <v>1</v>
      </c>
      <c r="DZ60" s="4">
        <v>2</v>
      </c>
      <c r="EA60" s="4">
        <v>1</v>
      </c>
    </row>
    <row r="61" spans="1:131" x14ac:dyDescent="0.3">
      <c r="A61" s="4" t="s">
        <v>60</v>
      </c>
      <c r="F61" s="12" t="s">
        <v>230</v>
      </c>
      <c r="J61" s="12" t="s">
        <v>230</v>
      </c>
      <c r="V61" s="4" t="s">
        <v>230</v>
      </c>
      <c r="W61" s="4" t="s">
        <v>230</v>
      </c>
      <c r="X61" s="4" t="s">
        <v>230</v>
      </c>
      <c r="Y61" s="4" t="s">
        <v>230</v>
      </c>
      <c r="Z61" s="4" t="s">
        <v>230</v>
      </c>
      <c r="AB61" s="4" t="s">
        <v>230</v>
      </c>
      <c r="AC61" s="4" t="s">
        <v>230</v>
      </c>
      <c r="AD61" s="4" t="s">
        <v>230</v>
      </c>
      <c r="AE61" s="4" t="s">
        <v>230</v>
      </c>
      <c r="AF61" s="4" t="s">
        <v>230</v>
      </c>
      <c r="AX61" s="4" t="s">
        <v>221</v>
      </c>
      <c r="AY61" s="4" t="s">
        <v>221</v>
      </c>
      <c r="AZ61" s="4" t="s">
        <v>221</v>
      </c>
      <c r="BA61" s="4" t="s">
        <v>221</v>
      </c>
      <c r="BC61" s="4" t="s">
        <v>230</v>
      </c>
      <c r="BD61" s="4" t="s">
        <v>230</v>
      </c>
      <c r="BE61" s="4" t="s">
        <v>230</v>
      </c>
      <c r="BF61" s="4" t="s">
        <v>230</v>
      </c>
      <c r="BG61" s="4" t="s">
        <v>230</v>
      </c>
      <c r="BR61" s="4" t="str">
        <f t="shared" si="0"/>
        <v/>
      </c>
    </row>
    <row r="62" spans="1:131" x14ac:dyDescent="0.3">
      <c r="A62" s="4" t="s">
        <v>61</v>
      </c>
      <c r="B62" s="4">
        <v>1</v>
      </c>
      <c r="C62" s="4">
        <v>1</v>
      </c>
      <c r="D62" s="6">
        <v>2</v>
      </c>
      <c r="E62" s="12">
        <v>2042</v>
      </c>
      <c r="F62" s="12">
        <v>34.033333333333331</v>
      </c>
      <c r="G62" s="6">
        <f t="shared" si="2"/>
        <v>1</v>
      </c>
      <c r="H62" s="6">
        <f t="shared" si="9"/>
        <v>1</v>
      </c>
      <c r="I62" s="6">
        <f t="shared" si="3"/>
        <v>1</v>
      </c>
      <c r="J62" s="12">
        <v>0.56722222222222218</v>
      </c>
      <c r="K62" s="4">
        <v>4.4076607387140907</v>
      </c>
      <c r="L62" s="4" t="s">
        <v>217</v>
      </c>
      <c r="M62" s="4" t="s">
        <v>291</v>
      </c>
      <c r="N62" s="6">
        <v>13</v>
      </c>
      <c r="O62" s="6">
        <v>31.228454172366622</v>
      </c>
      <c r="P62" s="6" t="s">
        <v>305</v>
      </c>
      <c r="Q62" s="4">
        <v>10.75</v>
      </c>
      <c r="R62" s="4">
        <v>10.75</v>
      </c>
      <c r="S62" s="4">
        <v>10.75</v>
      </c>
      <c r="T62" s="4">
        <f t="shared" si="4"/>
        <v>1.5624999999999667E-2</v>
      </c>
      <c r="U62" s="4">
        <v>10.75</v>
      </c>
      <c r="V62" s="4" t="s">
        <v>247</v>
      </c>
      <c r="W62" s="4" t="s">
        <v>244</v>
      </c>
      <c r="X62" s="4" t="s">
        <v>244</v>
      </c>
      <c r="Y62" s="4" t="s">
        <v>244</v>
      </c>
      <c r="Z62" s="4" t="s">
        <v>243</v>
      </c>
      <c r="AA62" s="4">
        <v>165</v>
      </c>
      <c r="AB62" s="4" t="s">
        <v>245</v>
      </c>
      <c r="AC62" s="4" t="s">
        <v>244</v>
      </c>
      <c r="AD62" s="4" t="s">
        <v>244</v>
      </c>
      <c r="AE62" s="4" t="s">
        <v>244</v>
      </c>
      <c r="AF62" s="4" t="s">
        <v>243</v>
      </c>
      <c r="AG62" s="4">
        <v>105</v>
      </c>
      <c r="AH62" s="4">
        <v>132.85714285714286</v>
      </c>
      <c r="AI62" s="4">
        <v>0</v>
      </c>
      <c r="AJ62" s="4">
        <v>0</v>
      </c>
      <c r="AK62" s="4">
        <v>0</v>
      </c>
      <c r="AL62" s="4">
        <v>15</v>
      </c>
      <c r="AM62" s="4" t="s">
        <v>219</v>
      </c>
      <c r="AN62" s="4" t="s">
        <v>220</v>
      </c>
      <c r="AO62" s="4" t="s">
        <v>220</v>
      </c>
      <c r="AP62" s="4" t="s">
        <v>220</v>
      </c>
      <c r="AQ62" s="4" t="s">
        <v>219</v>
      </c>
      <c r="AR62" s="4">
        <v>147.85714285714286</v>
      </c>
      <c r="AS62" s="4">
        <f t="shared" si="5"/>
        <v>0.1132508359571405</v>
      </c>
      <c r="AT62" s="4">
        <v>147.85714285714286</v>
      </c>
      <c r="AU62" s="4">
        <v>2.4642857142857144</v>
      </c>
      <c r="AV62" s="4" t="s">
        <v>219</v>
      </c>
      <c r="AW62" s="4" t="s">
        <v>219</v>
      </c>
      <c r="AX62" s="4" t="s">
        <v>221</v>
      </c>
      <c r="AY62" s="4" t="s">
        <v>221</v>
      </c>
      <c r="AZ62" s="4" t="s">
        <v>221</v>
      </c>
      <c r="BA62" s="4" t="s">
        <v>221</v>
      </c>
      <c r="BC62" s="4" t="s">
        <v>230</v>
      </c>
      <c r="BD62" s="4" t="s">
        <v>230</v>
      </c>
      <c r="BE62" s="4" t="s">
        <v>230</v>
      </c>
      <c r="BF62" s="4" t="s">
        <v>230</v>
      </c>
      <c r="BG62" s="4" t="s">
        <v>230</v>
      </c>
      <c r="BL62" s="4">
        <v>0</v>
      </c>
      <c r="BM62" s="4">
        <v>2</v>
      </c>
      <c r="BR62" s="4" t="str">
        <f t="shared" si="0"/>
        <v/>
      </c>
    </row>
    <row r="63" spans="1:131" x14ac:dyDescent="0.3">
      <c r="A63" s="4" t="s">
        <v>62</v>
      </c>
      <c r="F63" s="12" t="s">
        <v>230</v>
      </c>
      <c r="J63" s="12" t="s">
        <v>230</v>
      </c>
      <c r="V63" s="4" t="s">
        <v>230</v>
      </c>
      <c r="W63" s="4" t="s">
        <v>230</v>
      </c>
      <c r="X63" s="4" t="s">
        <v>230</v>
      </c>
      <c r="Y63" s="4" t="s">
        <v>230</v>
      </c>
      <c r="Z63" s="4" t="s">
        <v>230</v>
      </c>
      <c r="AB63" s="4" t="s">
        <v>230</v>
      </c>
      <c r="AC63" s="4" t="s">
        <v>230</v>
      </c>
      <c r="AD63" s="4" t="s">
        <v>230</v>
      </c>
      <c r="AE63" s="4" t="s">
        <v>230</v>
      </c>
      <c r="AF63" s="4" t="s">
        <v>230</v>
      </c>
      <c r="AX63" s="4" t="s">
        <v>221</v>
      </c>
      <c r="AY63" s="4" t="s">
        <v>221</v>
      </c>
      <c r="AZ63" s="4" t="s">
        <v>221</v>
      </c>
      <c r="BA63" s="4" t="s">
        <v>221</v>
      </c>
      <c r="BC63" s="4" t="s">
        <v>230</v>
      </c>
      <c r="BD63" s="4" t="s">
        <v>230</v>
      </c>
      <c r="BE63" s="4" t="s">
        <v>230</v>
      </c>
      <c r="BF63" s="4" t="s">
        <v>230</v>
      </c>
      <c r="BG63" s="4" t="s">
        <v>230</v>
      </c>
      <c r="BR63" s="4" t="str">
        <f t="shared" si="0"/>
        <v/>
      </c>
    </row>
    <row r="64" spans="1:131" x14ac:dyDescent="0.3">
      <c r="A64" s="4" t="s">
        <v>63</v>
      </c>
      <c r="B64" s="4">
        <v>1</v>
      </c>
      <c r="C64" s="4">
        <v>1</v>
      </c>
      <c r="D64" s="6">
        <f t="shared" si="1"/>
        <v>1</v>
      </c>
      <c r="E64" s="12">
        <v>84214</v>
      </c>
      <c r="F64" s="12">
        <v>1403.5666666666666</v>
      </c>
      <c r="G64" s="6">
        <f t="shared" si="2"/>
        <v>2</v>
      </c>
      <c r="H64" s="6">
        <f t="shared" si="9"/>
        <v>2</v>
      </c>
      <c r="I64" s="6">
        <f t="shared" si="3"/>
        <v>2</v>
      </c>
      <c r="J64" s="12">
        <v>23.392777777777777</v>
      </c>
      <c r="K64" s="4">
        <v>4.6511627906976747</v>
      </c>
      <c r="L64" s="4" t="s">
        <v>216</v>
      </c>
      <c r="M64" s="4" t="s">
        <v>291</v>
      </c>
      <c r="N64" s="6">
        <v>22</v>
      </c>
      <c r="O64" s="6">
        <v>53.004103967168263</v>
      </c>
      <c r="P64" s="6" t="s">
        <v>305</v>
      </c>
      <c r="Q64" s="4">
        <v>9.8333333333333339</v>
      </c>
      <c r="R64" s="4">
        <v>10.833333333333334</v>
      </c>
      <c r="S64" s="4">
        <v>10.333333333333334</v>
      </c>
      <c r="T64" s="4">
        <f t="shared" si="4"/>
        <v>-0.63541666666666607</v>
      </c>
      <c r="U64" s="4">
        <v>10.333333333333334</v>
      </c>
      <c r="V64" s="4" t="s">
        <v>243</v>
      </c>
      <c r="W64" s="4" t="s">
        <v>243</v>
      </c>
      <c r="X64" s="4" t="s">
        <v>244</v>
      </c>
      <c r="Y64" s="4" t="s">
        <v>244</v>
      </c>
      <c r="Z64" s="4" t="s">
        <v>244</v>
      </c>
      <c r="AA64" s="4">
        <v>30</v>
      </c>
      <c r="AB64" s="4" t="s">
        <v>245</v>
      </c>
      <c r="AC64" s="4" t="s">
        <v>245</v>
      </c>
      <c r="AD64" s="4" t="s">
        <v>243</v>
      </c>
      <c r="AE64" s="4" t="s">
        <v>244</v>
      </c>
      <c r="AF64" s="4" t="s">
        <v>243</v>
      </c>
      <c r="AG64" s="4">
        <v>210</v>
      </c>
      <c r="AH64" s="4">
        <v>36.428571428571431</v>
      </c>
      <c r="AI64" s="4">
        <v>36.428571428571431</v>
      </c>
      <c r="AJ64" s="4">
        <v>4.2857142857142856</v>
      </c>
      <c r="AK64" s="4">
        <v>0</v>
      </c>
      <c r="AL64" s="4">
        <v>4.2857142857142856</v>
      </c>
      <c r="AM64" s="4" t="s">
        <v>219</v>
      </c>
      <c r="AN64" s="4" t="s">
        <v>219</v>
      </c>
      <c r="AO64" s="4" t="s">
        <v>219</v>
      </c>
      <c r="AP64" s="4" t="s">
        <v>220</v>
      </c>
      <c r="AQ64" s="4" t="s">
        <v>219</v>
      </c>
      <c r="AR64" s="4">
        <v>81.428571428571431</v>
      </c>
      <c r="AS64" s="4">
        <f t="shared" si="5"/>
        <v>-0.45422371921603077</v>
      </c>
      <c r="AT64" s="4">
        <v>81.428571428571431</v>
      </c>
      <c r="AU64" s="4">
        <v>1.3571428571428572</v>
      </c>
      <c r="AV64" s="4" t="s">
        <v>219</v>
      </c>
      <c r="AW64" s="4" t="s">
        <v>220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2</v>
      </c>
      <c r="BD64" s="4">
        <v>2</v>
      </c>
      <c r="BE64" s="4">
        <v>1</v>
      </c>
      <c r="BF64" s="4">
        <v>3</v>
      </c>
      <c r="BG64" s="4">
        <v>1</v>
      </c>
      <c r="BH64" s="4">
        <v>2</v>
      </c>
      <c r="BI64" s="16">
        <v>2</v>
      </c>
      <c r="BJ64" s="16">
        <v>2</v>
      </c>
      <c r="BK64" s="16">
        <v>2</v>
      </c>
      <c r="BL64" s="4">
        <v>0</v>
      </c>
      <c r="BM64" s="4">
        <v>2</v>
      </c>
      <c r="BN64" s="4">
        <v>2</v>
      </c>
      <c r="BO64" s="4">
        <v>0</v>
      </c>
      <c r="BP64" s="4">
        <v>4.04</v>
      </c>
      <c r="BQ64" s="4">
        <v>60</v>
      </c>
      <c r="BR64" s="4">
        <f t="shared" si="0"/>
        <v>0</v>
      </c>
      <c r="BS64" s="4">
        <f t="shared" si="6"/>
        <v>0</v>
      </c>
      <c r="BT64" s="4">
        <v>59</v>
      </c>
      <c r="BU64" s="4">
        <f t="shared" si="7"/>
        <v>1.7708520116421442</v>
      </c>
      <c r="BV64" s="4">
        <v>51</v>
      </c>
      <c r="BW64" s="4">
        <f t="shared" si="8"/>
        <v>1.7075701760979363</v>
      </c>
      <c r="BX64" s="4">
        <v>45</v>
      </c>
      <c r="BY64" s="4">
        <v>2</v>
      </c>
      <c r="BZ64" s="4">
        <v>51</v>
      </c>
      <c r="CA64" s="4">
        <v>54</v>
      </c>
      <c r="CB64" s="4">
        <v>1</v>
      </c>
      <c r="CC64" s="4">
        <v>50</v>
      </c>
      <c r="CD64" s="4">
        <v>50</v>
      </c>
      <c r="CE64" s="4">
        <v>2</v>
      </c>
      <c r="CF64" s="4">
        <v>53</v>
      </c>
      <c r="CG64" s="4">
        <v>58</v>
      </c>
      <c r="CH64" s="4">
        <v>0</v>
      </c>
      <c r="CI64" s="4">
        <v>50</v>
      </c>
      <c r="CJ64" s="4">
        <v>50</v>
      </c>
      <c r="CK64" s="4">
        <v>5</v>
      </c>
      <c r="CL64" s="4">
        <v>59</v>
      </c>
      <c r="CM64" s="4">
        <v>78</v>
      </c>
      <c r="CN64" s="4">
        <v>2</v>
      </c>
      <c r="CO64" s="4">
        <v>51</v>
      </c>
      <c r="CP64" s="4">
        <v>50</v>
      </c>
      <c r="CQ64" s="4">
        <v>6</v>
      </c>
      <c r="CR64" s="4">
        <v>50</v>
      </c>
      <c r="CS64" s="4">
        <v>50</v>
      </c>
      <c r="CT64" s="4">
        <v>5</v>
      </c>
      <c r="CU64" s="4">
        <v>5</v>
      </c>
      <c r="CV64" s="4">
        <v>45</v>
      </c>
      <c r="CW64" s="4">
        <v>8</v>
      </c>
      <c r="CX64" s="4">
        <v>44</v>
      </c>
      <c r="CY64" s="4">
        <v>23</v>
      </c>
      <c r="CZ64" s="4">
        <v>45</v>
      </c>
      <c r="DA64" s="4">
        <v>1</v>
      </c>
      <c r="DB64" s="4">
        <v>3</v>
      </c>
      <c r="DC64" s="4">
        <v>1</v>
      </c>
      <c r="DD64" s="4">
        <v>4</v>
      </c>
      <c r="DE64" s="4">
        <v>1</v>
      </c>
      <c r="DF64" s="4">
        <v>2</v>
      </c>
      <c r="DG64" s="4">
        <v>2</v>
      </c>
      <c r="DH64" s="4">
        <v>2</v>
      </c>
      <c r="DI64" s="4">
        <v>2</v>
      </c>
      <c r="DJ64" s="4">
        <v>2</v>
      </c>
      <c r="DK64" s="4">
        <v>2</v>
      </c>
      <c r="DL64" s="4">
        <v>3</v>
      </c>
      <c r="DM64" s="4">
        <v>3</v>
      </c>
      <c r="DN64" s="4">
        <v>2</v>
      </c>
      <c r="DO64" s="4">
        <v>2</v>
      </c>
      <c r="DP64" s="4">
        <v>3</v>
      </c>
      <c r="DQ64" s="4">
        <v>2</v>
      </c>
      <c r="DR64" s="4">
        <v>3</v>
      </c>
      <c r="DS64" s="4">
        <v>1</v>
      </c>
      <c r="DT64" s="4">
        <v>1</v>
      </c>
      <c r="DU64" s="4">
        <v>1</v>
      </c>
      <c r="DV64" s="4">
        <v>2</v>
      </c>
      <c r="DW64" s="4">
        <v>3</v>
      </c>
      <c r="DX64" s="4">
        <v>4</v>
      </c>
      <c r="DY64" s="4">
        <v>1</v>
      </c>
      <c r="DZ64" s="4">
        <v>2</v>
      </c>
      <c r="EA64" s="4">
        <v>1</v>
      </c>
    </row>
    <row r="65" spans="1:131" x14ac:dyDescent="0.3">
      <c r="A65" s="4" t="s">
        <v>64</v>
      </c>
      <c r="F65" s="12" t="s">
        <v>230</v>
      </c>
      <c r="J65" s="12" t="s">
        <v>230</v>
      </c>
      <c r="V65" s="4" t="s">
        <v>230</v>
      </c>
      <c r="W65" s="4" t="s">
        <v>230</v>
      </c>
      <c r="X65" s="4" t="s">
        <v>230</v>
      </c>
      <c r="Y65" s="4" t="s">
        <v>230</v>
      </c>
      <c r="Z65" s="4" t="s">
        <v>230</v>
      </c>
      <c r="AB65" s="4" t="s">
        <v>230</v>
      </c>
      <c r="AC65" s="4" t="s">
        <v>230</v>
      </c>
      <c r="AD65" s="4" t="s">
        <v>230</v>
      </c>
      <c r="AE65" s="4" t="s">
        <v>230</v>
      </c>
      <c r="AF65" s="4" t="s">
        <v>230</v>
      </c>
      <c r="AX65" s="4" t="s">
        <v>221</v>
      </c>
      <c r="AY65" s="4" t="s">
        <v>221</v>
      </c>
      <c r="AZ65" s="4" t="s">
        <v>221</v>
      </c>
      <c r="BA65" s="4" t="s">
        <v>221</v>
      </c>
      <c r="BC65" s="4" t="s">
        <v>230</v>
      </c>
      <c r="BD65" s="4" t="s">
        <v>230</v>
      </c>
      <c r="BE65" s="4" t="s">
        <v>230</v>
      </c>
      <c r="BF65" s="4" t="s">
        <v>230</v>
      </c>
      <c r="BG65" s="4" t="s">
        <v>230</v>
      </c>
      <c r="BR65" s="4" t="str">
        <f t="shared" si="0"/>
        <v/>
      </c>
    </row>
    <row r="66" spans="1:131" x14ac:dyDescent="0.3">
      <c r="A66" s="4" t="s">
        <v>65</v>
      </c>
      <c r="B66" s="4">
        <v>1</v>
      </c>
      <c r="C66" s="4">
        <v>1</v>
      </c>
      <c r="D66" s="6">
        <f t="shared" si="1"/>
        <v>1</v>
      </c>
      <c r="E66" s="12">
        <v>3080</v>
      </c>
      <c r="F66" s="12">
        <v>51.333333333333336</v>
      </c>
      <c r="G66" s="6">
        <f t="shared" si="2"/>
        <v>1</v>
      </c>
      <c r="H66" s="6">
        <f t="shared" si="9"/>
        <v>1</v>
      </c>
      <c r="I66" s="6">
        <f t="shared" si="3"/>
        <v>1</v>
      </c>
      <c r="J66" s="12">
        <v>0.85555555555555551</v>
      </c>
      <c r="K66" s="4">
        <v>4.9575923392612857</v>
      </c>
      <c r="L66" s="4" t="s">
        <v>217</v>
      </c>
      <c r="M66" s="4" t="s">
        <v>291</v>
      </c>
      <c r="N66" s="6">
        <v>19</v>
      </c>
      <c r="O66" s="6">
        <v>41.35704514363885</v>
      </c>
      <c r="P66" s="6" t="s">
        <v>305</v>
      </c>
      <c r="Q66" s="4">
        <v>10</v>
      </c>
      <c r="R66" s="4">
        <v>10</v>
      </c>
      <c r="S66" s="4">
        <v>10</v>
      </c>
      <c r="T66" s="4">
        <f t="shared" si="4"/>
        <v>-1.1562500000000002</v>
      </c>
      <c r="U66" s="4">
        <v>10</v>
      </c>
      <c r="V66" s="4" t="s">
        <v>245</v>
      </c>
      <c r="W66" s="4" t="s">
        <v>245</v>
      </c>
      <c r="X66" s="4" t="s">
        <v>244</v>
      </c>
      <c r="Y66" s="4" t="s">
        <v>244</v>
      </c>
      <c r="Z66" s="4" t="s">
        <v>244</v>
      </c>
      <c r="AA66" s="4">
        <v>180</v>
      </c>
      <c r="AB66" s="4" t="s">
        <v>245</v>
      </c>
      <c r="AC66" s="4" t="s">
        <v>245</v>
      </c>
      <c r="AD66" s="4" t="s">
        <v>244</v>
      </c>
      <c r="AE66" s="4" t="s">
        <v>244</v>
      </c>
      <c r="AF66" s="4" t="s">
        <v>244</v>
      </c>
      <c r="AG66" s="4">
        <v>180</v>
      </c>
      <c r="AH66" s="4">
        <v>90</v>
      </c>
      <c r="AI66" s="4">
        <v>90</v>
      </c>
      <c r="AJ66" s="4">
        <v>0</v>
      </c>
      <c r="AK66" s="4">
        <v>0</v>
      </c>
      <c r="AL66" s="4">
        <v>0</v>
      </c>
      <c r="AM66" s="4" t="s">
        <v>219</v>
      </c>
      <c r="AN66" s="4" t="s">
        <v>219</v>
      </c>
      <c r="AO66" s="4" t="s">
        <v>220</v>
      </c>
      <c r="AP66" s="4" t="s">
        <v>220</v>
      </c>
      <c r="AQ66" s="4" t="s">
        <v>220</v>
      </c>
      <c r="AR66" s="4">
        <v>180</v>
      </c>
      <c r="AS66" s="4">
        <f t="shared" si="5"/>
        <v>0.38783529813770717</v>
      </c>
      <c r="AT66" s="4">
        <v>180</v>
      </c>
      <c r="AU66" s="4">
        <v>3</v>
      </c>
      <c r="AV66" s="4" t="s">
        <v>219</v>
      </c>
      <c r="AW66" s="4" t="s">
        <v>219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4">
        <v>1</v>
      </c>
      <c r="BE66" s="4">
        <v>3</v>
      </c>
      <c r="BF66" s="4">
        <v>3</v>
      </c>
      <c r="BG66" s="4">
        <v>3</v>
      </c>
      <c r="BH66" s="4">
        <v>1</v>
      </c>
      <c r="BI66" s="16">
        <v>2</v>
      </c>
      <c r="BJ66" s="16">
        <v>2</v>
      </c>
      <c r="BK66" s="16">
        <v>2</v>
      </c>
      <c r="BL66" s="4">
        <v>0</v>
      </c>
      <c r="BM66" s="4">
        <v>2</v>
      </c>
      <c r="BN66" s="4">
        <v>2</v>
      </c>
      <c r="BO66" s="4">
        <v>0</v>
      </c>
      <c r="BP66" s="4">
        <v>4.2</v>
      </c>
      <c r="BQ66" s="4">
        <v>55</v>
      </c>
      <c r="BR66" s="4">
        <f t="shared" si="0"/>
        <v>5</v>
      </c>
      <c r="BS66" s="4">
        <f t="shared" si="6"/>
        <v>2.2360679774997898</v>
      </c>
      <c r="BT66" s="4">
        <v>63</v>
      </c>
      <c r="BU66" s="4">
        <f t="shared" si="7"/>
        <v>1.7993405494535817</v>
      </c>
      <c r="BV66" s="4">
        <v>61</v>
      </c>
      <c r="BW66" s="4">
        <f t="shared" si="8"/>
        <v>1.7853298350107671</v>
      </c>
      <c r="BX66" s="4">
        <v>61</v>
      </c>
      <c r="BY66" s="4">
        <v>5</v>
      </c>
      <c r="BZ66" s="4">
        <v>62</v>
      </c>
      <c r="CA66" s="4">
        <v>87</v>
      </c>
      <c r="CB66" s="4">
        <v>5</v>
      </c>
      <c r="CC66" s="4">
        <v>59</v>
      </c>
      <c r="CD66" s="4">
        <v>78</v>
      </c>
      <c r="CE66" s="4">
        <v>2</v>
      </c>
      <c r="CF66" s="4">
        <v>53</v>
      </c>
      <c r="CG66" s="4">
        <v>58</v>
      </c>
      <c r="CH66" s="4">
        <v>3</v>
      </c>
      <c r="CI66" s="4">
        <v>60</v>
      </c>
      <c r="CJ66" s="4">
        <v>81</v>
      </c>
      <c r="CK66" s="4">
        <v>7</v>
      </c>
      <c r="CL66" s="4">
        <v>63</v>
      </c>
      <c r="CM66" s="4">
        <v>90</v>
      </c>
      <c r="CN66" s="4">
        <v>5</v>
      </c>
      <c r="CO66" s="4">
        <v>61</v>
      </c>
      <c r="CP66" s="4">
        <v>86</v>
      </c>
      <c r="CQ66" s="4">
        <v>19</v>
      </c>
      <c r="CR66" s="4">
        <v>62</v>
      </c>
      <c r="CS66" s="4">
        <v>86</v>
      </c>
      <c r="CT66" s="4">
        <v>8</v>
      </c>
      <c r="CU66" s="4">
        <v>15</v>
      </c>
      <c r="CV66" s="4">
        <v>61</v>
      </c>
      <c r="CW66" s="4">
        <v>24</v>
      </c>
      <c r="CX66" s="4">
        <v>63</v>
      </c>
      <c r="CY66" s="4">
        <v>54</v>
      </c>
      <c r="CZ66" s="4">
        <v>61</v>
      </c>
      <c r="DA66" s="4">
        <v>1</v>
      </c>
      <c r="DB66" s="4">
        <v>6</v>
      </c>
      <c r="DC66" s="4">
        <v>6</v>
      </c>
      <c r="DD66" s="4">
        <v>9</v>
      </c>
      <c r="DE66" s="4">
        <v>8</v>
      </c>
      <c r="DF66" s="4">
        <v>1</v>
      </c>
      <c r="DG66" s="4">
        <v>2</v>
      </c>
      <c r="DH66" s="4">
        <v>1</v>
      </c>
      <c r="DI66" s="4">
        <v>1</v>
      </c>
      <c r="DJ66" s="4">
        <v>1</v>
      </c>
      <c r="DK66" s="4">
        <v>3</v>
      </c>
      <c r="DL66" s="4">
        <v>3</v>
      </c>
      <c r="DM66" s="4">
        <v>4</v>
      </c>
      <c r="DN66" s="4">
        <v>2</v>
      </c>
      <c r="DO66" s="4">
        <v>1</v>
      </c>
      <c r="DP66" s="4">
        <v>1</v>
      </c>
      <c r="DQ66" s="4">
        <v>1</v>
      </c>
      <c r="DR66" s="4">
        <v>3</v>
      </c>
      <c r="DS66" s="4">
        <v>2</v>
      </c>
      <c r="DT66" s="4">
        <v>2</v>
      </c>
      <c r="DU66" s="4">
        <v>2</v>
      </c>
      <c r="DV66" s="4">
        <v>3</v>
      </c>
      <c r="DW66" s="4">
        <v>3</v>
      </c>
      <c r="DX66" s="4">
        <v>4</v>
      </c>
      <c r="DY66" s="4">
        <v>2</v>
      </c>
      <c r="DZ66" s="4">
        <v>3</v>
      </c>
      <c r="EA66" s="4">
        <v>3</v>
      </c>
    </row>
    <row r="67" spans="1:131" x14ac:dyDescent="0.3">
      <c r="A67" s="4" t="s">
        <v>66</v>
      </c>
      <c r="F67" s="12" t="s">
        <v>230</v>
      </c>
      <c r="J67" s="12" t="s">
        <v>230</v>
      </c>
      <c r="V67" s="4" t="s">
        <v>230</v>
      </c>
      <c r="W67" s="4" t="s">
        <v>230</v>
      </c>
      <c r="X67" s="4" t="s">
        <v>230</v>
      </c>
      <c r="Y67" s="4" t="s">
        <v>230</v>
      </c>
      <c r="Z67" s="4" t="s">
        <v>230</v>
      </c>
      <c r="AB67" s="4" t="s">
        <v>230</v>
      </c>
      <c r="AC67" s="4" t="s">
        <v>230</v>
      </c>
      <c r="AD67" s="4" t="s">
        <v>230</v>
      </c>
      <c r="AE67" s="4" t="s">
        <v>230</v>
      </c>
      <c r="AF67" s="4" t="s">
        <v>230</v>
      </c>
      <c r="AX67" s="4" t="s">
        <v>221</v>
      </c>
      <c r="AY67" s="4" t="s">
        <v>221</v>
      </c>
      <c r="AZ67" s="4" t="s">
        <v>221</v>
      </c>
      <c r="BA67" s="4" t="s">
        <v>221</v>
      </c>
      <c r="BC67" s="4" t="s">
        <v>230</v>
      </c>
      <c r="BD67" s="4" t="s">
        <v>230</v>
      </c>
      <c r="BE67" s="4" t="s">
        <v>230</v>
      </c>
      <c r="BF67" s="4" t="s">
        <v>230</v>
      </c>
      <c r="BG67" s="4" t="s">
        <v>230</v>
      </c>
      <c r="BR67" s="4" t="str">
        <f t="shared" ref="BR67:BR130" si="10">IF(ISBLANK(BQ67),"",60-BQ67)</f>
        <v/>
      </c>
      <c r="DF67" s="4" t="s">
        <v>230</v>
      </c>
      <c r="DG67" s="4" t="s">
        <v>230</v>
      </c>
      <c r="DH67" s="4" t="s">
        <v>230</v>
      </c>
      <c r="DI67" s="4" t="s">
        <v>230</v>
      </c>
      <c r="DJ67" s="4" t="s">
        <v>230</v>
      </c>
      <c r="DK67" s="4" t="s">
        <v>230</v>
      </c>
      <c r="DL67" s="4" t="s">
        <v>230</v>
      </c>
      <c r="DM67" s="4" t="s">
        <v>230</v>
      </c>
      <c r="DN67" s="4" t="s">
        <v>230</v>
      </c>
      <c r="DO67" s="4" t="s">
        <v>230</v>
      </c>
      <c r="DP67" s="4" t="s">
        <v>230</v>
      </c>
      <c r="DQ67" s="4" t="s">
        <v>230</v>
      </c>
      <c r="DR67" s="4" t="s">
        <v>230</v>
      </c>
      <c r="DS67" s="4" t="s">
        <v>230</v>
      </c>
      <c r="DT67" s="4" t="s">
        <v>230</v>
      </c>
      <c r="DU67" s="4" t="s">
        <v>230</v>
      </c>
      <c r="DV67" s="4" t="s">
        <v>230</v>
      </c>
      <c r="DW67" s="4" t="s">
        <v>230</v>
      </c>
      <c r="DX67" s="4" t="s">
        <v>230</v>
      </c>
      <c r="DY67" s="4" t="s">
        <v>230</v>
      </c>
      <c r="DZ67" s="4" t="s">
        <v>230</v>
      </c>
      <c r="EA67" s="4" t="s">
        <v>230</v>
      </c>
    </row>
    <row r="68" spans="1:131" x14ac:dyDescent="0.3">
      <c r="A68" s="4" t="s">
        <v>67</v>
      </c>
      <c r="B68" s="4">
        <v>1</v>
      </c>
      <c r="C68" s="4">
        <v>1</v>
      </c>
      <c r="D68" s="6">
        <f t="shared" ref="D68:D130" si="11">IF(ISBLANK(F68),"",IF(F68&lt;10,2,1))</f>
        <v>2</v>
      </c>
      <c r="E68" s="12">
        <v>581</v>
      </c>
      <c r="F68" s="14">
        <v>9.6833333333333336</v>
      </c>
      <c r="G68" s="6">
        <f t="shared" ref="G68:G130" si="12">IF(F68&lt;60,1,2)</f>
        <v>1</v>
      </c>
      <c r="H68" s="6">
        <f t="shared" si="9"/>
        <v>1</v>
      </c>
      <c r="I68" s="6">
        <f t="shared" ref="I68:I130" si="13">IF(ISBLANK(F68),"",IF(F68&lt;151,1,2))</f>
        <v>1</v>
      </c>
      <c r="J68" s="12">
        <v>0.16138888888888889</v>
      </c>
      <c r="K68" s="4">
        <v>4.9740082079343368</v>
      </c>
      <c r="L68" s="4" t="s">
        <v>217</v>
      </c>
      <c r="M68" s="4" t="s">
        <v>291</v>
      </c>
      <c r="N68" s="6" t="s">
        <v>285</v>
      </c>
      <c r="O68" s="6">
        <v>32.878248974008208</v>
      </c>
      <c r="P68" s="6" t="s">
        <v>309</v>
      </c>
      <c r="Q68" s="4">
        <v>11.5</v>
      </c>
      <c r="R68" s="4">
        <v>11.5</v>
      </c>
      <c r="S68" s="4">
        <v>11.5</v>
      </c>
      <c r="T68" s="4">
        <f t="shared" ref="T68:T130" si="14">(S68-10.74)/0.64</f>
        <v>1.1874999999999996</v>
      </c>
      <c r="U68" s="4">
        <v>11.5</v>
      </c>
      <c r="V68" s="4" t="s">
        <v>230</v>
      </c>
      <c r="W68" s="4" t="s">
        <v>230</v>
      </c>
      <c r="X68" s="4" t="s">
        <v>230</v>
      </c>
      <c r="Y68" s="4" t="s">
        <v>230</v>
      </c>
      <c r="Z68" s="4" t="s">
        <v>230</v>
      </c>
      <c r="AB68" s="4" t="s">
        <v>230</v>
      </c>
      <c r="AC68" s="4" t="s">
        <v>230</v>
      </c>
      <c r="AD68" s="4" t="s">
        <v>230</v>
      </c>
      <c r="AE68" s="4" t="s">
        <v>230</v>
      </c>
      <c r="AF68" s="4" t="s">
        <v>230</v>
      </c>
      <c r="AX68" s="4" t="s">
        <v>221</v>
      </c>
      <c r="AY68" s="4" t="s">
        <v>221</v>
      </c>
      <c r="AZ68" s="4" t="s">
        <v>221</v>
      </c>
      <c r="BA68" s="4" t="s">
        <v>221</v>
      </c>
      <c r="BC68" s="4" t="s">
        <v>230</v>
      </c>
      <c r="BD68" s="4" t="s">
        <v>230</v>
      </c>
      <c r="BE68" s="4" t="s">
        <v>230</v>
      </c>
      <c r="BF68" s="4" t="s">
        <v>230</v>
      </c>
      <c r="BG68" s="4" t="s">
        <v>230</v>
      </c>
      <c r="BL68" s="4">
        <v>1</v>
      </c>
      <c r="BR68" s="4" t="str">
        <f t="shared" si="10"/>
        <v/>
      </c>
    </row>
    <row r="69" spans="1:131" x14ac:dyDescent="0.3">
      <c r="A69" s="4" t="s">
        <v>68</v>
      </c>
      <c r="F69" s="12" t="s">
        <v>230</v>
      </c>
      <c r="J69" s="12" t="s">
        <v>230</v>
      </c>
      <c r="V69" s="4" t="s">
        <v>230</v>
      </c>
      <c r="W69" s="4" t="s">
        <v>230</v>
      </c>
      <c r="X69" s="4" t="s">
        <v>230</v>
      </c>
      <c r="Y69" s="4" t="s">
        <v>230</v>
      </c>
      <c r="Z69" s="4" t="s">
        <v>230</v>
      </c>
      <c r="AB69" s="4" t="s">
        <v>230</v>
      </c>
      <c r="AC69" s="4" t="s">
        <v>230</v>
      </c>
      <c r="AD69" s="4" t="s">
        <v>230</v>
      </c>
      <c r="AE69" s="4" t="s">
        <v>230</v>
      </c>
      <c r="AF69" s="4" t="s">
        <v>230</v>
      </c>
      <c r="AX69" s="4" t="s">
        <v>221</v>
      </c>
      <c r="AY69" s="4" t="s">
        <v>221</v>
      </c>
      <c r="AZ69" s="4" t="s">
        <v>221</v>
      </c>
      <c r="BA69" s="4" t="s">
        <v>221</v>
      </c>
      <c r="BC69" s="4" t="s">
        <v>230</v>
      </c>
      <c r="BD69" s="4" t="s">
        <v>230</v>
      </c>
      <c r="BE69" s="4" t="s">
        <v>230</v>
      </c>
      <c r="BF69" s="4" t="s">
        <v>230</v>
      </c>
      <c r="BG69" s="4" t="s">
        <v>230</v>
      </c>
      <c r="BR69" s="4" t="str">
        <f t="shared" si="10"/>
        <v/>
      </c>
    </row>
    <row r="70" spans="1:131" x14ac:dyDescent="0.3">
      <c r="A70" s="4" t="s">
        <v>69</v>
      </c>
      <c r="B70" s="4">
        <v>1</v>
      </c>
      <c r="C70" s="4">
        <v>1</v>
      </c>
      <c r="D70" s="6">
        <f t="shared" si="11"/>
        <v>1</v>
      </c>
      <c r="E70" s="12">
        <v>2017</v>
      </c>
      <c r="F70" s="12">
        <v>33.616666666666667</v>
      </c>
      <c r="G70" s="6">
        <f t="shared" si="12"/>
        <v>1</v>
      </c>
      <c r="H70" s="6">
        <f t="shared" ref="H70:H132" si="15">IF(ISBLANK(F70),"",IF(F70&lt;121,1,2))</f>
        <v>1</v>
      </c>
      <c r="I70" s="6">
        <f t="shared" si="13"/>
        <v>1</v>
      </c>
      <c r="J70" s="12">
        <v>0.56027777777777776</v>
      </c>
      <c r="K70" s="4">
        <v>3.5731874145006839</v>
      </c>
      <c r="L70" s="4" t="s">
        <v>216</v>
      </c>
      <c r="M70" s="4" t="s">
        <v>291</v>
      </c>
      <c r="N70" s="6" t="s">
        <v>286</v>
      </c>
      <c r="O70" s="6">
        <v>38.194254445964432</v>
      </c>
      <c r="P70" s="6" t="s">
        <v>304</v>
      </c>
      <c r="Q70" s="4">
        <v>11.25</v>
      </c>
      <c r="R70" s="4">
        <v>11.25</v>
      </c>
      <c r="S70" s="4">
        <v>11.25</v>
      </c>
      <c r="T70" s="4">
        <f t="shared" si="14"/>
        <v>0.79687499999999967</v>
      </c>
      <c r="U70" s="4">
        <v>11.25</v>
      </c>
      <c r="V70" s="4" t="s">
        <v>243</v>
      </c>
      <c r="W70" s="4" t="s">
        <v>244</v>
      </c>
      <c r="X70" s="4" t="s">
        <v>244</v>
      </c>
      <c r="Y70" s="4" t="s">
        <v>244</v>
      </c>
      <c r="Z70" s="4" t="s">
        <v>244</v>
      </c>
      <c r="AA70" s="4">
        <v>15</v>
      </c>
      <c r="AB70" s="4" t="s">
        <v>243</v>
      </c>
      <c r="AC70" s="4" t="s">
        <v>244</v>
      </c>
      <c r="AD70" s="4" t="s">
        <v>244</v>
      </c>
      <c r="AE70" s="4" t="s">
        <v>244</v>
      </c>
      <c r="AF70" s="4" t="s">
        <v>243</v>
      </c>
      <c r="AG70" s="4">
        <v>30</v>
      </c>
      <c r="AH70" s="4">
        <v>15</v>
      </c>
      <c r="AI70" s="4">
        <v>0</v>
      </c>
      <c r="AJ70" s="4">
        <v>0</v>
      </c>
      <c r="AK70" s="4">
        <v>0</v>
      </c>
      <c r="AL70" s="4">
        <v>4.2857142857142856</v>
      </c>
      <c r="AM70" s="4" t="s">
        <v>219</v>
      </c>
      <c r="AN70" s="4" t="s">
        <v>220</v>
      </c>
      <c r="AO70" s="4" t="s">
        <v>220</v>
      </c>
      <c r="AP70" s="4" t="s">
        <v>220</v>
      </c>
      <c r="AQ70" s="4" t="s">
        <v>219</v>
      </c>
      <c r="AR70" s="4">
        <v>19.285714285714285</v>
      </c>
      <c r="AS70" s="4">
        <f t="shared" ref="AS70:AS130" si="16">(AR70-134.6)/117.06</f>
        <v>-0.98508701276512656</v>
      </c>
      <c r="AT70" s="4">
        <v>19.285714285714285</v>
      </c>
      <c r="AU70" s="4">
        <v>0.3214285714285714</v>
      </c>
      <c r="AV70" s="4" t="s">
        <v>220</v>
      </c>
      <c r="AW70" s="4" t="s">
        <v>220</v>
      </c>
      <c r="AX70" s="4">
        <v>2</v>
      </c>
      <c r="AY70" s="4">
        <v>1</v>
      </c>
      <c r="AZ70" s="4">
        <v>2</v>
      </c>
      <c r="BA70" s="4">
        <v>1</v>
      </c>
      <c r="BB70" s="4">
        <v>1</v>
      </c>
      <c r="BC70" s="4">
        <v>1</v>
      </c>
      <c r="BD70" s="4">
        <v>3</v>
      </c>
      <c r="BE70" s="4">
        <v>3</v>
      </c>
      <c r="BF70" s="4">
        <v>3</v>
      </c>
      <c r="BG70" s="4">
        <v>1</v>
      </c>
      <c r="BH70" s="4">
        <v>1</v>
      </c>
      <c r="BI70" s="16">
        <v>2</v>
      </c>
      <c r="BJ70" s="16">
        <v>2</v>
      </c>
      <c r="BK70" s="16">
        <v>2</v>
      </c>
      <c r="BL70" s="4">
        <v>0</v>
      </c>
      <c r="BM70" s="4">
        <v>2</v>
      </c>
      <c r="BN70" s="4">
        <v>2</v>
      </c>
      <c r="BO70" s="4">
        <v>0</v>
      </c>
      <c r="BP70" s="4">
        <v>5.08</v>
      </c>
      <c r="BQ70" s="4">
        <v>60</v>
      </c>
      <c r="BR70" s="4">
        <f t="shared" si="10"/>
        <v>0</v>
      </c>
      <c r="BS70" s="4">
        <f t="shared" ref="BS70:BS130" si="17">IF(ISBLANK(BR70),"",SQRT(BR70))</f>
        <v>0</v>
      </c>
      <c r="BT70" s="4">
        <v>50</v>
      </c>
      <c r="BU70" s="4">
        <f t="shared" ref="BU70:BU130" si="18">LOG(BT70)</f>
        <v>1.6989700043360187</v>
      </c>
      <c r="BV70" s="4">
        <v>50</v>
      </c>
      <c r="BW70" s="4">
        <f t="shared" ref="BW70:BW130" si="19">LOG(BV70)</f>
        <v>1.6989700043360187</v>
      </c>
      <c r="BX70" s="4">
        <v>37</v>
      </c>
      <c r="BY70" s="4">
        <v>0</v>
      </c>
      <c r="BZ70" s="4">
        <v>50</v>
      </c>
      <c r="CA70" s="4">
        <v>50</v>
      </c>
      <c r="CB70" s="4">
        <v>0</v>
      </c>
      <c r="CC70" s="4">
        <v>50</v>
      </c>
      <c r="CD70" s="4">
        <v>50</v>
      </c>
      <c r="CE70" s="4">
        <v>2</v>
      </c>
      <c r="CF70" s="4">
        <v>53</v>
      </c>
      <c r="CG70" s="4">
        <v>58</v>
      </c>
      <c r="CH70" s="4">
        <v>0</v>
      </c>
      <c r="CI70" s="4">
        <v>50</v>
      </c>
      <c r="CJ70" s="4">
        <v>50</v>
      </c>
      <c r="CK70" s="4">
        <v>1</v>
      </c>
      <c r="CL70" s="4">
        <v>50</v>
      </c>
      <c r="CM70" s="4">
        <v>50</v>
      </c>
      <c r="CN70" s="4">
        <v>0</v>
      </c>
      <c r="CO70" s="4">
        <v>50</v>
      </c>
      <c r="CP70" s="4">
        <v>50</v>
      </c>
      <c r="CQ70" s="4">
        <v>0</v>
      </c>
      <c r="CR70" s="4">
        <v>50</v>
      </c>
      <c r="CS70" s="4">
        <v>50</v>
      </c>
      <c r="CT70" s="4">
        <v>7</v>
      </c>
      <c r="CU70" s="4">
        <v>2</v>
      </c>
      <c r="CV70" s="4">
        <v>37</v>
      </c>
      <c r="CW70" s="4">
        <v>0</v>
      </c>
      <c r="CX70" s="4">
        <v>28</v>
      </c>
      <c r="CY70" s="4">
        <v>10</v>
      </c>
      <c r="CZ70" s="4">
        <v>37</v>
      </c>
      <c r="DA70" s="4">
        <v>1</v>
      </c>
      <c r="DB70" s="4">
        <v>2</v>
      </c>
      <c r="DC70" s="4">
        <v>0</v>
      </c>
      <c r="DD70" s="4">
        <v>1</v>
      </c>
      <c r="DE70" s="4">
        <v>0</v>
      </c>
      <c r="DF70" s="4">
        <v>1</v>
      </c>
      <c r="DG70" s="4">
        <v>1</v>
      </c>
      <c r="DH70" s="4">
        <v>1</v>
      </c>
      <c r="DI70" s="4">
        <v>1</v>
      </c>
      <c r="DJ70" s="4">
        <v>1</v>
      </c>
      <c r="DK70" s="4">
        <v>2</v>
      </c>
      <c r="DL70" s="4">
        <v>2</v>
      </c>
      <c r="DM70" s="4">
        <v>2</v>
      </c>
      <c r="DN70" s="4">
        <v>2</v>
      </c>
      <c r="DO70" s="4">
        <v>2</v>
      </c>
      <c r="DP70" s="4">
        <v>2</v>
      </c>
      <c r="DQ70" s="4">
        <v>2</v>
      </c>
      <c r="DR70" s="4">
        <v>1</v>
      </c>
      <c r="DS70" s="4">
        <v>2</v>
      </c>
      <c r="DT70" s="4">
        <v>2</v>
      </c>
      <c r="DU70" s="4">
        <v>2</v>
      </c>
      <c r="DV70" s="4">
        <v>4</v>
      </c>
      <c r="DW70" s="4">
        <v>4</v>
      </c>
      <c r="DX70" s="4">
        <v>4</v>
      </c>
      <c r="DY70" s="4">
        <v>4</v>
      </c>
      <c r="DZ70" s="4">
        <v>4</v>
      </c>
      <c r="EA70" s="4">
        <v>1</v>
      </c>
    </row>
    <row r="71" spans="1:131" x14ac:dyDescent="0.3">
      <c r="A71" s="4" t="s">
        <v>70</v>
      </c>
      <c r="F71" s="12" t="s">
        <v>230</v>
      </c>
      <c r="J71" s="12" t="s">
        <v>230</v>
      </c>
      <c r="V71" s="4" t="s">
        <v>230</v>
      </c>
      <c r="W71" s="4" t="s">
        <v>230</v>
      </c>
      <c r="X71" s="4" t="s">
        <v>230</v>
      </c>
      <c r="Y71" s="4" t="s">
        <v>230</v>
      </c>
      <c r="Z71" s="4" t="s">
        <v>230</v>
      </c>
      <c r="AB71" s="4" t="s">
        <v>230</v>
      </c>
      <c r="AC71" s="4" t="s">
        <v>230</v>
      </c>
      <c r="AD71" s="4" t="s">
        <v>230</v>
      </c>
      <c r="AE71" s="4" t="s">
        <v>230</v>
      </c>
      <c r="AF71" s="4" t="s">
        <v>230</v>
      </c>
      <c r="AX71" s="4" t="s">
        <v>221</v>
      </c>
      <c r="AY71" s="4" t="s">
        <v>221</v>
      </c>
      <c r="AZ71" s="4" t="s">
        <v>221</v>
      </c>
      <c r="BA71" s="4" t="s">
        <v>221</v>
      </c>
      <c r="BC71" s="4" t="s">
        <v>230</v>
      </c>
      <c r="BD71" s="4" t="s">
        <v>230</v>
      </c>
      <c r="BE71" s="4" t="s">
        <v>230</v>
      </c>
      <c r="BF71" s="4" t="s">
        <v>230</v>
      </c>
      <c r="BG71" s="4" t="s">
        <v>230</v>
      </c>
      <c r="BR71" s="4" t="str">
        <f t="shared" si="10"/>
        <v/>
      </c>
    </row>
    <row r="72" spans="1:131" x14ac:dyDescent="0.3">
      <c r="A72" s="4" t="s">
        <v>71</v>
      </c>
      <c r="B72" s="4">
        <v>1</v>
      </c>
      <c r="C72" s="4">
        <v>1</v>
      </c>
      <c r="D72" s="6">
        <f t="shared" si="11"/>
        <v>1</v>
      </c>
      <c r="E72" s="12">
        <v>3946</v>
      </c>
      <c r="F72" s="12">
        <v>65.766666666666666</v>
      </c>
      <c r="G72" s="6">
        <f t="shared" si="12"/>
        <v>2</v>
      </c>
      <c r="H72" s="6">
        <f t="shared" si="15"/>
        <v>1</v>
      </c>
      <c r="I72" s="6">
        <f t="shared" si="13"/>
        <v>1</v>
      </c>
      <c r="J72" s="12">
        <v>1.096111111111111</v>
      </c>
      <c r="K72" s="4">
        <v>4.3173734610123118</v>
      </c>
      <c r="L72" s="4" t="s">
        <v>217</v>
      </c>
      <c r="M72" s="4" t="s">
        <v>291</v>
      </c>
      <c r="N72" s="6" t="s">
        <v>287</v>
      </c>
      <c r="O72" s="6">
        <v>43.578659370725035</v>
      </c>
      <c r="P72" s="6" t="s">
        <v>305</v>
      </c>
      <c r="Q72" s="4">
        <v>11.5</v>
      </c>
      <c r="R72" s="4">
        <v>11.5</v>
      </c>
      <c r="S72" s="4">
        <v>11.5</v>
      </c>
      <c r="T72" s="4">
        <f t="shared" si="14"/>
        <v>1.1874999999999996</v>
      </c>
      <c r="U72" s="4">
        <v>11.5</v>
      </c>
      <c r="V72" s="4" t="s">
        <v>243</v>
      </c>
      <c r="W72" s="4" t="s">
        <v>243</v>
      </c>
      <c r="X72" s="4" t="s">
        <v>246</v>
      </c>
      <c r="Y72" s="4" t="s">
        <v>244</v>
      </c>
      <c r="Z72" s="4" t="s">
        <v>243</v>
      </c>
      <c r="AA72" s="4">
        <v>90</v>
      </c>
      <c r="AB72" s="4" t="s">
        <v>243</v>
      </c>
      <c r="AC72" s="4" t="s">
        <v>246</v>
      </c>
      <c r="AD72" s="4" t="s">
        <v>245</v>
      </c>
      <c r="AE72" s="4" t="s">
        <v>244</v>
      </c>
      <c r="AF72" s="4" t="s">
        <v>243</v>
      </c>
      <c r="AG72" s="4">
        <v>165</v>
      </c>
      <c r="AH72" s="4">
        <v>15</v>
      </c>
      <c r="AI72" s="4">
        <v>23.571428571428573</v>
      </c>
      <c r="AJ72" s="4">
        <v>57.857142857142854</v>
      </c>
      <c r="AK72" s="4">
        <v>0</v>
      </c>
      <c r="AL72" s="4">
        <v>15</v>
      </c>
      <c r="AM72" s="4" t="s">
        <v>219</v>
      </c>
      <c r="AN72" s="4" t="s">
        <v>219</v>
      </c>
      <c r="AO72" s="4" t="s">
        <v>219</v>
      </c>
      <c r="AP72" s="4" t="s">
        <v>220</v>
      </c>
      <c r="AQ72" s="4" t="s">
        <v>219</v>
      </c>
      <c r="AR72" s="4">
        <v>111.42857142857143</v>
      </c>
      <c r="AS72" s="4">
        <f t="shared" si="16"/>
        <v>-0.19794488784750183</v>
      </c>
      <c r="AT72" s="4">
        <v>111.42857142857143</v>
      </c>
      <c r="AU72" s="4">
        <v>1.8571428571428572</v>
      </c>
      <c r="AV72" s="4" t="s">
        <v>219</v>
      </c>
      <c r="AW72" s="4" t="s">
        <v>220</v>
      </c>
      <c r="AX72" s="4">
        <v>1</v>
      </c>
      <c r="AY72" s="4">
        <v>2</v>
      </c>
      <c r="AZ72" s="4">
        <v>1</v>
      </c>
      <c r="BA72" s="4">
        <v>1</v>
      </c>
      <c r="BB72" s="4">
        <v>2</v>
      </c>
      <c r="BC72" s="4">
        <v>1</v>
      </c>
      <c r="BD72" s="4">
        <v>1</v>
      </c>
      <c r="BE72" s="4">
        <v>1</v>
      </c>
      <c r="BF72" s="4">
        <v>3</v>
      </c>
      <c r="BG72" s="4">
        <v>1</v>
      </c>
      <c r="BH72" s="4">
        <v>1</v>
      </c>
      <c r="BI72" s="16">
        <v>2</v>
      </c>
      <c r="BJ72" s="16">
        <v>2</v>
      </c>
      <c r="BK72" s="16">
        <v>2</v>
      </c>
      <c r="BL72" s="4">
        <v>0</v>
      </c>
      <c r="BM72" s="4">
        <v>2</v>
      </c>
      <c r="BN72" s="4">
        <v>2</v>
      </c>
      <c r="BO72" s="4">
        <v>0</v>
      </c>
      <c r="BP72" s="4">
        <v>3.8400000000000007</v>
      </c>
      <c r="BQ72" s="4">
        <v>50</v>
      </c>
      <c r="BR72" s="4">
        <f t="shared" si="10"/>
        <v>10</v>
      </c>
      <c r="BS72" s="4">
        <f t="shared" si="17"/>
        <v>3.1622776601683795</v>
      </c>
      <c r="BT72" s="4">
        <v>53</v>
      </c>
      <c r="BU72" s="4">
        <f t="shared" si="18"/>
        <v>1.7242758696007889</v>
      </c>
      <c r="BV72" s="4">
        <v>50</v>
      </c>
      <c r="BW72" s="4">
        <f t="shared" si="19"/>
        <v>1.6989700043360187</v>
      </c>
      <c r="BX72" s="4">
        <v>51</v>
      </c>
      <c r="BY72" s="4">
        <v>1</v>
      </c>
      <c r="BZ72" s="4">
        <v>50</v>
      </c>
      <c r="CA72" s="4">
        <v>50</v>
      </c>
      <c r="CB72" s="4">
        <v>2</v>
      </c>
      <c r="CC72" s="4">
        <v>51</v>
      </c>
      <c r="CD72" s="4">
        <v>54</v>
      </c>
      <c r="CE72" s="4">
        <v>2</v>
      </c>
      <c r="CF72" s="4">
        <v>53</v>
      </c>
      <c r="CG72" s="4">
        <v>58</v>
      </c>
      <c r="CH72" s="4">
        <v>0</v>
      </c>
      <c r="CI72" s="4">
        <v>50</v>
      </c>
      <c r="CJ72" s="4">
        <v>50</v>
      </c>
      <c r="CK72" s="4">
        <v>3</v>
      </c>
      <c r="CL72" s="4">
        <v>53</v>
      </c>
      <c r="CM72" s="4">
        <v>58</v>
      </c>
      <c r="CN72" s="4">
        <v>1</v>
      </c>
      <c r="CO72" s="4">
        <v>50</v>
      </c>
      <c r="CP72" s="4">
        <v>50</v>
      </c>
      <c r="CQ72" s="4">
        <v>17</v>
      </c>
      <c r="CR72" s="4">
        <v>59</v>
      </c>
      <c r="CS72" s="4">
        <v>84</v>
      </c>
      <c r="CT72" s="4">
        <v>7</v>
      </c>
      <c r="CU72" s="4">
        <v>5</v>
      </c>
      <c r="CV72" s="4">
        <v>45</v>
      </c>
      <c r="CW72" s="4">
        <v>18</v>
      </c>
      <c r="CX72" s="4">
        <v>57</v>
      </c>
      <c r="CY72" s="4">
        <v>33</v>
      </c>
      <c r="CZ72" s="4">
        <v>51</v>
      </c>
      <c r="DA72" s="4">
        <v>3</v>
      </c>
      <c r="DB72" s="4">
        <v>2</v>
      </c>
      <c r="DC72" s="4">
        <v>0</v>
      </c>
      <c r="DD72" s="4">
        <v>5</v>
      </c>
      <c r="DE72" s="4">
        <v>8</v>
      </c>
      <c r="DF72" s="4">
        <v>1</v>
      </c>
      <c r="DG72" s="4">
        <v>1</v>
      </c>
      <c r="DH72" s="4">
        <v>1</v>
      </c>
      <c r="DI72" s="4">
        <v>1</v>
      </c>
      <c r="DJ72" s="4">
        <v>1</v>
      </c>
      <c r="DK72" s="4">
        <v>3</v>
      </c>
      <c r="DL72" s="4">
        <v>2</v>
      </c>
      <c r="DM72" s="4">
        <v>3</v>
      </c>
      <c r="DN72" s="4">
        <v>2</v>
      </c>
      <c r="DO72" s="4">
        <v>2</v>
      </c>
      <c r="DP72" s="4">
        <v>3</v>
      </c>
      <c r="DQ72" s="4">
        <v>2</v>
      </c>
      <c r="DR72" s="4">
        <v>2</v>
      </c>
      <c r="DS72" s="4">
        <v>2</v>
      </c>
      <c r="DT72" s="4">
        <v>3</v>
      </c>
      <c r="DU72" s="4">
        <v>2</v>
      </c>
      <c r="DV72" s="4">
        <v>3</v>
      </c>
      <c r="DW72" s="4">
        <v>4</v>
      </c>
      <c r="DX72" s="4">
        <v>3</v>
      </c>
      <c r="DY72" s="4">
        <v>2</v>
      </c>
      <c r="DZ72" s="4">
        <v>2</v>
      </c>
      <c r="EA72" s="4">
        <v>3</v>
      </c>
    </row>
    <row r="73" spans="1:131" x14ac:dyDescent="0.3">
      <c r="A73" s="4" t="s">
        <v>72</v>
      </c>
      <c r="F73" s="12" t="s">
        <v>230</v>
      </c>
      <c r="J73" s="12" t="s">
        <v>230</v>
      </c>
      <c r="V73" s="4" t="s">
        <v>230</v>
      </c>
      <c r="W73" s="4" t="s">
        <v>230</v>
      </c>
      <c r="X73" s="4" t="s">
        <v>230</v>
      </c>
      <c r="Y73" s="4" t="s">
        <v>230</v>
      </c>
      <c r="Z73" s="4" t="s">
        <v>230</v>
      </c>
      <c r="AB73" s="4" t="s">
        <v>230</v>
      </c>
      <c r="AC73" s="4" t="s">
        <v>230</v>
      </c>
      <c r="AD73" s="4" t="s">
        <v>230</v>
      </c>
      <c r="AE73" s="4" t="s">
        <v>230</v>
      </c>
      <c r="AF73" s="4" t="s">
        <v>230</v>
      </c>
      <c r="AX73" s="4" t="s">
        <v>221</v>
      </c>
      <c r="AY73" s="4" t="s">
        <v>221</v>
      </c>
      <c r="AZ73" s="4" t="s">
        <v>221</v>
      </c>
      <c r="BA73" s="4" t="s">
        <v>221</v>
      </c>
      <c r="BC73" s="4" t="s">
        <v>230</v>
      </c>
      <c r="BD73" s="4" t="s">
        <v>230</v>
      </c>
      <c r="BE73" s="4" t="s">
        <v>230</v>
      </c>
      <c r="BF73" s="4" t="s">
        <v>230</v>
      </c>
      <c r="BG73" s="4" t="s">
        <v>230</v>
      </c>
      <c r="BR73" s="4" t="str">
        <f t="shared" si="10"/>
        <v/>
      </c>
    </row>
    <row r="74" spans="1:131" x14ac:dyDescent="0.3">
      <c r="A74" s="4" t="s">
        <v>73</v>
      </c>
      <c r="B74" s="4">
        <v>1</v>
      </c>
      <c r="C74" s="4">
        <v>1</v>
      </c>
      <c r="D74" s="6">
        <f t="shared" si="11"/>
        <v>1</v>
      </c>
      <c r="E74" s="12">
        <v>2894</v>
      </c>
      <c r="F74" s="12">
        <v>48.233333333333334</v>
      </c>
      <c r="G74" s="6">
        <f t="shared" si="12"/>
        <v>1</v>
      </c>
      <c r="H74" s="6">
        <f t="shared" si="15"/>
        <v>1</v>
      </c>
      <c r="I74" s="6">
        <f t="shared" si="13"/>
        <v>1</v>
      </c>
      <c r="J74" s="12">
        <v>0.80388888888888888</v>
      </c>
      <c r="K74" s="4">
        <v>4.9056087551299585</v>
      </c>
      <c r="L74" s="4" t="s">
        <v>216</v>
      </c>
      <c r="M74" s="4" t="s">
        <v>291</v>
      </c>
      <c r="N74" s="6" t="s">
        <v>288</v>
      </c>
      <c r="O74" s="6">
        <v>37.20656634746922</v>
      </c>
      <c r="P74" s="6" t="s">
        <v>305</v>
      </c>
      <c r="Q74" s="4">
        <v>10.25</v>
      </c>
      <c r="R74" s="4">
        <v>10.5</v>
      </c>
      <c r="S74" s="4">
        <v>10.375</v>
      </c>
      <c r="T74" s="4">
        <f t="shared" si="14"/>
        <v>-0.57031250000000033</v>
      </c>
      <c r="U74" s="4">
        <v>10.375</v>
      </c>
      <c r="V74" s="4" t="s">
        <v>243</v>
      </c>
      <c r="W74" s="4" t="s">
        <v>246</v>
      </c>
      <c r="X74" s="4" t="s">
        <v>243</v>
      </c>
      <c r="Y74" s="4" t="s">
        <v>244</v>
      </c>
      <c r="Z74" s="4" t="s">
        <v>244</v>
      </c>
      <c r="AA74" s="4">
        <v>75</v>
      </c>
      <c r="AB74" s="4" t="s">
        <v>245</v>
      </c>
      <c r="AC74" s="4" t="s">
        <v>245</v>
      </c>
      <c r="AD74" s="4" t="s">
        <v>243</v>
      </c>
      <c r="AE74" s="4" t="s">
        <v>244</v>
      </c>
      <c r="AF74" s="4" t="s">
        <v>244</v>
      </c>
      <c r="AG74" s="4">
        <v>195</v>
      </c>
      <c r="AH74" s="4">
        <v>36.428571428571431</v>
      </c>
      <c r="AI74" s="4">
        <v>57.857142857142854</v>
      </c>
      <c r="AJ74" s="4">
        <v>15</v>
      </c>
      <c r="AK74" s="4">
        <v>0</v>
      </c>
      <c r="AL74" s="4">
        <v>0</v>
      </c>
      <c r="AM74" s="4" t="s">
        <v>219</v>
      </c>
      <c r="AN74" s="4" t="s">
        <v>219</v>
      </c>
      <c r="AO74" s="4" t="s">
        <v>219</v>
      </c>
      <c r="AP74" s="4" t="s">
        <v>220</v>
      </c>
      <c r="AQ74" s="4" t="s">
        <v>220</v>
      </c>
      <c r="AR74" s="4">
        <v>109.28571428571429</v>
      </c>
      <c r="AS74" s="4">
        <f t="shared" si="16"/>
        <v>-0.21625051865953956</v>
      </c>
      <c r="AT74" s="4">
        <v>109.28571428571429</v>
      </c>
      <c r="AU74" s="4">
        <v>1.8214285714285716</v>
      </c>
      <c r="AV74" s="4" t="s">
        <v>219</v>
      </c>
      <c r="AW74" s="4" t="s">
        <v>220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3</v>
      </c>
      <c r="BG74" s="4">
        <v>3</v>
      </c>
      <c r="BH74" s="4">
        <v>1</v>
      </c>
      <c r="BI74" s="16">
        <v>2</v>
      </c>
      <c r="BJ74" s="16">
        <v>2</v>
      </c>
      <c r="BK74" s="16">
        <v>2</v>
      </c>
      <c r="BL74" s="4">
        <v>0</v>
      </c>
      <c r="BM74" s="4">
        <v>2</v>
      </c>
      <c r="BN74" s="4">
        <v>2</v>
      </c>
      <c r="BO74" s="4">
        <v>0</v>
      </c>
      <c r="BP74" s="4">
        <v>4.8</v>
      </c>
      <c r="BQ74" s="4">
        <v>50</v>
      </c>
      <c r="BR74" s="4">
        <f t="shared" si="10"/>
        <v>10</v>
      </c>
      <c r="BS74" s="4">
        <f t="shared" si="17"/>
        <v>3.1622776601683795</v>
      </c>
      <c r="BT74" s="4">
        <v>50</v>
      </c>
      <c r="BU74" s="4">
        <f t="shared" si="18"/>
        <v>1.6989700043360187</v>
      </c>
      <c r="BV74" s="4">
        <v>56</v>
      </c>
      <c r="BW74" s="4">
        <f t="shared" si="19"/>
        <v>1.7481880270062005</v>
      </c>
      <c r="BX74" s="4">
        <v>48</v>
      </c>
      <c r="BY74" s="4">
        <v>1</v>
      </c>
      <c r="BZ74" s="4">
        <v>50</v>
      </c>
      <c r="CA74" s="4">
        <v>50</v>
      </c>
      <c r="CB74" s="4">
        <v>0</v>
      </c>
      <c r="CC74" s="4">
        <v>50</v>
      </c>
      <c r="CD74" s="4">
        <v>50</v>
      </c>
      <c r="CE74" s="4">
        <v>1</v>
      </c>
      <c r="CF74" s="4">
        <v>50</v>
      </c>
      <c r="CG74" s="4">
        <v>50</v>
      </c>
      <c r="CH74" s="4">
        <v>1</v>
      </c>
      <c r="CI74" s="4">
        <v>51</v>
      </c>
      <c r="CJ74" s="4">
        <v>54</v>
      </c>
      <c r="CK74" s="4">
        <v>0</v>
      </c>
      <c r="CL74" s="4">
        <v>50</v>
      </c>
      <c r="CM74" s="4">
        <v>50</v>
      </c>
      <c r="CN74" s="4">
        <v>4</v>
      </c>
      <c r="CO74" s="4">
        <v>56</v>
      </c>
      <c r="CP74" s="4">
        <v>69</v>
      </c>
      <c r="CQ74" s="4">
        <v>13</v>
      </c>
      <c r="CR74" s="4">
        <v>54</v>
      </c>
      <c r="CS74" s="4">
        <v>69</v>
      </c>
      <c r="CT74" s="4">
        <v>7</v>
      </c>
      <c r="CU74" s="4">
        <v>3</v>
      </c>
      <c r="CV74" s="4">
        <v>41</v>
      </c>
      <c r="CW74" s="4">
        <v>17</v>
      </c>
      <c r="CX74" s="4">
        <v>56</v>
      </c>
      <c r="CY74" s="4">
        <v>27</v>
      </c>
      <c r="CZ74" s="4">
        <v>48</v>
      </c>
      <c r="DA74" s="4">
        <v>2</v>
      </c>
      <c r="DB74" s="4">
        <v>0</v>
      </c>
      <c r="DC74" s="4">
        <v>2</v>
      </c>
      <c r="DD74" s="4">
        <v>6</v>
      </c>
      <c r="DE74" s="4">
        <v>5</v>
      </c>
      <c r="DF74" s="4">
        <v>1</v>
      </c>
      <c r="DG74" s="4">
        <v>1</v>
      </c>
      <c r="DH74" s="4">
        <v>1</v>
      </c>
      <c r="DI74" s="4">
        <v>1</v>
      </c>
      <c r="DJ74" s="4">
        <v>1</v>
      </c>
      <c r="DK74" s="4">
        <v>1</v>
      </c>
      <c r="DL74" s="4">
        <v>4</v>
      </c>
      <c r="DM74" s="4">
        <v>4</v>
      </c>
      <c r="DN74" s="4">
        <v>1</v>
      </c>
      <c r="DO74" s="4">
        <v>1</v>
      </c>
      <c r="DP74" s="4">
        <v>2</v>
      </c>
      <c r="DQ74" s="4">
        <v>2</v>
      </c>
      <c r="DR74" s="4">
        <v>4</v>
      </c>
      <c r="DS74" s="4">
        <v>2</v>
      </c>
      <c r="DT74" s="4">
        <v>2</v>
      </c>
      <c r="DU74" s="4">
        <v>2</v>
      </c>
      <c r="DV74" s="4">
        <v>2</v>
      </c>
      <c r="DW74" s="4">
        <v>4</v>
      </c>
      <c r="DX74" s="4">
        <v>2</v>
      </c>
      <c r="DY74" s="4">
        <v>1</v>
      </c>
      <c r="DZ74" s="4">
        <v>1</v>
      </c>
      <c r="EA74" s="4">
        <v>2</v>
      </c>
    </row>
    <row r="75" spans="1:131" x14ac:dyDescent="0.3">
      <c r="A75" s="4" t="s">
        <v>74</v>
      </c>
      <c r="F75" s="12" t="s">
        <v>230</v>
      </c>
      <c r="J75" s="12" t="s">
        <v>230</v>
      </c>
      <c r="V75" s="4" t="s">
        <v>230</v>
      </c>
      <c r="W75" s="4" t="s">
        <v>230</v>
      </c>
      <c r="X75" s="4" t="s">
        <v>230</v>
      </c>
      <c r="Y75" s="4" t="s">
        <v>230</v>
      </c>
      <c r="Z75" s="4" t="s">
        <v>230</v>
      </c>
      <c r="AB75" s="4" t="s">
        <v>230</v>
      </c>
      <c r="AC75" s="4" t="s">
        <v>230</v>
      </c>
      <c r="AD75" s="4" t="s">
        <v>230</v>
      </c>
      <c r="AE75" s="4" t="s">
        <v>230</v>
      </c>
      <c r="AF75" s="4" t="s">
        <v>230</v>
      </c>
      <c r="AX75" s="4" t="s">
        <v>221</v>
      </c>
      <c r="AY75" s="4" t="s">
        <v>221</v>
      </c>
      <c r="AZ75" s="4" t="s">
        <v>221</v>
      </c>
      <c r="BA75" s="4" t="s">
        <v>221</v>
      </c>
      <c r="BC75" s="4" t="s">
        <v>230</v>
      </c>
      <c r="BD75" s="4" t="s">
        <v>230</v>
      </c>
      <c r="BE75" s="4" t="s">
        <v>230</v>
      </c>
      <c r="BF75" s="4" t="s">
        <v>230</v>
      </c>
      <c r="BG75" s="4" t="s">
        <v>230</v>
      </c>
      <c r="BR75" s="4" t="str">
        <f t="shared" si="10"/>
        <v/>
      </c>
    </row>
    <row r="76" spans="1:131" x14ac:dyDescent="0.3">
      <c r="A76" s="4" t="s">
        <v>75</v>
      </c>
      <c r="B76" s="4">
        <v>1</v>
      </c>
      <c r="C76" s="4">
        <v>1</v>
      </c>
      <c r="D76" s="6">
        <f t="shared" si="11"/>
        <v>1</v>
      </c>
      <c r="E76" s="12">
        <v>2067</v>
      </c>
      <c r="F76" s="12">
        <v>34.450000000000003</v>
      </c>
      <c r="G76" s="6">
        <f t="shared" si="12"/>
        <v>1</v>
      </c>
      <c r="H76" s="6">
        <f t="shared" si="15"/>
        <v>1</v>
      </c>
      <c r="I76" s="6">
        <f t="shared" si="13"/>
        <v>1</v>
      </c>
      <c r="J76" s="12">
        <v>0.57416666666666671</v>
      </c>
      <c r="K76" s="4">
        <v>4.153214774281806</v>
      </c>
      <c r="L76" s="4" t="s">
        <v>216</v>
      </c>
      <c r="M76" s="4" t="s">
        <v>291</v>
      </c>
      <c r="N76" s="6" t="s">
        <v>288</v>
      </c>
      <c r="O76" s="6">
        <v>40.42954856361149</v>
      </c>
      <c r="P76" s="6" t="s">
        <v>309</v>
      </c>
      <c r="Q76" s="4">
        <v>10.75</v>
      </c>
      <c r="R76" s="4">
        <v>9.75</v>
      </c>
      <c r="S76" s="4">
        <v>10.25</v>
      </c>
      <c r="T76" s="4">
        <f t="shared" si="14"/>
        <v>-0.76562500000000033</v>
      </c>
      <c r="U76" s="4">
        <v>10.25</v>
      </c>
      <c r="V76" s="4" t="s">
        <v>246</v>
      </c>
      <c r="W76" s="4" t="s">
        <v>247</v>
      </c>
      <c r="X76" s="4" t="s">
        <v>244</v>
      </c>
      <c r="Y76" s="4" t="s">
        <v>244</v>
      </c>
      <c r="Z76" s="4" t="s">
        <v>244</v>
      </c>
      <c r="AA76" s="4">
        <v>195</v>
      </c>
      <c r="AB76" s="4" t="s">
        <v>246</v>
      </c>
      <c r="AC76" s="4" t="s">
        <v>249</v>
      </c>
      <c r="AD76" s="4" t="s">
        <v>244</v>
      </c>
      <c r="AE76" s="4" t="s">
        <v>244</v>
      </c>
      <c r="AF76" s="4" t="s">
        <v>244</v>
      </c>
      <c r="AG76" s="4">
        <v>255</v>
      </c>
      <c r="AH76" s="4">
        <v>45</v>
      </c>
      <c r="AI76" s="4">
        <v>167.14285714285714</v>
      </c>
      <c r="AJ76" s="4">
        <v>0</v>
      </c>
      <c r="AK76" s="4">
        <v>0</v>
      </c>
      <c r="AL76" s="4">
        <v>0</v>
      </c>
      <c r="AM76" s="4" t="s">
        <v>219</v>
      </c>
      <c r="AN76" s="4" t="s">
        <v>219</v>
      </c>
      <c r="AO76" s="4" t="s">
        <v>220</v>
      </c>
      <c r="AP76" s="4" t="s">
        <v>220</v>
      </c>
      <c r="AQ76" s="4" t="s">
        <v>220</v>
      </c>
      <c r="AR76" s="4">
        <v>212.14285714285714</v>
      </c>
      <c r="AS76" s="4">
        <f t="shared" si="16"/>
        <v>0.66241976031827388</v>
      </c>
      <c r="AT76" s="4">
        <v>212.14285714285714</v>
      </c>
      <c r="AU76" s="4">
        <v>3.5357142857142856</v>
      </c>
      <c r="AV76" s="4" t="s">
        <v>219</v>
      </c>
      <c r="AW76" s="4" t="s">
        <v>219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2</v>
      </c>
      <c r="BD76" s="4">
        <v>2</v>
      </c>
      <c r="BE76" s="4">
        <v>3</v>
      </c>
      <c r="BF76" s="4">
        <v>3</v>
      </c>
      <c r="BG76" s="4">
        <v>1</v>
      </c>
      <c r="BH76" s="4">
        <v>2</v>
      </c>
      <c r="BI76" s="16">
        <v>3</v>
      </c>
      <c r="BJ76" s="16">
        <v>1</v>
      </c>
      <c r="BK76" s="16">
        <v>1</v>
      </c>
      <c r="BL76" s="4">
        <v>1</v>
      </c>
      <c r="BM76" s="4">
        <v>1</v>
      </c>
      <c r="BN76" s="4">
        <v>1</v>
      </c>
      <c r="BO76" s="4">
        <v>7</v>
      </c>
      <c r="BP76" s="4">
        <v>4.88</v>
      </c>
      <c r="BQ76" s="4">
        <v>55</v>
      </c>
      <c r="BR76" s="4">
        <f t="shared" si="10"/>
        <v>5</v>
      </c>
      <c r="BS76" s="4">
        <f t="shared" si="17"/>
        <v>2.2360679774997898</v>
      </c>
      <c r="BT76" s="4">
        <v>50</v>
      </c>
      <c r="BU76" s="4">
        <f t="shared" si="18"/>
        <v>1.6989700043360187</v>
      </c>
      <c r="BV76" s="4">
        <v>56</v>
      </c>
      <c r="BW76" s="4">
        <f t="shared" si="19"/>
        <v>1.7481880270062005</v>
      </c>
      <c r="BX76" s="4">
        <v>45</v>
      </c>
      <c r="BY76" s="4">
        <v>2</v>
      </c>
      <c r="BZ76" s="4">
        <v>51</v>
      </c>
      <c r="CA76" s="4">
        <v>54</v>
      </c>
      <c r="CB76" s="4">
        <v>0</v>
      </c>
      <c r="CC76" s="4">
        <v>50</v>
      </c>
      <c r="CD76" s="4">
        <v>50</v>
      </c>
      <c r="CE76" s="4">
        <v>0</v>
      </c>
      <c r="CF76" s="4">
        <v>50</v>
      </c>
      <c r="CG76" s="4">
        <v>50</v>
      </c>
      <c r="CH76" s="4">
        <v>2</v>
      </c>
      <c r="CI76" s="4">
        <v>56</v>
      </c>
      <c r="CJ76" s="4">
        <v>69</v>
      </c>
      <c r="CK76" s="4">
        <v>1</v>
      </c>
      <c r="CL76" s="4">
        <v>50</v>
      </c>
      <c r="CM76" s="4">
        <v>50</v>
      </c>
      <c r="CN76" s="4">
        <v>4</v>
      </c>
      <c r="CO76" s="4">
        <v>56</v>
      </c>
      <c r="CP76" s="4">
        <v>69</v>
      </c>
      <c r="CQ76" s="4">
        <v>6</v>
      </c>
      <c r="CR76" s="4">
        <v>50</v>
      </c>
      <c r="CS76" s="4">
        <v>50</v>
      </c>
      <c r="CT76" s="4">
        <v>8</v>
      </c>
      <c r="CU76" s="4">
        <v>4</v>
      </c>
      <c r="CV76" s="4">
        <v>43</v>
      </c>
      <c r="CW76" s="4">
        <v>10</v>
      </c>
      <c r="CX76" s="4">
        <v>47</v>
      </c>
      <c r="CY76" s="4">
        <v>23</v>
      </c>
      <c r="CZ76" s="4">
        <v>45</v>
      </c>
      <c r="DA76" s="4">
        <v>1</v>
      </c>
      <c r="DB76" s="4">
        <v>0</v>
      </c>
      <c r="DC76" s="4">
        <v>2</v>
      </c>
      <c r="DD76" s="4">
        <v>3</v>
      </c>
      <c r="DE76" s="4">
        <v>1</v>
      </c>
      <c r="DF76" s="4">
        <v>1</v>
      </c>
      <c r="DG76" s="4">
        <v>2</v>
      </c>
      <c r="DH76" s="4">
        <v>2</v>
      </c>
      <c r="DI76" s="4">
        <v>1</v>
      </c>
      <c r="DJ76" s="4">
        <v>1</v>
      </c>
      <c r="DK76" s="4">
        <v>1</v>
      </c>
      <c r="DL76" s="4">
        <v>3</v>
      </c>
      <c r="DM76" s="4">
        <v>4</v>
      </c>
      <c r="DN76" s="4">
        <v>2</v>
      </c>
      <c r="DO76" s="4">
        <v>2</v>
      </c>
      <c r="DP76" s="4">
        <v>2</v>
      </c>
      <c r="DQ76" s="4">
        <v>3</v>
      </c>
      <c r="DR76" s="4">
        <v>4</v>
      </c>
      <c r="DS76" s="4">
        <v>2</v>
      </c>
      <c r="DT76" s="4">
        <v>2</v>
      </c>
      <c r="DU76" s="4">
        <v>2</v>
      </c>
      <c r="DV76" s="4">
        <v>1</v>
      </c>
      <c r="DW76" s="4">
        <v>1</v>
      </c>
      <c r="DX76" s="4">
        <v>2</v>
      </c>
      <c r="DY76" s="4">
        <v>1</v>
      </c>
      <c r="DZ76" s="4">
        <v>1</v>
      </c>
      <c r="EA76" s="4">
        <v>1</v>
      </c>
    </row>
    <row r="77" spans="1:131" x14ac:dyDescent="0.3">
      <c r="A77" s="4" t="s">
        <v>76</v>
      </c>
      <c r="F77" s="12" t="s">
        <v>230</v>
      </c>
      <c r="J77" s="12" t="s">
        <v>230</v>
      </c>
      <c r="V77" s="4" t="s">
        <v>230</v>
      </c>
      <c r="W77" s="4" t="s">
        <v>230</v>
      </c>
      <c r="X77" s="4" t="s">
        <v>230</v>
      </c>
      <c r="Y77" s="4" t="s">
        <v>230</v>
      </c>
      <c r="Z77" s="4" t="s">
        <v>230</v>
      </c>
      <c r="AB77" s="4" t="s">
        <v>230</v>
      </c>
      <c r="AC77" s="4" t="s">
        <v>230</v>
      </c>
      <c r="AD77" s="4" t="s">
        <v>230</v>
      </c>
      <c r="AE77" s="4" t="s">
        <v>230</v>
      </c>
      <c r="AF77" s="4" t="s">
        <v>230</v>
      </c>
      <c r="AX77" s="4" t="s">
        <v>221</v>
      </c>
      <c r="AY77" s="4" t="s">
        <v>221</v>
      </c>
      <c r="AZ77" s="4" t="s">
        <v>221</v>
      </c>
      <c r="BA77" s="4" t="s">
        <v>221</v>
      </c>
      <c r="BC77" s="4" t="s">
        <v>230</v>
      </c>
      <c r="BD77" s="4" t="s">
        <v>230</v>
      </c>
      <c r="BE77" s="4" t="s">
        <v>230</v>
      </c>
      <c r="BF77" s="4" t="s">
        <v>230</v>
      </c>
      <c r="BG77" s="4" t="s">
        <v>230</v>
      </c>
      <c r="BR77" s="4" t="str">
        <f t="shared" si="10"/>
        <v/>
      </c>
    </row>
    <row r="78" spans="1:131" x14ac:dyDescent="0.3">
      <c r="A78" s="4" t="s">
        <v>77</v>
      </c>
      <c r="B78" s="4">
        <v>1</v>
      </c>
      <c r="C78" s="4">
        <v>1</v>
      </c>
      <c r="D78" s="6">
        <f t="shared" si="11"/>
        <v>1</v>
      </c>
      <c r="E78" s="12">
        <v>2550</v>
      </c>
      <c r="F78" s="12">
        <v>42.5</v>
      </c>
      <c r="G78" s="6">
        <f t="shared" si="12"/>
        <v>1</v>
      </c>
      <c r="H78" s="6">
        <f t="shared" si="15"/>
        <v>1</v>
      </c>
      <c r="I78" s="6">
        <f t="shared" si="13"/>
        <v>1</v>
      </c>
      <c r="J78" s="12">
        <v>0.70833333333333337</v>
      </c>
      <c r="K78" s="4">
        <v>3.5759233926128591</v>
      </c>
      <c r="L78" s="4" t="s">
        <v>217</v>
      </c>
      <c r="M78" s="4" t="s">
        <v>291</v>
      </c>
      <c r="N78" s="6" t="s">
        <v>283</v>
      </c>
      <c r="O78" s="6">
        <v>32.506155950752394</v>
      </c>
      <c r="P78" s="6" t="s">
        <v>305</v>
      </c>
      <c r="Q78" s="4">
        <v>10.5</v>
      </c>
      <c r="R78" s="4">
        <v>11.25</v>
      </c>
      <c r="S78" s="4">
        <v>10.875</v>
      </c>
      <c r="T78" s="4">
        <f t="shared" si="14"/>
        <v>0.21093749999999967</v>
      </c>
      <c r="U78" s="4">
        <v>10.875</v>
      </c>
      <c r="V78" s="4" t="s">
        <v>245</v>
      </c>
      <c r="W78" s="4" t="s">
        <v>244</v>
      </c>
      <c r="X78" s="4" t="s">
        <v>244</v>
      </c>
      <c r="Y78" s="4" t="s">
        <v>244</v>
      </c>
      <c r="Z78" s="4" t="s">
        <v>244</v>
      </c>
      <c r="AA78" s="4">
        <v>90</v>
      </c>
      <c r="AB78" s="4" t="s">
        <v>247</v>
      </c>
      <c r="AC78" s="4" t="s">
        <v>244</v>
      </c>
      <c r="AD78" s="4" t="s">
        <v>244</v>
      </c>
      <c r="AE78" s="4" t="s">
        <v>244</v>
      </c>
      <c r="AF78" s="4" t="s">
        <v>244</v>
      </c>
      <c r="AG78" s="4">
        <v>150</v>
      </c>
      <c r="AH78" s="4">
        <v>107.14285714285714</v>
      </c>
      <c r="AI78" s="4">
        <v>0</v>
      </c>
      <c r="AJ78" s="4">
        <v>0</v>
      </c>
      <c r="AK78" s="4">
        <v>0</v>
      </c>
      <c r="AL78" s="4">
        <v>0</v>
      </c>
      <c r="AM78" s="4" t="s">
        <v>219</v>
      </c>
      <c r="AN78" s="4" t="s">
        <v>220</v>
      </c>
      <c r="AO78" s="4" t="s">
        <v>220</v>
      </c>
      <c r="AP78" s="4" t="s">
        <v>220</v>
      </c>
      <c r="AQ78" s="4" t="s">
        <v>220</v>
      </c>
      <c r="AR78" s="4">
        <v>107.14285714285714</v>
      </c>
      <c r="AS78" s="4">
        <f t="shared" si="16"/>
        <v>-0.23455614947157744</v>
      </c>
      <c r="AT78" s="4">
        <v>107.14285714285714</v>
      </c>
      <c r="AU78" s="4">
        <v>1.7857142857142856</v>
      </c>
      <c r="AV78" s="4" t="s">
        <v>219</v>
      </c>
      <c r="AW78" s="4" t="s">
        <v>220</v>
      </c>
      <c r="AX78" s="4">
        <v>1</v>
      </c>
      <c r="AY78" s="4">
        <v>2</v>
      </c>
      <c r="AZ78" s="4">
        <v>1</v>
      </c>
      <c r="BA78" s="4">
        <v>1</v>
      </c>
      <c r="BB78" s="4">
        <v>2</v>
      </c>
      <c r="BC78" s="4">
        <v>1</v>
      </c>
      <c r="BD78" s="4">
        <v>3</v>
      </c>
      <c r="BE78" s="4">
        <v>3</v>
      </c>
      <c r="BF78" s="4">
        <v>3</v>
      </c>
      <c r="BG78" s="4">
        <v>3</v>
      </c>
      <c r="BH78" s="4">
        <v>1</v>
      </c>
      <c r="BI78" s="16">
        <v>2</v>
      </c>
      <c r="BJ78" s="16">
        <v>2</v>
      </c>
      <c r="BK78" s="16">
        <v>2</v>
      </c>
      <c r="BL78" s="4">
        <v>1</v>
      </c>
      <c r="BM78" s="4">
        <v>1</v>
      </c>
      <c r="BN78" s="4">
        <v>1</v>
      </c>
      <c r="BO78" s="4">
        <v>7</v>
      </c>
      <c r="BP78" s="4">
        <v>4.16</v>
      </c>
      <c r="BQ78" s="4">
        <v>60</v>
      </c>
      <c r="BR78" s="4">
        <f t="shared" si="10"/>
        <v>0</v>
      </c>
      <c r="BS78" s="4">
        <f t="shared" si="17"/>
        <v>0</v>
      </c>
      <c r="BT78" s="4">
        <v>50</v>
      </c>
      <c r="BU78" s="4">
        <f t="shared" si="18"/>
        <v>1.6989700043360187</v>
      </c>
      <c r="BV78" s="4">
        <v>50</v>
      </c>
      <c r="BW78" s="4">
        <f t="shared" si="19"/>
        <v>1.6989700043360187</v>
      </c>
      <c r="BX78" s="4">
        <v>34</v>
      </c>
      <c r="BY78" s="4">
        <v>0</v>
      </c>
      <c r="BZ78" s="4">
        <v>50</v>
      </c>
      <c r="CA78" s="4">
        <v>50</v>
      </c>
      <c r="CB78" s="4">
        <v>0</v>
      </c>
      <c r="CC78" s="4">
        <v>50</v>
      </c>
      <c r="CD78" s="4">
        <v>50</v>
      </c>
      <c r="CE78" s="4">
        <v>0</v>
      </c>
      <c r="CF78" s="4">
        <v>50</v>
      </c>
      <c r="CG78" s="4">
        <v>50</v>
      </c>
      <c r="CH78" s="4">
        <v>1</v>
      </c>
      <c r="CI78" s="4">
        <v>51</v>
      </c>
      <c r="CJ78" s="4">
        <v>54</v>
      </c>
      <c r="CK78" s="4">
        <v>0</v>
      </c>
      <c r="CL78" s="4">
        <v>50</v>
      </c>
      <c r="CM78" s="4">
        <v>50</v>
      </c>
      <c r="CN78" s="4">
        <v>1</v>
      </c>
      <c r="CO78" s="4">
        <v>50</v>
      </c>
      <c r="CP78" s="4">
        <v>50</v>
      </c>
      <c r="CQ78" s="4">
        <v>3</v>
      </c>
      <c r="CR78" s="4">
        <v>50</v>
      </c>
      <c r="CS78" s="4">
        <v>50</v>
      </c>
      <c r="CT78" s="4">
        <v>2</v>
      </c>
      <c r="CU78" s="4">
        <v>1</v>
      </c>
      <c r="CV78" s="4">
        <v>33</v>
      </c>
      <c r="CW78" s="4">
        <v>4</v>
      </c>
      <c r="CX78" s="4">
        <v>39</v>
      </c>
      <c r="CY78" s="4">
        <v>7</v>
      </c>
      <c r="CZ78" s="4">
        <v>34</v>
      </c>
      <c r="DA78" s="4">
        <v>0</v>
      </c>
      <c r="DB78" s="4">
        <v>0</v>
      </c>
      <c r="DC78" s="4">
        <v>1</v>
      </c>
      <c r="DD78" s="4">
        <v>2</v>
      </c>
      <c r="DE78" s="4">
        <v>1</v>
      </c>
      <c r="DF78" s="4">
        <v>1</v>
      </c>
      <c r="DG78" s="4">
        <v>1</v>
      </c>
      <c r="DH78" s="4">
        <v>1</v>
      </c>
      <c r="DI78" s="4">
        <v>1</v>
      </c>
      <c r="DJ78" s="4">
        <v>1</v>
      </c>
      <c r="DK78" s="4">
        <v>2</v>
      </c>
      <c r="DL78" s="4">
        <v>3</v>
      </c>
      <c r="DM78" s="4">
        <v>2</v>
      </c>
      <c r="DN78" s="4">
        <v>2</v>
      </c>
      <c r="DO78" s="4">
        <v>1</v>
      </c>
      <c r="DP78" s="4">
        <v>1</v>
      </c>
      <c r="DQ78" s="4">
        <v>1</v>
      </c>
      <c r="DR78" s="4">
        <v>3</v>
      </c>
      <c r="DS78" s="4">
        <v>1</v>
      </c>
      <c r="DT78" s="4">
        <v>2</v>
      </c>
      <c r="DU78" s="4">
        <v>1</v>
      </c>
      <c r="DV78" s="4">
        <v>4</v>
      </c>
      <c r="DW78" s="4">
        <v>4</v>
      </c>
      <c r="DX78" s="4">
        <v>4</v>
      </c>
      <c r="DY78" s="4">
        <v>3</v>
      </c>
      <c r="DZ78" s="4">
        <v>3</v>
      </c>
      <c r="EA78" s="4">
        <v>4</v>
      </c>
    </row>
    <row r="79" spans="1:131" x14ac:dyDescent="0.3">
      <c r="A79" s="4" t="s">
        <v>78</v>
      </c>
      <c r="F79" s="12" t="s">
        <v>230</v>
      </c>
      <c r="J79" s="12" t="s">
        <v>230</v>
      </c>
      <c r="V79" s="4" t="s">
        <v>230</v>
      </c>
      <c r="W79" s="4" t="s">
        <v>230</v>
      </c>
      <c r="X79" s="4" t="s">
        <v>230</v>
      </c>
      <c r="Y79" s="4" t="s">
        <v>230</v>
      </c>
      <c r="Z79" s="4" t="s">
        <v>230</v>
      </c>
      <c r="AB79" s="4" t="s">
        <v>230</v>
      </c>
      <c r="AC79" s="4" t="s">
        <v>230</v>
      </c>
      <c r="AD79" s="4" t="s">
        <v>230</v>
      </c>
      <c r="AE79" s="4" t="s">
        <v>230</v>
      </c>
      <c r="AF79" s="4" t="s">
        <v>230</v>
      </c>
      <c r="AX79" s="4" t="s">
        <v>221</v>
      </c>
      <c r="AY79" s="4" t="s">
        <v>221</v>
      </c>
      <c r="AZ79" s="4" t="s">
        <v>221</v>
      </c>
      <c r="BA79" s="4" t="s">
        <v>221</v>
      </c>
      <c r="BC79" s="4" t="s">
        <v>230</v>
      </c>
      <c r="BD79" s="4" t="s">
        <v>230</v>
      </c>
      <c r="BE79" s="4" t="s">
        <v>230</v>
      </c>
      <c r="BF79" s="4" t="s">
        <v>230</v>
      </c>
      <c r="BG79" s="4" t="s">
        <v>230</v>
      </c>
      <c r="BR79" s="4" t="str">
        <f t="shared" si="10"/>
        <v/>
      </c>
    </row>
    <row r="80" spans="1:131" x14ac:dyDescent="0.3">
      <c r="A80" s="4" t="s">
        <v>79</v>
      </c>
      <c r="B80" s="4">
        <v>1</v>
      </c>
      <c r="C80" s="4">
        <v>1</v>
      </c>
      <c r="D80" s="6">
        <f t="shared" si="11"/>
        <v>1</v>
      </c>
      <c r="E80" s="12">
        <v>12795</v>
      </c>
      <c r="F80" s="12">
        <v>213.25</v>
      </c>
      <c r="G80" s="6">
        <f t="shared" si="12"/>
        <v>2</v>
      </c>
      <c r="H80" s="6">
        <f t="shared" si="15"/>
        <v>2</v>
      </c>
      <c r="I80" s="6">
        <f t="shared" si="13"/>
        <v>2</v>
      </c>
      <c r="J80" s="12">
        <v>3.5541666666666667</v>
      </c>
      <c r="K80" s="4">
        <v>4.1450068399452809</v>
      </c>
      <c r="L80" s="4" t="s">
        <v>216</v>
      </c>
      <c r="M80" s="4" t="s">
        <v>291</v>
      </c>
      <c r="N80" s="6">
        <v>17</v>
      </c>
      <c r="O80" s="6">
        <v>28.662106703146375</v>
      </c>
      <c r="P80" s="6" t="s">
        <v>309</v>
      </c>
      <c r="Q80" s="4">
        <v>10.583333333333334</v>
      </c>
      <c r="R80" s="4">
        <v>10.583333333333334</v>
      </c>
      <c r="S80" s="4">
        <v>10.583333333333334</v>
      </c>
      <c r="T80" s="4">
        <f t="shared" si="14"/>
        <v>-0.24479166666666607</v>
      </c>
      <c r="U80" s="4">
        <v>10.583333333333334</v>
      </c>
      <c r="V80" s="4" t="s">
        <v>246</v>
      </c>
      <c r="W80" s="4" t="s">
        <v>244</v>
      </c>
      <c r="X80" s="4" t="s">
        <v>244</v>
      </c>
      <c r="Y80" s="4" t="s">
        <v>244</v>
      </c>
      <c r="Z80" s="4" t="s">
        <v>244</v>
      </c>
      <c r="AA80" s="4">
        <v>45</v>
      </c>
      <c r="AB80" s="4" t="s">
        <v>246</v>
      </c>
      <c r="AC80" s="4" t="s">
        <v>244</v>
      </c>
      <c r="AD80" s="4" t="s">
        <v>244</v>
      </c>
      <c r="AE80" s="4" t="s">
        <v>244</v>
      </c>
      <c r="AF80" s="4" t="s">
        <v>244</v>
      </c>
      <c r="AG80" s="4">
        <v>45</v>
      </c>
      <c r="AH80" s="4">
        <v>45</v>
      </c>
      <c r="AI80" s="4">
        <v>0</v>
      </c>
      <c r="AJ80" s="4">
        <v>0</v>
      </c>
      <c r="AK80" s="4">
        <v>0</v>
      </c>
      <c r="AL80" s="4">
        <v>0</v>
      </c>
      <c r="AM80" s="4" t="s">
        <v>219</v>
      </c>
      <c r="AN80" s="4" t="s">
        <v>220</v>
      </c>
      <c r="AO80" s="4" t="s">
        <v>220</v>
      </c>
      <c r="AP80" s="4" t="s">
        <v>220</v>
      </c>
      <c r="AQ80" s="4" t="s">
        <v>220</v>
      </c>
      <c r="AR80" s="4">
        <v>45</v>
      </c>
      <c r="AS80" s="4">
        <f t="shared" si="16"/>
        <v>-0.76541944302067311</v>
      </c>
      <c r="AT80" s="4">
        <v>45</v>
      </c>
      <c r="AU80" s="4">
        <v>0.75</v>
      </c>
      <c r="AV80" s="4" t="s">
        <v>220</v>
      </c>
      <c r="AW80" s="4" t="s">
        <v>220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2</v>
      </c>
      <c r="BD80" s="4">
        <v>3</v>
      </c>
      <c r="BE80" s="4">
        <v>3</v>
      </c>
      <c r="BF80" s="4">
        <v>3</v>
      </c>
      <c r="BG80" s="4">
        <v>3</v>
      </c>
      <c r="BH80" s="4">
        <v>2</v>
      </c>
      <c r="BI80" s="16">
        <v>2</v>
      </c>
      <c r="BJ80" s="16">
        <v>2</v>
      </c>
      <c r="BK80" s="16">
        <v>2</v>
      </c>
      <c r="BL80" s="4">
        <v>1</v>
      </c>
      <c r="BM80" s="4">
        <v>2</v>
      </c>
      <c r="BN80" s="4">
        <v>2</v>
      </c>
      <c r="BO80" s="4">
        <v>2</v>
      </c>
      <c r="BP80" s="4">
        <v>4.08</v>
      </c>
      <c r="BQ80" s="4">
        <v>30</v>
      </c>
      <c r="BR80" s="4">
        <f t="shared" si="10"/>
        <v>30</v>
      </c>
      <c r="BS80" s="4">
        <f t="shared" si="17"/>
        <v>5.4772255750516612</v>
      </c>
      <c r="BT80" s="4">
        <v>53</v>
      </c>
      <c r="BU80" s="4">
        <f t="shared" si="18"/>
        <v>1.7242758696007889</v>
      </c>
      <c r="BV80" s="4">
        <v>51</v>
      </c>
      <c r="BW80" s="4">
        <f t="shared" si="19"/>
        <v>1.7075701760979363</v>
      </c>
      <c r="BX80" s="4">
        <v>50</v>
      </c>
      <c r="BY80" s="4">
        <v>2</v>
      </c>
      <c r="BZ80" s="4">
        <v>51</v>
      </c>
      <c r="CA80" s="4">
        <v>54</v>
      </c>
      <c r="CB80" s="4">
        <v>3</v>
      </c>
      <c r="CC80" s="4">
        <v>52</v>
      </c>
      <c r="CD80" s="4">
        <v>53</v>
      </c>
      <c r="CE80" s="4">
        <v>0</v>
      </c>
      <c r="CF80" s="4">
        <v>50</v>
      </c>
      <c r="CG80" s="4">
        <v>50</v>
      </c>
      <c r="CH80" s="4">
        <v>2</v>
      </c>
      <c r="CI80" s="4">
        <v>56</v>
      </c>
      <c r="CJ80" s="4">
        <v>69</v>
      </c>
      <c r="CK80" s="4">
        <v>3</v>
      </c>
      <c r="CL80" s="4">
        <v>53</v>
      </c>
      <c r="CM80" s="4">
        <v>58</v>
      </c>
      <c r="CN80" s="4">
        <v>3</v>
      </c>
      <c r="CO80" s="4">
        <v>51</v>
      </c>
      <c r="CP80" s="4">
        <v>58</v>
      </c>
      <c r="CQ80" s="4">
        <v>10</v>
      </c>
      <c r="CR80" s="4">
        <v>51</v>
      </c>
      <c r="CS80" s="4">
        <v>54</v>
      </c>
      <c r="CT80" s="4">
        <v>7</v>
      </c>
      <c r="CU80" s="4">
        <v>7</v>
      </c>
      <c r="CV80" s="4">
        <v>49</v>
      </c>
      <c r="CW80" s="4">
        <v>13</v>
      </c>
      <c r="CX80" s="4">
        <v>51</v>
      </c>
      <c r="CY80" s="4">
        <v>30</v>
      </c>
      <c r="CZ80" s="4">
        <v>50</v>
      </c>
      <c r="DA80" s="4">
        <v>2</v>
      </c>
      <c r="DB80" s="4">
        <v>3</v>
      </c>
      <c r="DC80" s="4">
        <v>6</v>
      </c>
      <c r="DD80" s="4">
        <v>4</v>
      </c>
      <c r="DE80" s="4">
        <v>5</v>
      </c>
      <c r="DF80" s="4">
        <v>1</v>
      </c>
      <c r="DG80" s="4">
        <v>1</v>
      </c>
      <c r="DH80" s="4">
        <v>1</v>
      </c>
      <c r="DI80" s="4">
        <v>1</v>
      </c>
      <c r="DJ80" s="4">
        <v>1</v>
      </c>
      <c r="DK80" s="4">
        <v>1</v>
      </c>
      <c r="DL80" s="4">
        <v>3</v>
      </c>
      <c r="DM80" s="4">
        <v>3</v>
      </c>
      <c r="DN80" s="4">
        <v>2</v>
      </c>
      <c r="DO80" s="4">
        <v>3</v>
      </c>
      <c r="DP80" s="4">
        <v>4</v>
      </c>
      <c r="DQ80" s="4">
        <v>4</v>
      </c>
      <c r="DR80" s="4">
        <v>4</v>
      </c>
      <c r="DS80" s="4">
        <v>2</v>
      </c>
      <c r="DT80" s="4">
        <v>2</v>
      </c>
      <c r="DU80" s="4">
        <v>1</v>
      </c>
      <c r="DV80" s="4">
        <v>2</v>
      </c>
      <c r="DW80" s="4">
        <v>2</v>
      </c>
      <c r="DX80" s="4">
        <v>3</v>
      </c>
      <c r="DY80" s="4">
        <v>2</v>
      </c>
      <c r="DZ80" s="4">
        <v>1</v>
      </c>
      <c r="EA80" s="4">
        <v>2</v>
      </c>
    </row>
    <row r="81" spans="1:131" x14ac:dyDescent="0.3">
      <c r="A81" s="4" t="s">
        <v>80</v>
      </c>
      <c r="F81" s="12" t="s">
        <v>230</v>
      </c>
      <c r="J81" s="12" t="s">
        <v>230</v>
      </c>
      <c r="V81" s="4" t="s">
        <v>230</v>
      </c>
      <c r="W81" s="4" t="s">
        <v>230</v>
      </c>
      <c r="X81" s="4" t="s">
        <v>230</v>
      </c>
      <c r="Y81" s="4" t="s">
        <v>230</v>
      </c>
      <c r="Z81" s="4" t="s">
        <v>230</v>
      </c>
      <c r="AB81" s="4" t="s">
        <v>230</v>
      </c>
      <c r="AC81" s="4" t="s">
        <v>230</v>
      </c>
      <c r="AD81" s="4" t="s">
        <v>230</v>
      </c>
      <c r="AE81" s="4" t="s">
        <v>230</v>
      </c>
      <c r="AF81" s="4" t="s">
        <v>230</v>
      </c>
      <c r="AX81" s="4" t="s">
        <v>221</v>
      </c>
      <c r="AY81" s="4" t="s">
        <v>221</v>
      </c>
      <c r="AZ81" s="4" t="s">
        <v>221</v>
      </c>
      <c r="BA81" s="4" t="s">
        <v>221</v>
      </c>
      <c r="BC81" s="4" t="s">
        <v>230</v>
      </c>
      <c r="BD81" s="4" t="s">
        <v>230</v>
      </c>
      <c r="BE81" s="4" t="s">
        <v>230</v>
      </c>
      <c r="BF81" s="4" t="s">
        <v>230</v>
      </c>
      <c r="BG81" s="4" t="s">
        <v>230</v>
      </c>
      <c r="BR81" s="4" t="str">
        <f t="shared" si="10"/>
        <v/>
      </c>
    </row>
    <row r="82" spans="1:131" x14ac:dyDescent="0.3">
      <c r="A82" s="4" t="s">
        <v>81</v>
      </c>
      <c r="B82" s="4">
        <v>1</v>
      </c>
      <c r="C82" s="4">
        <v>1</v>
      </c>
      <c r="D82" s="6">
        <f t="shared" si="11"/>
        <v>1</v>
      </c>
      <c r="E82" s="12">
        <v>3223</v>
      </c>
      <c r="F82" s="12">
        <v>53.716666666666669</v>
      </c>
      <c r="G82" s="6">
        <f t="shared" si="12"/>
        <v>1</v>
      </c>
      <c r="H82" s="6">
        <f t="shared" si="15"/>
        <v>1</v>
      </c>
      <c r="I82" s="6">
        <f t="shared" si="13"/>
        <v>1</v>
      </c>
      <c r="J82" s="12">
        <v>0.89527777777777773</v>
      </c>
      <c r="K82" s="4">
        <v>5.143638850889193</v>
      </c>
      <c r="L82" s="4" t="s">
        <v>217</v>
      </c>
      <c r="M82" s="4" t="s">
        <v>291</v>
      </c>
      <c r="N82" s="6">
        <v>19</v>
      </c>
      <c r="O82" s="6">
        <v>35.170998632010942</v>
      </c>
      <c r="P82" s="6" t="s">
        <v>305</v>
      </c>
      <c r="Q82" s="4">
        <v>10.083333333333334</v>
      </c>
      <c r="R82" s="4">
        <v>10.083333333333334</v>
      </c>
      <c r="S82" s="4">
        <v>10.083333333333334</v>
      </c>
      <c r="T82" s="4">
        <f t="shared" si="14"/>
        <v>-1.0260416666666661</v>
      </c>
      <c r="U82" s="4">
        <v>10.083333333333334</v>
      </c>
      <c r="V82" s="4" t="s">
        <v>249</v>
      </c>
      <c r="W82" s="4" t="s">
        <v>244</v>
      </c>
      <c r="X82" s="4" t="s">
        <v>245</v>
      </c>
      <c r="Y82" s="4" t="s">
        <v>244</v>
      </c>
      <c r="Z82" s="4" t="s">
        <v>243</v>
      </c>
      <c r="AA82" s="4">
        <v>315</v>
      </c>
      <c r="AB82" s="4" t="s">
        <v>245</v>
      </c>
      <c r="AC82" s="4" t="s">
        <v>244</v>
      </c>
      <c r="AD82" s="4" t="s">
        <v>246</v>
      </c>
      <c r="AE82" s="4" t="s">
        <v>244</v>
      </c>
      <c r="AF82" s="4" t="s">
        <v>243</v>
      </c>
      <c r="AG82" s="4">
        <v>150</v>
      </c>
      <c r="AH82" s="4">
        <v>175.71428571428572</v>
      </c>
      <c r="AI82" s="4">
        <v>0</v>
      </c>
      <c r="AJ82" s="4">
        <v>77.142857142857139</v>
      </c>
      <c r="AK82" s="4">
        <v>0</v>
      </c>
      <c r="AL82" s="4">
        <v>15</v>
      </c>
      <c r="AM82" s="4" t="s">
        <v>219</v>
      </c>
      <c r="AN82" s="4" t="s">
        <v>220</v>
      </c>
      <c r="AO82" s="4" t="s">
        <v>219</v>
      </c>
      <c r="AP82" s="4" t="s">
        <v>220</v>
      </c>
      <c r="AQ82" s="4" t="s">
        <v>219</v>
      </c>
      <c r="AR82" s="4">
        <v>267.85714285714283</v>
      </c>
      <c r="AS82" s="4">
        <f t="shared" si="16"/>
        <v>1.1383661614312561</v>
      </c>
      <c r="AT82" s="4">
        <v>267.85714285714283</v>
      </c>
      <c r="AU82" s="4">
        <v>4.4642857142857135</v>
      </c>
      <c r="AV82" s="4" t="s">
        <v>219</v>
      </c>
      <c r="AW82" s="4" t="s">
        <v>219</v>
      </c>
      <c r="AX82" s="4">
        <v>1</v>
      </c>
      <c r="AY82" s="4">
        <v>2</v>
      </c>
      <c r="AZ82" s="4">
        <v>1</v>
      </c>
      <c r="BA82" s="4">
        <v>2</v>
      </c>
      <c r="BB82" s="4">
        <v>2</v>
      </c>
      <c r="BC82" s="4">
        <v>2</v>
      </c>
      <c r="BD82" s="4">
        <v>3</v>
      </c>
      <c r="BE82" s="4">
        <v>2</v>
      </c>
      <c r="BF82" s="4">
        <v>3</v>
      </c>
      <c r="BG82" s="4">
        <v>1</v>
      </c>
      <c r="BH82" s="4">
        <v>2</v>
      </c>
      <c r="BI82" s="16">
        <v>1</v>
      </c>
      <c r="BJ82" s="16">
        <v>2</v>
      </c>
      <c r="BK82" s="16">
        <v>2</v>
      </c>
      <c r="BL82" s="4">
        <v>0</v>
      </c>
      <c r="BM82" s="4">
        <v>2</v>
      </c>
      <c r="BN82" s="4">
        <v>2</v>
      </c>
      <c r="BO82" s="4">
        <v>0</v>
      </c>
      <c r="BP82" s="4">
        <v>3.88</v>
      </c>
      <c r="BQ82" s="4">
        <v>60</v>
      </c>
      <c r="BR82" s="4">
        <f t="shared" si="10"/>
        <v>0</v>
      </c>
      <c r="BS82" s="4">
        <f t="shared" si="17"/>
        <v>0</v>
      </c>
      <c r="BT82" s="4">
        <v>69</v>
      </c>
      <c r="BU82" s="4">
        <f t="shared" si="18"/>
        <v>1.8388490907372552</v>
      </c>
      <c r="BV82" s="4">
        <v>50</v>
      </c>
      <c r="BW82" s="4">
        <f t="shared" si="19"/>
        <v>1.6989700043360187</v>
      </c>
      <c r="BX82" s="4">
        <v>53</v>
      </c>
      <c r="BY82" s="4">
        <v>5</v>
      </c>
      <c r="BZ82" s="4">
        <v>62</v>
      </c>
      <c r="CA82" s="4">
        <v>87</v>
      </c>
      <c r="CB82" s="4">
        <v>4</v>
      </c>
      <c r="CC82" s="4">
        <v>56</v>
      </c>
      <c r="CD82" s="4">
        <v>72</v>
      </c>
      <c r="CE82" s="4">
        <v>3</v>
      </c>
      <c r="CF82" s="4">
        <v>58</v>
      </c>
      <c r="CG82" s="4">
        <v>75</v>
      </c>
      <c r="CH82" s="4">
        <v>0</v>
      </c>
      <c r="CI82" s="4">
        <v>50</v>
      </c>
      <c r="CJ82" s="4">
        <v>50</v>
      </c>
      <c r="CK82" s="4">
        <v>9</v>
      </c>
      <c r="CL82" s="4">
        <v>69</v>
      </c>
      <c r="CM82" s="4">
        <v>97</v>
      </c>
      <c r="CN82" s="4">
        <v>0</v>
      </c>
      <c r="CO82" s="4">
        <v>50</v>
      </c>
      <c r="CP82" s="4">
        <v>50</v>
      </c>
      <c r="CQ82" s="4">
        <v>6</v>
      </c>
      <c r="CR82" s="4">
        <v>50</v>
      </c>
      <c r="CS82" s="4">
        <v>50</v>
      </c>
      <c r="CT82" s="4">
        <v>9</v>
      </c>
      <c r="CU82" s="4">
        <v>12</v>
      </c>
      <c r="CV82" s="4">
        <v>58</v>
      </c>
      <c r="CW82" s="4">
        <v>6</v>
      </c>
      <c r="CX82" s="4">
        <v>42</v>
      </c>
      <c r="CY82" s="4">
        <v>36</v>
      </c>
      <c r="CZ82" s="4">
        <v>53</v>
      </c>
      <c r="DA82" s="4">
        <v>4</v>
      </c>
      <c r="DB82" s="4">
        <v>7</v>
      </c>
      <c r="DC82" s="4">
        <v>2</v>
      </c>
      <c r="DD82" s="4">
        <v>1</v>
      </c>
      <c r="DE82" s="4">
        <v>4</v>
      </c>
      <c r="DF82" s="4">
        <v>1</v>
      </c>
      <c r="DG82" s="4">
        <v>2</v>
      </c>
      <c r="DH82" s="4">
        <v>1</v>
      </c>
      <c r="DI82" s="4">
        <v>1</v>
      </c>
      <c r="DJ82" s="4">
        <v>1</v>
      </c>
      <c r="DK82" s="4">
        <v>4</v>
      </c>
      <c r="DL82" s="4">
        <v>2</v>
      </c>
      <c r="DM82" s="4">
        <v>4</v>
      </c>
      <c r="DN82" s="4">
        <v>4</v>
      </c>
      <c r="DO82" s="4">
        <v>4</v>
      </c>
      <c r="DP82" s="4">
        <v>2</v>
      </c>
      <c r="DQ82" s="4">
        <v>2</v>
      </c>
      <c r="DR82" s="4">
        <v>2</v>
      </c>
      <c r="DS82" s="4">
        <v>2</v>
      </c>
      <c r="DT82" s="4">
        <v>2</v>
      </c>
      <c r="DU82" s="4">
        <v>1</v>
      </c>
      <c r="DV82" s="4">
        <v>4</v>
      </c>
      <c r="DW82" s="4">
        <v>4</v>
      </c>
      <c r="DX82" s="4">
        <v>4</v>
      </c>
      <c r="DY82" s="4">
        <v>2</v>
      </c>
      <c r="DZ82" s="4">
        <v>4</v>
      </c>
      <c r="EA82" s="4">
        <v>4</v>
      </c>
    </row>
    <row r="83" spans="1:131" x14ac:dyDescent="0.3">
      <c r="A83" s="4" t="s">
        <v>82</v>
      </c>
      <c r="F83" s="12" t="s">
        <v>230</v>
      </c>
      <c r="J83" s="12" t="s">
        <v>230</v>
      </c>
      <c r="V83" s="4" t="s">
        <v>230</v>
      </c>
      <c r="W83" s="4" t="s">
        <v>230</v>
      </c>
      <c r="X83" s="4" t="s">
        <v>230</v>
      </c>
      <c r="Y83" s="4" t="s">
        <v>230</v>
      </c>
      <c r="Z83" s="4" t="s">
        <v>230</v>
      </c>
      <c r="AB83" s="4" t="s">
        <v>230</v>
      </c>
      <c r="AC83" s="4" t="s">
        <v>230</v>
      </c>
      <c r="AD83" s="4" t="s">
        <v>230</v>
      </c>
      <c r="AE83" s="4" t="s">
        <v>230</v>
      </c>
      <c r="AF83" s="4" t="s">
        <v>230</v>
      </c>
      <c r="AX83" s="4" t="s">
        <v>221</v>
      </c>
      <c r="AY83" s="4" t="s">
        <v>221</v>
      </c>
      <c r="AZ83" s="4" t="s">
        <v>221</v>
      </c>
      <c r="BA83" s="4" t="s">
        <v>221</v>
      </c>
      <c r="BC83" s="4" t="s">
        <v>230</v>
      </c>
      <c r="BD83" s="4" t="s">
        <v>230</v>
      </c>
      <c r="BE83" s="4" t="s">
        <v>230</v>
      </c>
      <c r="BF83" s="4" t="s">
        <v>230</v>
      </c>
      <c r="BG83" s="4" t="s">
        <v>230</v>
      </c>
      <c r="BR83" s="4" t="str">
        <f t="shared" si="10"/>
        <v/>
      </c>
    </row>
    <row r="84" spans="1:131" x14ac:dyDescent="0.3">
      <c r="A84" s="4" t="s">
        <v>83</v>
      </c>
      <c r="B84" s="4">
        <v>1</v>
      </c>
      <c r="C84" s="4">
        <v>1</v>
      </c>
      <c r="D84" s="6">
        <f t="shared" si="11"/>
        <v>1</v>
      </c>
      <c r="E84" s="12">
        <v>3752</v>
      </c>
      <c r="F84" s="12">
        <v>62.533333333333331</v>
      </c>
      <c r="G84" s="6">
        <f t="shared" si="12"/>
        <v>2</v>
      </c>
      <c r="H84" s="6">
        <f t="shared" si="15"/>
        <v>1</v>
      </c>
      <c r="I84" s="6">
        <f t="shared" si="13"/>
        <v>1</v>
      </c>
      <c r="J84" s="12">
        <v>1.0422222222222222</v>
      </c>
      <c r="K84" s="4">
        <v>4.5554035567715454</v>
      </c>
      <c r="L84" s="4" t="s">
        <v>216</v>
      </c>
      <c r="M84" s="4" t="s">
        <v>291</v>
      </c>
      <c r="N84" s="6">
        <v>30</v>
      </c>
      <c r="O84" s="6">
        <v>44.533515731874147</v>
      </c>
      <c r="P84" s="6" t="s">
        <v>309</v>
      </c>
      <c r="Q84" s="4">
        <v>10.75</v>
      </c>
      <c r="R84" s="4">
        <v>10.75</v>
      </c>
      <c r="S84" s="4">
        <v>10.75</v>
      </c>
      <c r="T84" s="4">
        <f t="shared" si="14"/>
        <v>1.5624999999999667E-2</v>
      </c>
      <c r="U84" s="4">
        <v>10.75</v>
      </c>
      <c r="V84" s="4" t="s">
        <v>244</v>
      </c>
      <c r="W84" s="4" t="s">
        <v>245</v>
      </c>
      <c r="X84" s="4" t="s">
        <v>244</v>
      </c>
      <c r="Y84" s="4" t="s">
        <v>244</v>
      </c>
      <c r="Z84" s="4" t="s">
        <v>244</v>
      </c>
      <c r="AA84" s="4">
        <v>90</v>
      </c>
      <c r="AB84" s="4" t="s">
        <v>244</v>
      </c>
      <c r="AC84" s="4" t="s">
        <v>246</v>
      </c>
      <c r="AD84" s="4" t="s">
        <v>244</v>
      </c>
      <c r="AE84" s="4" t="s">
        <v>244</v>
      </c>
      <c r="AF84" s="4" t="s">
        <v>244</v>
      </c>
      <c r="AG84" s="4">
        <v>45</v>
      </c>
      <c r="AH84" s="4">
        <v>0</v>
      </c>
      <c r="AI84" s="4">
        <v>77.142857142857139</v>
      </c>
      <c r="AJ84" s="4">
        <v>0</v>
      </c>
      <c r="AK84" s="4">
        <v>0</v>
      </c>
      <c r="AL84" s="4">
        <v>0</v>
      </c>
      <c r="AM84" s="4" t="s">
        <v>220</v>
      </c>
      <c r="AN84" s="4" t="s">
        <v>219</v>
      </c>
      <c r="AO84" s="4" t="s">
        <v>220</v>
      </c>
      <c r="AP84" s="4" t="s">
        <v>220</v>
      </c>
      <c r="AQ84" s="4" t="s">
        <v>220</v>
      </c>
      <c r="AR84" s="4">
        <v>77.142857142857139</v>
      </c>
      <c r="AS84" s="4">
        <f t="shared" si="16"/>
        <v>-0.49083498084010641</v>
      </c>
      <c r="AT84" s="4">
        <v>77.142857142857139</v>
      </c>
      <c r="AU84" s="4">
        <v>1.2857142857142856</v>
      </c>
      <c r="AV84" s="4" t="s">
        <v>219</v>
      </c>
      <c r="AW84" s="4" t="s">
        <v>220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3</v>
      </c>
      <c r="BD84" s="4">
        <v>1</v>
      </c>
      <c r="BE84" s="4">
        <v>3</v>
      </c>
      <c r="BF84" s="4">
        <v>3</v>
      </c>
      <c r="BG84" s="4">
        <v>3</v>
      </c>
      <c r="BH84" s="4">
        <v>1</v>
      </c>
      <c r="BI84" s="16">
        <v>3</v>
      </c>
      <c r="BJ84" s="16">
        <v>1</v>
      </c>
      <c r="BK84" s="16">
        <v>1</v>
      </c>
      <c r="BL84" s="4">
        <v>0</v>
      </c>
      <c r="BM84" s="4">
        <v>2</v>
      </c>
      <c r="BN84" s="4">
        <v>2</v>
      </c>
      <c r="BO84" s="4">
        <v>0</v>
      </c>
      <c r="BP84" s="4">
        <v>3.7999999999999994</v>
      </c>
      <c r="BQ84" s="4">
        <v>55</v>
      </c>
      <c r="BR84" s="4">
        <f t="shared" si="10"/>
        <v>5</v>
      </c>
      <c r="BS84" s="4">
        <f t="shared" si="17"/>
        <v>2.2360679774997898</v>
      </c>
      <c r="BT84" s="4">
        <v>53</v>
      </c>
      <c r="BU84" s="4">
        <f t="shared" si="18"/>
        <v>1.7242758696007889</v>
      </c>
      <c r="BV84" s="4">
        <v>51</v>
      </c>
      <c r="BW84" s="4">
        <f t="shared" si="19"/>
        <v>1.7075701760979363</v>
      </c>
      <c r="BX84" s="4">
        <v>59</v>
      </c>
      <c r="BY84" s="4">
        <v>7</v>
      </c>
      <c r="BZ84" s="4">
        <v>67</v>
      </c>
      <c r="CA84" s="4">
        <v>95</v>
      </c>
      <c r="CB84" s="4">
        <v>4</v>
      </c>
      <c r="CC84" s="4">
        <v>56</v>
      </c>
      <c r="CD84" s="4">
        <v>72</v>
      </c>
      <c r="CE84" s="4">
        <v>6</v>
      </c>
      <c r="CF84" s="4">
        <v>67</v>
      </c>
      <c r="CG84" s="4">
        <v>95</v>
      </c>
      <c r="CH84" s="4">
        <v>0</v>
      </c>
      <c r="CI84" s="4">
        <v>50</v>
      </c>
      <c r="CJ84" s="4">
        <v>50</v>
      </c>
      <c r="CK84" s="4">
        <v>3</v>
      </c>
      <c r="CL84" s="4">
        <v>53</v>
      </c>
      <c r="CM84" s="4">
        <v>58</v>
      </c>
      <c r="CN84" s="4">
        <v>3</v>
      </c>
      <c r="CO84" s="4">
        <v>51</v>
      </c>
      <c r="CP84" s="4">
        <v>58</v>
      </c>
      <c r="CQ84" s="4">
        <v>16</v>
      </c>
      <c r="CR84" s="4">
        <v>58</v>
      </c>
      <c r="CS84" s="4">
        <v>78</v>
      </c>
      <c r="CT84" s="4">
        <v>11</v>
      </c>
      <c r="CU84" s="4">
        <v>17</v>
      </c>
      <c r="CV84" s="4">
        <v>63</v>
      </c>
      <c r="CW84" s="4">
        <v>19</v>
      </c>
      <c r="CX84" s="4">
        <v>58</v>
      </c>
      <c r="CY84" s="4">
        <v>50</v>
      </c>
      <c r="CZ84" s="4">
        <v>59</v>
      </c>
      <c r="DA84" s="4">
        <v>5</v>
      </c>
      <c r="DB84" s="4">
        <v>5</v>
      </c>
      <c r="DC84" s="4">
        <v>2</v>
      </c>
      <c r="DD84" s="4">
        <v>7</v>
      </c>
      <c r="DE84" s="4">
        <v>5</v>
      </c>
      <c r="DF84" s="4">
        <v>1</v>
      </c>
      <c r="DG84" s="4">
        <v>1</v>
      </c>
      <c r="DH84" s="4">
        <v>1</v>
      </c>
      <c r="DI84" s="4">
        <v>1</v>
      </c>
      <c r="DJ84" s="4">
        <v>1</v>
      </c>
      <c r="DK84" s="4">
        <v>2</v>
      </c>
      <c r="DL84" s="4">
        <v>2</v>
      </c>
      <c r="DM84" s="4">
        <v>3</v>
      </c>
      <c r="DN84" s="4">
        <v>3</v>
      </c>
      <c r="DO84" s="4">
        <v>2</v>
      </c>
      <c r="DP84" s="4">
        <v>2</v>
      </c>
      <c r="DQ84" s="4">
        <v>2</v>
      </c>
      <c r="DR84" s="4">
        <v>2</v>
      </c>
      <c r="DS84" s="4">
        <v>2</v>
      </c>
      <c r="DT84" s="4">
        <v>2</v>
      </c>
      <c r="DU84" s="4">
        <v>2</v>
      </c>
      <c r="DV84" s="4">
        <v>2</v>
      </c>
      <c r="DW84" s="4">
        <v>2</v>
      </c>
      <c r="DX84" s="4">
        <v>3</v>
      </c>
      <c r="DY84" s="4">
        <v>2</v>
      </c>
      <c r="DZ84" s="4">
        <v>2</v>
      </c>
      <c r="EA84" s="4">
        <v>1</v>
      </c>
    </row>
    <row r="85" spans="1:131" x14ac:dyDescent="0.3">
      <c r="A85" s="4" t="s">
        <v>84</v>
      </c>
      <c r="F85" s="12" t="s">
        <v>230</v>
      </c>
      <c r="J85" s="12" t="s">
        <v>230</v>
      </c>
      <c r="V85" s="4" t="s">
        <v>230</v>
      </c>
      <c r="W85" s="4" t="s">
        <v>230</v>
      </c>
      <c r="X85" s="4" t="s">
        <v>230</v>
      </c>
      <c r="Y85" s="4" t="s">
        <v>230</v>
      </c>
      <c r="Z85" s="4" t="s">
        <v>230</v>
      </c>
      <c r="AB85" s="4" t="s">
        <v>230</v>
      </c>
      <c r="AC85" s="4" t="s">
        <v>230</v>
      </c>
      <c r="AD85" s="4" t="s">
        <v>230</v>
      </c>
      <c r="AE85" s="4" t="s">
        <v>230</v>
      </c>
      <c r="AF85" s="4" t="s">
        <v>230</v>
      </c>
      <c r="AX85" s="4" t="s">
        <v>221</v>
      </c>
      <c r="AY85" s="4" t="s">
        <v>221</v>
      </c>
      <c r="AZ85" s="4" t="s">
        <v>221</v>
      </c>
      <c r="BA85" s="4" t="s">
        <v>221</v>
      </c>
      <c r="BC85" s="4" t="s">
        <v>230</v>
      </c>
      <c r="BD85" s="4" t="s">
        <v>230</v>
      </c>
      <c r="BE85" s="4" t="s">
        <v>230</v>
      </c>
      <c r="BF85" s="4" t="s">
        <v>230</v>
      </c>
      <c r="BG85" s="4" t="s">
        <v>230</v>
      </c>
      <c r="BR85" s="4" t="str">
        <f t="shared" si="10"/>
        <v/>
      </c>
    </row>
    <row r="86" spans="1:131" x14ac:dyDescent="0.3">
      <c r="A86" s="4" t="s">
        <v>85</v>
      </c>
      <c r="B86" s="4">
        <v>1</v>
      </c>
      <c r="C86" s="4">
        <v>1</v>
      </c>
      <c r="D86" s="6">
        <f t="shared" si="11"/>
        <v>1</v>
      </c>
      <c r="E86" s="12">
        <v>2740</v>
      </c>
      <c r="F86" s="12">
        <v>45.666666666666664</v>
      </c>
      <c r="G86" s="6">
        <f t="shared" si="12"/>
        <v>1</v>
      </c>
      <c r="H86" s="6">
        <f t="shared" si="15"/>
        <v>1</v>
      </c>
      <c r="I86" s="6">
        <f t="shared" si="13"/>
        <v>1</v>
      </c>
      <c r="J86" s="12">
        <v>0.76111111111111107</v>
      </c>
      <c r="K86" s="4">
        <v>5.1135430916552664</v>
      </c>
      <c r="L86" s="4" t="s">
        <v>217</v>
      </c>
      <c r="M86" s="4" t="s">
        <v>291</v>
      </c>
      <c r="N86" s="6">
        <v>16</v>
      </c>
      <c r="O86" s="6">
        <v>39.627906976744185</v>
      </c>
      <c r="P86" s="6" t="s">
        <v>305</v>
      </c>
      <c r="Q86" s="4">
        <v>9.5</v>
      </c>
      <c r="R86" s="4">
        <v>9.5</v>
      </c>
      <c r="S86" s="4">
        <v>9.5</v>
      </c>
      <c r="T86" s="4">
        <f t="shared" si="14"/>
        <v>-1.9375000000000002</v>
      </c>
      <c r="U86" s="4">
        <v>9.5</v>
      </c>
      <c r="V86" s="4" t="s">
        <v>245</v>
      </c>
      <c r="W86" s="4" t="s">
        <v>243</v>
      </c>
      <c r="X86" s="4" t="s">
        <v>244</v>
      </c>
      <c r="Y86" s="4" t="s">
        <v>244</v>
      </c>
      <c r="Z86" s="4" t="s">
        <v>244</v>
      </c>
      <c r="AA86" s="4">
        <v>105</v>
      </c>
      <c r="AB86" s="4" t="s">
        <v>245</v>
      </c>
      <c r="AC86" s="4" t="s">
        <v>244</v>
      </c>
      <c r="AD86" s="4" t="s">
        <v>244</v>
      </c>
      <c r="AE86" s="4" t="s">
        <v>244</v>
      </c>
      <c r="AF86" s="4" t="s">
        <v>244</v>
      </c>
      <c r="AG86" s="4">
        <v>90</v>
      </c>
      <c r="AH86" s="4">
        <v>90</v>
      </c>
      <c r="AI86" s="4">
        <v>10.714285714285714</v>
      </c>
      <c r="AJ86" s="4">
        <v>0</v>
      </c>
      <c r="AK86" s="4">
        <v>0</v>
      </c>
      <c r="AL86" s="4">
        <v>0</v>
      </c>
      <c r="AM86" s="4" t="s">
        <v>219</v>
      </c>
      <c r="AN86" s="4" t="s">
        <v>219</v>
      </c>
      <c r="AO86" s="4" t="s">
        <v>220</v>
      </c>
      <c r="AP86" s="4" t="s">
        <v>220</v>
      </c>
      <c r="AQ86" s="4" t="s">
        <v>220</v>
      </c>
      <c r="AR86" s="4">
        <v>100.71428571428571</v>
      </c>
      <c r="AS86" s="4">
        <f t="shared" si="16"/>
        <v>-0.2894730419076908</v>
      </c>
      <c r="AT86" s="4">
        <v>100.71428571428571</v>
      </c>
      <c r="AU86" s="4">
        <v>1.6785714285714284</v>
      </c>
      <c r="AV86" s="4" t="s">
        <v>219</v>
      </c>
      <c r="AW86" s="4" t="s">
        <v>220</v>
      </c>
      <c r="AX86" s="4">
        <v>1</v>
      </c>
      <c r="AY86" s="4">
        <v>2</v>
      </c>
      <c r="AZ86" s="4">
        <v>1</v>
      </c>
      <c r="BA86" s="4">
        <v>1</v>
      </c>
      <c r="BB86" s="4">
        <v>2</v>
      </c>
      <c r="BC86" s="4">
        <v>1</v>
      </c>
      <c r="BD86" s="4">
        <v>1</v>
      </c>
      <c r="BE86" s="4">
        <v>3</v>
      </c>
      <c r="BF86" s="4">
        <v>3</v>
      </c>
      <c r="BG86" s="4">
        <v>3</v>
      </c>
      <c r="BH86" s="4">
        <v>1</v>
      </c>
      <c r="BI86" s="16">
        <v>3</v>
      </c>
      <c r="BJ86" s="16">
        <v>2</v>
      </c>
      <c r="BK86" s="16">
        <v>2</v>
      </c>
      <c r="BL86" s="4">
        <v>0</v>
      </c>
      <c r="BM86" s="4">
        <v>2</v>
      </c>
      <c r="BN86" s="4">
        <v>2</v>
      </c>
      <c r="BO86" s="4">
        <v>0</v>
      </c>
      <c r="BP86" s="4">
        <v>3.5200000000000005</v>
      </c>
      <c r="BQ86" s="4">
        <v>50</v>
      </c>
      <c r="BR86" s="4">
        <f t="shared" si="10"/>
        <v>10</v>
      </c>
      <c r="BS86" s="4">
        <f t="shared" si="17"/>
        <v>3.1622776601683795</v>
      </c>
      <c r="BT86" s="4">
        <v>62</v>
      </c>
      <c r="BU86" s="4">
        <f t="shared" si="18"/>
        <v>1.7923916894982539</v>
      </c>
      <c r="BV86" s="4">
        <v>56</v>
      </c>
      <c r="BW86" s="4">
        <f t="shared" si="19"/>
        <v>1.7481880270062005</v>
      </c>
      <c r="BX86" s="4">
        <v>51</v>
      </c>
      <c r="BY86" s="4">
        <v>4</v>
      </c>
      <c r="BZ86" s="4">
        <v>59</v>
      </c>
      <c r="CA86" s="4">
        <v>81</v>
      </c>
      <c r="CB86" s="4">
        <v>1</v>
      </c>
      <c r="CC86" s="4">
        <v>50</v>
      </c>
      <c r="CD86" s="4">
        <v>50</v>
      </c>
      <c r="CE86" s="4">
        <v>3</v>
      </c>
      <c r="CF86" s="4">
        <v>58</v>
      </c>
      <c r="CG86" s="4">
        <v>75</v>
      </c>
      <c r="CH86" s="4">
        <v>1</v>
      </c>
      <c r="CI86" s="4">
        <v>51</v>
      </c>
      <c r="CJ86" s="4">
        <v>54</v>
      </c>
      <c r="CK86" s="4">
        <v>6</v>
      </c>
      <c r="CL86" s="4">
        <v>62</v>
      </c>
      <c r="CM86" s="4">
        <v>86</v>
      </c>
      <c r="CN86" s="4">
        <v>4</v>
      </c>
      <c r="CO86" s="4">
        <v>56</v>
      </c>
      <c r="CP86" s="4">
        <v>69</v>
      </c>
      <c r="CQ86" s="4">
        <v>8</v>
      </c>
      <c r="CR86" s="4">
        <v>50</v>
      </c>
      <c r="CS86" s="4">
        <v>50</v>
      </c>
      <c r="CT86" s="4">
        <v>5</v>
      </c>
      <c r="CU86" s="4">
        <v>9</v>
      </c>
      <c r="CV86" s="4">
        <v>53</v>
      </c>
      <c r="CW86" s="4">
        <v>12</v>
      </c>
      <c r="CX86" s="4">
        <v>50</v>
      </c>
      <c r="CY86" s="4">
        <v>32</v>
      </c>
      <c r="CZ86" s="4">
        <v>51</v>
      </c>
      <c r="DA86" s="4">
        <v>4</v>
      </c>
      <c r="DB86" s="4">
        <v>1</v>
      </c>
      <c r="DC86" s="4">
        <v>0</v>
      </c>
      <c r="DD86" s="4">
        <v>6</v>
      </c>
      <c r="DE86" s="4">
        <v>2</v>
      </c>
      <c r="DF86" s="4">
        <v>1</v>
      </c>
      <c r="DG86" s="4">
        <v>2</v>
      </c>
      <c r="DH86" s="4">
        <v>1</v>
      </c>
      <c r="DI86" s="4">
        <v>1</v>
      </c>
      <c r="DJ86" s="4">
        <v>1</v>
      </c>
      <c r="DK86" s="4">
        <v>2</v>
      </c>
      <c r="DL86" s="4">
        <v>3</v>
      </c>
      <c r="DM86" s="4">
        <v>3</v>
      </c>
      <c r="DN86" s="4">
        <v>2</v>
      </c>
      <c r="DO86" s="4">
        <v>2</v>
      </c>
      <c r="DP86" s="4">
        <v>2</v>
      </c>
      <c r="DQ86" s="4">
        <v>2</v>
      </c>
      <c r="DR86" s="4">
        <v>3</v>
      </c>
      <c r="DS86" s="4">
        <v>2</v>
      </c>
      <c r="DT86" s="4">
        <v>2</v>
      </c>
      <c r="DU86" s="4">
        <v>2</v>
      </c>
      <c r="DV86" s="4">
        <v>2</v>
      </c>
      <c r="DW86" s="4">
        <v>4</v>
      </c>
      <c r="DX86" s="4">
        <v>2</v>
      </c>
      <c r="DY86" s="4">
        <v>1</v>
      </c>
      <c r="DZ86" s="4">
        <v>3</v>
      </c>
      <c r="EA86" s="4">
        <v>1</v>
      </c>
    </row>
    <row r="87" spans="1:131" x14ac:dyDescent="0.3">
      <c r="A87" s="4" t="s">
        <v>86</v>
      </c>
      <c r="F87" s="12" t="s">
        <v>230</v>
      </c>
      <c r="J87" s="12" t="s">
        <v>230</v>
      </c>
      <c r="V87" s="4" t="s">
        <v>230</v>
      </c>
      <c r="W87" s="4" t="s">
        <v>230</v>
      </c>
      <c r="X87" s="4" t="s">
        <v>230</v>
      </c>
      <c r="Y87" s="4" t="s">
        <v>230</v>
      </c>
      <c r="Z87" s="4" t="s">
        <v>230</v>
      </c>
      <c r="AB87" s="4" t="s">
        <v>230</v>
      </c>
      <c r="AC87" s="4" t="s">
        <v>230</v>
      </c>
      <c r="AD87" s="4" t="s">
        <v>230</v>
      </c>
      <c r="AE87" s="4" t="s">
        <v>230</v>
      </c>
      <c r="AF87" s="4" t="s">
        <v>230</v>
      </c>
      <c r="AX87" s="4" t="s">
        <v>221</v>
      </c>
      <c r="AY87" s="4" t="s">
        <v>221</v>
      </c>
      <c r="AZ87" s="4" t="s">
        <v>221</v>
      </c>
      <c r="BA87" s="4" t="s">
        <v>221</v>
      </c>
      <c r="BC87" s="4" t="s">
        <v>230</v>
      </c>
      <c r="BD87" s="4" t="s">
        <v>230</v>
      </c>
      <c r="BE87" s="4" t="s">
        <v>230</v>
      </c>
      <c r="BF87" s="4" t="s">
        <v>230</v>
      </c>
      <c r="BG87" s="4" t="s">
        <v>230</v>
      </c>
      <c r="BR87" s="4" t="str">
        <f t="shared" si="10"/>
        <v/>
      </c>
    </row>
    <row r="88" spans="1:131" x14ac:dyDescent="0.3">
      <c r="A88" s="4" t="s">
        <v>87</v>
      </c>
      <c r="B88" s="4">
        <v>1</v>
      </c>
      <c r="C88" s="4">
        <v>1</v>
      </c>
      <c r="D88" s="6">
        <f t="shared" si="11"/>
        <v>1</v>
      </c>
      <c r="E88" s="12">
        <v>1524</v>
      </c>
      <c r="F88" s="12">
        <v>25.4</v>
      </c>
      <c r="G88" s="6">
        <f t="shared" si="12"/>
        <v>1</v>
      </c>
      <c r="H88" s="6">
        <f t="shared" si="15"/>
        <v>1</v>
      </c>
      <c r="I88" s="6">
        <f t="shared" si="13"/>
        <v>1</v>
      </c>
      <c r="J88" s="12">
        <v>0.42333333333333334</v>
      </c>
      <c r="K88" s="4">
        <v>3.2763337893296902</v>
      </c>
      <c r="L88" s="4" t="s">
        <v>216</v>
      </c>
      <c r="M88" s="4" t="s">
        <v>291</v>
      </c>
      <c r="N88" s="6">
        <v>18</v>
      </c>
      <c r="O88" s="6">
        <v>40.525307797537621</v>
      </c>
      <c r="P88" s="6" t="s">
        <v>305</v>
      </c>
      <c r="Q88" s="4">
        <v>11</v>
      </c>
      <c r="R88" s="4">
        <v>10.983333333333333</v>
      </c>
      <c r="S88" s="4">
        <v>10.991666666666667</v>
      </c>
      <c r="T88" s="4">
        <f t="shared" si="14"/>
        <v>0.39322916666666707</v>
      </c>
      <c r="U88" s="4">
        <v>10.991666666666667</v>
      </c>
      <c r="V88" s="4" t="s">
        <v>246</v>
      </c>
      <c r="W88" s="4" t="s">
        <v>245</v>
      </c>
      <c r="X88" s="4" t="s">
        <v>244</v>
      </c>
      <c r="Y88" s="4" t="s">
        <v>244</v>
      </c>
      <c r="Z88" s="4" t="s">
        <v>244</v>
      </c>
      <c r="AA88" s="4">
        <v>135</v>
      </c>
      <c r="AB88" s="4" t="s">
        <v>246</v>
      </c>
      <c r="AC88" s="4" t="s">
        <v>245</v>
      </c>
      <c r="AD88" s="4" t="s">
        <v>244</v>
      </c>
      <c r="AE88" s="4" t="s">
        <v>244</v>
      </c>
      <c r="AF88" s="4" t="s">
        <v>244</v>
      </c>
      <c r="AG88" s="4">
        <v>135</v>
      </c>
      <c r="AH88" s="4">
        <v>45</v>
      </c>
      <c r="AI88" s="4">
        <v>90</v>
      </c>
      <c r="AJ88" s="4">
        <v>0</v>
      </c>
      <c r="AK88" s="4">
        <v>0</v>
      </c>
      <c r="AL88" s="4">
        <v>0</v>
      </c>
      <c r="AM88" s="4" t="s">
        <v>219</v>
      </c>
      <c r="AN88" s="4" t="s">
        <v>219</v>
      </c>
      <c r="AO88" s="4" t="s">
        <v>220</v>
      </c>
      <c r="AP88" s="4" t="s">
        <v>220</v>
      </c>
      <c r="AQ88" s="4" t="s">
        <v>220</v>
      </c>
      <c r="AR88" s="4">
        <v>135</v>
      </c>
      <c r="AS88" s="4">
        <f t="shared" si="16"/>
        <v>3.4170510849137678E-3</v>
      </c>
      <c r="AT88" s="4">
        <v>135</v>
      </c>
      <c r="AU88" s="4">
        <v>2.25</v>
      </c>
      <c r="AV88" s="4" t="s">
        <v>219</v>
      </c>
      <c r="AW88" s="4" t="s">
        <v>219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2</v>
      </c>
      <c r="BD88" s="4">
        <v>1</v>
      </c>
      <c r="BE88" s="4">
        <v>3</v>
      </c>
      <c r="BF88" s="4">
        <v>3</v>
      </c>
      <c r="BG88" s="4">
        <v>3</v>
      </c>
      <c r="BH88" s="4">
        <v>1</v>
      </c>
      <c r="BI88" s="16">
        <v>3</v>
      </c>
      <c r="BJ88" s="16">
        <v>1</v>
      </c>
      <c r="BK88" s="16">
        <v>1</v>
      </c>
      <c r="BL88" s="4">
        <v>1</v>
      </c>
      <c r="BM88" s="4">
        <v>1</v>
      </c>
      <c r="BN88" s="4">
        <v>1</v>
      </c>
      <c r="BO88" s="4">
        <v>7</v>
      </c>
      <c r="BP88" s="4">
        <v>4.92</v>
      </c>
      <c r="BQ88" s="4">
        <v>35</v>
      </c>
      <c r="BR88" s="4">
        <f t="shared" si="10"/>
        <v>25</v>
      </c>
      <c r="BS88" s="4">
        <f t="shared" si="17"/>
        <v>5</v>
      </c>
      <c r="BT88" s="4">
        <v>50</v>
      </c>
      <c r="BU88" s="4">
        <f t="shared" si="18"/>
        <v>1.6989700043360187</v>
      </c>
      <c r="BV88" s="4">
        <v>51</v>
      </c>
      <c r="BW88" s="4">
        <f t="shared" si="19"/>
        <v>1.7075701760979363</v>
      </c>
      <c r="BX88" s="4">
        <v>48</v>
      </c>
      <c r="BY88" s="4">
        <v>1</v>
      </c>
      <c r="BZ88" s="4">
        <v>50</v>
      </c>
      <c r="CA88" s="4">
        <v>50</v>
      </c>
      <c r="CB88" s="4">
        <v>3</v>
      </c>
      <c r="CC88" s="4">
        <v>52</v>
      </c>
      <c r="CD88" s="4">
        <v>53</v>
      </c>
      <c r="CE88" s="4">
        <v>1</v>
      </c>
      <c r="CF88" s="4">
        <v>50</v>
      </c>
      <c r="CG88" s="4">
        <v>50</v>
      </c>
      <c r="CH88" s="4">
        <v>1</v>
      </c>
      <c r="CI88" s="4">
        <v>51</v>
      </c>
      <c r="CJ88" s="4">
        <v>54</v>
      </c>
      <c r="CK88" s="4">
        <v>0</v>
      </c>
      <c r="CL88" s="4">
        <v>50</v>
      </c>
      <c r="CM88" s="4">
        <v>50</v>
      </c>
      <c r="CN88" s="4">
        <v>2</v>
      </c>
      <c r="CO88" s="4">
        <v>51</v>
      </c>
      <c r="CP88" s="4">
        <v>50</v>
      </c>
      <c r="CQ88" s="4">
        <v>12</v>
      </c>
      <c r="CR88" s="4">
        <v>52</v>
      </c>
      <c r="CS88" s="4">
        <v>58</v>
      </c>
      <c r="CT88" s="4">
        <v>7</v>
      </c>
      <c r="CU88" s="4">
        <v>6</v>
      </c>
      <c r="CV88" s="4">
        <v>47</v>
      </c>
      <c r="CW88" s="4">
        <v>14</v>
      </c>
      <c r="CX88" s="4">
        <v>52</v>
      </c>
      <c r="CY88" s="4">
        <v>27</v>
      </c>
      <c r="CZ88" s="4">
        <v>48</v>
      </c>
      <c r="DA88" s="4">
        <v>1</v>
      </c>
      <c r="DB88" s="4">
        <v>4</v>
      </c>
      <c r="DC88" s="4">
        <v>3</v>
      </c>
      <c r="DD88" s="4">
        <v>6</v>
      </c>
      <c r="DE88" s="4">
        <v>3</v>
      </c>
      <c r="DF88" s="4">
        <v>1</v>
      </c>
      <c r="DG88" s="4">
        <v>2</v>
      </c>
      <c r="DH88" s="4">
        <v>2</v>
      </c>
      <c r="DI88" s="4">
        <v>1</v>
      </c>
      <c r="DJ88" s="4">
        <v>1</v>
      </c>
      <c r="DK88" s="4">
        <v>3</v>
      </c>
      <c r="DL88" s="4">
        <v>2</v>
      </c>
      <c r="DM88" s="4">
        <v>4</v>
      </c>
      <c r="DN88" s="4">
        <v>2</v>
      </c>
      <c r="DO88" s="4">
        <v>2</v>
      </c>
      <c r="DP88" s="4">
        <v>3</v>
      </c>
      <c r="DQ88" s="4">
        <v>1</v>
      </c>
      <c r="DR88" s="4">
        <v>2</v>
      </c>
      <c r="DS88" s="4">
        <v>1</v>
      </c>
      <c r="DT88" s="4">
        <v>1</v>
      </c>
      <c r="DU88" s="4">
        <v>1</v>
      </c>
      <c r="DV88" s="4">
        <v>2</v>
      </c>
      <c r="DW88" s="4">
        <v>3</v>
      </c>
      <c r="DX88" s="4">
        <v>4</v>
      </c>
      <c r="DY88" s="4">
        <v>1</v>
      </c>
      <c r="DZ88" s="4">
        <v>2</v>
      </c>
      <c r="EA88" s="4">
        <v>2</v>
      </c>
    </row>
    <row r="89" spans="1:131" x14ac:dyDescent="0.3">
      <c r="A89" s="4" t="s">
        <v>88</v>
      </c>
      <c r="F89" s="12" t="s">
        <v>230</v>
      </c>
      <c r="J89" s="12" t="s">
        <v>230</v>
      </c>
      <c r="V89" s="4" t="s">
        <v>230</v>
      </c>
      <c r="W89" s="4" t="s">
        <v>230</v>
      </c>
      <c r="X89" s="4" t="s">
        <v>230</v>
      </c>
      <c r="Y89" s="4" t="s">
        <v>230</v>
      </c>
      <c r="Z89" s="4" t="s">
        <v>230</v>
      </c>
      <c r="AB89" s="4" t="s">
        <v>230</v>
      </c>
      <c r="AC89" s="4" t="s">
        <v>230</v>
      </c>
      <c r="AD89" s="4" t="s">
        <v>230</v>
      </c>
      <c r="AE89" s="4" t="s">
        <v>230</v>
      </c>
      <c r="AF89" s="4" t="s">
        <v>230</v>
      </c>
      <c r="AX89" s="4" t="s">
        <v>221</v>
      </c>
      <c r="AY89" s="4" t="s">
        <v>221</v>
      </c>
      <c r="AZ89" s="4" t="s">
        <v>221</v>
      </c>
      <c r="BA89" s="4" t="s">
        <v>221</v>
      </c>
      <c r="BC89" s="4" t="s">
        <v>230</v>
      </c>
      <c r="BD89" s="4" t="s">
        <v>230</v>
      </c>
      <c r="BE89" s="4" t="s">
        <v>230</v>
      </c>
      <c r="BF89" s="4" t="s">
        <v>230</v>
      </c>
      <c r="BG89" s="4" t="s">
        <v>230</v>
      </c>
      <c r="BR89" s="4" t="str">
        <f t="shared" si="10"/>
        <v/>
      </c>
    </row>
    <row r="90" spans="1:131" x14ac:dyDescent="0.3">
      <c r="A90" s="4" t="s">
        <v>89</v>
      </c>
      <c r="B90" s="4">
        <v>1</v>
      </c>
      <c r="C90" s="4">
        <v>1</v>
      </c>
      <c r="D90" s="6">
        <f t="shared" si="11"/>
        <v>1</v>
      </c>
      <c r="E90" s="12">
        <v>12372</v>
      </c>
      <c r="F90" s="12">
        <v>206.2</v>
      </c>
      <c r="G90" s="6">
        <f t="shared" si="12"/>
        <v>2</v>
      </c>
      <c r="H90" s="6">
        <f t="shared" si="15"/>
        <v>2</v>
      </c>
      <c r="I90" s="6">
        <f t="shared" si="13"/>
        <v>2</v>
      </c>
      <c r="J90" s="12">
        <v>3.4366666666666665</v>
      </c>
      <c r="K90" s="4">
        <v>4.153214774281806</v>
      </c>
      <c r="L90" s="4" t="s">
        <v>216</v>
      </c>
      <c r="M90" s="4" t="s">
        <v>292</v>
      </c>
      <c r="N90" s="6" t="s">
        <v>283</v>
      </c>
      <c r="O90" s="6">
        <v>42.530779753761969</v>
      </c>
      <c r="P90" s="6" t="s">
        <v>305</v>
      </c>
      <c r="Q90" s="4">
        <v>10.5</v>
      </c>
      <c r="R90" s="4">
        <v>10.5</v>
      </c>
      <c r="S90" s="4">
        <v>10.5</v>
      </c>
      <c r="T90" s="4">
        <f t="shared" si="14"/>
        <v>-0.37500000000000033</v>
      </c>
      <c r="U90" s="4">
        <v>10.5</v>
      </c>
      <c r="V90" s="4" t="s">
        <v>245</v>
      </c>
      <c r="W90" s="4" t="s">
        <v>244</v>
      </c>
      <c r="X90" s="4" t="s">
        <v>244</v>
      </c>
      <c r="Y90" s="4" t="s">
        <v>244</v>
      </c>
      <c r="Z90" s="4" t="s">
        <v>246</v>
      </c>
      <c r="AA90" s="4">
        <v>135</v>
      </c>
      <c r="AB90" s="4" t="s">
        <v>247</v>
      </c>
      <c r="AC90" s="4" t="s">
        <v>244</v>
      </c>
      <c r="AD90" s="4" t="s">
        <v>244</v>
      </c>
      <c r="AE90" s="4" t="s">
        <v>244</v>
      </c>
      <c r="AF90" s="4" t="s">
        <v>246</v>
      </c>
      <c r="AG90" s="4">
        <v>195</v>
      </c>
      <c r="AH90" s="4">
        <v>107.14285714285714</v>
      </c>
      <c r="AI90" s="4">
        <v>0</v>
      </c>
      <c r="AJ90" s="4">
        <v>0</v>
      </c>
      <c r="AK90" s="4">
        <v>0</v>
      </c>
      <c r="AL90" s="4">
        <v>45</v>
      </c>
      <c r="AM90" s="4" t="s">
        <v>219</v>
      </c>
      <c r="AN90" s="4" t="s">
        <v>220</v>
      </c>
      <c r="AO90" s="4" t="s">
        <v>220</v>
      </c>
      <c r="AP90" s="4" t="s">
        <v>220</v>
      </c>
      <c r="AQ90" s="4" t="s">
        <v>219</v>
      </c>
      <c r="AR90" s="4">
        <v>152.14285714285714</v>
      </c>
      <c r="AS90" s="4">
        <f t="shared" si="16"/>
        <v>0.14986209758121599</v>
      </c>
      <c r="AT90" s="4">
        <v>152.14285714285714</v>
      </c>
      <c r="AU90" s="4">
        <v>2.5357142857142856</v>
      </c>
      <c r="AV90" s="4" t="s">
        <v>219</v>
      </c>
      <c r="AW90" s="4" t="s">
        <v>219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2</v>
      </c>
      <c r="BD90" s="4">
        <v>3</v>
      </c>
      <c r="BE90" s="4">
        <v>3</v>
      </c>
      <c r="BF90" s="4">
        <v>3</v>
      </c>
      <c r="BG90" s="4">
        <v>1</v>
      </c>
      <c r="BH90" s="4">
        <v>2</v>
      </c>
      <c r="BI90" s="16">
        <v>2</v>
      </c>
      <c r="BJ90" s="16">
        <v>2</v>
      </c>
      <c r="BK90" s="16">
        <v>2</v>
      </c>
      <c r="BL90" s="4">
        <v>0</v>
      </c>
      <c r="BM90" s="4">
        <v>2</v>
      </c>
      <c r="BN90" s="4">
        <v>2</v>
      </c>
      <c r="BO90" s="4">
        <v>0</v>
      </c>
      <c r="BP90" s="4">
        <v>3.5200000000000005</v>
      </c>
      <c r="BQ90" s="4">
        <v>35</v>
      </c>
      <c r="BR90" s="4">
        <f t="shared" si="10"/>
        <v>25</v>
      </c>
      <c r="BS90" s="4">
        <f t="shared" si="17"/>
        <v>5</v>
      </c>
      <c r="BT90" s="4">
        <v>53</v>
      </c>
      <c r="BU90" s="4">
        <f t="shared" si="18"/>
        <v>1.7242758696007889</v>
      </c>
      <c r="BV90" s="4">
        <v>56</v>
      </c>
      <c r="BW90" s="4">
        <f t="shared" si="19"/>
        <v>1.7481880270062005</v>
      </c>
      <c r="BX90" s="4">
        <v>51</v>
      </c>
      <c r="BY90" s="4">
        <v>3</v>
      </c>
      <c r="BZ90" s="4">
        <v>55</v>
      </c>
      <c r="CA90" s="4">
        <v>69</v>
      </c>
      <c r="CB90" s="4">
        <v>2</v>
      </c>
      <c r="CC90" s="4">
        <v>51</v>
      </c>
      <c r="CD90" s="4">
        <v>54</v>
      </c>
      <c r="CE90" s="4">
        <v>1</v>
      </c>
      <c r="CF90" s="4">
        <v>50</v>
      </c>
      <c r="CG90" s="4">
        <v>50</v>
      </c>
      <c r="CH90" s="4">
        <v>1</v>
      </c>
      <c r="CI90" s="4">
        <v>51</v>
      </c>
      <c r="CJ90" s="4">
        <v>54</v>
      </c>
      <c r="CK90" s="4">
        <v>3</v>
      </c>
      <c r="CL90" s="4">
        <v>53</v>
      </c>
      <c r="CM90" s="4">
        <v>58</v>
      </c>
      <c r="CN90" s="4">
        <v>4</v>
      </c>
      <c r="CO90" s="4">
        <v>56</v>
      </c>
      <c r="CP90" s="4">
        <v>69</v>
      </c>
      <c r="CQ90" s="4">
        <v>12</v>
      </c>
      <c r="CR90" s="4">
        <v>52</v>
      </c>
      <c r="CS90" s="4">
        <v>58</v>
      </c>
      <c r="CT90" s="4">
        <v>6</v>
      </c>
      <c r="CU90" s="4">
        <v>7</v>
      </c>
      <c r="CV90" s="4">
        <v>49</v>
      </c>
      <c r="CW90" s="4">
        <v>16</v>
      </c>
      <c r="CX90" s="4">
        <v>55</v>
      </c>
      <c r="CY90" s="4">
        <v>32</v>
      </c>
      <c r="CZ90" s="4">
        <v>51</v>
      </c>
      <c r="DA90" s="4">
        <v>1</v>
      </c>
      <c r="DB90" s="4">
        <v>4</v>
      </c>
      <c r="DC90" s="4">
        <v>4</v>
      </c>
      <c r="DD90" s="4">
        <v>6</v>
      </c>
      <c r="DE90" s="4">
        <v>5</v>
      </c>
      <c r="DF90" s="4">
        <v>1</v>
      </c>
      <c r="DG90" s="4">
        <v>2</v>
      </c>
      <c r="DH90" s="4">
        <v>2</v>
      </c>
      <c r="DI90" s="4">
        <v>1</v>
      </c>
      <c r="DJ90" s="4">
        <v>1</v>
      </c>
      <c r="DK90" s="4">
        <v>2</v>
      </c>
      <c r="DL90" s="4">
        <v>3</v>
      </c>
      <c r="DM90" s="4">
        <v>2</v>
      </c>
      <c r="DN90" s="4">
        <v>1</v>
      </c>
      <c r="DO90" s="4">
        <v>1</v>
      </c>
      <c r="DP90" s="4">
        <v>3</v>
      </c>
      <c r="DQ90" s="4">
        <v>2</v>
      </c>
      <c r="DR90" s="4">
        <v>1</v>
      </c>
      <c r="DS90" s="4">
        <v>2</v>
      </c>
      <c r="DT90" s="4">
        <v>2</v>
      </c>
      <c r="DU90" s="4">
        <v>1</v>
      </c>
      <c r="DV90" s="4">
        <v>1</v>
      </c>
      <c r="DW90" s="4">
        <v>2</v>
      </c>
      <c r="DX90" s="4">
        <v>2</v>
      </c>
      <c r="DY90" s="4">
        <v>1</v>
      </c>
      <c r="DZ90" s="4">
        <v>1</v>
      </c>
      <c r="EA90" s="4">
        <v>2</v>
      </c>
    </row>
    <row r="91" spans="1:131" x14ac:dyDescent="0.3">
      <c r="A91" s="4" t="s">
        <v>90</v>
      </c>
      <c r="F91" s="12" t="s">
        <v>230</v>
      </c>
      <c r="J91" s="12" t="s">
        <v>230</v>
      </c>
      <c r="V91" s="4" t="s">
        <v>230</v>
      </c>
      <c r="W91" s="4" t="s">
        <v>230</v>
      </c>
      <c r="X91" s="4" t="s">
        <v>230</v>
      </c>
      <c r="Y91" s="4" t="s">
        <v>230</v>
      </c>
      <c r="Z91" s="4" t="s">
        <v>230</v>
      </c>
      <c r="AB91" s="4" t="s">
        <v>230</v>
      </c>
      <c r="AC91" s="4" t="s">
        <v>230</v>
      </c>
      <c r="AD91" s="4" t="s">
        <v>230</v>
      </c>
      <c r="AE91" s="4" t="s">
        <v>230</v>
      </c>
      <c r="AF91" s="4" t="s">
        <v>230</v>
      </c>
      <c r="AX91" s="4" t="s">
        <v>221</v>
      </c>
      <c r="AY91" s="4" t="s">
        <v>221</v>
      </c>
      <c r="AZ91" s="4" t="s">
        <v>221</v>
      </c>
      <c r="BA91" s="4" t="s">
        <v>221</v>
      </c>
      <c r="BC91" s="4" t="s">
        <v>230</v>
      </c>
      <c r="BD91" s="4" t="s">
        <v>230</v>
      </c>
      <c r="BE91" s="4" t="s">
        <v>230</v>
      </c>
      <c r="BF91" s="4" t="s">
        <v>230</v>
      </c>
      <c r="BG91" s="4" t="s">
        <v>230</v>
      </c>
      <c r="BR91" s="4" t="str">
        <f t="shared" si="10"/>
        <v/>
      </c>
    </row>
    <row r="92" spans="1:131" x14ac:dyDescent="0.3">
      <c r="A92" s="4" t="s">
        <v>91</v>
      </c>
      <c r="B92" s="4">
        <v>1</v>
      </c>
      <c r="C92" s="4">
        <v>1</v>
      </c>
      <c r="D92" s="6">
        <f t="shared" si="11"/>
        <v>1</v>
      </c>
      <c r="E92" s="12">
        <v>1995</v>
      </c>
      <c r="F92" s="12">
        <v>33.25</v>
      </c>
      <c r="G92" s="6">
        <f t="shared" si="12"/>
        <v>1</v>
      </c>
      <c r="H92" s="6">
        <f t="shared" si="15"/>
        <v>1</v>
      </c>
      <c r="I92" s="6">
        <f t="shared" si="13"/>
        <v>1</v>
      </c>
      <c r="J92" s="12">
        <v>0.5541666666666667</v>
      </c>
      <c r="K92" s="4">
        <v>3.5294117647058822</v>
      </c>
      <c r="L92" s="4" t="s">
        <v>217</v>
      </c>
      <c r="M92" s="4" t="s">
        <v>293</v>
      </c>
      <c r="O92" s="6">
        <v>39.633378932968533</v>
      </c>
      <c r="P92" s="6" t="s">
        <v>305</v>
      </c>
      <c r="Q92" s="4">
        <v>10.5</v>
      </c>
      <c r="R92" s="4">
        <v>11</v>
      </c>
      <c r="S92" s="4">
        <v>10.75</v>
      </c>
      <c r="T92" s="4">
        <f t="shared" si="14"/>
        <v>1.5624999999999667E-2</v>
      </c>
      <c r="U92" s="4">
        <v>10.75</v>
      </c>
      <c r="V92" s="4" t="s">
        <v>245</v>
      </c>
      <c r="W92" s="4" t="s">
        <v>243</v>
      </c>
      <c r="X92" s="4" t="s">
        <v>244</v>
      </c>
      <c r="Y92" s="4" t="s">
        <v>244</v>
      </c>
      <c r="Z92" s="4" t="s">
        <v>244</v>
      </c>
      <c r="AA92" s="4">
        <v>105</v>
      </c>
      <c r="AB92" s="4" t="s">
        <v>245</v>
      </c>
      <c r="AC92" s="4" t="s">
        <v>243</v>
      </c>
      <c r="AD92" s="4" t="s">
        <v>244</v>
      </c>
      <c r="AE92" s="4" t="s">
        <v>244</v>
      </c>
      <c r="AF92" s="4" t="s">
        <v>244</v>
      </c>
      <c r="AG92" s="4">
        <v>105</v>
      </c>
      <c r="AH92" s="4">
        <v>90</v>
      </c>
      <c r="AI92" s="4">
        <v>15</v>
      </c>
      <c r="AJ92" s="4">
        <v>0</v>
      </c>
      <c r="AK92" s="4">
        <v>0</v>
      </c>
      <c r="AL92" s="4">
        <v>0</v>
      </c>
      <c r="AM92" s="4" t="s">
        <v>219</v>
      </c>
      <c r="AN92" s="4" t="s">
        <v>219</v>
      </c>
      <c r="AO92" s="4" t="s">
        <v>220</v>
      </c>
      <c r="AP92" s="4" t="s">
        <v>220</v>
      </c>
      <c r="AQ92" s="4" t="s">
        <v>220</v>
      </c>
      <c r="AR92" s="4">
        <v>105</v>
      </c>
      <c r="AS92" s="4">
        <f t="shared" si="16"/>
        <v>-0.25286178028361517</v>
      </c>
      <c r="AT92" s="4">
        <v>105</v>
      </c>
      <c r="AU92" s="4">
        <v>1.75</v>
      </c>
      <c r="AV92" s="4" t="s">
        <v>219</v>
      </c>
      <c r="AW92" s="4" t="s">
        <v>220</v>
      </c>
      <c r="AX92" s="4">
        <v>1</v>
      </c>
      <c r="AY92" s="4">
        <v>2</v>
      </c>
      <c r="AZ92" s="4">
        <v>1</v>
      </c>
      <c r="BA92" s="4">
        <v>1</v>
      </c>
      <c r="BB92" s="4">
        <v>2</v>
      </c>
      <c r="BC92" s="4">
        <v>1</v>
      </c>
      <c r="BD92" s="4">
        <v>1</v>
      </c>
      <c r="BE92" s="4">
        <v>3</v>
      </c>
      <c r="BF92" s="4">
        <v>3</v>
      </c>
      <c r="BG92" s="4">
        <v>3</v>
      </c>
      <c r="BH92" s="4">
        <v>1</v>
      </c>
      <c r="BI92" s="16">
        <v>2</v>
      </c>
      <c r="BJ92" s="16">
        <v>2</v>
      </c>
      <c r="BK92" s="16">
        <v>2</v>
      </c>
      <c r="BL92" s="4">
        <v>0</v>
      </c>
      <c r="BM92" s="4">
        <v>2</v>
      </c>
      <c r="BN92" s="4">
        <v>2</v>
      </c>
      <c r="BO92" s="4">
        <v>1</v>
      </c>
      <c r="BP92" s="4">
        <v>3.3200000000000003</v>
      </c>
      <c r="BQ92" s="4">
        <v>60</v>
      </c>
      <c r="BR92" s="4">
        <f t="shared" si="10"/>
        <v>0</v>
      </c>
      <c r="BS92" s="4">
        <f t="shared" si="17"/>
        <v>0</v>
      </c>
      <c r="BT92" s="4">
        <v>59</v>
      </c>
      <c r="BU92" s="4">
        <f t="shared" si="18"/>
        <v>1.7708520116421442</v>
      </c>
      <c r="BV92" s="4">
        <v>50</v>
      </c>
      <c r="BW92" s="4">
        <f t="shared" si="19"/>
        <v>1.6989700043360187</v>
      </c>
      <c r="BX92" s="4">
        <v>47</v>
      </c>
      <c r="BY92" s="4">
        <v>1</v>
      </c>
      <c r="BZ92" s="4">
        <v>50</v>
      </c>
      <c r="CA92" s="4">
        <v>50</v>
      </c>
      <c r="CB92" s="4">
        <v>0</v>
      </c>
      <c r="CC92" s="4">
        <v>50</v>
      </c>
      <c r="CD92" s="4">
        <v>50</v>
      </c>
      <c r="CE92" s="4">
        <v>2</v>
      </c>
      <c r="CF92" s="4">
        <v>53</v>
      </c>
      <c r="CG92" s="4">
        <v>58</v>
      </c>
      <c r="CH92" s="4">
        <v>1</v>
      </c>
      <c r="CI92" s="4">
        <v>51</v>
      </c>
      <c r="CJ92" s="4">
        <v>54</v>
      </c>
      <c r="CK92" s="4">
        <v>5</v>
      </c>
      <c r="CL92" s="4">
        <v>59</v>
      </c>
      <c r="CM92" s="4">
        <v>78</v>
      </c>
      <c r="CN92" s="4">
        <v>0</v>
      </c>
      <c r="CO92" s="4">
        <v>50</v>
      </c>
      <c r="CP92" s="4">
        <v>50</v>
      </c>
      <c r="CQ92" s="4">
        <v>12</v>
      </c>
      <c r="CR92" s="4">
        <v>52</v>
      </c>
      <c r="CS92" s="4">
        <v>58</v>
      </c>
      <c r="CT92" s="4">
        <v>5</v>
      </c>
      <c r="CU92" s="4">
        <v>4</v>
      </c>
      <c r="CV92" s="4">
        <v>43</v>
      </c>
      <c r="CW92" s="4">
        <v>12</v>
      </c>
      <c r="CX92" s="4">
        <v>50</v>
      </c>
      <c r="CY92" s="4">
        <v>26</v>
      </c>
      <c r="CZ92" s="4">
        <v>47</v>
      </c>
      <c r="DA92" s="4">
        <v>3</v>
      </c>
      <c r="DB92" s="4">
        <v>2</v>
      </c>
      <c r="DC92" s="4">
        <v>1</v>
      </c>
      <c r="DD92" s="4">
        <v>3</v>
      </c>
      <c r="DE92" s="4">
        <v>5</v>
      </c>
      <c r="DF92" s="4">
        <v>1</v>
      </c>
      <c r="DG92" s="4">
        <v>2</v>
      </c>
      <c r="DH92" s="4">
        <v>1</v>
      </c>
      <c r="DI92" s="4">
        <v>1</v>
      </c>
      <c r="DJ92" s="4">
        <v>1</v>
      </c>
      <c r="DK92" s="4">
        <v>3</v>
      </c>
      <c r="DL92" s="4">
        <v>3</v>
      </c>
      <c r="DM92" s="4">
        <v>2</v>
      </c>
      <c r="DN92" s="4">
        <v>2</v>
      </c>
      <c r="DO92" s="4">
        <v>2</v>
      </c>
      <c r="DP92" s="4">
        <v>3</v>
      </c>
      <c r="DQ92" s="4">
        <v>2</v>
      </c>
      <c r="DR92" s="4">
        <v>2</v>
      </c>
      <c r="DS92" s="4">
        <v>3</v>
      </c>
      <c r="DT92" s="4">
        <v>3</v>
      </c>
      <c r="DU92" s="4">
        <v>3</v>
      </c>
      <c r="DV92" s="4">
        <v>3</v>
      </c>
      <c r="DW92" s="4">
        <v>4</v>
      </c>
      <c r="DX92" s="4">
        <v>4</v>
      </c>
      <c r="DY92" s="4">
        <v>2</v>
      </c>
      <c r="DZ92" s="4">
        <v>2</v>
      </c>
      <c r="EA92" s="4">
        <v>2</v>
      </c>
    </row>
    <row r="93" spans="1:131" x14ac:dyDescent="0.3">
      <c r="A93" s="4" t="s">
        <v>92</v>
      </c>
      <c r="F93" s="12" t="s">
        <v>230</v>
      </c>
      <c r="J93" s="12" t="s">
        <v>230</v>
      </c>
      <c r="V93" s="4" t="s">
        <v>230</v>
      </c>
      <c r="W93" s="4" t="s">
        <v>230</v>
      </c>
      <c r="X93" s="4" t="s">
        <v>230</v>
      </c>
      <c r="Y93" s="4" t="s">
        <v>230</v>
      </c>
      <c r="Z93" s="4" t="s">
        <v>230</v>
      </c>
      <c r="AB93" s="4" t="s">
        <v>230</v>
      </c>
      <c r="AC93" s="4" t="s">
        <v>230</v>
      </c>
      <c r="AD93" s="4" t="s">
        <v>230</v>
      </c>
      <c r="AE93" s="4" t="s">
        <v>230</v>
      </c>
      <c r="AF93" s="4" t="s">
        <v>230</v>
      </c>
      <c r="AX93" s="4" t="s">
        <v>221</v>
      </c>
      <c r="AY93" s="4" t="s">
        <v>221</v>
      </c>
      <c r="AZ93" s="4" t="s">
        <v>221</v>
      </c>
      <c r="BA93" s="4" t="s">
        <v>221</v>
      </c>
      <c r="BC93" s="4" t="s">
        <v>230</v>
      </c>
      <c r="BD93" s="4" t="s">
        <v>230</v>
      </c>
      <c r="BE93" s="4" t="s">
        <v>230</v>
      </c>
      <c r="BF93" s="4" t="s">
        <v>230</v>
      </c>
      <c r="BG93" s="4" t="s">
        <v>230</v>
      </c>
      <c r="BR93" s="4" t="str">
        <f t="shared" si="10"/>
        <v/>
      </c>
    </row>
    <row r="94" spans="1:131" x14ac:dyDescent="0.3">
      <c r="A94" s="4" t="s">
        <v>93</v>
      </c>
      <c r="B94" s="4">
        <v>1</v>
      </c>
      <c r="C94" s="4">
        <v>1</v>
      </c>
      <c r="D94" s="6">
        <f t="shared" si="11"/>
        <v>1</v>
      </c>
      <c r="E94" s="12">
        <v>2795</v>
      </c>
      <c r="F94" s="12">
        <v>46.583333333333336</v>
      </c>
      <c r="G94" s="6">
        <f t="shared" si="12"/>
        <v>1</v>
      </c>
      <c r="H94" s="6">
        <f t="shared" si="15"/>
        <v>1</v>
      </c>
      <c r="I94" s="6">
        <f t="shared" si="13"/>
        <v>1</v>
      </c>
      <c r="J94" s="12">
        <v>0.77638888888888891</v>
      </c>
      <c r="K94" s="4">
        <v>4.8618331053351573</v>
      </c>
      <c r="L94" s="4" t="s">
        <v>216</v>
      </c>
      <c r="M94" s="4" t="s">
        <v>291</v>
      </c>
      <c r="N94" s="6">
        <v>17</v>
      </c>
      <c r="O94" s="6">
        <v>29.822161422708618</v>
      </c>
      <c r="P94" s="6" t="s">
        <v>310</v>
      </c>
      <c r="Q94" s="4">
        <v>10</v>
      </c>
      <c r="R94" s="4">
        <v>10.5</v>
      </c>
      <c r="S94" s="4">
        <v>10.25</v>
      </c>
      <c r="T94" s="4">
        <f t="shared" si="14"/>
        <v>-0.76562500000000033</v>
      </c>
      <c r="U94" s="4">
        <v>10.25</v>
      </c>
      <c r="V94" s="4" t="s">
        <v>245</v>
      </c>
      <c r="W94" s="4" t="s">
        <v>244</v>
      </c>
      <c r="X94" s="4" t="s">
        <v>244</v>
      </c>
      <c r="Y94" s="4" t="s">
        <v>244</v>
      </c>
      <c r="Z94" s="4" t="s">
        <v>244</v>
      </c>
      <c r="AA94" s="4">
        <v>90</v>
      </c>
      <c r="AB94" s="4" t="s">
        <v>247</v>
      </c>
      <c r="AC94" s="4" t="s">
        <v>245</v>
      </c>
      <c r="AD94" s="4" t="s">
        <v>244</v>
      </c>
      <c r="AE94" s="4" t="s">
        <v>244</v>
      </c>
      <c r="AF94" s="4" t="s">
        <v>246</v>
      </c>
      <c r="AG94" s="4">
        <v>285</v>
      </c>
      <c r="AH94" s="4">
        <v>107.14285714285714</v>
      </c>
      <c r="AI94" s="4">
        <v>25.714285714285715</v>
      </c>
      <c r="AJ94" s="4">
        <v>0</v>
      </c>
      <c r="AK94" s="4">
        <v>0</v>
      </c>
      <c r="AL94" s="4">
        <v>12.857142857142858</v>
      </c>
      <c r="AM94" s="4" t="s">
        <v>219</v>
      </c>
      <c r="AN94" s="4" t="s">
        <v>219</v>
      </c>
      <c r="AO94" s="4" t="s">
        <v>220</v>
      </c>
      <c r="AP94" s="4" t="s">
        <v>220</v>
      </c>
      <c r="AQ94" s="4" t="s">
        <v>219</v>
      </c>
      <c r="AR94" s="4">
        <v>145.71428571428572</v>
      </c>
      <c r="AS94" s="4">
        <f t="shared" si="16"/>
        <v>9.4945205145102754E-2</v>
      </c>
      <c r="AT94" s="4">
        <v>145.71428571428572</v>
      </c>
      <c r="AU94" s="4">
        <v>2.4285714285714288</v>
      </c>
      <c r="AV94" s="4" t="s">
        <v>219</v>
      </c>
      <c r="AW94" s="4" t="s">
        <v>219</v>
      </c>
      <c r="AX94" s="4">
        <v>1</v>
      </c>
      <c r="AY94" s="4">
        <v>1</v>
      </c>
      <c r="AZ94" s="4">
        <v>1</v>
      </c>
      <c r="BA94" s="4">
        <v>2</v>
      </c>
      <c r="BB94" s="4">
        <v>2</v>
      </c>
      <c r="BC94" s="4">
        <v>1</v>
      </c>
      <c r="BD94" s="4">
        <v>1</v>
      </c>
      <c r="BE94" s="4">
        <v>3</v>
      </c>
      <c r="BF94" s="4">
        <v>3</v>
      </c>
      <c r="BG94" s="4">
        <v>1</v>
      </c>
      <c r="BH94" s="4">
        <v>1</v>
      </c>
      <c r="BI94" s="16">
        <v>1</v>
      </c>
      <c r="BJ94" s="16">
        <v>2</v>
      </c>
      <c r="BK94" s="16">
        <v>2</v>
      </c>
      <c r="BL94" s="4">
        <v>0</v>
      </c>
      <c r="BM94" s="4">
        <v>2</v>
      </c>
      <c r="BN94" s="4">
        <v>2</v>
      </c>
      <c r="BO94" s="4">
        <v>1</v>
      </c>
      <c r="BP94" s="4">
        <v>4.2</v>
      </c>
      <c r="BQ94" s="4">
        <v>60</v>
      </c>
      <c r="BR94" s="4">
        <f t="shared" si="10"/>
        <v>0</v>
      </c>
      <c r="BS94" s="4">
        <f t="shared" si="17"/>
        <v>0</v>
      </c>
      <c r="BT94" s="4">
        <v>50</v>
      </c>
      <c r="BU94" s="4">
        <f t="shared" si="18"/>
        <v>1.6989700043360187</v>
      </c>
      <c r="BV94" s="4">
        <v>51</v>
      </c>
      <c r="BW94" s="4">
        <f t="shared" si="19"/>
        <v>1.7075701760979363</v>
      </c>
      <c r="BX94" s="4">
        <v>38</v>
      </c>
      <c r="BY94" s="4">
        <v>1</v>
      </c>
      <c r="BZ94" s="4">
        <v>50</v>
      </c>
      <c r="CA94" s="4">
        <v>50</v>
      </c>
      <c r="CB94" s="4">
        <v>0</v>
      </c>
      <c r="CC94" s="4">
        <v>50</v>
      </c>
      <c r="CD94" s="4">
        <v>50</v>
      </c>
      <c r="CE94" s="4">
        <v>1</v>
      </c>
      <c r="CF94" s="4">
        <v>50</v>
      </c>
      <c r="CG94" s="4">
        <v>50</v>
      </c>
      <c r="CH94" s="4">
        <v>3</v>
      </c>
      <c r="CI94" s="4">
        <v>60</v>
      </c>
      <c r="CJ94" s="4">
        <v>81</v>
      </c>
      <c r="CK94" s="4">
        <v>1</v>
      </c>
      <c r="CL94" s="4">
        <v>50</v>
      </c>
      <c r="CM94" s="4">
        <v>50</v>
      </c>
      <c r="CN94" s="4">
        <v>2</v>
      </c>
      <c r="CO94" s="4">
        <v>51</v>
      </c>
      <c r="CP94" s="4">
        <v>50</v>
      </c>
      <c r="CQ94" s="4">
        <v>1</v>
      </c>
      <c r="CR94" s="4">
        <v>50</v>
      </c>
      <c r="CS94" s="4">
        <v>50</v>
      </c>
      <c r="CT94" s="4">
        <v>3</v>
      </c>
      <c r="CU94" s="4">
        <v>5</v>
      </c>
      <c r="CV94" s="4">
        <v>45</v>
      </c>
      <c r="CW94" s="4">
        <v>3</v>
      </c>
      <c r="CX94" s="4">
        <v>37</v>
      </c>
      <c r="CY94" s="4">
        <v>12</v>
      </c>
      <c r="CZ94" s="4">
        <v>38</v>
      </c>
      <c r="DA94" s="4">
        <v>0</v>
      </c>
      <c r="DB94" s="4">
        <v>1</v>
      </c>
      <c r="DC94" s="4">
        <v>3</v>
      </c>
      <c r="DD94" s="4">
        <v>2</v>
      </c>
      <c r="DE94" s="4">
        <v>0</v>
      </c>
      <c r="DF94" s="4">
        <v>1</v>
      </c>
      <c r="DG94" s="4">
        <v>1</v>
      </c>
      <c r="DH94" s="4">
        <v>1</v>
      </c>
      <c r="DI94" s="4">
        <v>1</v>
      </c>
      <c r="DJ94" s="4">
        <v>1</v>
      </c>
      <c r="DK94" s="4">
        <v>2</v>
      </c>
      <c r="DL94" s="4">
        <v>3</v>
      </c>
      <c r="DM94" s="4">
        <v>3</v>
      </c>
      <c r="DN94" s="4">
        <v>2</v>
      </c>
      <c r="DO94" s="4">
        <v>3</v>
      </c>
      <c r="DP94" s="4">
        <v>4</v>
      </c>
      <c r="DQ94" s="4">
        <v>2</v>
      </c>
      <c r="DR94" s="4">
        <v>2</v>
      </c>
      <c r="DS94" s="4">
        <v>2</v>
      </c>
      <c r="DT94" s="4">
        <v>2</v>
      </c>
      <c r="DU94" s="4">
        <v>2</v>
      </c>
      <c r="DV94" s="4">
        <v>2</v>
      </c>
      <c r="DW94" s="4">
        <v>2</v>
      </c>
      <c r="DX94" s="4">
        <v>3</v>
      </c>
      <c r="DY94" s="4">
        <v>3</v>
      </c>
      <c r="DZ94" s="4">
        <v>3</v>
      </c>
      <c r="EA94" s="4">
        <v>2</v>
      </c>
    </row>
    <row r="95" spans="1:131" x14ac:dyDescent="0.3">
      <c r="A95" s="4" t="s">
        <v>94</v>
      </c>
      <c r="F95" s="12" t="s">
        <v>230</v>
      </c>
      <c r="J95" s="12" t="s">
        <v>230</v>
      </c>
      <c r="V95" s="4" t="s">
        <v>230</v>
      </c>
      <c r="W95" s="4" t="s">
        <v>230</v>
      </c>
      <c r="X95" s="4" t="s">
        <v>230</v>
      </c>
      <c r="Y95" s="4" t="s">
        <v>230</v>
      </c>
      <c r="Z95" s="4" t="s">
        <v>230</v>
      </c>
      <c r="AB95" s="4" t="s">
        <v>230</v>
      </c>
      <c r="AC95" s="4" t="s">
        <v>230</v>
      </c>
      <c r="AD95" s="4" t="s">
        <v>230</v>
      </c>
      <c r="AE95" s="4" t="s">
        <v>230</v>
      </c>
      <c r="AF95" s="4" t="s">
        <v>230</v>
      </c>
      <c r="AX95" s="4" t="s">
        <v>221</v>
      </c>
      <c r="AY95" s="4" t="s">
        <v>221</v>
      </c>
      <c r="AZ95" s="4" t="s">
        <v>221</v>
      </c>
      <c r="BA95" s="4" t="s">
        <v>221</v>
      </c>
      <c r="BC95" s="4" t="s">
        <v>230</v>
      </c>
      <c r="BD95" s="4" t="s">
        <v>230</v>
      </c>
      <c r="BE95" s="4" t="s">
        <v>230</v>
      </c>
      <c r="BF95" s="4" t="s">
        <v>230</v>
      </c>
      <c r="BG95" s="4" t="s">
        <v>230</v>
      </c>
      <c r="BR95" s="4" t="str">
        <f t="shared" si="10"/>
        <v/>
      </c>
    </row>
    <row r="96" spans="1:131" x14ac:dyDescent="0.3">
      <c r="A96" s="4" t="s">
        <v>95</v>
      </c>
      <c r="B96" s="4">
        <v>1</v>
      </c>
      <c r="C96" s="4">
        <v>1</v>
      </c>
      <c r="D96" s="6">
        <f t="shared" si="11"/>
        <v>1</v>
      </c>
      <c r="E96" s="12">
        <v>192270</v>
      </c>
      <c r="F96" s="12">
        <v>3204.5</v>
      </c>
      <c r="G96" s="6">
        <f t="shared" si="12"/>
        <v>2</v>
      </c>
      <c r="H96" s="6">
        <f t="shared" si="15"/>
        <v>2</v>
      </c>
      <c r="I96" s="6">
        <f t="shared" si="13"/>
        <v>2</v>
      </c>
      <c r="J96" s="12">
        <v>53.408333333333331</v>
      </c>
      <c r="K96" s="4">
        <v>3.414500683994528</v>
      </c>
      <c r="L96" s="4" t="s">
        <v>216</v>
      </c>
      <c r="M96" s="4" t="s">
        <v>291</v>
      </c>
      <c r="N96" s="6">
        <v>24</v>
      </c>
      <c r="O96" s="6">
        <v>32.497948016415869</v>
      </c>
      <c r="P96" s="6" t="s">
        <v>304</v>
      </c>
      <c r="Q96" s="4">
        <v>9.3333333333333339</v>
      </c>
      <c r="R96" s="4">
        <v>9.3333333333333339</v>
      </c>
      <c r="S96" s="4">
        <v>9.3333333333333339</v>
      </c>
      <c r="T96" s="4">
        <f t="shared" si="14"/>
        <v>-2.1979166666666661</v>
      </c>
      <c r="U96" s="4">
        <v>10.74</v>
      </c>
      <c r="V96" s="4" t="s">
        <v>244</v>
      </c>
      <c r="W96" s="4" t="s">
        <v>243</v>
      </c>
      <c r="X96" s="4" t="s">
        <v>244</v>
      </c>
      <c r="Y96" s="4" t="s">
        <v>244</v>
      </c>
      <c r="Z96" s="4" t="s">
        <v>244</v>
      </c>
      <c r="AA96" s="4">
        <v>15</v>
      </c>
      <c r="AB96" s="4" t="s">
        <v>245</v>
      </c>
      <c r="AC96" s="4" t="s">
        <v>244</v>
      </c>
      <c r="AD96" s="4" t="s">
        <v>244</v>
      </c>
      <c r="AE96" s="4" t="s">
        <v>244</v>
      </c>
      <c r="AF96" s="4" t="s">
        <v>243</v>
      </c>
      <c r="AG96" s="4">
        <v>105</v>
      </c>
      <c r="AH96" s="4">
        <v>25.714285714285715</v>
      </c>
      <c r="AI96" s="4">
        <v>10.714285714285714</v>
      </c>
      <c r="AJ96" s="4">
        <v>0</v>
      </c>
      <c r="AK96" s="4">
        <v>0</v>
      </c>
      <c r="AL96" s="4">
        <v>4.2857142857142856</v>
      </c>
      <c r="AM96" s="4" t="s">
        <v>219</v>
      </c>
      <c r="AN96" s="4" t="s">
        <v>219</v>
      </c>
      <c r="AO96" s="4" t="s">
        <v>220</v>
      </c>
      <c r="AP96" s="4" t="s">
        <v>220</v>
      </c>
      <c r="AQ96" s="4" t="s">
        <v>219</v>
      </c>
      <c r="AR96" s="4">
        <v>40.714285714285715</v>
      </c>
      <c r="AS96" s="4">
        <f t="shared" si="16"/>
        <v>-0.80203070464474857</v>
      </c>
      <c r="AT96" s="4">
        <v>40.714285714285715</v>
      </c>
      <c r="AU96" s="4">
        <v>0.6785714285714286</v>
      </c>
      <c r="AV96" s="4" t="s">
        <v>220</v>
      </c>
      <c r="AW96" s="4" t="s">
        <v>220</v>
      </c>
      <c r="AX96" s="4">
        <v>1</v>
      </c>
      <c r="AY96" s="4">
        <v>2</v>
      </c>
      <c r="AZ96" s="4">
        <v>1</v>
      </c>
      <c r="BA96" s="4">
        <v>2</v>
      </c>
      <c r="BB96" s="4">
        <v>2</v>
      </c>
      <c r="BC96" s="4">
        <v>1</v>
      </c>
      <c r="BD96" s="4">
        <v>1</v>
      </c>
      <c r="BE96" s="4">
        <v>3</v>
      </c>
      <c r="BF96" s="4">
        <v>3</v>
      </c>
      <c r="BG96" s="4">
        <v>3</v>
      </c>
      <c r="BH96" s="4">
        <v>1</v>
      </c>
      <c r="BI96" s="16">
        <v>1</v>
      </c>
      <c r="BJ96" s="16">
        <v>2</v>
      </c>
      <c r="BK96" s="16">
        <v>2</v>
      </c>
      <c r="BL96" s="4">
        <v>0</v>
      </c>
      <c r="BM96" s="4">
        <v>2</v>
      </c>
      <c r="BN96" s="4">
        <v>2</v>
      </c>
      <c r="BO96" s="4">
        <v>0</v>
      </c>
      <c r="BP96" s="4">
        <v>4.68</v>
      </c>
      <c r="BQ96" s="4">
        <v>50</v>
      </c>
      <c r="BR96" s="4">
        <f t="shared" si="10"/>
        <v>10</v>
      </c>
      <c r="BS96" s="4">
        <f t="shared" si="17"/>
        <v>3.1622776601683795</v>
      </c>
      <c r="BT96" s="4">
        <v>50</v>
      </c>
      <c r="BU96" s="4">
        <f t="shared" si="18"/>
        <v>1.6989700043360187</v>
      </c>
      <c r="BV96" s="4">
        <v>51</v>
      </c>
      <c r="BW96" s="4">
        <f t="shared" si="19"/>
        <v>1.7075701760979363</v>
      </c>
      <c r="BX96" s="4">
        <v>56</v>
      </c>
      <c r="BY96" s="4">
        <v>5</v>
      </c>
      <c r="BZ96" s="4">
        <v>62</v>
      </c>
      <c r="CA96" s="4">
        <v>87</v>
      </c>
      <c r="CB96" s="4">
        <v>6</v>
      </c>
      <c r="CC96" s="4">
        <v>63</v>
      </c>
      <c r="CD96" s="4">
        <v>88</v>
      </c>
      <c r="CE96" s="4">
        <v>1</v>
      </c>
      <c r="CF96" s="4">
        <v>50</v>
      </c>
      <c r="CG96" s="4">
        <v>50</v>
      </c>
      <c r="CH96" s="4">
        <v>2</v>
      </c>
      <c r="CI96" s="4">
        <v>56</v>
      </c>
      <c r="CJ96" s="4">
        <v>69</v>
      </c>
      <c r="CK96" s="4">
        <v>0</v>
      </c>
      <c r="CL96" s="4">
        <v>50</v>
      </c>
      <c r="CM96" s="4">
        <v>50</v>
      </c>
      <c r="CN96" s="4">
        <v>2</v>
      </c>
      <c r="CO96" s="4">
        <v>51</v>
      </c>
      <c r="CP96" s="4">
        <v>50</v>
      </c>
      <c r="CQ96" s="4">
        <v>11</v>
      </c>
      <c r="CR96" s="4">
        <v>52</v>
      </c>
      <c r="CS96" s="4">
        <v>54</v>
      </c>
      <c r="CT96" s="4">
        <v>15</v>
      </c>
      <c r="CU96" s="4">
        <v>14</v>
      </c>
      <c r="CV96" s="4">
        <v>60</v>
      </c>
      <c r="CW96" s="4">
        <v>13</v>
      </c>
      <c r="CX96" s="4">
        <v>51</v>
      </c>
      <c r="CY96" s="4">
        <v>42</v>
      </c>
      <c r="CZ96" s="4">
        <v>56</v>
      </c>
      <c r="DA96" s="4">
        <v>1</v>
      </c>
      <c r="DB96" s="4">
        <v>6</v>
      </c>
      <c r="DC96" s="4">
        <v>4</v>
      </c>
      <c r="DD96" s="4">
        <v>2</v>
      </c>
      <c r="DE96" s="4">
        <v>2</v>
      </c>
      <c r="DF96" s="4">
        <v>1</v>
      </c>
      <c r="DG96" s="4">
        <v>1</v>
      </c>
      <c r="DH96" s="4">
        <v>1</v>
      </c>
      <c r="DI96" s="4">
        <v>1</v>
      </c>
      <c r="DJ96" s="4">
        <v>1</v>
      </c>
      <c r="DK96" s="4">
        <v>2</v>
      </c>
      <c r="DL96" s="4">
        <v>3</v>
      </c>
      <c r="DM96" s="4">
        <v>4</v>
      </c>
      <c r="DN96" s="4">
        <v>4</v>
      </c>
      <c r="DO96" s="4">
        <v>2</v>
      </c>
      <c r="DP96" s="4">
        <v>3</v>
      </c>
      <c r="DQ96" s="4">
        <v>3</v>
      </c>
      <c r="DR96" s="4">
        <v>2</v>
      </c>
      <c r="DS96" s="4">
        <v>3</v>
      </c>
      <c r="DT96" s="4">
        <v>3</v>
      </c>
      <c r="DU96" s="4">
        <v>3</v>
      </c>
      <c r="DV96" s="4">
        <v>2</v>
      </c>
      <c r="DW96" s="4">
        <v>4</v>
      </c>
      <c r="DX96" s="4">
        <v>4</v>
      </c>
      <c r="DY96" s="4">
        <v>4</v>
      </c>
      <c r="DZ96" s="4">
        <v>3</v>
      </c>
      <c r="EA96" s="4">
        <v>1</v>
      </c>
    </row>
    <row r="97" spans="1:131" x14ac:dyDescent="0.3">
      <c r="A97" s="4" t="s">
        <v>96</v>
      </c>
      <c r="F97" s="12" t="s">
        <v>230</v>
      </c>
      <c r="J97" s="12" t="s">
        <v>230</v>
      </c>
      <c r="V97" s="4" t="s">
        <v>230</v>
      </c>
      <c r="W97" s="4" t="s">
        <v>230</v>
      </c>
      <c r="X97" s="4" t="s">
        <v>230</v>
      </c>
      <c r="Y97" s="4" t="s">
        <v>230</v>
      </c>
      <c r="Z97" s="4" t="s">
        <v>230</v>
      </c>
      <c r="AB97" s="4" t="s">
        <v>230</v>
      </c>
      <c r="AC97" s="4" t="s">
        <v>230</v>
      </c>
      <c r="AD97" s="4" t="s">
        <v>230</v>
      </c>
      <c r="AE97" s="4" t="s">
        <v>230</v>
      </c>
      <c r="AF97" s="4" t="s">
        <v>230</v>
      </c>
      <c r="AX97" s="4" t="s">
        <v>221</v>
      </c>
      <c r="AY97" s="4" t="s">
        <v>221</v>
      </c>
      <c r="AZ97" s="4" t="s">
        <v>221</v>
      </c>
      <c r="BA97" s="4" t="s">
        <v>221</v>
      </c>
      <c r="BC97" s="4" t="s">
        <v>230</v>
      </c>
      <c r="BD97" s="4" t="s">
        <v>230</v>
      </c>
      <c r="BE97" s="4" t="s">
        <v>230</v>
      </c>
      <c r="BF97" s="4" t="s">
        <v>230</v>
      </c>
      <c r="BG97" s="4" t="s">
        <v>230</v>
      </c>
      <c r="BR97" s="4" t="str">
        <f t="shared" si="10"/>
        <v/>
      </c>
    </row>
    <row r="98" spans="1:131" x14ac:dyDescent="0.3">
      <c r="A98" s="4" t="s">
        <v>97</v>
      </c>
      <c r="B98" s="4">
        <v>1</v>
      </c>
      <c r="C98" s="4">
        <v>1</v>
      </c>
      <c r="D98" s="6">
        <f t="shared" si="11"/>
        <v>1</v>
      </c>
      <c r="E98" s="12">
        <v>2904</v>
      </c>
      <c r="F98" s="12">
        <v>48.4</v>
      </c>
      <c r="G98" s="6">
        <f t="shared" si="12"/>
        <v>1</v>
      </c>
      <c r="H98" s="6">
        <f t="shared" si="15"/>
        <v>1</v>
      </c>
      <c r="I98" s="6">
        <f t="shared" si="13"/>
        <v>1</v>
      </c>
      <c r="J98" s="12">
        <v>0.80666666666666664</v>
      </c>
      <c r="K98" s="4">
        <v>5.4199726402188784</v>
      </c>
      <c r="L98" s="4" t="s">
        <v>216</v>
      </c>
      <c r="M98" s="4" t="s">
        <v>291</v>
      </c>
      <c r="N98" s="6" t="s">
        <v>285</v>
      </c>
      <c r="O98" s="6">
        <v>33.307797537619699</v>
      </c>
      <c r="P98" s="6" t="s">
        <v>305</v>
      </c>
      <c r="Q98" s="4">
        <v>10.5</v>
      </c>
      <c r="R98" s="4">
        <v>10.5</v>
      </c>
      <c r="S98" s="4">
        <v>10.5</v>
      </c>
      <c r="T98" s="4">
        <f t="shared" si="14"/>
        <v>-0.37500000000000033</v>
      </c>
      <c r="U98" s="4">
        <v>10.5</v>
      </c>
      <c r="V98" s="4" t="s">
        <v>247</v>
      </c>
      <c r="W98" s="4" t="s">
        <v>243</v>
      </c>
      <c r="X98" s="4" t="s">
        <v>244</v>
      </c>
      <c r="Y98" s="4" t="s">
        <v>244</v>
      </c>
      <c r="Z98" s="4" t="s">
        <v>243</v>
      </c>
      <c r="AA98" s="4">
        <v>180</v>
      </c>
      <c r="AB98" s="4" t="s">
        <v>247</v>
      </c>
      <c r="AC98" s="4" t="s">
        <v>243</v>
      </c>
      <c r="AD98" s="4" t="s">
        <v>244</v>
      </c>
      <c r="AE98" s="4" t="s">
        <v>244</v>
      </c>
      <c r="AF98" s="4" t="s">
        <v>243</v>
      </c>
      <c r="AG98" s="4">
        <v>180</v>
      </c>
      <c r="AH98" s="4">
        <v>150</v>
      </c>
      <c r="AI98" s="4">
        <v>15</v>
      </c>
      <c r="AJ98" s="4">
        <v>0</v>
      </c>
      <c r="AK98" s="4">
        <v>0</v>
      </c>
      <c r="AL98" s="4">
        <v>15</v>
      </c>
      <c r="AM98" s="4" t="s">
        <v>219</v>
      </c>
      <c r="AN98" s="4" t="s">
        <v>219</v>
      </c>
      <c r="AO98" s="4" t="s">
        <v>220</v>
      </c>
      <c r="AP98" s="4" t="s">
        <v>220</v>
      </c>
      <c r="AQ98" s="4" t="s">
        <v>219</v>
      </c>
      <c r="AR98" s="4">
        <v>180</v>
      </c>
      <c r="AS98" s="4">
        <f t="shared" si="16"/>
        <v>0.38783529813770717</v>
      </c>
      <c r="AT98" s="4">
        <v>180</v>
      </c>
      <c r="AU98" s="4">
        <v>3</v>
      </c>
      <c r="AV98" s="4" t="s">
        <v>219</v>
      </c>
      <c r="AW98" s="4" t="s">
        <v>219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3</v>
      </c>
      <c r="BF98" s="4">
        <v>3</v>
      </c>
      <c r="BG98" s="4">
        <v>1</v>
      </c>
      <c r="BH98" s="4">
        <v>1</v>
      </c>
      <c r="BI98" s="16">
        <v>2</v>
      </c>
      <c r="BJ98" s="16">
        <v>2</v>
      </c>
      <c r="BK98" s="16">
        <v>2</v>
      </c>
      <c r="BL98" s="4">
        <v>1</v>
      </c>
      <c r="BM98" s="4">
        <v>1</v>
      </c>
      <c r="BN98" s="4">
        <v>1</v>
      </c>
      <c r="BO98" s="4">
        <v>7</v>
      </c>
      <c r="BP98" s="4">
        <v>4.0400000000000009</v>
      </c>
      <c r="BQ98" s="4">
        <v>45</v>
      </c>
      <c r="BR98" s="4">
        <f t="shared" si="10"/>
        <v>15</v>
      </c>
      <c r="BS98" s="4">
        <f t="shared" si="17"/>
        <v>3.872983346207417</v>
      </c>
      <c r="BT98" s="4">
        <v>50</v>
      </c>
      <c r="BU98" s="4">
        <f t="shared" si="18"/>
        <v>1.6989700043360187</v>
      </c>
      <c r="BV98" s="4">
        <v>51</v>
      </c>
      <c r="BW98" s="4">
        <f t="shared" si="19"/>
        <v>1.7075701760979363</v>
      </c>
      <c r="BX98" s="4">
        <v>41</v>
      </c>
      <c r="BY98" s="4">
        <v>3</v>
      </c>
      <c r="BZ98" s="4">
        <v>55</v>
      </c>
      <c r="CA98" s="4">
        <v>69</v>
      </c>
      <c r="CB98" s="4">
        <v>1</v>
      </c>
      <c r="CC98" s="4">
        <v>50</v>
      </c>
      <c r="CD98" s="4">
        <v>50</v>
      </c>
      <c r="CE98" s="4">
        <v>1</v>
      </c>
      <c r="CF98" s="4">
        <v>50</v>
      </c>
      <c r="CG98" s="4">
        <v>50</v>
      </c>
      <c r="CH98" s="4">
        <v>0</v>
      </c>
      <c r="CI98" s="4">
        <v>50</v>
      </c>
      <c r="CJ98" s="4">
        <v>50</v>
      </c>
      <c r="CK98" s="4">
        <v>0</v>
      </c>
      <c r="CL98" s="4">
        <v>50</v>
      </c>
      <c r="CM98" s="4">
        <v>50</v>
      </c>
      <c r="CN98" s="4">
        <v>2</v>
      </c>
      <c r="CO98" s="4">
        <v>51</v>
      </c>
      <c r="CP98" s="4">
        <v>50</v>
      </c>
      <c r="CQ98" s="4">
        <v>6</v>
      </c>
      <c r="CR98" s="4">
        <v>50</v>
      </c>
      <c r="CS98" s="4">
        <v>50</v>
      </c>
      <c r="CT98" s="4">
        <v>3</v>
      </c>
      <c r="CU98" s="4">
        <v>5</v>
      </c>
      <c r="CV98" s="4">
        <v>45</v>
      </c>
      <c r="CW98" s="4">
        <v>8</v>
      </c>
      <c r="CX98" s="4">
        <v>44</v>
      </c>
      <c r="CY98" s="4">
        <v>16</v>
      </c>
      <c r="CZ98" s="4">
        <v>41</v>
      </c>
      <c r="DA98" s="4">
        <v>0</v>
      </c>
      <c r="DB98" s="4">
        <v>2</v>
      </c>
      <c r="DC98" s="4">
        <v>0</v>
      </c>
      <c r="DD98" s="4">
        <v>3</v>
      </c>
      <c r="DE98" s="4">
        <v>2</v>
      </c>
      <c r="DF98" s="4">
        <v>1</v>
      </c>
      <c r="DG98" s="4">
        <v>1</v>
      </c>
      <c r="DH98" s="4">
        <v>1</v>
      </c>
      <c r="DI98" s="4">
        <v>1</v>
      </c>
      <c r="DJ98" s="4">
        <v>1</v>
      </c>
      <c r="DK98" s="4">
        <v>4</v>
      </c>
      <c r="DL98" s="4">
        <v>4</v>
      </c>
      <c r="DM98" s="4">
        <v>4</v>
      </c>
      <c r="DN98" s="4">
        <v>2</v>
      </c>
      <c r="DO98" s="4">
        <v>2</v>
      </c>
      <c r="DP98" s="4">
        <v>4</v>
      </c>
      <c r="DQ98" s="4">
        <v>4</v>
      </c>
      <c r="DR98" s="4">
        <v>2</v>
      </c>
      <c r="DS98" s="4">
        <v>2</v>
      </c>
      <c r="DT98" s="4">
        <v>2</v>
      </c>
      <c r="DU98" s="4">
        <v>2</v>
      </c>
      <c r="DV98" s="4">
        <v>3</v>
      </c>
      <c r="DW98" s="4">
        <v>3</v>
      </c>
      <c r="DX98" s="4">
        <v>3</v>
      </c>
      <c r="DY98" s="4">
        <v>2</v>
      </c>
      <c r="DZ98" s="4">
        <v>3</v>
      </c>
      <c r="EA98" s="4">
        <v>1</v>
      </c>
    </row>
    <row r="99" spans="1:131" x14ac:dyDescent="0.3">
      <c r="A99" s="4" t="s">
        <v>98</v>
      </c>
      <c r="F99" s="12" t="s">
        <v>230</v>
      </c>
      <c r="J99" s="12" t="s">
        <v>230</v>
      </c>
      <c r="V99" s="4" t="s">
        <v>230</v>
      </c>
      <c r="W99" s="4" t="s">
        <v>230</v>
      </c>
      <c r="X99" s="4" t="s">
        <v>230</v>
      </c>
      <c r="Y99" s="4" t="s">
        <v>230</v>
      </c>
      <c r="Z99" s="4" t="s">
        <v>230</v>
      </c>
      <c r="AB99" s="4" t="s">
        <v>230</v>
      </c>
      <c r="AC99" s="4" t="s">
        <v>230</v>
      </c>
      <c r="AD99" s="4" t="s">
        <v>230</v>
      </c>
      <c r="AE99" s="4" t="s">
        <v>230</v>
      </c>
      <c r="AF99" s="4" t="s">
        <v>230</v>
      </c>
      <c r="AX99" s="4" t="s">
        <v>221</v>
      </c>
      <c r="AY99" s="4" t="s">
        <v>221</v>
      </c>
      <c r="AZ99" s="4" t="s">
        <v>221</v>
      </c>
      <c r="BA99" s="4" t="s">
        <v>221</v>
      </c>
      <c r="BC99" s="4" t="s">
        <v>230</v>
      </c>
      <c r="BD99" s="4" t="s">
        <v>230</v>
      </c>
      <c r="BE99" s="4" t="s">
        <v>230</v>
      </c>
      <c r="BF99" s="4" t="s">
        <v>230</v>
      </c>
      <c r="BG99" s="4" t="s">
        <v>230</v>
      </c>
      <c r="BR99" s="4" t="str">
        <f t="shared" si="10"/>
        <v/>
      </c>
    </row>
    <row r="100" spans="1:131" x14ac:dyDescent="0.3">
      <c r="A100" s="4" t="s">
        <v>99</v>
      </c>
      <c r="B100" s="4">
        <v>1</v>
      </c>
      <c r="C100" s="4">
        <v>1</v>
      </c>
      <c r="D100" s="6">
        <f t="shared" si="11"/>
        <v>1</v>
      </c>
      <c r="E100" s="12">
        <v>358340</v>
      </c>
      <c r="F100" s="12">
        <v>5972.333333333333</v>
      </c>
      <c r="G100" s="6">
        <f t="shared" si="12"/>
        <v>2</v>
      </c>
      <c r="H100" s="6">
        <f t="shared" si="15"/>
        <v>2</v>
      </c>
      <c r="I100" s="6">
        <f t="shared" si="13"/>
        <v>2</v>
      </c>
      <c r="J100" s="12">
        <v>99.538888888888891</v>
      </c>
      <c r="K100" s="4">
        <v>4.6538987688098494</v>
      </c>
      <c r="L100" s="4" t="s">
        <v>217</v>
      </c>
      <c r="M100" s="4" t="s">
        <v>291</v>
      </c>
      <c r="N100" s="6" t="s">
        <v>284</v>
      </c>
      <c r="O100" s="6">
        <v>34.714090287277699</v>
      </c>
      <c r="P100" s="6" t="s">
        <v>305</v>
      </c>
      <c r="Q100" s="4">
        <v>9</v>
      </c>
      <c r="R100" s="4">
        <v>9</v>
      </c>
      <c r="S100" s="4">
        <v>9</v>
      </c>
      <c r="T100" s="4">
        <f t="shared" si="14"/>
        <v>-2.7187500000000004</v>
      </c>
      <c r="U100" s="4">
        <v>10.74</v>
      </c>
      <c r="V100" s="4" t="s">
        <v>243</v>
      </c>
      <c r="W100" s="4" t="s">
        <v>245</v>
      </c>
      <c r="X100" s="4" t="s">
        <v>244</v>
      </c>
      <c r="Y100" s="4" t="s">
        <v>243</v>
      </c>
      <c r="Z100" s="4" t="s">
        <v>243</v>
      </c>
      <c r="AA100" s="4">
        <v>135</v>
      </c>
      <c r="AB100" s="4" t="s">
        <v>246</v>
      </c>
      <c r="AC100" s="4" t="s">
        <v>245</v>
      </c>
      <c r="AD100" s="4" t="s">
        <v>244</v>
      </c>
      <c r="AE100" s="4" t="s">
        <v>243</v>
      </c>
      <c r="AF100" s="4" t="s">
        <v>243</v>
      </c>
      <c r="AG100" s="4">
        <v>165</v>
      </c>
      <c r="AH100" s="4">
        <v>23.571428571428573</v>
      </c>
      <c r="AI100" s="4">
        <v>90</v>
      </c>
      <c r="AJ100" s="4">
        <v>0</v>
      </c>
      <c r="AK100" s="4">
        <v>15</v>
      </c>
      <c r="AL100" s="4">
        <v>15</v>
      </c>
      <c r="AM100" s="4" t="s">
        <v>219</v>
      </c>
      <c r="AN100" s="4" t="s">
        <v>219</v>
      </c>
      <c r="AO100" s="4" t="s">
        <v>220</v>
      </c>
      <c r="AP100" s="4" t="s">
        <v>219</v>
      </c>
      <c r="AQ100" s="4" t="s">
        <v>219</v>
      </c>
      <c r="AR100" s="4">
        <v>143.57142857142858</v>
      </c>
      <c r="AS100" s="4">
        <f t="shared" si="16"/>
        <v>7.6639574333065008E-2</v>
      </c>
      <c r="AT100" s="4">
        <v>143.57142857142858</v>
      </c>
      <c r="AU100" s="4">
        <v>2.3928571428571432</v>
      </c>
      <c r="AV100" s="4" t="s">
        <v>219</v>
      </c>
      <c r="AW100" s="4" t="s">
        <v>219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16">
        <v>2</v>
      </c>
      <c r="BJ100" s="16">
        <v>2</v>
      </c>
      <c r="BK100" s="16">
        <v>2</v>
      </c>
      <c r="BL100" s="4">
        <v>0</v>
      </c>
      <c r="BM100" s="4">
        <v>2</v>
      </c>
      <c r="BN100" s="4">
        <v>2</v>
      </c>
      <c r="BO100" s="4">
        <v>0</v>
      </c>
      <c r="BP100" s="4">
        <v>3.4799999999999995</v>
      </c>
      <c r="BQ100" s="4">
        <v>45</v>
      </c>
      <c r="BR100" s="4">
        <f t="shared" si="10"/>
        <v>15</v>
      </c>
      <c r="BS100" s="4">
        <f t="shared" si="17"/>
        <v>3.872983346207417</v>
      </c>
      <c r="BT100" s="4">
        <v>59</v>
      </c>
      <c r="BU100" s="4">
        <f t="shared" si="18"/>
        <v>1.7708520116421442</v>
      </c>
      <c r="BV100" s="4">
        <v>50</v>
      </c>
      <c r="BW100" s="4">
        <f t="shared" si="19"/>
        <v>1.6989700043360187</v>
      </c>
      <c r="BX100" s="4">
        <v>54</v>
      </c>
      <c r="BY100" s="4">
        <v>4</v>
      </c>
      <c r="BZ100" s="4">
        <v>59</v>
      </c>
      <c r="CA100" s="4">
        <v>81</v>
      </c>
      <c r="CB100" s="4">
        <v>4</v>
      </c>
      <c r="CC100" s="4">
        <v>56</v>
      </c>
      <c r="CD100" s="4">
        <v>72</v>
      </c>
      <c r="CE100" s="4">
        <v>6</v>
      </c>
      <c r="CF100" s="4">
        <v>67</v>
      </c>
      <c r="CG100" s="4">
        <v>95</v>
      </c>
      <c r="CH100" s="4">
        <v>2</v>
      </c>
      <c r="CI100" s="4">
        <v>56</v>
      </c>
      <c r="CJ100" s="4">
        <v>69</v>
      </c>
      <c r="CK100" s="4">
        <v>5</v>
      </c>
      <c r="CL100" s="4">
        <v>59</v>
      </c>
      <c r="CM100" s="4">
        <v>78</v>
      </c>
      <c r="CN100" s="4">
        <v>1</v>
      </c>
      <c r="CO100" s="4">
        <v>50</v>
      </c>
      <c r="CP100" s="4">
        <v>50</v>
      </c>
      <c r="CQ100" s="4">
        <v>7</v>
      </c>
      <c r="CR100" s="4">
        <v>50</v>
      </c>
      <c r="CS100" s="4">
        <v>50</v>
      </c>
      <c r="CT100" s="4">
        <v>10</v>
      </c>
      <c r="CU100" s="4">
        <v>16</v>
      </c>
      <c r="CV100" s="4">
        <v>62</v>
      </c>
      <c r="CW100" s="4">
        <v>8</v>
      </c>
      <c r="CX100" s="4">
        <v>44</v>
      </c>
      <c r="CY100" s="4">
        <v>39</v>
      </c>
      <c r="CZ100" s="4">
        <v>54</v>
      </c>
      <c r="DA100" s="4">
        <v>4</v>
      </c>
      <c r="DB100" s="4">
        <v>8</v>
      </c>
      <c r="DC100" s="4">
        <v>3</v>
      </c>
      <c r="DD100" s="4">
        <v>4</v>
      </c>
      <c r="DE100" s="4">
        <v>1</v>
      </c>
      <c r="DF100" s="4">
        <v>1</v>
      </c>
      <c r="DG100" s="4">
        <v>2</v>
      </c>
      <c r="DH100" s="4">
        <v>1</v>
      </c>
      <c r="DI100" s="4">
        <v>1</v>
      </c>
      <c r="DJ100" s="4">
        <v>1</v>
      </c>
      <c r="DK100" s="4">
        <v>3</v>
      </c>
      <c r="DL100" s="4">
        <v>2</v>
      </c>
      <c r="DM100" s="4">
        <v>2</v>
      </c>
      <c r="DN100" s="4">
        <v>2</v>
      </c>
      <c r="DO100" s="4">
        <v>2</v>
      </c>
      <c r="DP100" s="4">
        <v>2</v>
      </c>
      <c r="DQ100" s="4">
        <v>2</v>
      </c>
      <c r="DR100" s="4">
        <v>1</v>
      </c>
      <c r="DS100" s="4">
        <v>2</v>
      </c>
      <c r="DT100" s="4">
        <v>2</v>
      </c>
      <c r="DU100" s="4">
        <v>2</v>
      </c>
      <c r="DV100" s="4">
        <v>4</v>
      </c>
      <c r="DW100" s="4">
        <v>4</v>
      </c>
      <c r="DX100" s="4">
        <v>4</v>
      </c>
      <c r="DY100" s="4">
        <v>1</v>
      </c>
      <c r="DZ100" s="4">
        <v>4</v>
      </c>
      <c r="EA100" s="4">
        <v>3</v>
      </c>
    </row>
    <row r="101" spans="1:131" x14ac:dyDescent="0.3">
      <c r="A101" s="4" t="s">
        <v>100</v>
      </c>
      <c r="F101" s="12" t="s">
        <v>230</v>
      </c>
      <c r="J101" s="12" t="s">
        <v>230</v>
      </c>
      <c r="V101" s="4" t="s">
        <v>230</v>
      </c>
      <c r="W101" s="4" t="s">
        <v>230</v>
      </c>
      <c r="X101" s="4" t="s">
        <v>230</v>
      </c>
      <c r="Y101" s="4" t="s">
        <v>230</v>
      </c>
      <c r="Z101" s="4" t="s">
        <v>230</v>
      </c>
      <c r="AB101" s="4" t="s">
        <v>230</v>
      </c>
      <c r="AC101" s="4" t="s">
        <v>230</v>
      </c>
      <c r="AD101" s="4" t="s">
        <v>230</v>
      </c>
      <c r="AE101" s="4" t="s">
        <v>230</v>
      </c>
      <c r="AF101" s="4" t="s">
        <v>230</v>
      </c>
      <c r="AX101" s="4" t="s">
        <v>221</v>
      </c>
      <c r="AY101" s="4" t="s">
        <v>221</v>
      </c>
      <c r="AZ101" s="4" t="s">
        <v>221</v>
      </c>
      <c r="BA101" s="4" t="s">
        <v>221</v>
      </c>
      <c r="BC101" s="4" t="s">
        <v>230</v>
      </c>
      <c r="BD101" s="4" t="s">
        <v>230</v>
      </c>
      <c r="BE101" s="4" t="s">
        <v>230</v>
      </c>
      <c r="BF101" s="4" t="s">
        <v>230</v>
      </c>
      <c r="BG101" s="4" t="s">
        <v>230</v>
      </c>
      <c r="BR101" s="4" t="str">
        <f t="shared" si="10"/>
        <v/>
      </c>
    </row>
    <row r="102" spans="1:131" x14ac:dyDescent="0.3">
      <c r="A102" s="4" t="s">
        <v>101</v>
      </c>
      <c r="B102" s="4">
        <v>1</v>
      </c>
      <c r="C102" s="4">
        <v>1</v>
      </c>
      <c r="D102" s="6">
        <f t="shared" si="11"/>
        <v>1</v>
      </c>
      <c r="E102" s="12">
        <v>2550</v>
      </c>
      <c r="F102" s="12">
        <v>42.5</v>
      </c>
      <c r="G102" s="6">
        <f t="shared" si="12"/>
        <v>1</v>
      </c>
      <c r="H102" s="6">
        <f t="shared" si="15"/>
        <v>1</v>
      </c>
      <c r="I102" s="6">
        <f t="shared" si="13"/>
        <v>1</v>
      </c>
      <c r="J102" s="12">
        <v>0.70833333333333337</v>
      </c>
      <c r="K102" s="4">
        <v>3.5759233926128591</v>
      </c>
      <c r="L102" s="4" t="s">
        <v>217</v>
      </c>
      <c r="M102" s="4" t="s">
        <v>291</v>
      </c>
      <c r="N102" s="6" t="s">
        <v>283</v>
      </c>
      <c r="O102" s="6">
        <v>32.506155950752394</v>
      </c>
      <c r="P102" s="6" t="s">
        <v>305</v>
      </c>
      <c r="Q102" s="4">
        <v>10.5</v>
      </c>
      <c r="R102" s="4">
        <v>11.25</v>
      </c>
      <c r="S102" s="4">
        <v>10.875</v>
      </c>
      <c r="T102" s="4">
        <f t="shared" si="14"/>
        <v>0.21093749999999967</v>
      </c>
      <c r="U102" s="4">
        <v>10.875</v>
      </c>
      <c r="V102" s="4" t="s">
        <v>245</v>
      </c>
      <c r="W102" s="4" t="s">
        <v>244</v>
      </c>
      <c r="X102" s="4" t="s">
        <v>244</v>
      </c>
      <c r="Y102" s="4" t="s">
        <v>244</v>
      </c>
      <c r="Z102" s="4" t="s">
        <v>244</v>
      </c>
      <c r="AA102" s="4">
        <v>90</v>
      </c>
      <c r="AB102" s="4" t="s">
        <v>247</v>
      </c>
      <c r="AC102" s="4" t="s">
        <v>244</v>
      </c>
      <c r="AD102" s="4" t="s">
        <v>244</v>
      </c>
      <c r="AE102" s="4" t="s">
        <v>244</v>
      </c>
      <c r="AF102" s="4" t="s">
        <v>244</v>
      </c>
      <c r="AG102" s="4">
        <v>150</v>
      </c>
      <c r="AH102" s="4">
        <v>107.14285714285714</v>
      </c>
      <c r="AI102" s="4">
        <v>0</v>
      </c>
      <c r="AJ102" s="4">
        <v>0</v>
      </c>
      <c r="AK102" s="4">
        <v>0</v>
      </c>
      <c r="AL102" s="4">
        <v>0</v>
      </c>
      <c r="AM102" s="4" t="s">
        <v>219</v>
      </c>
      <c r="AN102" s="4" t="s">
        <v>220</v>
      </c>
      <c r="AO102" s="4" t="s">
        <v>220</v>
      </c>
      <c r="AP102" s="4" t="s">
        <v>220</v>
      </c>
      <c r="AQ102" s="4" t="s">
        <v>220</v>
      </c>
      <c r="AR102" s="4">
        <v>107.14285714285714</v>
      </c>
      <c r="AS102" s="4">
        <f t="shared" si="16"/>
        <v>-0.23455614947157744</v>
      </c>
      <c r="AT102" s="4">
        <v>107.14285714285714</v>
      </c>
      <c r="AU102" s="4">
        <v>1.7857142857142856</v>
      </c>
      <c r="AV102" s="4" t="s">
        <v>219</v>
      </c>
      <c r="AW102" s="4" t="s">
        <v>220</v>
      </c>
      <c r="AX102" s="4">
        <v>1</v>
      </c>
      <c r="AY102" s="4">
        <v>2</v>
      </c>
      <c r="AZ102" s="4">
        <v>1</v>
      </c>
      <c r="BA102" s="4">
        <v>1</v>
      </c>
      <c r="BB102" s="4">
        <v>2</v>
      </c>
      <c r="BC102" s="4">
        <v>1</v>
      </c>
      <c r="BD102" s="4">
        <v>3</v>
      </c>
      <c r="BE102" s="4">
        <v>3</v>
      </c>
      <c r="BF102" s="4">
        <v>3</v>
      </c>
      <c r="BG102" s="4">
        <v>3</v>
      </c>
      <c r="BH102" s="4">
        <v>1</v>
      </c>
      <c r="BI102" s="16">
        <v>2</v>
      </c>
      <c r="BJ102" s="16">
        <v>2</v>
      </c>
      <c r="BK102" s="16">
        <v>2</v>
      </c>
      <c r="BL102" s="4">
        <v>1</v>
      </c>
      <c r="BM102" s="4">
        <v>1</v>
      </c>
      <c r="BN102" s="4">
        <v>1</v>
      </c>
      <c r="BO102" s="4">
        <v>7</v>
      </c>
      <c r="BP102" s="4">
        <v>3.96</v>
      </c>
      <c r="BQ102" s="4">
        <v>60</v>
      </c>
      <c r="BR102" s="4">
        <f t="shared" si="10"/>
        <v>0</v>
      </c>
      <c r="BS102" s="4">
        <f t="shared" si="17"/>
        <v>0</v>
      </c>
      <c r="BT102" s="4">
        <v>50</v>
      </c>
      <c r="BU102" s="4">
        <f t="shared" si="18"/>
        <v>1.6989700043360187</v>
      </c>
      <c r="BV102" s="4">
        <v>50</v>
      </c>
      <c r="BW102" s="4">
        <f t="shared" si="19"/>
        <v>1.6989700043360187</v>
      </c>
      <c r="BX102" s="4">
        <v>34</v>
      </c>
      <c r="BY102" s="4">
        <v>0</v>
      </c>
      <c r="BZ102" s="4">
        <v>50</v>
      </c>
      <c r="CA102" s="4">
        <v>50</v>
      </c>
      <c r="CB102" s="4">
        <v>0</v>
      </c>
      <c r="CC102" s="4">
        <v>50</v>
      </c>
      <c r="CD102" s="4">
        <v>50</v>
      </c>
      <c r="CE102" s="4">
        <v>0</v>
      </c>
      <c r="CF102" s="4">
        <v>50</v>
      </c>
      <c r="CG102" s="4">
        <v>50</v>
      </c>
      <c r="CH102" s="4">
        <v>1</v>
      </c>
      <c r="CI102" s="4">
        <v>51</v>
      </c>
      <c r="CJ102" s="4">
        <v>54</v>
      </c>
      <c r="CK102" s="4">
        <v>0</v>
      </c>
      <c r="CL102" s="4">
        <v>50</v>
      </c>
      <c r="CM102" s="4">
        <v>50</v>
      </c>
      <c r="CN102" s="4">
        <v>1</v>
      </c>
      <c r="CO102" s="4">
        <v>50</v>
      </c>
      <c r="CP102" s="4">
        <v>50</v>
      </c>
      <c r="CQ102" s="4">
        <v>3</v>
      </c>
      <c r="CR102" s="4">
        <v>50</v>
      </c>
      <c r="CS102" s="4">
        <v>50</v>
      </c>
      <c r="CT102" s="4">
        <v>2</v>
      </c>
      <c r="CU102" s="4">
        <v>1</v>
      </c>
      <c r="CV102" s="4">
        <v>33</v>
      </c>
      <c r="CW102" s="4">
        <v>4</v>
      </c>
      <c r="CX102" s="4">
        <v>39</v>
      </c>
      <c r="CY102" s="4">
        <v>7</v>
      </c>
      <c r="CZ102" s="4">
        <v>34</v>
      </c>
      <c r="DA102" s="4">
        <v>0</v>
      </c>
      <c r="DB102" s="4">
        <v>0</v>
      </c>
      <c r="DC102" s="4">
        <v>1</v>
      </c>
      <c r="DD102" s="4">
        <v>2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2</v>
      </c>
      <c r="DL102" s="4">
        <v>3</v>
      </c>
      <c r="DM102" s="4">
        <v>2</v>
      </c>
      <c r="DN102" s="4">
        <v>2</v>
      </c>
      <c r="DO102" s="4">
        <v>1</v>
      </c>
      <c r="DP102" s="4">
        <v>1</v>
      </c>
      <c r="DQ102" s="4">
        <v>1</v>
      </c>
      <c r="DR102" s="4">
        <v>3</v>
      </c>
      <c r="DS102" s="4">
        <v>1</v>
      </c>
      <c r="DT102" s="4">
        <v>2</v>
      </c>
      <c r="DU102" s="4">
        <v>1</v>
      </c>
      <c r="DV102" s="4">
        <v>4</v>
      </c>
      <c r="DW102" s="4">
        <v>4</v>
      </c>
      <c r="DX102" s="4">
        <v>4</v>
      </c>
      <c r="DY102" s="4">
        <v>3</v>
      </c>
      <c r="DZ102" s="4">
        <v>3</v>
      </c>
      <c r="EA102" s="4">
        <v>4</v>
      </c>
    </row>
    <row r="103" spans="1:131" x14ac:dyDescent="0.3">
      <c r="A103" s="4" t="s">
        <v>102</v>
      </c>
      <c r="F103" s="12" t="s">
        <v>230</v>
      </c>
      <c r="J103" s="12" t="s">
        <v>230</v>
      </c>
      <c r="V103" s="4" t="s">
        <v>230</v>
      </c>
      <c r="W103" s="4" t="s">
        <v>230</v>
      </c>
      <c r="X103" s="4" t="s">
        <v>230</v>
      </c>
      <c r="Y103" s="4" t="s">
        <v>230</v>
      </c>
      <c r="Z103" s="4" t="s">
        <v>230</v>
      </c>
      <c r="AB103" s="4" t="s">
        <v>230</v>
      </c>
      <c r="AC103" s="4" t="s">
        <v>230</v>
      </c>
      <c r="AD103" s="4" t="s">
        <v>230</v>
      </c>
      <c r="AE103" s="4" t="s">
        <v>230</v>
      </c>
      <c r="AF103" s="4" t="s">
        <v>230</v>
      </c>
      <c r="AX103" s="4" t="s">
        <v>221</v>
      </c>
      <c r="AY103" s="4" t="s">
        <v>221</v>
      </c>
      <c r="AZ103" s="4" t="s">
        <v>221</v>
      </c>
      <c r="BA103" s="4" t="s">
        <v>221</v>
      </c>
      <c r="BC103" s="4" t="s">
        <v>230</v>
      </c>
      <c r="BD103" s="4" t="s">
        <v>230</v>
      </c>
      <c r="BE103" s="4" t="s">
        <v>230</v>
      </c>
      <c r="BF103" s="4" t="s">
        <v>230</v>
      </c>
      <c r="BG103" s="4" t="s">
        <v>230</v>
      </c>
      <c r="BR103" s="4" t="str">
        <f t="shared" si="10"/>
        <v/>
      </c>
    </row>
    <row r="104" spans="1:131" x14ac:dyDescent="0.3">
      <c r="A104" s="4" t="s">
        <v>103</v>
      </c>
      <c r="B104" s="4">
        <v>1</v>
      </c>
      <c r="C104" s="4">
        <v>1</v>
      </c>
      <c r="D104" s="6">
        <f t="shared" si="11"/>
        <v>1</v>
      </c>
      <c r="E104" s="12">
        <v>4459</v>
      </c>
      <c r="F104" s="12">
        <v>74.316666666666663</v>
      </c>
      <c r="G104" s="6">
        <f t="shared" si="12"/>
        <v>2</v>
      </c>
      <c r="H104" s="6">
        <f t="shared" si="15"/>
        <v>1</v>
      </c>
      <c r="I104" s="6">
        <f t="shared" si="13"/>
        <v>1</v>
      </c>
      <c r="J104" s="12">
        <v>1.2386111111111111</v>
      </c>
      <c r="K104" s="4">
        <v>3.9616963064295487</v>
      </c>
      <c r="L104" s="4" t="s">
        <v>216</v>
      </c>
      <c r="M104" s="4" t="s">
        <v>291</v>
      </c>
      <c r="N104" s="6" t="s">
        <v>286</v>
      </c>
      <c r="O104" s="6">
        <v>42.552667578659374</v>
      </c>
      <c r="P104" s="6" t="s">
        <v>309</v>
      </c>
      <c r="Q104" s="4">
        <v>10.5</v>
      </c>
      <c r="R104" s="4">
        <v>10.5</v>
      </c>
      <c r="S104" s="4">
        <v>10.5</v>
      </c>
      <c r="T104" s="4">
        <f t="shared" si="14"/>
        <v>-0.37500000000000033</v>
      </c>
      <c r="U104" s="4">
        <v>10.5</v>
      </c>
      <c r="V104" s="4" t="s">
        <v>243</v>
      </c>
      <c r="W104" s="4" t="s">
        <v>243</v>
      </c>
      <c r="X104" s="4" t="s">
        <v>244</v>
      </c>
      <c r="Y104" s="4" t="s">
        <v>244</v>
      </c>
      <c r="Z104" s="4" t="s">
        <v>244</v>
      </c>
      <c r="AA104" s="4">
        <v>30</v>
      </c>
      <c r="AB104" s="4" t="s">
        <v>243</v>
      </c>
      <c r="AC104" s="4" t="s">
        <v>243</v>
      </c>
      <c r="AD104" s="4" t="s">
        <v>244</v>
      </c>
      <c r="AE104" s="4" t="s">
        <v>244</v>
      </c>
      <c r="AF104" s="4" t="s">
        <v>244</v>
      </c>
      <c r="AG104" s="4">
        <v>30</v>
      </c>
      <c r="AH104" s="4">
        <v>15</v>
      </c>
      <c r="AI104" s="4">
        <v>15</v>
      </c>
      <c r="AJ104" s="4">
        <v>0</v>
      </c>
      <c r="AK104" s="4">
        <v>0</v>
      </c>
      <c r="AL104" s="4">
        <v>0</v>
      </c>
      <c r="AM104" s="4" t="s">
        <v>219</v>
      </c>
      <c r="AN104" s="4" t="s">
        <v>219</v>
      </c>
      <c r="AO104" s="4" t="s">
        <v>220</v>
      </c>
      <c r="AP104" s="4" t="s">
        <v>220</v>
      </c>
      <c r="AQ104" s="4" t="s">
        <v>220</v>
      </c>
      <c r="AR104" s="4">
        <v>30</v>
      </c>
      <c r="AS104" s="4">
        <f t="shared" si="16"/>
        <v>-0.89355885870493756</v>
      </c>
      <c r="AT104" s="4">
        <v>30</v>
      </c>
      <c r="AU104" s="4">
        <v>0.5</v>
      </c>
      <c r="AV104" s="4" t="s">
        <v>220</v>
      </c>
      <c r="AW104" s="4" t="s">
        <v>220</v>
      </c>
      <c r="AX104" s="4">
        <v>1</v>
      </c>
      <c r="AY104" s="4">
        <v>2</v>
      </c>
      <c r="AZ104" s="4">
        <v>1</v>
      </c>
      <c r="BA104" s="4">
        <v>2</v>
      </c>
      <c r="BB104" s="4">
        <v>2</v>
      </c>
      <c r="BC104" s="4">
        <v>1</v>
      </c>
      <c r="BD104" s="4">
        <v>1</v>
      </c>
      <c r="BE104" s="4">
        <v>3</v>
      </c>
      <c r="BF104" s="4">
        <v>3</v>
      </c>
      <c r="BG104" s="4">
        <v>3</v>
      </c>
      <c r="BH104" s="4">
        <v>1</v>
      </c>
      <c r="BI104" s="16">
        <v>1</v>
      </c>
      <c r="BJ104" s="16">
        <v>2</v>
      </c>
      <c r="BK104" s="16">
        <v>2</v>
      </c>
      <c r="BL104" s="4">
        <v>0</v>
      </c>
      <c r="BM104" s="4">
        <v>2</v>
      </c>
      <c r="BN104" s="4">
        <v>2</v>
      </c>
      <c r="BO104" s="4">
        <v>0</v>
      </c>
      <c r="BP104" s="4">
        <v>4.92</v>
      </c>
      <c r="BQ104" s="4">
        <v>50</v>
      </c>
      <c r="BR104" s="4">
        <f t="shared" si="10"/>
        <v>10</v>
      </c>
      <c r="BS104" s="4">
        <f t="shared" si="17"/>
        <v>3.1622776601683795</v>
      </c>
      <c r="BT104" s="4">
        <v>50</v>
      </c>
      <c r="BU104" s="4">
        <f t="shared" si="18"/>
        <v>1.6989700043360187</v>
      </c>
      <c r="BV104" s="4">
        <v>50</v>
      </c>
      <c r="BW104" s="4">
        <f t="shared" si="19"/>
        <v>1.6989700043360187</v>
      </c>
      <c r="BX104" s="4">
        <v>42</v>
      </c>
      <c r="BY104" s="4">
        <v>1</v>
      </c>
      <c r="BZ104" s="4">
        <v>50</v>
      </c>
      <c r="CA104" s="4">
        <v>50</v>
      </c>
      <c r="CB104" s="4">
        <v>0</v>
      </c>
      <c r="CC104" s="4">
        <v>50</v>
      </c>
      <c r="CD104" s="4">
        <v>50</v>
      </c>
      <c r="CE104" s="4">
        <v>0</v>
      </c>
      <c r="CF104" s="4">
        <v>50</v>
      </c>
      <c r="CG104" s="4">
        <v>50</v>
      </c>
      <c r="CH104" s="4">
        <v>1</v>
      </c>
      <c r="CI104" s="4">
        <v>51</v>
      </c>
      <c r="CJ104" s="4">
        <v>54</v>
      </c>
      <c r="CK104" s="4">
        <v>0</v>
      </c>
      <c r="CL104" s="4">
        <v>50</v>
      </c>
      <c r="CM104" s="4">
        <v>50</v>
      </c>
      <c r="CN104" s="4">
        <v>0</v>
      </c>
      <c r="CO104" s="4">
        <v>50</v>
      </c>
      <c r="CP104" s="4">
        <v>50</v>
      </c>
      <c r="CQ104" s="4">
        <v>13</v>
      </c>
      <c r="CR104" s="4">
        <v>54</v>
      </c>
      <c r="CS104" s="4">
        <v>69</v>
      </c>
      <c r="CT104" s="4">
        <v>3</v>
      </c>
      <c r="CU104" s="4">
        <v>2</v>
      </c>
      <c r="CV104" s="4">
        <v>37</v>
      </c>
      <c r="CW104" s="4">
        <v>13</v>
      </c>
      <c r="CX104" s="4">
        <v>51</v>
      </c>
      <c r="CY104" s="4">
        <v>18</v>
      </c>
      <c r="CZ104" s="4">
        <v>42</v>
      </c>
      <c r="DA104" s="4">
        <v>0</v>
      </c>
      <c r="DB104" s="4">
        <v>0</v>
      </c>
      <c r="DC104" s="4">
        <v>2</v>
      </c>
      <c r="DD104" s="4">
        <v>0</v>
      </c>
      <c r="DE104" s="4">
        <v>5</v>
      </c>
      <c r="DF104" s="4">
        <v>2</v>
      </c>
      <c r="DG104" s="4">
        <v>2</v>
      </c>
      <c r="DH104" s="4">
        <v>2</v>
      </c>
      <c r="DI104" s="4">
        <v>1</v>
      </c>
      <c r="DJ104" s="4">
        <v>1</v>
      </c>
      <c r="DK104" s="4">
        <v>4</v>
      </c>
      <c r="DL104" s="4">
        <v>1</v>
      </c>
      <c r="DM104" s="4">
        <v>4</v>
      </c>
      <c r="DN104" s="4">
        <v>3</v>
      </c>
      <c r="DO104" s="4">
        <v>2</v>
      </c>
      <c r="DP104" s="4">
        <v>3</v>
      </c>
      <c r="DQ104" s="4">
        <v>3</v>
      </c>
      <c r="DR104" s="4">
        <v>1</v>
      </c>
      <c r="DS104" s="4">
        <v>3</v>
      </c>
      <c r="DT104" s="4">
        <v>3</v>
      </c>
      <c r="DU104" s="4">
        <v>3</v>
      </c>
      <c r="DV104" s="4">
        <v>4</v>
      </c>
      <c r="DW104" s="4">
        <v>4</v>
      </c>
      <c r="DX104" s="4">
        <v>4</v>
      </c>
      <c r="DY104" s="4">
        <v>1</v>
      </c>
      <c r="DZ104" s="4">
        <v>4</v>
      </c>
      <c r="EA104" s="4">
        <v>1</v>
      </c>
    </row>
    <row r="105" spans="1:131" x14ac:dyDescent="0.3">
      <c r="A105" s="4" t="s">
        <v>104</v>
      </c>
      <c r="F105" s="12" t="s">
        <v>230</v>
      </c>
      <c r="J105" s="12" t="s">
        <v>230</v>
      </c>
      <c r="V105" s="4" t="s">
        <v>230</v>
      </c>
      <c r="W105" s="4" t="s">
        <v>230</v>
      </c>
      <c r="X105" s="4" t="s">
        <v>230</v>
      </c>
      <c r="Y105" s="4" t="s">
        <v>230</v>
      </c>
      <c r="Z105" s="4" t="s">
        <v>230</v>
      </c>
      <c r="AB105" s="4" t="s">
        <v>230</v>
      </c>
      <c r="AC105" s="4" t="s">
        <v>230</v>
      </c>
      <c r="AD105" s="4" t="s">
        <v>230</v>
      </c>
      <c r="AE105" s="4" t="s">
        <v>230</v>
      </c>
      <c r="AF105" s="4" t="s">
        <v>230</v>
      </c>
      <c r="AX105" s="4" t="s">
        <v>221</v>
      </c>
      <c r="AY105" s="4" t="s">
        <v>221</v>
      </c>
      <c r="AZ105" s="4" t="s">
        <v>221</v>
      </c>
      <c r="BA105" s="4" t="s">
        <v>221</v>
      </c>
      <c r="BC105" s="4" t="s">
        <v>230</v>
      </c>
      <c r="BD105" s="4" t="s">
        <v>230</v>
      </c>
      <c r="BE105" s="4" t="s">
        <v>230</v>
      </c>
      <c r="BF105" s="4" t="s">
        <v>230</v>
      </c>
      <c r="BG105" s="4" t="s">
        <v>230</v>
      </c>
      <c r="BR105" s="4" t="str">
        <f t="shared" si="10"/>
        <v/>
      </c>
    </row>
    <row r="106" spans="1:131" s="9" customFormat="1" x14ac:dyDescent="0.3">
      <c r="A106" s="9" t="s">
        <v>105</v>
      </c>
      <c r="B106" s="9">
        <v>2</v>
      </c>
      <c r="C106" s="9">
        <v>1</v>
      </c>
      <c r="D106" s="10">
        <v>2</v>
      </c>
      <c r="E106" s="13">
        <v>1938</v>
      </c>
      <c r="F106" s="13">
        <v>32.299999999999997</v>
      </c>
      <c r="G106" s="10">
        <f t="shared" si="12"/>
        <v>1</v>
      </c>
      <c r="H106" s="10">
        <f t="shared" si="15"/>
        <v>1</v>
      </c>
      <c r="I106" s="6">
        <f t="shared" si="13"/>
        <v>1</v>
      </c>
      <c r="J106" s="13">
        <v>0.53833333333333333</v>
      </c>
      <c r="K106" s="9">
        <v>2.8700410396716824</v>
      </c>
      <c r="L106" s="9" t="s">
        <v>216</v>
      </c>
      <c r="M106" s="9" t="s">
        <v>291</v>
      </c>
      <c r="N106" s="10" t="s">
        <v>284</v>
      </c>
      <c r="O106" s="10">
        <v>34.714090287277699</v>
      </c>
      <c r="P106" s="10"/>
      <c r="Q106" s="9">
        <v>11.5</v>
      </c>
      <c r="R106" s="9">
        <v>11.5</v>
      </c>
      <c r="S106" s="9">
        <v>11.5</v>
      </c>
      <c r="T106" s="9">
        <f t="shared" si="14"/>
        <v>1.1874999999999996</v>
      </c>
      <c r="U106" s="9">
        <v>11.5</v>
      </c>
      <c r="V106" s="9" t="s">
        <v>244</v>
      </c>
      <c r="W106" s="9" t="s">
        <v>245</v>
      </c>
      <c r="X106" s="9" t="s">
        <v>244</v>
      </c>
      <c r="Y106" s="9" t="s">
        <v>244</v>
      </c>
      <c r="Z106" s="9" t="s">
        <v>244</v>
      </c>
      <c r="AA106" s="9">
        <v>90</v>
      </c>
      <c r="AB106" s="9" t="s">
        <v>244</v>
      </c>
      <c r="AC106" s="9" t="s">
        <v>246</v>
      </c>
      <c r="AD106" s="9" t="s">
        <v>244</v>
      </c>
      <c r="AE106" s="9" t="s">
        <v>244</v>
      </c>
      <c r="AF106" s="9" t="s">
        <v>244</v>
      </c>
      <c r="AG106" s="9">
        <v>45</v>
      </c>
      <c r="AH106" s="9">
        <v>0</v>
      </c>
      <c r="AI106" s="9">
        <v>77.142857142857139</v>
      </c>
      <c r="AJ106" s="9">
        <v>0</v>
      </c>
      <c r="AK106" s="9">
        <v>0</v>
      </c>
      <c r="AL106" s="9">
        <v>0</v>
      </c>
      <c r="AM106" s="9" t="s">
        <v>220</v>
      </c>
      <c r="AN106" s="9" t="s">
        <v>219</v>
      </c>
      <c r="AO106" s="9" t="s">
        <v>220</v>
      </c>
      <c r="AP106" s="9" t="s">
        <v>220</v>
      </c>
      <c r="AQ106" s="9" t="s">
        <v>220</v>
      </c>
      <c r="AR106" s="9">
        <v>77.142857142857139</v>
      </c>
      <c r="AS106" s="9">
        <f t="shared" si="16"/>
        <v>-0.49083498084010641</v>
      </c>
      <c r="AT106" s="9">
        <v>77.142857142857139</v>
      </c>
      <c r="AU106" s="9">
        <v>1.2857142857142856</v>
      </c>
      <c r="AV106" s="9" t="s">
        <v>219</v>
      </c>
      <c r="AW106" s="9" t="s">
        <v>220</v>
      </c>
      <c r="AX106" s="9">
        <v>1</v>
      </c>
      <c r="AY106" s="9">
        <v>1</v>
      </c>
      <c r="AZ106" s="9">
        <v>1</v>
      </c>
      <c r="BA106" s="9">
        <v>1</v>
      </c>
      <c r="BB106" s="9">
        <v>1</v>
      </c>
      <c r="BC106" s="9">
        <v>1</v>
      </c>
      <c r="BD106" s="9">
        <v>2</v>
      </c>
      <c r="BE106" s="9">
        <v>3</v>
      </c>
      <c r="BF106" s="9">
        <v>3</v>
      </c>
      <c r="BG106" s="9">
        <v>3</v>
      </c>
      <c r="BH106" s="9">
        <v>2</v>
      </c>
      <c r="BI106" s="17"/>
      <c r="BJ106" s="17"/>
      <c r="BK106" s="17"/>
      <c r="BL106" s="9">
        <v>1</v>
      </c>
      <c r="BN106" s="9">
        <v>1</v>
      </c>
      <c r="BO106" s="9">
        <v>7</v>
      </c>
      <c r="BP106" s="9">
        <v>4.92</v>
      </c>
      <c r="BR106" s="9" t="str">
        <f t="shared" si="10"/>
        <v/>
      </c>
      <c r="BS106" s="4"/>
      <c r="BT106" s="9">
        <v>50</v>
      </c>
      <c r="BU106" s="9">
        <f t="shared" si="18"/>
        <v>1.6989700043360187</v>
      </c>
      <c r="BV106" s="9">
        <v>76</v>
      </c>
      <c r="BW106" s="9">
        <f t="shared" si="19"/>
        <v>1.8808135922807914</v>
      </c>
      <c r="BX106" s="9">
        <v>71</v>
      </c>
      <c r="BY106" s="9">
        <v>8</v>
      </c>
      <c r="BZ106" s="9">
        <v>68</v>
      </c>
      <c r="CA106" s="9">
        <v>96</v>
      </c>
      <c r="CB106" s="9">
        <v>5</v>
      </c>
      <c r="CC106" s="9">
        <v>59</v>
      </c>
      <c r="CD106" s="9">
        <v>78</v>
      </c>
      <c r="CE106" s="9">
        <v>5</v>
      </c>
      <c r="CF106" s="9">
        <v>64</v>
      </c>
      <c r="CG106" s="9">
        <v>91</v>
      </c>
      <c r="CH106" s="9">
        <v>3</v>
      </c>
      <c r="CI106" s="9">
        <v>60</v>
      </c>
      <c r="CJ106" s="9">
        <v>81</v>
      </c>
      <c r="CK106" s="9">
        <v>0</v>
      </c>
      <c r="CL106" s="9">
        <v>50</v>
      </c>
      <c r="CM106" s="9">
        <v>50</v>
      </c>
      <c r="CN106" s="9">
        <v>9</v>
      </c>
      <c r="CO106" s="9">
        <v>76</v>
      </c>
      <c r="CP106" s="9">
        <v>99</v>
      </c>
      <c r="CQ106" s="9">
        <v>28</v>
      </c>
      <c r="CR106" s="9">
        <v>77</v>
      </c>
      <c r="CS106" s="9">
        <v>99</v>
      </c>
      <c r="CT106" s="9">
        <v>26</v>
      </c>
      <c r="CU106" s="9">
        <v>21</v>
      </c>
      <c r="CV106" s="9">
        <v>66</v>
      </c>
      <c r="CW106" s="9">
        <v>37</v>
      </c>
      <c r="CX106" s="9">
        <v>79</v>
      </c>
      <c r="CY106" s="9">
        <v>84</v>
      </c>
      <c r="CZ106" s="9">
        <v>71</v>
      </c>
      <c r="DA106" s="9">
        <v>2</v>
      </c>
      <c r="DB106" s="9">
        <v>8</v>
      </c>
      <c r="DC106" s="9">
        <v>11</v>
      </c>
      <c r="DD106" s="9">
        <v>10</v>
      </c>
      <c r="DE106" s="9">
        <v>10</v>
      </c>
      <c r="DF106" s="9">
        <v>1</v>
      </c>
      <c r="DG106" s="9">
        <v>1</v>
      </c>
      <c r="DH106" s="9">
        <v>1</v>
      </c>
      <c r="DI106" s="9">
        <v>1</v>
      </c>
      <c r="DJ106" s="9">
        <v>1</v>
      </c>
      <c r="DK106" s="9">
        <v>3</v>
      </c>
      <c r="DL106" s="9">
        <v>2</v>
      </c>
      <c r="DM106" s="9">
        <v>4</v>
      </c>
      <c r="DN106" s="9">
        <v>3</v>
      </c>
      <c r="DO106" s="9">
        <v>2</v>
      </c>
      <c r="DP106" s="9">
        <v>4</v>
      </c>
      <c r="DQ106" s="9">
        <v>2</v>
      </c>
      <c r="DR106" s="9">
        <v>1</v>
      </c>
      <c r="DS106" s="9">
        <v>2</v>
      </c>
      <c r="DT106" s="9">
        <v>3</v>
      </c>
      <c r="DU106" s="9">
        <v>2</v>
      </c>
      <c r="DV106" s="9">
        <v>3</v>
      </c>
      <c r="DW106" s="9">
        <v>2</v>
      </c>
      <c r="DX106" s="9">
        <v>4</v>
      </c>
      <c r="DY106" s="9">
        <v>1</v>
      </c>
      <c r="DZ106" s="9">
        <v>3</v>
      </c>
      <c r="EA106" s="9">
        <v>2</v>
      </c>
    </row>
    <row r="107" spans="1:131" s="9" customFormat="1" x14ac:dyDescent="0.3">
      <c r="A107" s="9" t="s">
        <v>106</v>
      </c>
      <c r="D107" s="10"/>
      <c r="E107" s="13"/>
      <c r="F107" s="13" t="s">
        <v>230</v>
      </c>
      <c r="G107" s="10"/>
      <c r="H107" s="10"/>
      <c r="I107" s="6"/>
      <c r="J107" s="13" t="s">
        <v>230</v>
      </c>
      <c r="N107" s="10"/>
      <c r="O107" s="10"/>
      <c r="P107" s="10"/>
      <c r="V107" s="9" t="s">
        <v>230</v>
      </c>
      <c r="W107" s="9" t="s">
        <v>230</v>
      </c>
      <c r="X107" s="9" t="s">
        <v>230</v>
      </c>
      <c r="Y107" s="9" t="s">
        <v>230</v>
      </c>
      <c r="Z107" s="9" t="s">
        <v>230</v>
      </c>
      <c r="AB107" s="9" t="s">
        <v>230</v>
      </c>
      <c r="AC107" s="9" t="s">
        <v>230</v>
      </c>
      <c r="AD107" s="9" t="s">
        <v>230</v>
      </c>
      <c r="AE107" s="9" t="s">
        <v>230</v>
      </c>
      <c r="AF107" s="9" t="s">
        <v>230</v>
      </c>
      <c r="AX107" s="9" t="s">
        <v>221</v>
      </c>
      <c r="AY107" s="9" t="s">
        <v>221</v>
      </c>
      <c r="AZ107" s="9" t="s">
        <v>221</v>
      </c>
      <c r="BA107" s="9" t="s">
        <v>221</v>
      </c>
      <c r="BC107" s="9" t="s">
        <v>230</v>
      </c>
      <c r="BD107" s="9" t="s">
        <v>230</v>
      </c>
      <c r="BE107" s="9" t="s">
        <v>230</v>
      </c>
      <c r="BF107" s="9" t="s">
        <v>230</v>
      </c>
      <c r="BG107" s="9" t="s">
        <v>230</v>
      </c>
      <c r="BI107" s="17"/>
      <c r="BJ107" s="17"/>
      <c r="BK107" s="17"/>
      <c r="BR107" s="9" t="str">
        <f t="shared" si="10"/>
        <v/>
      </c>
      <c r="BS107" s="4"/>
    </row>
    <row r="108" spans="1:131" x14ac:dyDescent="0.3">
      <c r="A108" s="4" t="s">
        <v>107</v>
      </c>
      <c r="B108" s="4">
        <v>1</v>
      </c>
      <c r="C108" s="4">
        <v>1</v>
      </c>
      <c r="D108" s="6">
        <f t="shared" si="11"/>
        <v>1</v>
      </c>
      <c r="E108" s="12">
        <v>25966</v>
      </c>
      <c r="F108" s="12">
        <v>432.76666666666665</v>
      </c>
      <c r="G108" s="6">
        <f t="shared" si="12"/>
        <v>2</v>
      </c>
      <c r="H108" s="6">
        <f t="shared" si="15"/>
        <v>2</v>
      </c>
      <c r="I108" s="6">
        <f t="shared" si="13"/>
        <v>2</v>
      </c>
      <c r="J108" s="12">
        <v>7.2127777777777782</v>
      </c>
      <c r="K108" s="4">
        <v>3.8385772913816689</v>
      </c>
      <c r="L108" s="4" t="s">
        <v>216</v>
      </c>
      <c r="M108" s="4" t="s">
        <v>291</v>
      </c>
      <c r="N108" s="6">
        <v>13</v>
      </c>
      <c r="O108" s="6">
        <v>30.284541723666212</v>
      </c>
      <c r="P108" s="6" t="s">
        <v>305</v>
      </c>
      <c r="Q108" s="4">
        <v>10.5</v>
      </c>
      <c r="R108" s="4">
        <v>10.5</v>
      </c>
      <c r="S108" s="4">
        <v>10.5</v>
      </c>
      <c r="T108" s="4">
        <f t="shared" si="14"/>
        <v>-0.37500000000000033</v>
      </c>
      <c r="U108" s="4">
        <v>10.5</v>
      </c>
      <c r="V108" s="4" t="s">
        <v>247</v>
      </c>
      <c r="W108" s="4" t="s">
        <v>244</v>
      </c>
      <c r="X108" s="4" t="s">
        <v>244</v>
      </c>
      <c r="Y108" s="4" t="s">
        <v>244</v>
      </c>
      <c r="Z108" s="4" t="s">
        <v>246</v>
      </c>
      <c r="AA108" s="4">
        <v>195</v>
      </c>
      <c r="AB108" s="4" t="s">
        <v>247</v>
      </c>
      <c r="AC108" s="4" t="s">
        <v>244</v>
      </c>
      <c r="AD108" s="4" t="s">
        <v>244</v>
      </c>
      <c r="AE108" s="4" t="s">
        <v>244</v>
      </c>
      <c r="AF108" s="4" t="s">
        <v>246</v>
      </c>
      <c r="AG108" s="4">
        <v>195</v>
      </c>
      <c r="AH108" s="4">
        <v>150</v>
      </c>
      <c r="AI108" s="4">
        <v>0</v>
      </c>
      <c r="AJ108" s="4">
        <v>0</v>
      </c>
      <c r="AK108" s="4">
        <v>0</v>
      </c>
      <c r="AL108" s="4">
        <v>45</v>
      </c>
      <c r="AM108" s="4" t="s">
        <v>219</v>
      </c>
      <c r="AN108" s="4" t="s">
        <v>220</v>
      </c>
      <c r="AO108" s="4" t="s">
        <v>220</v>
      </c>
      <c r="AP108" s="4" t="s">
        <v>220</v>
      </c>
      <c r="AQ108" s="4" t="s">
        <v>219</v>
      </c>
      <c r="AR108" s="4">
        <v>195</v>
      </c>
      <c r="AS108" s="4">
        <f t="shared" si="16"/>
        <v>0.51597471382197169</v>
      </c>
      <c r="AT108" s="4">
        <v>195</v>
      </c>
      <c r="AU108" s="4">
        <v>3.25</v>
      </c>
      <c r="AV108" s="4" t="s">
        <v>219</v>
      </c>
      <c r="AW108" s="4" t="s">
        <v>219</v>
      </c>
      <c r="AX108" s="4">
        <v>1</v>
      </c>
      <c r="AY108" s="4">
        <v>2</v>
      </c>
      <c r="AZ108" s="4">
        <v>1</v>
      </c>
      <c r="BA108" s="4">
        <v>2</v>
      </c>
      <c r="BB108" s="4">
        <v>2</v>
      </c>
      <c r="BC108" s="4">
        <v>1</v>
      </c>
      <c r="BD108" s="4">
        <v>3</v>
      </c>
      <c r="BE108" s="4">
        <v>3</v>
      </c>
      <c r="BF108" s="4">
        <v>3</v>
      </c>
      <c r="BG108" s="4">
        <v>1</v>
      </c>
      <c r="BH108" s="4">
        <v>1</v>
      </c>
      <c r="BI108" s="16">
        <v>1</v>
      </c>
      <c r="BJ108" s="16">
        <v>2</v>
      </c>
      <c r="BK108" s="16">
        <v>2</v>
      </c>
      <c r="BL108" s="4">
        <v>0</v>
      </c>
      <c r="BM108" s="4">
        <v>2</v>
      </c>
      <c r="BN108" s="4">
        <v>2</v>
      </c>
      <c r="BO108" s="4">
        <v>0</v>
      </c>
      <c r="BP108" s="4">
        <v>4.24</v>
      </c>
      <c r="BQ108" s="4">
        <v>25</v>
      </c>
      <c r="BR108" s="4">
        <f t="shared" si="10"/>
        <v>35</v>
      </c>
      <c r="BS108" s="4">
        <f t="shared" si="17"/>
        <v>5.9160797830996161</v>
      </c>
      <c r="BT108" s="4">
        <v>53</v>
      </c>
      <c r="BU108" s="4">
        <f t="shared" si="18"/>
        <v>1.7242758696007889</v>
      </c>
      <c r="BV108" s="4">
        <v>56</v>
      </c>
      <c r="BW108" s="4">
        <f t="shared" si="19"/>
        <v>1.7481880270062005</v>
      </c>
      <c r="BX108" s="4">
        <v>58</v>
      </c>
      <c r="BY108" s="4">
        <v>7</v>
      </c>
      <c r="BZ108" s="4">
        <v>67</v>
      </c>
      <c r="CA108" s="4">
        <v>95</v>
      </c>
      <c r="CB108" s="4">
        <v>5</v>
      </c>
      <c r="CC108" s="4">
        <v>59</v>
      </c>
      <c r="CD108" s="4">
        <v>78</v>
      </c>
      <c r="CE108" s="4">
        <v>1</v>
      </c>
      <c r="CF108" s="4">
        <v>50</v>
      </c>
      <c r="CG108" s="4">
        <v>50</v>
      </c>
      <c r="CH108" s="4">
        <v>2</v>
      </c>
      <c r="CI108" s="4">
        <v>56</v>
      </c>
      <c r="CJ108" s="4">
        <v>69</v>
      </c>
      <c r="CK108" s="4">
        <v>3</v>
      </c>
      <c r="CL108" s="4">
        <v>53</v>
      </c>
      <c r="CM108" s="4">
        <v>58</v>
      </c>
      <c r="CN108" s="4">
        <v>4</v>
      </c>
      <c r="CO108" s="4">
        <v>56</v>
      </c>
      <c r="CP108" s="4">
        <v>69</v>
      </c>
      <c r="CQ108" s="4">
        <v>8</v>
      </c>
      <c r="CR108" s="4">
        <v>50</v>
      </c>
      <c r="CS108" s="4">
        <v>50</v>
      </c>
      <c r="CT108" s="4">
        <v>16</v>
      </c>
      <c r="CU108" s="4">
        <v>15</v>
      </c>
      <c r="CV108" s="4">
        <v>61</v>
      </c>
      <c r="CW108" s="4">
        <v>12</v>
      </c>
      <c r="CX108" s="4">
        <v>50</v>
      </c>
      <c r="CY108" s="4">
        <v>46</v>
      </c>
      <c r="CZ108" s="4">
        <v>58</v>
      </c>
      <c r="DA108" s="4">
        <v>2</v>
      </c>
      <c r="DB108" s="4">
        <v>6</v>
      </c>
      <c r="DC108" s="4">
        <v>8</v>
      </c>
      <c r="DD108" s="4">
        <v>7</v>
      </c>
      <c r="DE108" s="4">
        <v>2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3</v>
      </c>
      <c r="DL108" s="4">
        <v>2</v>
      </c>
      <c r="DM108" s="4">
        <v>2</v>
      </c>
      <c r="DN108" s="4">
        <v>1</v>
      </c>
      <c r="DO108" s="4">
        <v>1</v>
      </c>
      <c r="DP108" s="4">
        <v>1</v>
      </c>
      <c r="DQ108" s="4">
        <v>1</v>
      </c>
      <c r="DR108" s="4">
        <v>1</v>
      </c>
      <c r="DS108" s="4">
        <v>1</v>
      </c>
      <c r="DT108" s="4">
        <v>1</v>
      </c>
      <c r="DU108" s="4">
        <v>1</v>
      </c>
      <c r="DV108" s="4">
        <v>2</v>
      </c>
      <c r="DW108" s="4">
        <v>3</v>
      </c>
      <c r="DX108" s="4">
        <v>4</v>
      </c>
      <c r="DY108" s="4">
        <v>1</v>
      </c>
      <c r="DZ108" s="4">
        <v>3</v>
      </c>
      <c r="EA108" s="4">
        <v>2</v>
      </c>
    </row>
    <row r="109" spans="1:131" x14ac:dyDescent="0.3">
      <c r="A109" s="4" t="s">
        <v>108</v>
      </c>
      <c r="F109" s="12" t="s">
        <v>230</v>
      </c>
      <c r="J109" s="12" t="s">
        <v>230</v>
      </c>
      <c r="V109" s="4" t="s">
        <v>230</v>
      </c>
      <c r="W109" s="4" t="s">
        <v>230</v>
      </c>
      <c r="X109" s="4" t="s">
        <v>230</v>
      </c>
      <c r="Y109" s="4" t="s">
        <v>230</v>
      </c>
      <c r="Z109" s="4" t="s">
        <v>230</v>
      </c>
      <c r="AB109" s="4" t="s">
        <v>230</v>
      </c>
      <c r="AC109" s="4" t="s">
        <v>230</v>
      </c>
      <c r="AD109" s="4" t="s">
        <v>230</v>
      </c>
      <c r="AE109" s="4" t="s">
        <v>230</v>
      </c>
      <c r="AF109" s="4" t="s">
        <v>230</v>
      </c>
      <c r="AX109" s="4" t="s">
        <v>221</v>
      </c>
      <c r="AY109" s="4" t="s">
        <v>221</v>
      </c>
      <c r="AZ109" s="4" t="s">
        <v>221</v>
      </c>
      <c r="BA109" s="4" t="s">
        <v>221</v>
      </c>
      <c r="BC109" s="4" t="s">
        <v>230</v>
      </c>
      <c r="BD109" s="4" t="s">
        <v>230</v>
      </c>
      <c r="BE109" s="4" t="s">
        <v>230</v>
      </c>
      <c r="BF109" s="4" t="s">
        <v>230</v>
      </c>
      <c r="BG109" s="4" t="s">
        <v>230</v>
      </c>
      <c r="BR109" s="4" t="str">
        <f t="shared" si="10"/>
        <v/>
      </c>
    </row>
    <row r="110" spans="1:131" s="9" customFormat="1" x14ac:dyDescent="0.3">
      <c r="A110" s="9" t="s">
        <v>109</v>
      </c>
      <c r="B110" s="9">
        <v>2</v>
      </c>
      <c r="C110" s="9">
        <v>1</v>
      </c>
      <c r="D110" s="10">
        <v>2</v>
      </c>
      <c r="E110" s="13">
        <v>1434</v>
      </c>
      <c r="F110" s="13">
        <v>23.9</v>
      </c>
      <c r="G110" s="10">
        <f t="shared" si="12"/>
        <v>1</v>
      </c>
      <c r="H110" s="10">
        <f t="shared" si="15"/>
        <v>1</v>
      </c>
      <c r="I110" s="6">
        <f t="shared" si="13"/>
        <v>1</v>
      </c>
      <c r="J110" s="13">
        <v>0.39833333333333332</v>
      </c>
      <c r="K110" s="9">
        <v>3.094391244870041</v>
      </c>
      <c r="L110" s="9" t="s">
        <v>216</v>
      </c>
      <c r="M110" s="9" t="s">
        <v>291</v>
      </c>
      <c r="N110" s="10">
        <v>17</v>
      </c>
      <c r="O110" s="10">
        <v>37.036935704514363</v>
      </c>
      <c r="P110" s="10" t="s">
        <v>305</v>
      </c>
      <c r="Q110" s="9">
        <v>10.5</v>
      </c>
      <c r="R110" s="9">
        <v>11</v>
      </c>
      <c r="S110" s="9">
        <v>10.75</v>
      </c>
      <c r="T110" s="9">
        <f t="shared" si="14"/>
        <v>1.5624999999999667E-2</v>
      </c>
      <c r="U110" s="9">
        <v>10.75</v>
      </c>
      <c r="V110" s="9" t="s">
        <v>245</v>
      </c>
      <c r="W110" s="9" t="s">
        <v>247</v>
      </c>
      <c r="X110" s="9" t="s">
        <v>244</v>
      </c>
      <c r="Y110" s="9" t="s">
        <v>244</v>
      </c>
      <c r="Z110" s="9" t="s">
        <v>244</v>
      </c>
      <c r="AA110" s="9">
        <v>240</v>
      </c>
      <c r="AB110" s="9" t="s">
        <v>245</v>
      </c>
      <c r="AC110" s="9" t="s">
        <v>247</v>
      </c>
      <c r="AD110" s="9" t="s">
        <v>244</v>
      </c>
      <c r="AE110" s="9" t="s">
        <v>244</v>
      </c>
      <c r="AF110" s="9" t="s">
        <v>244</v>
      </c>
      <c r="AG110" s="9">
        <v>240</v>
      </c>
      <c r="AH110" s="9">
        <v>90</v>
      </c>
      <c r="AI110" s="9">
        <v>150</v>
      </c>
      <c r="AJ110" s="9">
        <v>0</v>
      </c>
      <c r="AK110" s="9">
        <v>0</v>
      </c>
      <c r="AL110" s="9">
        <v>0</v>
      </c>
      <c r="AM110" s="9" t="s">
        <v>219</v>
      </c>
      <c r="AN110" s="9" t="s">
        <v>219</v>
      </c>
      <c r="AO110" s="9" t="s">
        <v>220</v>
      </c>
      <c r="AP110" s="9" t="s">
        <v>220</v>
      </c>
      <c r="AQ110" s="9" t="s">
        <v>220</v>
      </c>
      <c r="AR110" s="9">
        <v>240</v>
      </c>
      <c r="AS110" s="9">
        <f t="shared" si="16"/>
        <v>0.90039296087476506</v>
      </c>
      <c r="AT110" s="9">
        <v>240</v>
      </c>
      <c r="AU110" s="9">
        <v>4</v>
      </c>
      <c r="AV110" s="9" t="s">
        <v>219</v>
      </c>
      <c r="AW110" s="9" t="s">
        <v>219</v>
      </c>
      <c r="AX110" s="9">
        <v>1</v>
      </c>
      <c r="AY110" s="9">
        <v>2</v>
      </c>
      <c r="AZ110" s="9">
        <v>1</v>
      </c>
      <c r="BA110" s="9">
        <v>2</v>
      </c>
      <c r="BB110" s="9">
        <v>2</v>
      </c>
      <c r="BC110" s="9">
        <v>1</v>
      </c>
      <c r="BD110" s="9">
        <v>1</v>
      </c>
      <c r="BE110" s="9">
        <v>3</v>
      </c>
      <c r="BF110" s="9">
        <v>3</v>
      </c>
      <c r="BG110" s="9">
        <v>3</v>
      </c>
      <c r="BH110" s="9">
        <v>1</v>
      </c>
      <c r="BI110" s="17"/>
      <c r="BJ110" s="17"/>
      <c r="BK110" s="17"/>
      <c r="BL110" s="9">
        <v>1</v>
      </c>
      <c r="BN110" s="9">
        <v>2</v>
      </c>
      <c r="BO110" s="9">
        <v>0</v>
      </c>
      <c r="BP110" s="9">
        <v>3.2399999999999998</v>
      </c>
      <c r="BQ110" s="9">
        <v>30</v>
      </c>
      <c r="BR110" s="9">
        <f t="shared" si="10"/>
        <v>30</v>
      </c>
      <c r="BS110" s="4">
        <f t="shared" si="17"/>
        <v>5.4772255750516612</v>
      </c>
      <c r="BT110" s="9">
        <v>88</v>
      </c>
      <c r="BU110" s="9">
        <f t="shared" si="18"/>
        <v>1.9444826721501687</v>
      </c>
      <c r="BV110" s="9">
        <v>79</v>
      </c>
      <c r="BW110" s="9">
        <f t="shared" si="19"/>
        <v>1.8976270912904414</v>
      </c>
      <c r="BX110" s="9">
        <v>90</v>
      </c>
      <c r="BY110" s="9">
        <v>12</v>
      </c>
      <c r="BZ110" s="9">
        <v>81</v>
      </c>
      <c r="CA110" s="9">
        <v>99</v>
      </c>
      <c r="CB110" s="9">
        <v>10</v>
      </c>
      <c r="CC110" s="9">
        <v>74</v>
      </c>
      <c r="CD110" s="9">
        <v>99</v>
      </c>
      <c r="CE110" s="9">
        <v>5</v>
      </c>
      <c r="CF110" s="9">
        <v>64</v>
      </c>
      <c r="CG110" s="9">
        <v>91</v>
      </c>
      <c r="CH110" s="9">
        <v>10</v>
      </c>
      <c r="CI110" s="9">
        <v>82</v>
      </c>
      <c r="CJ110" s="9">
        <v>99</v>
      </c>
      <c r="CK110" s="9">
        <v>12</v>
      </c>
      <c r="CL110" s="9">
        <v>88</v>
      </c>
      <c r="CM110" s="9">
        <v>99</v>
      </c>
      <c r="CN110" s="9">
        <v>10</v>
      </c>
      <c r="CO110" s="9">
        <v>79</v>
      </c>
      <c r="CP110" s="9">
        <v>99</v>
      </c>
      <c r="CQ110" s="9">
        <v>34</v>
      </c>
      <c r="CR110" s="9">
        <v>91</v>
      </c>
      <c r="CS110" s="9">
        <v>99</v>
      </c>
      <c r="CT110" s="9">
        <v>42</v>
      </c>
      <c r="CU110" s="9">
        <v>37</v>
      </c>
      <c r="CV110" s="9">
        <v>78</v>
      </c>
      <c r="CW110" s="9">
        <v>44</v>
      </c>
      <c r="CX110" s="9">
        <v>89</v>
      </c>
      <c r="CY110" s="9">
        <v>135</v>
      </c>
      <c r="CZ110" s="9">
        <v>90</v>
      </c>
      <c r="DA110" s="9">
        <v>14</v>
      </c>
      <c r="DB110" s="9">
        <v>14</v>
      </c>
      <c r="DC110" s="9">
        <v>21</v>
      </c>
      <c r="DD110" s="9">
        <v>12</v>
      </c>
      <c r="DE110" s="9">
        <v>11</v>
      </c>
      <c r="DF110" s="9">
        <v>1</v>
      </c>
      <c r="DG110" s="9">
        <v>1</v>
      </c>
      <c r="DH110" s="9">
        <v>1</v>
      </c>
      <c r="DI110" s="9">
        <v>1</v>
      </c>
      <c r="DJ110" s="9">
        <v>1</v>
      </c>
      <c r="DK110" s="9">
        <v>4</v>
      </c>
      <c r="DL110" s="9">
        <v>2</v>
      </c>
      <c r="DM110" s="9">
        <v>2</v>
      </c>
      <c r="DN110" s="9">
        <v>2</v>
      </c>
      <c r="DO110" s="9">
        <v>2</v>
      </c>
      <c r="DP110" s="9">
        <v>3</v>
      </c>
      <c r="DQ110" s="9">
        <v>1</v>
      </c>
      <c r="DR110" s="9">
        <v>3</v>
      </c>
      <c r="DS110" s="9">
        <v>1</v>
      </c>
      <c r="DT110" s="9">
        <v>1</v>
      </c>
      <c r="DU110" s="9">
        <v>1</v>
      </c>
      <c r="DV110" s="9">
        <v>2</v>
      </c>
      <c r="DW110" s="9">
        <v>3</v>
      </c>
      <c r="DX110" s="9">
        <v>3</v>
      </c>
      <c r="DY110" s="9">
        <v>1</v>
      </c>
      <c r="DZ110" s="9">
        <v>2</v>
      </c>
      <c r="EA110" s="9">
        <v>1</v>
      </c>
    </row>
    <row r="111" spans="1:131" s="9" customFormat="1" x14ac:dyDescent="0.3">
      <c r="A111" s="9" t="s">
        <v>110</v>
      </c>
      <c r="D111" s="10"/>
      <c r="E111" s="13"/>
      <c r="F111" s="13" t="s">
        <v>230</v>
      </c>
      <c r="G111" s="10"/>
      <c r="H111" s="10"/>
      <c r="I111" s="6"/>
      <c r="J111" s="13" t="s">
        <v>230</v>
      </c>
      <c r="N111" s="10"/>
      <c r="O111" s="10"/>
      <c r="P111" s="10"/>
      <c r="V111" s="9" t="s">
        <v>230</v>
      </c>
      <c r="W111" s="9" t="s">
        <v>230</v>
      </c>
      <c r="X111" s="9" t="s">
        <v>230</v>
      </c>
      <c r="Y111" s="9" t="s">
        <v>230</v>
      </c>
      <c r="Z111" s="9" t="s">
        <v>230</v>
      </c>
      <c r="AB111" s="9" t="s">
        <v>230</v>
      </c>
      <c r="AC111" s="9" t="s">
        <v>230</v>
      </c>
      <c r="AD111" s="9" t="s">
        <v>230</v>
      </c>
      <c r="AE111" s="9" t="s">
        <v>230</v>
      </c>
      <c r="AF111" s="9" t="s">
        <v>230</v>
      </c>
      <c r="AX111" s="9" t="s">
        <v>221</v>
      </c>
      <c r="AY111" s="9" t="s">
        <v>221</v>
      </c>
      <c r="AZ111" s="9" t="s">
        <v>221</v>
      </c>
      <c r="BA111" s="9" t="s">
        <v>221</v>
      </c>
      <c r="BC111" s="9" t="s">
        <v>230</v>
      </c>
      <c r="BD111" s="9" t="s">
        <v>230</v>
      </c>
      <c r="BE111" s="9" t="s">
        <v>230</v>
      </c>
      <c r="BF111" s="9" t="s">
        <v>230</v>
      </c>
      <c r="BG111" s="9" t="s">
        <v>230</v>
      </c>
      <c r="BI111" s="17"/>
      <c r="BJ111" s="17"/>
      <c r="BK111" s="17"/>
      <c r="BR111" s="9" t="str">
        <f t="shared" si="10"/>
        <v/>
      </c>
      <c r="BS111" s="4"/>
    </row>
    <row r="112" spans="1:131" s="9" customFormat="1" x14ac:dyDescent="0.3">
      <c r="A112" s="9" t="s">
        <v>111</v>
      </c>
      <c r="B112" s="9">
        <v>2</v>
      </c>
      <c r="C112" s="9">
        <v>1</v>
      </c>
      <c r="D112" s="10">
        <v>2</v>
      </c>
      <c r="E112" s="13">
        <v>2359</v>
      </c>
      <c r="F112" s="13">
        <v>39.31666666666667</v>
      </c>
      <c r="G112" s="10">
        <f t="shared" si="12"/>
        <v>1</v>
      </c>
      <c r="H112" s="10">
        <f t="shared" si="15"/>
        <v>1</v>
      </c>
      <c r="I112" s="6">
        <f t="shared" si="13"/>
        <v>1</v>
      </c>
      <c r="J112" s="13">
        <v>0.65527777777777774</v>
      </c>
      <c r="K112" s="9">
        <v>4.5991792065663475</v>
      </c>
      <c r="L112" s="9" t="s">
        <v>216</v>
      </c>
      <c r="M112" s="9" t="s">
        <v>291</v>
      </c>
      <c r="N112" s="10">
        <v>17</v>
      </c>
      <c r="O112" s="10">
        <v>37.036935704514363</v>
      </c>
      <c r="P112" s="10" t="s">
        <v>305</v>
      </c>
      <c r="Q112" s="9">
        <v>8.5</v>
      </c>
      <c r="R112" s="9">
        <v>10</v>
      </c>
      <c r="S112" s="9">
        <v>9.25</v>
      </c>
      <c r="T112" s="9">
        <f t="shared" si="14"/>
        <v>-2.3281250000000004</v>
      </c>
      <c r="U112" s="9">
        <v>10.74</v>
      </c>
      <c r="V112" s="9" t="s">
        <v>245</v>
      </c>
      <c r="W112" s="9" t="s">
        <v>245</v>
      </c>
      <c r="X112" s="9" t="s">
        <v>244</v>
      </c>
      <c r="Y112" s="9" t="s">
        <v>244</v>
      </c>
      <c r="Z112" s="9" t="s">
        <v>244</v>
      </c>
      <c r="AA112" s="9">
        <v>180</v>
      </c>
      <c r="AB112" s="9" t="s">
        <v>245</v>
      </c>
      <c r="AC112" s="9" t="s">
        <v>245</v>
      </c>
      <c r="AD112" s="9" t="s">
        <v>244</v>
      </c>
      <c r="AE112" s="9" t="s">
        <v>244</v>
      </c>
      <c r="AF112" s="9" t="s">
        <v>244</v>
      </c>
      <c r="AG112" s="9">
        <v>180</v>
      </c>
      <c r="AH112" s="9">
        <v>90</v>
      </c>
      <c r="AI112" s="9">
        <v>90</v>
      </c>
      <c r="AJ112" s="9">
        <v>0</v>
      </c>
      <c r="AK112" s="9">
        <v>0</v>
      </c>
      <c r="AL112" s="9">
        <v>0</v>
      </c>
      <c r="AM112" s="9" t="s">
        <v>219</v>
      </c>
      <c r="AN112" s="9" t="s">
        <v>219</v>
      </c>
      <c r="AO112" s="9" t="s">
        <v>220</v>
      </c>
      <c r="AP112" s="9" t="s">
        <v>220</v>
      </c>
      <c r="AQ112" s="9" t="s">
        <v>220</v>
      </c>
      <c r="AR112" s="9">
        <v>180</v>
      </c>
      <c r="AS112" s="9">
        <f t="shared" si="16"/>
        <v>0.38783529813770717</v>
      </c>
      <c r="AT112" s="9">
        <v>180</v>
      </c>
      <c r="AU112" s="9">
        <v>3</v>
      </c>
      <c r="AV112" s="9" t="s">
        <v>219</v>
      </c>
      <c r="AW112" s="9" t="s">
        <v>219</v>
      </c>
      <c r="AX112" s="9">
        <v>1</v>
      </c>
      <c r="AY112" s="9">
        <v>1</v>
      </c>
      <c r="AZ112" s="9">
        <v>1</v>
      </c>
      <c r="BA112" s="9">
        <v>2</v>
      </c>
      <c r="BB112" s="9">
        <v>2</v>
      </c>
      <c r="BC112" s="9">
        <v>1</v>
      </c>
      <c r="BD112" s="9">
        <v>1</v>
      </c>
      <c r="BE112" s="9">
        <v>3</v>
      </c>
      <c r="BF112" s="9">
        <v>3</v>
      </c>
      <c r="BG112" s="9">
        <v>3</v>
      </c>
      <c r="BH112" s="9">
        <v>1</v>
      </c>
      <c r="BI112" s="17"/>
      <c r="BJ112" s="17"/>
      <c r="BK112" s="17"/>
      <c r="BL112" s="9">
        <v>1</v>
      </c>
      <c r="BN112" s="9">
        <v>2</v>
      </c>
      <c r="BO112" s="9">
        <v>0</v>
      </c>
      <c r="BP112" s="9">
        <v>2</v>
      </c>
      <c r="BR112" s="9" t="str">
        <f t="shared" si="10"/>
        <v/>
      </c>
      <c r="BS112" s="4"/>
      <c r="BT112" s="9">
        <v>100</v>
      </c>
      <c r="BU112" s="9">
        <f t="shared" si="18"/>
        <v>2</v>
      </c>
      <c r="BV112" s="9">
        <v>76</v>
      </c>
      <c r="BW112" s="9">
        <f t="shared" si="19"/>
        <v>1.8808135922807914</v>
      </c>
      <c r="BX112" s="9">
        <v>89</v>
      </c>
      <c r="BY112" s="9">
        <v>11</v>
      </c>
      <c r="BZ112" s="9">
        <v>76</v>
      </c>
      <c r="CA112" s="9">
        <v>99</v>
      </c>
      <c r="CB112" s="9">
        <v>5</v>
      </c>
      <c r="CC112" s="9">
        <v>59</v>
      </c>
      <c r="CD112" s="9">
        <v>78</v>
      </c>
      <c r="CE112" s="9">
        <v>6</v>
      </c>
      <c r="CF112" s="9">
        <v>67</v>
      </c>
      <c r="CG112" s="9">
        <v>95</v>
      </c>
      <c r="CH112" s="9">
        <v>11</v>
      </c>
      <c r="CI112" s="9">
        <v>85</v>
      </c>
      <c r="CJ112" s="9">
        <v>99</v>
      </c>
      <c r="CK112" s="9">
        <v>14</v>
      </c>
      <c r="CL112" s="9">
        <v>100</v>
      </c>
      <c r="CM112" s="9">
        <v>99</v>
      </c>
      <c r="CN112" s="9">
        <v>9</v>
      </c>
      <c r="CO112" s="9">
        <v>76</v>
      </c>
      <c r="CP112" s="9">
        <v>99</v>
      </c>
      <c r="CQ112" s="9">
        <v>33</v>
      </c>
      <c r="CR112" s="9">
        <v>88</v>
      </c>
      <c r="CS112" s="9">
        <v>99</v>
      </c>
      <c r="CT112" s="9">
        <v>42</v>
      </c>
      <c r="CU112" s="9">
        <v>33</v>
      </c>
      <c r="CV112" s="9">
        <v>75</v>
      </c>
      <c r="CW112" s="9">
        <v>42</v>
      </c>
      <c r="CX112" s="9">
        <v>86</v>
      </c>
      <c r="CY112" s="9">
        <v>131</v>
      </c>
      <c r="CZ112" s="9">
        <v>89</v>
      </c>
      <c r="DA112" s="9">
        <v>10</v>
      </c>
      <c r="DB112" s="9">
        <v>13</v>
      </c>
      <c r="DC112" s="9">
        <v>20</v>
      </c>
      <c r="DD112" s="9">
        <v>12</v>
      </c>
      <c r="DE112" s="9">
        <v>11</v>
      </c>
      <c r="DF112" s="9">
        <v>1</v>
      </c>
      <c r="DG112" s="9">
        <v>1</v>
      </c>
      <c r="DH112" s="9">
        <v>1</v>
      </c>
      <c r="DI112" s="9">
        <v>1</v>
      </c>
      <c r="DJ112" s="9">
        <v>1</v>
      </c>
      <c r="DK112" s="9">
        <v>4</v>
      </c>
      <c r="DL112" s="9">
        <v>1</v>
      </c>
      <c r="DM112" s="9">
        <v>2</v>
      </c>
      <c r="DN112" s="9">
        <v>2</v>
      </c>
      <c r="DO112" s="9">
        <v>2</v>
      </c>
      <c r="DP112" s="9">
        <v>3</v>
      </c>
      <c r="DQ112" s="9">
        <v>2</v>
      </c>
      <c r="DR112" s="9">
        <v>3</v>
      </c>
      <c r="DS112" s="9">
        <v>2</v>
      </c>
      <c r="DT112" s="9">
        <v>2</v>
      </c>
      <c r="DU112" s="9">
        <v>2</v>
      </c>
      <c r="DV112" s="9">
        <v>4</v>
      </c>
      <c r="DW112" s="9">
        <v>4</v>
      </c>
      <c r="DX112" s="9">
        <v>3</v>
      </c>
      <c r="DY112" s="9">
        <v>1</v>
      </c>
      <c r="DZ112" s="9">
        <v>3</v>
      </c>
      <c r="EA112" s="9">
        <v>1</v>
      </c>
    </row>
    <row r="113" spans="1:131" s="9" customFormat="1" x14ac:dyDescent="0.3">
      <c r="A113" s="9" t="s">
        <v>112</v>
      </c>
      <c r="D113" s="10"/>
      <c r="E113" s="13"/>
      <c r="F113" s="13" t="s">
        <v>230</v>
      </c>
      <c r="G113" s="10"/>
      <c r="H113" s="10"/>
      <c r="I113" s="6"/>
      <c r="J113" s="13" t="s">
        <v>230</v>
      </c>
      <c r="N113" s="10"/>
      <c r="O113" s="10"/>
      <c r="P113" s="10"/>
      <c r="V113" s="9" t="s">
        <v>230</v>
      </c>
      <c r="W113" s="9" t="s">
        <v>230</v>
      </c>
      <c r="X113" s="9" t="s">
        <v>230</v>
      </c>
      <c r="Y113" s="9" t="s">
        <v>230</v>
      </c>
      <c r="Z113" s="9" t="s">
        <v>230</v>
      </c>
      <c r="AB113" s="9" t="s">
        <v>230</v>
      </c>
      <c r="AC113" s="9" t="s">
        <v>230</v>
      </c>
      <c r="AD113" s="9" t="s">
        <v>230</v>
      </c>
      <c r="AE113" s="9" t="s">
        <v>230</v>
      </c>
      <c r="AF113" s="9" t="s">
        <v>230</v>
      </c>
      <c r="AX113" s="9" t="s">
        <v>221</v>
      </c>
      <c r="AY113" s="9" t="s">
        <v>221</v>
      </c>
      <c r="AZ113" s="9" t="s">
        <v>221</v>
      </c>
      <c r="BA113" s="9" t="s">
        <v>221</v>
      </c>
      <c r="BC113" s="9" t="s">
        <v>230</v>
      </c>
      <c r="BD113" s="9" t="s">
        <v>230</v>
      </c>
      <c r="BE113" s="9" t="s">
        <v>230</v>
      </c>
      <c r="BF113" s="9" t="s">
        <v>230</v>
      </c>
      <c r="BG113" s="9" t="s">
        <v>230</v>
      </c>
      <c r="BI113" s="17"/>
      <c r="BJ113" s="17"/>
      <c r="BK113" s="17"/>
      <c r="BR113" s="9" t="str">
        <f t="shared" si="10"/>
        <v/>
      </c>
      <c r="BS113" s="4"/>
    </row>
    <row r="114" spans="1:131" x14ac:dyDescent="0.3">
      <c r="A114" s="4" t="s">
        <v>113</v>
      </c>
      <c r="B114" s="4">
        <v>1</v>
      </c>
      <c r="C114" s="4">
        <v>1</v>
      </c>
      <c r="D114" s="6">
        <f t="shared" si="11"/>
        <v>1</v>
      </c>
      <c r="E114" s="12">
        <v>15873</v>
      </c>
      <c r="F114" s="12">
        <v>264.55</v>
      </c>
      <c r="G114" s="6">
        <f t="shared" si="12"/>
        <v>2</v>
      </c>
      <c r="H114" s="6">
        <f t="shared" si="15"/>
        <v>2</v>
      </c>
      <c r="I114" s="6">
        <f t="shared" si="13"/>
        <v>2</v>
      </c>
      <c r="J114" s="12">
        <v>4.4091666666666667</v>
      </c>
      <c r="K114" s="4">
        <v>3.0834473324213407</v>
      </c>
      <c r="L114" s="4" t="s">
        <v>217</v>
      </c>
      <c r="M114" s="4" t="s">
        <v>291</v>
      </c>
      <c r="N114" s="6">
        <v>16</v>
      </c>
      <c r="O114" s="6">
        <v>40.155950752393984</v>
      </c>
      <c r="P114" s="6" t="s">
        <v>306</v>
      </c>
      <c r="Q114" s="4">
        <v>10.5</v>
      </c>
      <c r="R114" s="4">
        <v>10.5</v>
      </c>
      <c r="S114" s="4">
        <v>10.5</v>
      </c>
      <c r="T114" s="4">
        <f t="shared" si="14"/>
        <v>-0.37500000000000033</v>
      </c>
      <c r="U114" s="4">
        <v>10.5</v>
      </c>
      <c r="V114" s="4" t="s">
        <v>247</v>
      </c>
      <c r="W114" s="4" t="s">
        <v>243</v>
      </c>
      <c r="X114" s="4" t="s">
        <v>244</v>
      </c>
      <c r="Y114" s="4" t="s">
        <v>244</v>
      </c>
      <c r="Z114" s="4">
        <v>0</v>
      </c>
      <c r="AA114" s="4">
        <v>165</v>
      </c>
      <c r="AB114" s="4" t="s">
        <v>247</v>
      </c>
      <c r="AC114" s="4" t="s">
        <v>243</v>
      </c>
      <c r="AD114" s="4" t="s">
        <v>245</v>
      </c>
      <c r="AE114" s="4" t="s">
        <v>244</v>
      </c>
      <c r="AF114" s="4" t="s">
        <v>245</v>
      </c>
      <c r="AG114" s="4">
        <v>345</v>
      </c>
      <c r="AH114" s="4">
        <v>150</v>
      </c>
      <c r="AI114" s="4">
        <v>15</v>
      </c>
      <c r="AJ114" s="4">
        <v>25.714285714285715</v>
      </c>
      <c r="AK114" s="4">
        <v>0</v>
      </c>
      <c r="AL114" s="4">
        <v>25.714285714285715</v>
      </c>
      <c r="AM114" s="4" t="s">
        <v>219</v>
      </c>
      <c r="AN114" s="4" t="s">
        <v>219</v>
      </c>
      <c r="AO114" s="4" t="s">
        <v>219</v>
      </c>
      <c r="AP114" s="4" t="s">
        <v>220</v>
      </c>
      <c r="AQ114" s="4" t="s">
        <v>219</v>
      </c>
      <c r="AR114" s="4">
        <v>216.42857142857142</v>
      </c>
      <c r="AS114" s="4">
        <f t="shared" si="16"/>
        <v>0.69903102194234945</v>
      </c>
      <c r="AT114" s="4">
        <v>216.42857142857142</v>
      </c>
      <c r="AU114" s="4">
        <v>3.6071428571428568</v>
      </c>
      <c r="AV114" s="4" t="s">
        <v>219</v>
      </c>
      <c r="AW114" s="4" t="s">
        <v>219</v>
      </c>
      <c r="AX114" s="4">
        <v>1</v>
      </c>
      <c r="AY114" s="4">
        <v>1</v>
      </c>
      <c r="AZ114" s="4">
        <v>1</v>
      </c>
      <c r="BA114" s="4">
        <v>2</v>
      </c>
      <c r="BB114" s="4">
        <v>2</v>
      </c>
      <c r="BC114" s="4">
        <v>2</v>
      </c>
      <c r="BD114" s="4">
        <v>2</v>
      </c>
      <c r="BE114" s="4">
        <v>3</v>
      </c>
      <c r="BF114" s="4">
        <v>3</v>
      </c>
      <c r="BG114" s="4" t="s">
        <v>230</v>
      </c>
      <c r="BH114" s="4">
        <v>2</v>
      </c>
      <c r="BI114" s="16">
        <v>3</v>
      </c>
      <c r="BJ114" s="16">
        <v>1</v>
      </c>
      <c r="BK114" s="16">
        <v>1</v>
      </c>
      <c r="BL114" s="4">
        <v>0</v>
      </c>
      <c r="BM114" s="4">
        <v>2</v>
      </c>
      <c r="BN114" s="4">
        <v>2</v>
      </c>
      <c r="BO114" s="4">
        <v>0</v>
      </c>
      <c r="BP114" s="4">
        <v>4.5999999999999996</v>
      </c>
      <c r="BQ114" s="4">
        <v>55</v>
      </c>
      <c r="BR114" s="4">
        <f t="shared" si="10"/>
        <v>5</v>
      </c>
      <c r="BS114" s="4">
        <f t="shared" si="17"/>
        <v>2.2360679774997898</v>
      </c>
      <c r="BT114" s="4">
        <v>50</v>
      </c>
      <c r="BU114" s="4">
        <f t="shared" si="18"/>
        <v>1.6989700043360187</v>
      </c>
      <c r="BV114" s="4">
        <v>50</v>
      </c>
      <c r="BW114" s="4">
        <f t="shared" si="19"/>
        <v>1.6989700043360187</v>
      </c>
      <c r="BX114" s="4">
        <v>31</v>
      </c>
      <c r="BY114" s="4">
        <v>0</v>
      </c>
      <c r="BZ114" s="4">
        <v>50</v>
      </c>
      <c r="CA114" s="4">
        <v>50</v>
      </c>
      <c r="CB114" s="4">
        <v>3</v>
      </c>
      <c r="CC114" s="4">
        <v>52</v>
      </c>
      <c r="CD114" s="4">
        <v>53</v>
      </c>
      <c r="CE114" s="4">
        <v>0</v>
      </c>
      <c r="CF114" s="4">
        <v>50</v>
      </c>
      <c r="CG114" s="4">
        <v>50</v>
      </c>
      <c r="CH114" s="4">
        <v>0</v>
      </c>
      <c r="CI114" s="4">
        <v>50</v>
      </c>
      <c r="CJ114" s="4">
        <v>50</v>
      </c>
      <c r="CK114" s="4">
        <v>1</v>
      </c>
      <c r="CL114" s="4">
        <v>50</v>
      </c>
      <c r="CM114" s="4">
        <v>50</v>
      </c>
      <c r="CN114" s="4">
        <v>0</v>
      </c>
      <c r="CO114" s="4">
        <v>50</v>
      </c>
      <c r="CP114" s="4">
        <v>50</v>
      </c>
      <c r="CQ114" s="4">
        <v>0</v>
      </c>
      <c r="CR114" s="4">
        <v>50</v>
      </c>
      <c r="CS114" s="4">
        <v>50</v>
      </c>
      <c r="CT114" s="4">
        <v>0</v>
      </c>
      <c r="CU114" s="4">
        <v>3</v>
      </c>
      <c r="CV114" s="4">
        <v>41</v>
      </c>
      <c r="CW114" s="4">
        <v>0</v>
      </c>
      <c r="CX114" s="4">
        <v>28</v>
      </c>
      <c r="CY114" s="4">
        <v>4</v>
      </c>
      <c r="CZ114" s="4">
        <v>31</v>
      </c>
      <c r="DA114" s="4">
        <v>0</v>
      </c>
      <c r="DB114" s="4">
        <v>3</v>
      </c>
      <c r="DC114" s="4">
        <v>0</v>
      </c>
      <c r="DD114" s="4">
        <v>0</v>
      </c>
      <c r="DE114" s="4">
        <v>0</v>
      </c>
      <c r="DF114" s="4">
        <v>1</v>
      </c>
      <c r="DG114" s="4">
        <v>1</v>
      </c>
      <c r="DH114" s="4">
        <v>1</v>
      </c>
      <c r="DI114" s="4">
        <v>1</v>
      </c>
      <c r="DJ114" s="4">
        <v>1</v>
      </c>
      <c r="DK114" s="4">
        <v>3</v>
      </c>
      <c r="DL114" s="4">
        <v>2</v>
      </c>
      <c r="DM114" s="4">
        <v>3</v>
      </c>
      <c r="DN114" s="4">
        <v>2</v>
      </c>
      <c r="DO114" s="4">
        <v>2</v>
      </c>
      <c r="DP114" s="4">
        <v>2</v>
      </c>
      <c r="DQ114" s="4">
        <v>1</v>
      </c>
      <c r="DR114" s="4">
        <v>2</v>
      </c>
      <c r="DS114" s="4">
        <v>2</v>
      </c>
      <c r="DT114" s="4">
        <v>2</v>
      </c>
      <c r="DU114" s="4">
        <v>2</v>
      </c>
      <c r="DV114" s="4">
        <v>3</v>
      </c>
      <c r="DW114" s="4">
        <v>3</v>
      </c>
      <c r="DX114" s="4">
        <v>3</v>
      </c>
      <c r="DY114" s="4">
        <v>1</v>
      </c>
      <c r="DZ114" s="4">
        <v>2</v>
      </c>
      <c r="EA114" s="4">
        <v>2</v>
      </c>
    </row>
    <row r="115" spans="1:131" x14ac:dyDescent="0.3">
      <c r="A115" s="4" t="s">
        <v>114</v>
      </c>
      <c r="F115" s="12" t="s">
        <v>230</v>
      </c>
      <c r="J115" s="12" t="s">
        <v>230</v>
      </c>
      <c r="V115" s="4" t="s">
        <v>230</v>
      </c>
      <c r="W115" s="4" t="s">
        <v>230</v>
      </c>
      <c r="X115" s="4" t="s">
        <v>230</v>
      </c>
      <c r="Y115" s="4" t="s">
        <v>230</v>
      </c>
      <c r="Z115" s="4" t="s">
        <v>230</v>
      </c>
      <c r="AB115" s="4" t="s">
        <v>230</v>
      </c>
      <c r="AC115" s="4" t="s">
        <v>230</v>
      </c>
      <c r="AD115" s="4" t="s">
        <v>230</v>
      </c>
      <c r="AE115" s="4" t="s">
        <v>230</v>
      </c>
      <c r="AF115" s="4" t="s">
        <v>230</v>
      </c>
      <c r="AX115" s="4" t="s">
        <v>221</v>
      </c>
      <c r="AY115" s="4" t="s">
        <v>221</v>
      </c>
      <c r="AZ115" s="4" t="s">
        <v>221</v>
      </c>
      <c r="BA115" s="4" t="s">
        <v>221</v>
      </c>
      <c r="BC115" s="4" t="s">
        <v>230</v>
      </c>
      <c r="BD115" s="4" t="s">
        <v>230</v>
      </c>
      <c r="BE115" s="4" t="s">
        <v>230</v>
      </c>
      <c r="BF115" s="4" t="s">
        <v>230</v>
      </c>
      <c r="BG115" s="4" t="s">
        <v>230</v>
      </c>
      <c r="BR115" s="4" t="str">
        <f t="shared" si="10"/>
        <v/>
      </c>
    </row>
    <row r="116" spans="1:131" x14ac:dyDescent="0.3">
      <c r="A116" s="4" t="s">
        <v>115</v>
      </c>
      <c r="B116" s="4">
        <v>1</v>
      </c>
      <c r="C116" s="4">
        <v>1</v>
      </c>
      <c r="D116" s="6">
        <f t="shared" si="11"/>
        <v>1</v>
      </c>
      <c r="E116" s="12">
        <v>2037</v>
      </c>
      <c r="F116" s="12">
        <v>33.950000000000003</v>
      </c>
      <c r="G116" s="6">
        <f t="shared" si="12"/>
        <v>1</v>
      </c>
      <c r="H116" s="6">
        <f t="shared" si="15"/>
        <v>1</v>
      </c>
      <c r="I116" s="6">
        <f t="shared" si="13"/>
        <v>1</v>
      </c>
      <c r="J116" s="12">
        <v>0.5658333333333333</v>
      </c>
      <c r="K116" s="4">
        <v>3.9835841313269493</v>
      </c>
      <c r="L116" s="4" t="s">
        <v>216</v>
      </c>
      <c r="M116" s="4" t="s">
        <v>291</v>
      </c>
      <c r="N116" s="6">
        <v>18</v>
      </c>
      <c r="O116" s="6">
        <v>35.811217510259915</v>
      </c>
      <c r="P116" s="6" t="s">
        <v>305</v>
      </c>
      <c r="Q116" s="4">
        <v>11.5</v>
      </c>
      <c r="R116" s="4">
        <v>11</v>
      </c>
      <c r="S116" s="4">
        <v>11.25</v>
      </c>
      <c r="T116" s="4">
        <f t="shared" si="14"/>
        <v>0.79687499999999967</v>
      </c>
      <c r="U116" s="4">
        <v>11.25</v>
      </c>
      <c r="V116" s="4" t="s">
        <v>245</v>
      </c>
      <c r="W116" s="4" t="s">
        <v>244</v>
      </c>
      <c r="X116" s="4" t="s">
        <v>244</v>
      </c>
      <c r="Y116" s="4" t="s">
        <v>244</v>
      </c>
      <c r="Z116" s="4" t="s">
        <v>243</v>
      </c>
      <c r="AA116" s="4">
        <v>105</v>
      </c>
      <c r="AB116" s="4" t="s">
        <v>245</v>
      </c>
      <c r="AC116" s="4" t="s">
        <v>244</v>
      </c>
      <c r="AD116" s="4" t="s">
        <v>246</v>
      </c>
      <c r="AE116" s="4" t="s">
        <v>244</v>
      </c>
      <c r="AF116" s="4" t="s">
        <v>244</v>
      </c>
      <c r="AG116" s="4">
        <v>135</v>
      </c>
      <c r="AH116" s="4">
        <v>90</v>
      </c>
      <c r="AI116" s="4">
        <v>0</v>
      </c>
      <c r="AJ116" s="4">
        <v>12.857142857142858</v>
      </c>
      <c r="AK116" s="4">
        <v>0</v>
      </c>
      <c r="AL116" s="4">
        <v>10.714285714285714</v>
      </c>
      <c r="AM116" s="4" t="s">
        <v>219</v>
      </c>
      <c r="AN116" s="4" t="s">
        <v>220</v>
      </c>
      <c r="AO116" s="4" t="s">
        <v>219</v>
      </c>
      <c r="AP116" s="4" t="s">
        <v>220</v>
      </c>
      <c r="AQ116" s="4" t="s">
        <v>219</v>
      </c>
      <c r="AR116" s="4">
        <v>113.57142857142857</v>
      </c>
      <c r="AS116" s="4">
        <f t="shared" si="16"/>
        <v>-0.17963925703546407</v>
      </c>
      <c r="AT116" s="4">
        <v>113.57142857142857</v>
      </c>
      <c r="AU116" s="4">
        <v>1.8928571428571428</v>
      </c>
      <c r="AV116" s="4" t="s">
        <v>219</v>
      </c>
      <c r="AW116" s="4" t="s">
        <v>220</v>
      </c>
      <c r="AX116" s="4">
        <v>1</v>
      </c>
      <c r="AY116" s="4">
        <v>2</v>
      </c>
      <c r="AZ116" s="4">
        <v>1</v>
      </c>
      <c r="BA116" s="4">
        <v>2</v>
      </c>
      <c r="BB116" s="4">
        <v>2</v>
      </c>
      <c r="BC116" s="4">
        <v>1</v>
      </c>
      <c r="BD116" s="4">
        <v>3</v>
      </c>
      <c r="BE116" s="4">
        <v>1</v>
      </c>
      <c r="BF116" s="4">
        <v>3</v>
      </c>
      <c r="BG116" s="4">
        <v>1</v>
      </c>
      <c r="BH116" s="4">
        <v>1</v>
      </c>
      <c r="BI116" s="16">
        <v>1</v>
      </c>
      <c r="BJ116" s="16">
        <v>2</v>
      </c>
      <c r="BK116" s="16">
        <v>2</v>
      </c>
      <c r="BL116" s="4">
        <v>0</v>
      </c>
      <c r="BM116" s="4">
        <v>2</v>
      </c>
      <c r="BN116" s="4">
        <v>2</v>
      </c>
      <c r="BO116" s="4">
        <v>0</v>
      </c>
      <c r="BP116" s="4">
        <v>4.12</v>
      </c>
      <c r="BQ116" s="4">
        <v>50</v>
      </c>
      <c r="BR116" s="4">
        <f t="shared" si="10"/>
        <v>10</v>
      </c>
      <c r="BS116" s="4">
        <f t="shared" si="17"/>
        <v>3.1622776601683795</v>
      </c>
      <c r="BT116" s="4">
        <v>50</v>
      </c>
      <c r="BU116" s="4">
        <f t="shared" si="18"/>
        <v>1.6989700043360187</v>
      </c>
      <c r="BV116" s="4">
        <v>56</v>
      </c>
      <c r="BW116" s="4">
        <f t="shared" si="19"/>
        <v>1.7481880270062005</v>
      </c>
      <c r="BX116" s="4">
        <v>65</v>
      </c>
      <c r="BY116" s="4">
        <v>6</v>
      </c>
      <c r="BZ116" s="4">
        <v>64</v>
      </c>
      <c r="CA116" s="4">
        <v>93</v>
      </c>
      <c r="CB116" s="4">
        <v>4</v>
      </c>
      <c r="CC116" s="4">
        <v>56</v>
      </c>
      <c r="CD116" s="4">
        <v>72</v>
      </c>
      <c r="CE116" s="4">
        <v>2</v>
      </c>
      <c r="CF116" s="4">
        <v>53</v>
      </c>
      <c r="CG116" s="4">
        <v>58</v>
      </c>
      <c r="CH116" s="4">
        <v>1</v>
      </c>
      <c r="CI116" s="4">
        <v>51</v>
      </c>
      <c r="CJ116" s="4">
        <v>54</v>
      </c>
      <c r="CK116" s="4">
        <v>1</v>
      </c>
      <c r="CL116" s="4">
        <v>50</v>
      </c>
      <c r="CM116" s="4">
        <v>50</v>
      </c>
      <c r="CN116" s="4">
        <v>4</v>
      </c>
      <c r="CO116" s="4">
        <v>56</v>
      </c>
      <c r="CP116" s="4">
        <v>69</v>
      </c>
      <c r="CQ116" s="4">
        <v>26</v>
      </c>
      <c r="CR116" s="4">
        <v>72</v>
      </c>
      <c r="CS116" s="4">
        <v>99</v>
      </c>
      <c r="CT116" s="4">
        <v>20</v>
      </c>
      <c r="CU116" s="4">
        <v>13</v>
      </c>
      <c r="CV116" s="4">
        <v>59</v>
      </c>
      <c r="CW116" s="4">
        <v>30</v>
      </c>
      <c r="CX116" s="4">
        <v>69</v>
      </c>
      <c r="CY116" s="4">
        <v>64</v>
      </c>
      <c r="CZ116" s="4">
        <v>65</v>
      </c>
      <c r="DA116" s="4">
        <v>1</v>
      </c>
      <c r="DB116" s="4">
        <v>5</v>
      </c>
      <c r="DC116" s="4">
        <v>3</v>
      </c>
      <c r="DD116" s="4">
        <v>8</v>
      </c>
      <c r="DE116" s="4">
        <v>10</v>
      </c>
      <c r="DF116" s="4">
        <v>1</v>
      </c>
      <c r="DG116" s="4">
        <v>1</v>
      </c>
      <c r="DH116" s="4">
        <v>1</v>
      </c>
      <c r="DI116" s="4">
        <v>1</v>
      </c>
      <c r="DJ116" s="4">
        <v>1</v>
      </c>
      <c r="DK116" s="4">
        <v>2</v>
      </c>
      <c r="DL116" s="4">
        <v>3</v>
      </c>
      <c r="DM116" s="4">
        <v>4</v>
      </c>
      <c r="DN116" s="4">
        <v>4</v>
      </c>
      <c r="DO116" s="4">
        <v>2</v>
      </c>
      <c r="DP116" s="4">
        <v>1</v>
      </c>
      <c r="DQ116" s="4">
        <v>2</v>
      </c>
      <c r="DR116" s="4">
        <v>1</v>
      </c>
      <c r="DS116" s="4">
        <v>1</v>
      </c>
      <c r="DT116" s="4">
        <v>1</v>
      </c>
      <c r="DU116" s="4">
        <v>1</v>
      </c>
      <c r="DV116" s="4">
        <v>3</v>
      </c>
      <c r="DW116" s="4">
        <v>4</v>
      </c>
      <c r="DX116" s="4">
        <v>4</v>
      </c>
      <c r="DY116" s="4">
        <v>1</v>
      </c>
      <c r="DZ116" s="4">
        <v>2</v>
      </c>
      <c r="EA116" s="4">
        <v>1</v>
      </c>
    </row>
    <row r="117" spans="1:131" x14ac:dyDescent="0.3">
      <c r="A117" s="4" t="s">
        <v>113</v>
      </c>
      <c r="F117" s="12" t="s">
        <v>230</v>
      </c>
      <c r="J117" s="12" t="s">
        <v>230</v>
      </c>
      <c r="V117" s="4" t="s">
        <v>230</v>
      </c>
      <c r="W117" s="4" t="s">
        <v>230</v>
      </c>
      <c r="X117" s="4" t="s">
        <v>230</v>
      </c>
      <c r="Y117" s="4" t="s">
        <v>230</v>
      </c>
      <c r="Z117" s="4" t="s">
        <v>230</v>
      </c>
      <c r="AB117" s="4" t="s">
        <v>230</v>
      </c>
      <c r="AC117" s="4" t="s">
        <v>230</v>
      </c>
      <c r="AD117" s="4" t="s">
        <v>230</v>
      </c>
      <c r="AE117" s="4" t="s">
        <v>230</v>
      </c>
      <c r="AF117" s="4" t="s">
        <v>230</v>
      </c>
      <c r="AX117" s="4" t="s">
        <v>221</v>
      </c>
      <c r="AY117" s="4" t="s">
        <v>221</v>
      </c>
      <c r="AZ117" s="4" t="s">
        <v>221</v>
      </c>
      <c r="BA117" s="4" t="s">
        <v>221</v>
      </c>
      <c r="BC117" s="4" t="s">
        <v>230</v>
      </c>
      <c r="BD117" s="4" t="s">
        <v>230</v>
      </c>
      <c r="BE117" s="4" t="s">
        <v>230</v>
      </c>
      <c r="BF117" s="4" t="s">
        <v>230</v>
      </c>
      <c r="BG117" s="4" t="s">
        <v>230</v>
      </c>
      <c r="BR117" s="4" t="str">
        <f t="shared" si="10"/>
        <v/>
      </c>
    </row>
    <row r="118" spans="1:131" x14ac:dyDescent="0.3">
      <c r="A118" s="4" t="s">
        <v>116</v>
      </c>
      <c r="B118" s="4">
        <v>1</v>
      </c>
      <c r="C118" s="4">
        <v>1</v>
      </c>
      <c r="D118" s="6">
        <f t="shared" si="11"/>
        <v>1</v>
      </c>
      <c r="E118" s="12">
        <v>12226</v>
      </c>
      <c r="F118" s="12">
        <v>203.76666666666668</v>
      </c>
      <c r="G118" s="6">
        <f t="shared" si="12"/>
        <v>2</v>
      </c>
      <c r="H118" s="6">
        <f t="shared" si="15"/>
        <v>2</v>
      </c>
      <c r="I118" s="6">
        <f t="shared" si="13"/>
        <v>2</v>
      </c>
      <c r="J118" s="12">
        <v>3.3961111111111113</v>
      </c>
      <c r="K118" s="4">
        <v>4.0738714090287278</v>
      </c>
      <c r="L118" s="4" t="s">
        <v>217</v>
      </c>
      <c r="M118" s="4" t="s">
        <v>291</v>
      </c>
      <c r="N118" s="6">
        <v>15</v>
      </c>
      <c r="O118" s="6">
        <v>34.615595075239398</v>
      </c>
      <c r="P118" s="6" t="s">
        <v>304</v>
      </c>
      <c r="Q118" s="4">
        <v>11</v>
      </c>
      <c r="R118" s="4">
        <v>10.5</v>
      </c>
      <c r="S118" s="4">
        <v>10.75</v>
      </c>
      <c r="T118" s="4">
        <f t="shared" si="14"/>
        <v>1.5624999999999667E-2</v>
      </c>
      <c r="U118" s="4">
        <v>10.75</v>
      </c>
      <c r="V118" s="4" t="s">
        <v>244</v>
      </c>
      <c r="W118" s="4" t="s">
        <v>244</v>
      </c>
      <c r="X118" s="4" t="s">
        <v>244</v>
      </c>
      <c r="Y118" s="4" t="s">
        <v>244</v>
      </c>
      <c r="Z118" s="4" t="s">
        <v>243</v>
      </c>
      <c r="AA118" s="4">
        <v>15</v>
      </c>
      <c r="AB118" s="4" t="s">
        <v>244</v>
      </c>
      <c r="AC118" s="4" t="s">
        <v>244</v>
      </c>
      <c r="AD118" s="4" t="s">
        <v>244</v>
      </c>
      <c r="AE118" s="4" t="s">
        <v>244</v>
      </c>
      <c r="AF118" s="4" t="s">
        <v>243</v>
      </c>
      <c r="AG118" s="4">
        <v>15</v>
      </c>
      <c r="AH118" s="4">
        <v>0</v>
      </c>
      <c r="AI118" s="4">
        <v>0</v>
      </c>
      <c r="AJ118" s="4">
        <v>0</v>
      </c>
      <c r="AK118" s="4">
        <v>0</v>
      </c>
      <c r="AL118" s="4">
        <v>15</v>
      </c>
      <c r="AM118" s="4" t="s">
        <v>220</v>
      </c>
      <c r="AN118" s="4" t="s">
        <v>220</v>
      </c>
      <c r="AO118" s="4" t="s">
        <v>220</v>
      </c>
      <c r="AP118" s="4" t="s">
        <v>220</v>
      </c>
      <c r="AQ118" s="4" t="s">
        <v>219</v>
      </c>
      <c r="AR118" s="4">
        <v>15</v>
      </c>
      <c r="AS118" s="4">
        <f t="shared" si="16"/>
        <v>-1.021698274389202</v>
      </c>
      <c r="AT118" s="4">
        <v>15</v>
      </c>
      <c r="AU118" s="4">
        <v>0.25</v>
      </c>
      <c r="AV118" s="4" t="s">
        <v>220</v>
      </c>
      <c r="AW118" s="4" t="s">
        <v>220</v>
      </c>
      <c r="AX118" s="4">
        <v>2</v>
      </c>
      <c r="AY118" s="4">
        <v>1</v>
      </c>
      <c r="AZ118" s="4">
        <v>2</v>
      </c>
      <c r="BA118" s="4">
        <v>2</v>
      </c>
      <c r="BB118" s="4">
        <v>2</v>
      </c>
      <c r="BC118" s="4">
        <v>3</v>
      </c>
      <c r="BD118" s="4">
        <v>3</v>
      </c>
      <c r="BE118" s="4">
        <v>3</v>
      </c>
      <c r="BF118" s="4">
        <v>3</v>
      </c>
      <c r="BG118" s="4">
        <v>1</v>
      </c>
      <c r="BH118" s="4">
        <v>1</v>
      </c>
      <c r="BJ118" s="16">
        <v>2</v>
      </c>
      <c r="BK118" s="16">
        <v>2</v>
      </c>
      <c r="BL118" s="4">
        <v>0</v>
      </c>
      <c r="BM118" s="4">
        <v>2</v>
      </c>
      <c r="BN118" s="4">
        <v>2</v>
      </c>
      <c r="BO118" s="4">
        <v>0</v>
      </c>
      <c r="BP118" s="4">
        <v>4.8</v>
      </c>
      <c r="BQ118" s="4">
        <v>50</v>
      </c>
      <c r="BR118" s="4">
        <f t="shared" si="10"/>
        <v>10</v>
      </c>
      <c r="BS118" s="4">
        <f t="shared" si="17"/>
        <v>3.1622776601683795</v>
      </c>
      <c r="BT118" s="4">
        <v>50</v>
      </c>
      <c r="BU118" s="4">
        <f t="shared" si="18"/>
        <v>1.6989700043360187</v>
      </c>
      <c r="BV118" s="4">
        <v>50</v>
      </c>
      <c r="BW118" s="4">
        <f t="shared" si="19"/>
        <v>1.6989700043360187</v>
      </c>
      <c r="BX118" s="4">
        <v>32</v>
      </c>
      <c r="BY118" s="4">
        <v>0</v>
      </c>
      <c r="BZ118" s="4">
        <v>50</v>
      </c>
      <c r="CA118" s="4">
        <v>50</v>
      </c>
      <c r="CB118" s="4">
        <v>0</v>
      </c>
      <c r="CC118" s="4">
        <v>50</v>
      </c>
      <c r="CD118" s="4">
        <v>50</v>
      </c>
      <c r="CE118" s="4">
        <v>1</v>
      </c>
      <c r="CF118" s="4">
        <v>50</v>
      </c>
      <c r="CG118" s="4">
        <v>50</v>
      </c>
      <c r="CH118" s="4">
        <v>0</v>
      </c>
      <c r="CI118" s="4">
        <v>50</v>
      </c>
      <c r="CJ118" s="4">
        <v>50</v>
      </c>
      <c r="CK118" s="4">
        <v>1</v>
      </c>
      <c r="CL118" s="4">
        <v>50</v>
      </c>
      <c r="CM118" s="4">
        <v>50</v>
      </c>
      <c r="CN118" s="4">
        <v>0</v>
      </c>
      <c r="CO118" s="4">
        <v>50</v>
      </c>
      <c r="CP118" s="4">
        <v>50</v>
      </c>
      <c r="CQ118" s="4">
        <v>1</v>
      </c>
      <c r="CR118" s="4">
        <v>50</v>
      </c>
      <c r="CS118" s="4">
        <v>50</v>
      </c>
      <c r="CT118" s="4">
        <v>2</v>
      </c>
      <c r="CU118" s="4">
        <v>1</v>
      </c>
      <c r="CV118" s="4">
        <v>33</v>
      </c>
      <c r="CW118" s="4">
        <v>1</v>
      </c>
      <c r="CX118" s="4">
        <v>32</v>
      </c>
      <c r="CY118" s="4">
        <v>5</v>
      </c>
      <c r="CZ118" s="4">
        <v>32</v>
      </c>
      <c r="DA118" s="4">
        <v>0</v>
      </c>
      <c r="DB118" s="4">
        <v>1</v>
      </c>
      <c r="DC118" s="4">
        <v>0</v>
      </c>
      <c r="DD118" s="4">
        <v>0</v>
      </c>
      <c r="DE118" s="4">
        <v>0</v>
      </c>
      <c r="DF118" s="4">
        <v>1</v>
      </c>
      <c r="DG118" s="4">
        <v>1</v>
      </c>
      <c r="DH118" s="4">
        <v>1</v>
      </c>
      <c r="DI118" s="4">
        <v>1</v>
      </c>
      <c r="DJ118" s="4">
        <v>1</v>
      </c>
      <c r="DK118" s="4">
        <v>4</v>
      </c>
      <c r="DL118" s="4">
        <v>1</v>
      </c>
      <c r="DM118" s="4">
        <v>4</v>
      </c>
      <c r="DN118" s="4">
        <v>4</v>
      </c>
      <c r="DO118" s="4">
        <v>4</v>
      </c>
      <c r="DP118" s="4">
        <v>4</v>
      </c>
      <c r="DQ118" s="4">
        <v>4</v>
      </c>
      <c r="DR118" s="4">
        <v>4</v>
      </c>
      <c r="DS118" s="4">
        <v>4</v>
      </c>
      <c r="DT118" s="4">
        <v>4</v>
      </c>
      <c r="DU118" s="4">
        <v>4</v>
      </c>
      <c r="DV118" s="4">
        <v>4</v>
      </c>
      <c r="DW118" s="4">
        <v>4</v>
      </c>
      <c r="DX118" s="4">
        <v>4</v>
      </c>
      <c r="DY118" s="4">
        <v>4</v>
      </c>
      <c r="DZ118" s="4">
        <v>4</v>
      </c>
      <c r="EA118" s="4">
        <v>2</v>
      </c>
    </row>
    <row r="119" spans="1:131" x14ac:dyDescent="0.3">
      <c r="A119" s="4" t="s">
        <v>117</v>
      </c>
      <c r="F119" s="12" t="s">
        <v>230</v>
      </c>
      <c r="J119" s="12" t="s">
        <v>230</v>
      </c>
      <c r="V119" s="4" t="s">
        <v>230</v>
      </c>
      <c r="W119" s="4" t="s">
        <v>230</v>
      </c>
      <c r="X119" s="4" t="s">
        <v>230</v>
      </c>
      <c r="Y119" s="4" t="s">
        <v>230</v>
      </c>
      <c r="Z119" s="4" t="s">
        <v>230</v>
      </c>
      <c r="AB119" s="4" t="s">
        <v>230</v>
      </c>
      <c r="AC119" s="4" t="s">
        <v>230</v>
      </c>
      <c r="AD119" s="4" t="s">
        <v>230</v>
      </c>
      <c r="AE119" s="4" t="s">
        <v>230</v>
      </c>
      <c r="AF119" s="4" t="s">
        <v>230</v>
      </c>
      <c r="AX119" s="4" t="s">
        <v>221</v>
      </c>
      <c r="AY119" s="4" t="s">
        <v>221</v>
      </c>
      <c r="AZ119" s="4" t="s">
        <v>221</v>
      </c>
      <c r="BA119" s="4" t="s">
        <v>221</v>
      </c>
      <c r="BC119" s="4" t="s">
        <v>230</v>
      </c>
      <c r="BD119" s="4" t="s">
        <v>230</v>
      </c>
      <c r="BE119" s="4" t="s">
        <v>230</v>
      </c>
      <c r="BF119" s="4" t="s">
        <v>230</v>
      </c>
      <c r="BG119" s="4" t="s">
        <v>230</v>
      </c>
      <c r="BR119" s="4" t="str">
        <f t="shared" si="10"/>
        <v/>
      </c>
    </row>
    <row r="120" spans="1:131" x14ac:dyDescent="0.3">
      <c r="A120" s="4" t="s">
        <v>118</v>
      </c>
      <c r="B120" s="4">
        <v>1</v>
      </c>
      <c r="C120" s="4">
        <v>1</v>
      </c>
      <c r="D120" s="6">
        <f t="shared" si="11"/>
        <v>1</v>
      </c>
      <c r="E120" s="12">
        <v>3784</v>
      </c>
      <c r="F120" s="12">
        <v>63.06666666666667</v>
      </c>
      <c r="G120" s="6">
        <f t="shared" si="12"/>
        <v>2</v>
      </c>
      <c r="H120" s="6">
        <f t="shared" si="15"/>
        <v>1</v>
      </c>
      <c r="I120" s="6">
        <f t="shared" si="13"/>
        <v>1</v>
      </c>
      <c r="J120" s="12">
        <v>1.0511111111111111</v>
      </c>
      <c r="K120" s="4">
        <v>3.9616963064295487</v>
      </c>
      <c r="L120" s="4" t="s">
        <v>217</v>
      </c>
      <c r="M120" s="4" t="s">
        <v>291</v>
      </c>
      <c r="N120" s="6">
        <v>19</v>
      </c>
      <c r="O120" s="6">
        <v>36.957592339261289</v>
      </c>
      <c r="P120" s="6" t="s">
        <v>305</v>
      </c>
      <c r="Q120" s="4">
        <v>11</v>
      </c>
      <c r="R120" s="4">
        <v>11</v>
      </c>
      <c r="S120" s="4">
        <v>11</v>
      </c>
      <c r="T120" s="4">
        <f t="shared" si="14"/>
        <v>0.40624999999999967</v>
      </c>
      <c r="U120" s="4">
        <v>11</v>
      </c>
      <c r="V120" s="4" t="s">
        <v>245</v>
      </c>
      <c r="W120" s="4" t="s">
        <v>244</v>
      </c>
      <c r="X120" s="4" t="s">
        <v>244</v>
      </c>
      <c r="Y120" s="4" t="s">
        <v>244</v>
      </c>
      <c r="Z120" s="4" t="s">
        <v>244</v>
      </c>
      <c r="AA120" s="4">
        <v>90</v>
      </c>
      <c r="AB120" s="4" t="s">
        <v>245</v>
      </c>
      <c r="AC120" s="4" t="s">
        <v>244</v>
      </c>
      <c r="AD120" s="4" t="s">
        <v>244</v>
      </c>
      <c r="AE120" s="4" t="s">
        <v>244</v>
      </c>
      <c r="AF120" s="4" t="s">
        <v>244</v>
      </c>
      <c r="AG120" s="4">
        <v>90</v>
      </c>
      <c r="AH120" s="4">
        <v>90</v>
      </c>
      <c r="AI120" s="4">
        <v>0</v>
      </c>
      <c r="AJ120" s="4">
        <v>0</v>
      </c>
      <c r="AK120" s="4">
        <v>0</v>
      </c>
      <c r="AL120" s="4">
        <v>0</v>
      </c>
      <c r="AM120" s="4" t="s">
        <v>219</v>
      </c>
      <c r="AN120" s="4" t="s">
        <v>220</v>
      </c>
      <c r="AO120" s="4" t="s">
        <v>220</v>
      </c>
      <c r="AP120" s="4" t="s">
        <v>220</v>
      </c>
      <c r="AQ120" s="4" t="s">
        <v>220</v>
      </c>
      <c r="AR120" s="4">
        <v>90</v>
      </c>
      <c r="AS120" s="4">
        <f t="shared" si="16"/>
        <v>-0.38100119596787968</v>
      </c>
      <c r="AT120" s="4">
        <v>90</v>
      </c>
      <c r="AU120" s="4">
        <v>1.5</v>
      </c>
      <c r="AV120" s="4" t="s">
        <v>219</v>
      </c>
      <c r="AW120" s="4" t="s">
        <v>220</v>
      </c>
      <c r="AX120" s="4">
        <v>1</v>
      </c>
      <c r="AY120" s="4">
        <v>2</v>
      </c>
      <c r="AZ120" s="4">
        <v>1</v>
      </c>
      <c r="BA120" s="4">
        <v>2</v>
      </c>
      <c r="BB120" s="4">
        <v>2</v>
      </c>
      <c r="BC120" s="4">
        <v>1</v>
      </c>
      <c r="BD120" s="4">
        <v>3</v>
      </c>
      <c r="BE120" s="4">
        <v>3</v>
      </c>
      <c r="BF120" s="4">
        <v>3</v>
      </c>
      <c r="BG120" s="4">
        <v>3</v>
      </c>
      <c r="BH120" s="4">
        <v>1</v>
      </c>
      <c r="BI120" s="16">
        <v>1</v>
      </c>
      <c r="BJ120" s="16">
        <v>2</v>
      </c>
      <c r="BK120" s="16">
        <v>2</v>
      </c>
      <c r="BL120" s="4">
        <v>1</v>
      </c>
      <c r="BP120" s="4">
        <v>4.24</v>
      </c>
      <c r="BQ120" s="4">
        <v>40</v>
      </c>
      <c r="BR120" s="4">
        <f t="shared" si="10"/>
        <v>20</v>
      </c>
      <c r="BS120" s="4">
        <f t="shared" si="17"/>
        <v>4.4721359549995796</v>
      </c>
      <c r="BT120" s="4">
        <v>53</v>
      </c>
      <c r="BU120" s="4">
        <f t="shared" si="18"/>
        <v>1.7242758696007889</v>
      </c>
      <c r="BV120" s="4">
        <v>50</v>
      </c>
      <c r="BW120" s="4">
        <f t="shared" si="19"/>
        <v>1.6989700043360187</v>
      </c>
      <c r="BX120" s="4">
        <v>45</v>
      </c>
      <c r="BY120" s="4">
        <v>2</v>
      </c>
      <c r="BZ120" s="4">
        <v>51</v>
      </c>
      <c r="CA120" s="4">
        <v>54</v>
      </c>
      <c r="CB120" s="4">
        <v>1</v>
      </c>
      <c r="CC120" s="4">
        <v>50</v>
      </c>
      <c r="CD120" s="4">
        <v>50</v>
      </c>
      <c r="CE120" s="4">
        <v>3</v>
      </c>
      <c r="CF120" s="4">
        <v>58</v>
      </c>
      <c r="CG120" s="4">
        <v>75</v>
      </c>
      <c r="CH120" s="4">
        <v>0</v>
      </c>
      <c r="CI120" s="4">
        <v>50</v>
      </c>
      <c r="CJ120" s="4">
        <v>50</v>
      </c>
      <c r="CK120" s="4">
        <v>3</v>
      </c>
      <c r="CL120" s="4">
        <v>53</v>
      </c>
      <c r="CM120" s="4">
        <v>58</v>
      </c>
      <c r="CN120" s="4">
        <v>0</v>
      </c>
      <c r="CO120" s="4">
        <v>50</v>
      </c>
      <c r="CP120" s="4">
        <v>50</v>
      </c>
      <c r="CQ120" s="4">
        <v>6</v>
      </c>
      <c r="CR120" s="4">
        <v>50</v>
      </c>
      <c r="CS120" s="4">
        <v>50</v>
      </c>
      <c r="CT120" s="4">
        <v>7</v>
      </c>
      <c r="CU120" s="4">
        <v>6</v>
      </c>
      <c r="CV120" s="4">
        <v>47</v>
      </c>
      <c r="CW120" s="4">
        <v>6</v>
      </c>
      <c r="CX120" s="4">
        <v>42</v>
      </c>
      <c r="CY120" s="4">
        <v>22</v>
      </c>
      <c r="CZ120" s="4">
        <v>45</v>
      </c>
      <c r="DA120" s="4">
        <v>2</v>
      </c>
      <c r="DB120" s="4">
        <v>1</v>
      </c>
      <c r="DC120" s="4">
        <v>2</v>
      </c>
      <c r="DD120" s="4">
        <v>1</v>
      </c>
      <c r="DE120" s="4">
        <v>3</v>
      </c>
      <c r="DF120" s="4">
        <v>1</v>
      </c>
      <c r="DG120" s="4">
        <v>1</v>
      </c>
      <c r="DH120" s="4">
        <v>1</v>
      </c>
      <c r="DI120" s="4">
        <v>1</v>
      </c>
      <c r="DJ120" s="4">
        <v>1</v>
      </c>
      <c r="DK120" s="4">
        <v>2</v>
      </c>
      <c r="DL120" s="4">
        <v>3</v>
      </c>
      <c r="DM120" s="4">
        <v>4</v>
      </c>
      <c r="DN120" s="4">
        <v>4</v>
      </c>
      <c r="DO120" s="4">
        <v>4</v>
      </c>
      <c r="DP120" s="4">
        <v>2</v>
      </c>
      <c r="DQ120" s="4">
        <v>3</v>
      </c>
      <c r="DR120" s="4">
        <v>3</v>
      </c>
      <c r="DS120" s="4">
        <v>2</v>
      </c>
      <c r="DT120" s="4">
        <v>2</v>
      </c>
      <c r="DU120" s="4">
        <v>2</v>
      </c>
      <c r="DV120" s="4">
        <v>4</v>
      </c>
      <c r="DW120" s="4">
        <v>4</v>
      </c>
      <c r="DX120" s="4">
        <v>4</v>
      </c>
      <c r="DY120" s="4">
        <v>1</v>
      </c>
      <c r="DZ120" s="4">
        <v>4</v>
      </c>
      <c r="EA120" s="4">
        <v>1</v>
      </c>
    </row>
    <row r="121" spans="1:131" x14ac:dyDescent="0.3">
      <c r="A121" s="4" t="s">
        <v>119</v>
      </c>
      <c r="F121" s="12" t="s">
        <v>230</v>
      </c>
      <c r="J121" s="12" t="s">
        <v>230</v>
      </c>
      <c r="V121" s="4" t="s">
        <v>230</v>
      </c>
      <c r="W121" s="4" t="s">
        <v>230</v>
      </c>
      <c r="X121" s="4" t="s">
        <v>230</v>
      </c>
      <c r="Y121" s="4" t="s">
        <v>230</v>
      </c>
      <c r="Z121" s="4" t="s">
        <v>230</v>
      </c>
      <c r="AB121" s="4" t="s">
        <v>230</v>
      </c>
      <c r="AC121" s="4" t="s">
        <v>230</v>
      </c>
      <c r="AD121" s="4" t="s">
        <v>230</v>
      </c>
      <c r="AE121" s="4" t="s">
        <v>230</v>
      </c>
      <c r="AF121" s="4" t="s">
        <v>230</v>
      </c>
      <c r="AX121" s="4" t="s">
        <v>221</v>
      </c>
      <c r="AY121" s="4" t="s">
        <v>221</v>
      </c>
      <c r="AZ121" s="4" t="s">
        <v>221</v>
      </c>
      <c r="BA121" s="4" t="s">
        <v>221</v>
      </c>
      <c r="BC121" s="4" t="s">
        <v>230</v>
      </c>
      <c r="BD121" s="4" t="s">
        <v>230</v>
      </c>
      <c r="BE121" s="4" t="s">
        <v>230</v>
      </c>
      <c r="BF121" s="4" t="s">
        <v>230</v>
      </c>
      <c r="BG121" s="4" t="s">
        <v>230</v>
      </c>
      <c r="BR121" s="4" t="str">
        <f t="shared" si="10"/>
        <v/>
      </c>
    </row>
    <row r="122" spans="1:131" x14ac:dyDescent="0.3">
      <c r="A122" s="4" t="s">
        <v>120</v>
      </c>
      <c r="B122" s="4">
        <v>1</v>
      </c>
      <c r="C122" s="4">
        <v>1</v>
      </c>
      <c r="D122" s="6">
        <f t="shared" si="11"/>
        <v>1</v>
      </c>
      <c r="E122" s="12">
        <v>2045</v>
      </c>
      <c r="F122" s="12">
        <v>34.083333333333336</v>
      </c>
      <c r="G122" s="6">
        <f t="shared" si="12"/>
        <v>1</v>
      </c>
      <c r="H122" s="6">
        <f t="shared" si="15"/>
        <v>1</v>
      </c>
      <c r="I122" s="6">
        <f t="shared" si="13"/>
        <v>1</v>
      </c>
      <c r="J122" s="12">
        <v>0.56805555555555554</v>
      </c>
      <c r="K122" s="4">
        <v>3.846785225718194</v>
      </c>
      <c r="L122" s="4" t="s">
        <v>216</v>
      </c>
      <c r="M122" s="4" t="s">
        <v>291</v>
      </c>
      <c r="N122" s="6">
        <v>13</v>
      </c>
      <c r="O122" s="6">
        <v>30.292749658002737</v>
      </c>
      <c r="P122" s="6" t="s">
        <v>305</v>
      </c>
      <c r="Q122" s="4">
        <v>10.5</v>
      </c>
      <c r="R122" s="4">
        <v>10.5</v>
      </c>
      <c r="S122" s="4">
        <v>10.5</v>
      </c>
      <c r="T122" s="4">
        <f t="shared" si="14"/>
        <v>-0.37500000000000033</v>
      </c>
      <c r="U122" s="4">
        <v>10.5</v>
      </c>
      <c r="V122" s="4" t="s">
        <v>247</v>
      </c>
      <c r="W122" s="4" t="s">
        <v>244</v>
      </c>
      <c r="X122" s="4" t="s">
        <v>244</v>
      </c>
      <c r="Y122" s="4" t="s">
        <v>244</v>
      </c>
      <c r="Z122" s="4" t="s">
        <v>244</v>
      </c>
      <c r="AA122" s="4">
        <v>150</v>
      </c>
      <c r="AB122" s="4" t="s">
        <v>247</v>
      </c>
      <c r="AC122" s="4" t="s">
        <v>244</v>
      </c>
      <c r="AD122" s="4" t="s">
        <v>244</v>
      </c>
      <c r="AE122" s="4" t="s">
        <v>244</v>
      </c>
      <c r="AF122" s="4" t="s">
        <v>244</v>
      </c>
      <c r="AG122" s="4">
        <v>150</v>
      </c>
      <c r="AH122" s="4">
        <v>150</v>
      </c>
      <c r="AI122" s="4">
        <v>0</v>
      </c>
      <c r="AJ122" s="4">
        <v>0</v>
      </c>
      <c r="AK122" s="4">
        <v>0</v>
      </c>
      <c r="AL122" s="4">
        <v>0</v>
      </c>
      <c r="AM122" s="4" t="s">
        <v>219</v>
      </c>
      <c r="AN122" s="4" t="s">
        <v>220</v>
      </c>
      <c r="AO122" s="4" t="s">
        <v>220</v>
      </c>
      <c r="AP122" s="4" t="s">
        <v>220</v>
      </c>
      <c r="AQ122" s="4" t="s">
        <v>220</v>
      </c>
      <c r="AR122" s="4">
        <v>150</v>
      </c>
      <c r="AS122" s="4">
        <f t="shared" si="16"/>
        <v>0.13155646676917823</v>
      </c>
      <c r="AT122" s="4">
        <v>150</v>
      </c>
      <c r="AU122" s="4">
        <v>2.5</v>
      </c>
      <c r="AV122" s="4" t="s">
        <v>219</v>
      </c>
      <c r="AW122" s="4" t="s">
        <v>219</v>
      </c>
      <c r="AX122" s="4">
        <v>1</v>
      </c>
      <c r="AY122" s="4">
        <v>2</v>
      </c>
      <c r="AZ122" s="4">
        <v>1</v>
      </c>
      <c r="BA122" s="4">
        <v>2</v>
      </c>
      <c r="BB122" s="4">
        <v>2</v>
      </c>
      <c r="BC122" s="4">
        <v>1</v>
      </c>
      <c r="BD122" s="4">
        <v>3</v>
      </c>
      <c r="BE122" s="4">
        <v>3</v>
      </c>
      <c r="BF122" s="4">
        <v>3</v>
      </c>
      <c r="BG122" s="4">
        <v>3</v>
      </c>
      <c r="BH122" s="4">
        <v>1</v>
      </c>
      <c r="BI122" s="16">
        <v>1</v>
      </c>
      <c r="BJ122" s="16">
        <v>2</v>
      </c>
      <c r="BK122" s="16">
        <v>2</v>
      </c>
      <c r="BL122" s="4">
        <v>0</v>
      </c>
      <c r="BM122" s="4">
        <v>2</v>
      </c>
      <c r="BN122" s="4">
        <v>2</v>
      </c>
      <c r="BO122" s="4">
        <v>0</v>
      </c>
      <c r="BP122" s="4">
        <v>3.72</v>
      </c>
      <c r="BQ122" s="4">
        <v>35</v>
      </c>
      <c r="BR122" s="4">
        <f t="shared" si="10"/>
        <v>25</v>
      </c>
      <c r="BS122" s="4">
        <f t="shared" si="17"/>
        <v>5</v>
      </c>
      <c r="BT122" s="4">
        <v>50</v>
      </c>
      <c r="BU122" s="4">
        <f t="shared" si="18"/>
        <v>1.6989700043360187</v>
      </c>
      <c r="BV122" s="4">
        <v>56</v>
      </c>
      <c r="BW122" s="4">
        <f t="shared" si="19"/>
        <v>1.7481880270062005</v>
      </c>
      <c r="BX122" s="4">
        <v>54</v>
      </c>
      <c r="BY122" s="4">
        <v>5</v>
      </c>
      <c r="BZ122" s="4">
        <v>62</v>
      </c>
      <c r="CA122" s="4">
        <v>87</v>
      </c>
      <c r="CB122" s="4">
        <v>4</v>
      </c>
      <c r="CC122" s="4">
        <v>56</v>
      </c>
      <c r="CD122" s="4">
        <v>72</v>
      </c>
      <c r="CE122" s="4">
        <v>1</v>
      </c>
      <c r="CF122" s="4">
        <v>50</v>
      </c>
      <c r="CG122" s="4">
        <v>50</v>
      </c>
      <c r="CH122" s="4">
        <v>1</v>
      </c>
      <c r="CI122" s="4">
        <v>51</v>
      </c>
      <c r="CJ122" s="4">
        <v>54</v>
      </c>
      <c r="CK122" s="4">
        <v>1</v>
      </c>
      <c r="CL122" s="4">
        <v>50</v>
      </c>
      <c r="CM122" s="4">
        <v>50</v>
      </c>
      <c r="CN122" s="4">
        <v>4</v>
      </c>
      <c r="CO122" s="4">
        <v>56</v>
      </c>
      <c r="CP122" s="4">
        <v>69</v>
      </c>
      <c r="CQ122" s="4">
        <v>10</v>
      </c>
      <c r="CR122" s="4">
        <v>51</v>
      </c>
      <c r="CS122" s="4">
        <v>54</v>
      </c>
      <c r="CT122" s="4">
        <v>12</v>
      </c>
      <c r="CU122" s="4">
        <v>11</v>
      </c>
      <c r="CV122" s="4">
        <v>56</v>
      </c>
      <c r="CW122" s="4">
        <v>14</v>
      </c>
      <c r="CX122" s="4">
        <v>52</v>
      </c>
      <c r="CY122" s="4">
        <v>38</v>
      </c>
      <c r="CZ122" s="4">
        <v>54</v>
      </c>
      <c r="DA122" s="4">
        <v>1</v>
      </c>
      <c r="DB122" s="4">
        <v>6</v>
      </c>
      <c r="DC122" s="4">
        <v>6</v>
      </c>
      <c r="DD122" s="4">
        <v>7</v>
      </c>
      <c r="DE122" s="4">
        <v>3</v>
      </c>
      <c r="DF122" s="4">
        <v>1</v>
      </c>
      <c r="DG122" s="4">
        <v>1</v>
      </c>
      <c r="DH122" s="4">
        <v>1</v>
      </c>
      <c r="DI122" s="4">
        <v>1</v>
      </c>
      <c r="DJ122" s="4">
        <v>1</v>
      </c>
      <c r="DK122" s="4">
        <v>2</v>
      </c>
      <c r="DL122" s="4">
        <v>2</v>
      </c>
      <c r="DM122" s="4">
        <v>3</v>
      </c>
      <c r="DN122" s="4">
        <v>1</v>
      </c>
      <c r="DO122" s="4">
        <v>1</v>
      </c>
      <c r="DP122" s="4">
        <v>1</v>
      </c>
      <c r="DQ122" s="4">
        <v>1</v>
      </c>
      <c r="DR122" s="4">
        <v>2</v>
      </c>
      <c r="DS122" s="4">
        <v>1</v>
      </c>
      <c r="DT122" s="4">
        <v>1</v>
      </c>
      <c r="DU122" s="4">
        <v>1</v>
      </c>
      <c r="DV122" s="4">
        <v>2</v>
      </c>
      <c r="DW122" s="4">
        <v>3</v>
      </c>
      <c r="DX122" s="4">
        <v>4</v>
      </c>
      <c r="DY122" s="4">
        <v>1</v>
      </c>
      <c r="DZ122" s="4">
        <v>2</v>
      </c>
      <c r="EA122" s="4">
        <v>2</v>
      </c>
    </row>
    <row r="123" spans="1:131" x14ac:dyDescent="0.3">
      <c r="A123" s="4" t="s">
        <v>121</v>
      </c>
      <c r="F123" s="12" t="s">
        <v>230</v>
      </c>
      <c r="J123" s="12" t="s">
        <v>230</v>
      </c>
      <c r="V123" s="4" t="s">
        <v>230</v>
      </c>
      <c r="W123" s="4" t="s">
        <v>230</v>
      </c>
      <c r="X123" s="4" t="s">
        <v>230</v>
      </c>
      <c r="Y123" s="4" t="s">
        <v>230</v>
      </c>
      <c r="Z123" s="4" t="s">
        <v>230</v>
      </c>
      <c r="AB123" s="4" t="s">
        <v>230</v>
      </c>
      <c r="AC123" s="4" t="s">
        <v>230</v>
      </c>
      <c r="AD123" s="4" t="s">
        <v>230</v>
      </c>
      <c r="AE123" s="4" t="s">
        <v>230</v>
      </c>
      <c r="AF123" s="4" t="s">
        <v>230</v>
      </c>
      <c r="AX123" s="4" t="s">
        <v>221</v>
      </c>
      <c r="AY123" s="4" t="s">
        <v>221</v>
      </c>
      <c r="AZ123" s="4" t="s">
        <v>221</v>
      </c>
      <c r="BA123" s="4" t="s">
        <v>221</v>
      </c>
      <c r="BC123" s="4" t="s">
        <v>230</v>
      </c>
      <c r="BD123" s="4" t="s">
        <v>230</v>
      </c>
      <c r="BE123" s="4" t="s">
        <v>230</v>
      </c>
      <c r="BF123" s="4" t="s">
        <v>230</v>
      </c>
      <c r="BG123" s="4" t="s">
        <v>230</v>
      </c>
      <c r="BR123" s="4" t="str">
        <f t="shared" si="10"/>
        <v/>
      </c>
    </row>
    <row r="124" spans="1:131" x14ac:dyDescent="0.3">
      <c r="A124" s="4" t="s">
        <v>122</v>
      </c>
      <c r="B124" s="4">
        <v>1</v>
      </c>
      <c r="C124" s="4">
        <v>1</v>
      </c>
      <c r="D124" s="6">
        <v>2</v>
      </c>
      <c r="E124" s="12">
        <v>505690</v>
      </c>
      <c r="F124" s="12">
        <v>8428.1666666666661</v>
      </c>
      <c r="G124" s="6">
        <f t="shared" si="12"/>
        <v>2</v>
      </c>
      <c r="H124" s="6">
        <f t="shared" si="15"/>
        <v>2</v>
      </c>
      <c r="I124" s="6">
        <f t="shared" si="13"/>
        <v>2</v>
      </c>
      <c r="J124" s="12">
        <v>140.46944444444443</v>
      </c>
      <c r="K124" s="4">
        <v>2.9603283173734609</v>
      </c>
      <c r="L124" s="4" t="s">
        <v>217</v>
      </c>
      <c r="M124" s="4" t="s">
        <v>291</v>
      </c>
      <c r="N124" s="6">
        <v>22</v>
      </c>
      <c r="O124" s="6">
        <v>53.036935704514363</v>
      </c>
      <c r="P124" s="6" t="s">
        <v>305</v>
      </c>
      <c r="Q124" s="4">
        <v>9.5</v>
      </c>
      <c r="R124" s="4">
        <v>11</v>
      </c>
      <c r="S124" s="4">
        <v>10.25</v>
      </c>
      <c r="T124" s="4">
        <f t="shared" si="14"/>
        <v>-0.76562500000000033</v>
      </c>
      <c r="U124" s="4">
        <v>10.25</v>
      </c>
      <c r="V124" s="4" t="s">
        <v>245</v>
      </c>
      <c r="W124" s="4" t="s">
        <v>245</v>
      </c>
      <c r="X124" s="4" t="s">
        <v>244</v>
      </c>
      <c r="Y124" s="4" t="s">
        <v>244</v>
      </c>
      <c r="Z124" s="4" t="s">
        <v>244</v>
      </c>
      <c r="AA124" s="4">
        <v>180</v>
      </c>
      <c r="AB124" s="4" t="s">
        <v>247</v>
      </c>
      <c r="AC124" s="4" t="s">
        <v>247</v>
      </c>
      <c r="AD124" s="4" t="s">
        <v>244</v>
      </c>
      <c r="AE124" s="4" t="s">
        <v>244</v>
      </c>
      <c r="AF124" s="4" t="s">
        <v>244</v>
      </c>
      <c r="AG124" s="4">
        <v>300</v>
      </c>
      <c r="AH124" s="4">
        <v>107.14285714285714</v>
      </c>
      <c r="AI124" s="4">
        <v>107.14285714285714</v>
      </c>
      <c r="AJ124" s="4">
        <v>0</v>
      </c>
      <c r="AK124" s="4">
        <v>0</v>
      </c>
      <c r="AL124" s="4">
        <v>0</v>
      </c>
      <c r="AM124" s="4" t="s">
        <v>219</v>
      </c>
      <c r="AN124" s="4" t="s">
        <v>219</v>
      </c>
      <c r="AO124" s="4" t="s">
        <v>220</v>
      </c>
      <c r="AP124" s="4" t="s">
        <v>220</v>
      </c>
      <c r="AQ124" s="4" t="s">
        <v>220</v>
      </c>
      <c r="AR124" s="4">
        <v>214.28571428571428</v>
      </c>
      <c r="AS124" s="4">
        <f t="shared" si="16"/>
        <v>0.68072539113031161</v>
      </c>
      <c r="AT124" s="4">
        <v>214.28571428571428</v>
      </c>
      <c r="AU124" s="4">
        <v>3.5714285714285712</v>
      </c>
      <c r="AV124" s="4" t="s">
        <v>219</v>
      </c>
      <c r="AW124" s="4" t="s">
        <v>219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2</v>
      </c>
      <c r="BD124" s="4">
        <v>2</v>
      </c>
      <c r="BE124" s="4">
        <v>3</v>
      </c>
      <c r="BF124" s="4">
        <v>3</v>
      </c>
      <c r="BG124" s="4">
        <v>3</v>
      </c>
      <c r="BH124" s="4">
        <v>2</v>
      </c>
      <c r="BI124" s="16">
        <v>2</v>
      </c>
      <c r="BJ124" s="16">
        <v>2</v>
      </c>
      <c r="BK124" s="16">
        <v>2</v>
      </c>
      <c r="BL124" s="4">
        <v>0</v>
      </c>
      <c r="BM124" s="4">
        <v>2</v>
      </c>
      <c r="BN124" s="4">
        <v>2</v>
      </c>
      <c r="BO124" s="4">
        <v>0</v>
      </c>
      <c r="BP124" s="4">
        <v>2.8400000000000007</v>
      </c>
      <c r="BR124" s="4" t="str">
        <f t="shared" si="10"/>
        <v/>
      </c>
      <c r="DF124" s="4">
        <v>2</v>
      </c>
      <c r="DG124" s="4">
        <v>2</v>
      </c>
      <c r="DH124" s="4">
        <v>2</v>
      </c>
      <c r="DI124" s="4">
        <v>2</v>
      </c>
      <c r="DJ124" s="4">
        <v>2</v>
      </c>
      <c r="DK124" s="4">
        <v>1</v>
      </c>
      <c r="DL124" s="4">
        <v>4</v>
      </c>
      <c r="DM124" s="4">
        <v>4</v>
      </c>
      <c r="DN124" s="4">
        <v>1</v>
      </c>
      <c r="DO124" s="4">
        <v>2</v>
      </c>
      <c r="DP124" s="4">
        <v>3</v>
      </c>
      <c r="DQ124" s="4">
        <v>2</v>
      </c>
      <c r="DR124" s="4">
        <v>4</v>
      </c>
      <c r="DS124" s="4">
        <v>2</v>
      </c>
      <c r="DT124" s="4">
        <v>2</v>
      </c>
      <c r="DU124" s="4">
        <v>2</v>
      </c>
      <c r="DV124" s="4">
        <v>1</v>
      </c>
      <c r="DW124" s="4">
        <v>1</v>
      </c>
      <c r="DX124" s="4">
        <v>3</v>
      </c>
      <c r="DY124" s="4">
        <v>1</v>
      </c>
      <c r="DZ124" s="4">
        <v>1</v>
      </c>
      <c r="EA124" s="4">
        <v>1</v>
      </c>
    </row>
    <row r="125" spans="1:131" x14ac:dyDescent="0.3">
      <c r="A125" s="4" t="s">
        <v>123</v>
      </c>
      <c r="F125" s="12" t="s">
        <v>230</v>
      </c>
      <c r="J125" s="12" t="s">
        <v>230</v>
      </c>
      <c r="V125" s="4" t="s">
        <v>230</v>
      </c>
      <c r="W125" s="4" t="s">
        <v>230</v>
      </c>
      <c r="X125" s="4" t="s">
        <v>230</v>
      </c>
      <c r="Y125" s="4" t="s">
        <v>230</v>
      </c>
      <c r="Z125" s="4" t="s">
        <v>230</v>
      </c>
      <c r="AB125" s="4" t="s">
        <v>230</v>
      </c>
      <c r="AC125" s="4" t="s">
        <v>230</v>
      </c>
      <c r="AD125" s="4" t="s">
        <v>230</v>
      </c>
      <c r="AE125" s="4" t="s">
        <v>230</v>
      </c>
      <c r="AF125" s="4" t="s">
        <v>230</v>
      </c>
      <c r="AX125" s="4" t="s">
        <v>221</v>
      </c>
      <c r="AY125" s="4" t="s">
        <v>221</v>
      </c>
      <c r="AZ125" s="4" t="s">
        <v>221</v>
      </c>
      <c r="BA125" s="4" t="s">
        <v>221</v>
      </c>
      <c r="BC125" s="4" t="s">
        <v>230</v>
      </c>
      <c r="BD125" s="4" t="s">
        <v>230</v>
      </c>
      <c r="BE125" s="4" t="s">
        <v>230</v>
      </c>
      <c r="BF125" s="4" t="s">
        <v>230</v>
      </c>
      <c r="BG125" s="4" t="s">
        <v>230</v>
      </c>
      <c r="BR125" s="4" t="str">
        <f t="shared" si="10"/>
        <v/>
      </c>
    </row>
    <row r="126" spans="1:131" x14ac:dyDescent="0.3">
      <c r="A126" s="4" t="s">
        <v>124</v>
      </c>
      <c r="B126" s="4">
        <v>1</v>
      </c>
      <c r="C126" s="4">
        <v>1</v>
      </c>
      <c r="D126" s="6">
        <f t="shared" si="11"/>
        <v>1</v>
      </c>
      <c r="E126" s="12">
        <v>1297</v>
      </c>
      <c r="F126" s="12">
        <v>21.616666666666667</v>
      </c>
      <c r="G126" s="6">
        <f t="shared" si="12"/>
        <v>1</v>
      </c>
      <c r="H126" s="6">
        <f t="shared" si="15"/>
        <v>1</v>
      </c>
      <c r="I126" s="6">
        <f t="shared" si="13"/>
        <v>1</v>
      </c>
      <c r="J126" s="12">
        <v>0.36027777777777775</v>
      </c>
      <c r="K126" s="4">
        <v>2.9110807113543093</v>
      </c>
      <c r="L126" s="4" t="s">
        <v>217</v>
      </c>
      <c r="M126" s="4" t="s">
        <v>291</v>
      </c>
      <c r="N126" s="6">
        <v>25</v>
      </c>
      <c r="O126" s="6">
        <v>38.270861833105336</v>
      </c>
      <c r="P126" s="6" t="s">
        <v>305</v>
      </c>
      <c r="Q126" s="4">
        <v>11.5</v>
      </c>
      <c r="R126" s="4">
        <v>11.5</v>
      </c>
      <c r="S126" s="4">
        <v>11.5</v>
      </c>
      <c r="T126" s="4">
        <f t="shared" si="14"/>
        <v>1.1874999999999996</v>
      </c>
      <c r="U126" s="4">
        <v>11.5</v>
      </c>
      <c r="V126" s="4" t="s">
        <v>243</v>
      </c>
      <c r="W126" s="4" t="s">
        <v>244</v>
      </c>
      <c r="X126" s="4" t="s">
        <v>244</v>
      </c>
      <c r="Y126" s="4" t="s">
        <v>244</v>
      </c>
      <c r="Z126" s="4" t="s">
        <v>243</v>
      </c>
      <c r="AA126" s="4">
        <v>30</v>
      </c>
      <c r="AB126" s="4" t="s">
        <v>243</v>
      </c>
      <c r="AC126" s="4" t="s">
        <v>244</v>
      </c>
      <c r="AD126" s="4" t="s">
        <v>244</v>
      </c>
      <c r="AE126" s="4" t="s">
        <v>244</v>
      </c>
      <c r="AF126" s="4" t="s">
        <v>243</v>
      </c>
      <c r="AG126" s="4">
        <v>30</v>
      </c>
      <c r="AH126" s="4">
        <v>15</v>
      </c>
      <c r="AI126" s="4">
        <v>0</v>
      </c>
      <c r="AJ126" s="4">
        <v>0</v>
      </c>
      <c r="AK126" s="4">
        <v>0</v>
      </c>
      <c r="AL126" s="4">
        <v>15</v>
      </c>
      <c r="AM126" s="4" t="s">
        <v>219</v>
      </c>
      <c r="AN126" s="4" t="s">
        <v>220</v>
      </c>
      <c r="AO126" s="4" t="s">
        <v>220</v>
      </c>
      <c r="AP126" s="4" t="s">
        <v>220</v>
      </c>
      <c r="AQ126" s="4" t="s">
        <v>219</v>
      </c>
      <c r="AR126" s="4">
        <v>30</v>
      </c>
      <c r="AS126" s="4">
        <f t="shared" si="16"/>
        <v>-0.89355885870493756</v>
      </c>
      <c r="AT126" s="4">
        <v>30</v>
      </c>
      <c r="AU126" s="4">
        <v>0.5</v>
      </c>
      <c r="AV126" s="4" t="s">
        <v>220</v>
      </c>
      <c r="AW126" s="4" t="s">
        <v>220</v>
      </c>
      <c r="AX126" s="4">
        <v>1</v>
      </c>
      <c r="AY126" s="4">
        <v>1</v>
      </c>
      <c r="AZ126" s="4">
        <v>1</v>
      </c>
      <c r="BA126" s="4">
        <v>1</v>
      </c>
      <c r="BB126" s="4">
        <v>1</v>
      </c>
      <c r="BC126" s="4">
        <v>2</v>
      </c>
      <c r="BD126" s="4">
        <v>3</v>
      </c>
      <c r="BE126" s="4">
        <v>3</v>
      </c>
      <c r="BF126" s="4">
        <v>3</v>
      </c>
      <c r="BG126" s="4">
        <v>1</v>
      </c>
      <c r="BH126" s="4">
        <v>2</v>
      </c>
      <c r="BI126" s="16">
        <v>2</v>
      </c>
      <c r="BJ126" s="16">
        <v>2</v>
      </c>
      <c r="BK126" s="16">
        <v>2</v>
      </c>
      <c r="BL126" s="4">
        <v>0</v>
      </c>
      <c r="BM126" s="4">
        <v>2</v>
      </c>
      <c r="BN126" s="4">
        <v>2</v>
      </c>
      <c r="BO126" s="4">
        <v>0</v>
      </c>
      <c r="BP126" s="4">
        <v>4.2</v>
      </c>
      <c r="BQ126" s="4">
        <v>60</v>
      </c>
      <c r="BR126" s="4">
        <f t="shared" si="10"/>
        <v>0</v>
      </c>
      <c r="BS126" s="4">
        <f t="shared" si="17"/>
        <v>0</v>
      </c>
      <c r="BT126" s="4">
        <v>56</v>
      </c>
      <c r="BU126" s="4">
        <f t="shared" si="18"/>
        <v>1.7481880270062005</v>
      </c>
      <c r="BV126" s="4">
        <v>51</v>
      </c>
      <c r="BW126" s="4">
        <f t="shared" si="19"/>
        <v>1.7075701760979363</v>
      </c>
      <c r="BX126" s="4">
        <v>49</v>
      </c>
      <c r="BY126" s="4">
        <v>1</v>
      </c>
      <c r="BZ126" s="4">
        <v>50</v>
      </c>
      <c r="CA126" s="4">
        <v>50</v>
      </c>
      <c r="CB126" s="4">
        <v>0</v>
      </c>
      <c r="CC126" s="4">
        <v>50</v>
      </c>
      <c r="CD126" s="4">
        <v>50</v>
      </c>
      <c r="CE126" s="4">
        <v>3</v>
      </c>
      <c r="CF126" s="4">
        <v>58</v>
      </c>
      <c r="CG126" s="4">
        <v>75</v>
      </c>
      <c r="CH126" s="4">
        <v>2</v>
      </c>
      <c r="CI126" s="4">
        <v>56</v>
      </c>
      <c r="CJ126" s="4">
        <v>69</v>
      </c>
      <c r="CK126" s="4">
        <v>4</v>
      </c>
      <c r="CL126" s="4">
        <v>56</v>
      </c>
      <c r="CM126" s="4">
        <v>69</v>
      </c>
      <c r="CN126" s="4">
        <v>2</v>
      </c>
      <c r="CO126" s="4">
        <v>51</v>
      </c>
      <c r="CP126" s="4">
        <v>50</v>
      </c>
      <c r="CQ126" s="4">
        <v>8</v>
      </c>
      <c r="CR126" s="4">
        <v>50</v>
      </c>
      <c r="CS126" s="4">
        <v>50</v>
      </c>
      <c r="CT126" s="4">
        <v>9</v>
      </c>
      <c r="CU126" s="4">
        <v>6</v>
      </c>
      <c r="CV126" s="4">
        <v>47</v>
      </c>
      <c r="CW126" s="4">
        <v>10</v>
      </c>
      <c r="CX126" s="4">
        <v>47</v>
      </c>
      <c r="CY126" s="4">
        <v>29</v>
      </c>
      <c r="CZ126" s="4">
        <v>49</v>
      </c>
      <c r="DA126" s="4">
        <v>3</v>
      </c>
      <c r="DB126" s="4">
        <v>3</v>
      </c>
      <c r="DC126" s="4">
        <v>2</v>
      </c>
      <c r="DD126" s="4">
        <v>5</v>
      </c>
      <c r="DE126" s="4">
        <v>1</v>
      </c>
      <c r="DF126" s="4">
        <v>1</v>
      </c>
      <c r="DG126" s="4">
        <v>1</v>
      </c>
      <c r="DH126" s="4">
        <v>1</v>
      </c>
      <c r="DI126" s="4">
        <v>1</v>
      </c>
      <c r="DJ126" s="4">
        <v>1</v>
      </c>
      <c r="DK126" s="4">
        <v>2</v>
      </c>
      <c r="DL126" s="4">
        <v>2</v>
      </c>
      <c r="DM126" s="4">
        <v>3</v>
      </c>
      <c r="DN126" s="4">
        <v>2</v>
      </c>
      <c r="DO126" s="4">
        <v>2</v>
      </c>
      <c r="DP126" s="4">
        <v>2</v>
      </c>
      <c r="DQ126" s="4">
        <v>2</v>
      </c>
      <c r="DR126" s="4">
        <v>2</v>
      </c>
      <c r="DS126" s="4">
        <v>2</v>
      </c>
      <c r="DT126" s="4">
        <v>1</v>
      </c>
      <c r="DU126" s="4">
        <v>1</v>
      </c>
      <c r="DV126" s="4">
        <v>2</v>
      </c>
      <c r="DW126" s="4">
        <v>2</v>
      </c>
      <c r="DX126" s="4">
        <v>2</v>
      </c>
      <c r="DY126" s="4">
        <v>1</v>
      </c>
      <c r="DZ126" s="4">
        <v>2</v>
      </c>
      <c r="EA126" s="4">
        <v>1</v>
      </c>
    </row>
    <row r="127" spans="1:131" x14ac:dyDescent="0.3">
      <c r="A127" s="4" t="s">
        <v>125</v>
      </c>
      <c r="F127" s="12" t="s">
        <v>230</v>
      </c>
      <c r="J127" s="12" t="s">
        <v>230</v>
      </c>
      <c r="V127" s="4" t="s">
        <v>230</v>
      </c>
      <c r="W127" s="4" t="s">
        <v>230</v>
      </c>
      <c r="X127" s="4" t="s">
        <v>230</v>
      </c>
      <c r="Y127" s="4" t="s">
        <v>230</v>
      </c>
      <c r="Z127" s="4" t="s">
        <v>230</v>
      </c>
      <c r="AB127" s="4" t="s">
        <v>230</v>
      </c>
      <c r="AC127" s="4" t="s">
        <v>230</v>
      </c>
      <c r="AD127" s="4" t="s">
        <v>230</v>
      </c>
      <c r="AE127" s="4" t="s">
        <v>230</v>
      </c>
      <c r="AF127" s="4" t="s">
        <v>230</v>
      </c>
      <c r="AX127" s="4" t="s">
        <v>221</v>
      </c>
      <c r="AY127" s="4" t="s">
        <v>221</v>
      </c>
      <c r="AZ127" s="4" t="s">
        <v>221</v>
      </c>
      <c r="BA127" s="4" t="s">
        <v>221</v>
      </c>
      <c r="BC127" s="4" t="s">
        <v>230</v>
      </c>
      <c r="BD127" s="4" t="s">
        <v>230</v>
      </c>
      <c r="BE127" s="4" t="s">
        <v>230</v>
      </c>
      <c r="BF127" s="4" t="s">
        <v>230</v>
      </c>
      <c r="BG127" s="4" t="s">
        <v>230</v>
      </c>
      <c r="BR127" s="4" t="str">
        <f t="shared" si="10"/>
        <v/>
      </c>
    </row>
    <row r="128" spans="1:131" x14ac:dyDescent="0.3">
      <c r="A128" s="4" t="s">
        <v>126</v>
      </c>
      <c r="B128" s="4">
        <v>1</v>
      </c>
      <c r="C128" s="4">
        <v>1</v>
      </c>
      <c r="D128" s="6">
        <f t="shared" si="11"/>
        <v>1</v>
      </c>
      <c r="E128" s="12">
        <v>35098</v>
      </c>
      <c r="F128" s="12">
        <v>584.9666666666667</v>
      </c>
      <c r="G128" s="6">
        <f t="shared" si="12"/>
        <v>2</v>
      </c>
      <c r="H128" s="6">
        <f t="shared" si="15"/>
        <v>2</v>
      </c>
      <c r="I128" s="6">
        <f t="shared" si="13"/>
        <v>2</v>
      </c>
      <c r="J128" s="12">
        <v>9.7494444444444444</v>
      </c>
      <c r="K128" s="4">
        <v>4.4459644322845415</v>
      </c>
      <c r="L128" s="4" t="s">
        <v>216</v>
      </c>
      <c r="M128" s="4" t="s">
        <v>291</v>
      </c>
      <c r="N128" s="6">
        <v>18</v>
      </c>
      <c r="O128" s="6">
        <v>40.248974008207931</v>
      </c>
      <c r="P128" s="6" t="s">
        <v>306</v>
      </c>
      <c r="Q128" s="4">
        <v>11</v>
      </c>
      <c r="R128" s="4">
        <v>10.75</v>
      </c>
      <c r="S128" s="4">
        <v>10.875</v>
      </c>
      <c r="T128" s="4">
        <f t="shared" si="14"/>
        <v>0.21093749999999967</v>
      </c>
      <c r="U128" s="4">
        <v>10.875</v>
      </c>
      <c r="V128" s="4" t="s">
        <v>248</v>
      </c>
      <c r="W128" s="4" t="s">
        <v>248</v>
      </c>
      <c r="X128" s="4" t="s">
        <v>244</v>
      </c>
      <c r="Y128" s="4" t="s">
        <v>244</v>
      </c>
      <c r="Z128" s="4" t="s">
        <v>244</v>
      </c>
      <c r="AA128" s="4">
        <v>660</v>
      </c>
      <c r="AB128" s="4" t="s">
        <v>248</v>
      </c>
      <c r="AC128" s="4" t="s">
        <v>248</v>
      </c>
      <c r="AD128" s="4" t="s">
        <v>244</v>
      </c>
      <c r="AE128" s="4" t="s">
        <v>244</v>
      </c>
      <c r="AF128" s="4" t="s">
        <v>244</v>
      </c>
      <c r="AG128" s="4">
        <v>660</v>
      </c>
      <c r="AH128" s="4">
        <v>330</v>
      </c>
      <c r="AI128" s="4">
        <v>330</v>
      </c>
      <c r="AJ128" s="4">
        <v>0</v>
      </c>
      <c r="AK128" s="4">
        <v>0</v>
      </c>
      <c r="AL128" s="4">
        <v>0</v>
      </c>
      <c r="AM128" s="4" t="s">
        <v>219</v>
      </c>
      <c r="AN128" s="4" t="s">
        <v>219</v>
      </c>
      <c r="AO128" s="4" t="s">
        <v>220</v>
      </c>
      <c r="AP128" s="4" t="s">
        <v>220</v>
      </c>
      <c r="AQ128" s="4" t="s">
        <v>220</v>
      </c>
      <c r="AR128" s="4">
        <v>660</v>
      </c>
      <c r="AS128" s="4">
        <f t="shared" si="16"/>
        <v>4.48829660003417</v>
      </c>
      <c r="AT128" s="4">
        <v>134.6</v>
      </c>
      <c r="AU128" s="4">
        <v>11</v>
      </c>
      <c r="AV128" s="4" t="s">
        <v>219</v>
      </c>
      <c r="AW128" s="4" t="s">
        <v>219</v>
      </c>
      <c r="AX128" s="4">
        <v>1</v>
      </c>
      <c r="AY128" s="4">
        <v>1</v>
      </c>
      <c r="AZ128" s="4">
        <v>1</v>
      </c>
      <c r="BA128" s="4">
        <v>1</v>
      </c>
      <c r="BB128" s="4">
        <v>1</v>
      </c>
      <c r="BC128" s="4">
        <v>1</v>
      </c>
      <c r="BD128" s="4">
        <v>1</v>
      </c>
      <c r="BE128" s="4">
        <v>3</v>
      </c>
      <c r="BF128" s="4">
        <v>3</v>
      </c>
      <c r="BG128" s="4">
        <v>3</v>
      </c>
      <c r="BH128" s="4">
        <v>1</v>
      </c>
      <c r="BI128" s="16">
        <v>3</v>
      </c>
      <c r="BJ128" s="16">
        <v>1</v>
      </c>
      <c r="BK128" s="16">
        <v>1</v>
      </c>
      <c r="BL128" s="4">
        <v>1</v>
      </c>
      <c r="BM128" s="4">
        <v>1</v>
      </c>
      <c r="BN128" s="4">
        <v>1</v>
      </c>
      <c r="BO128" s="4">
        <v>7</v>
      </c>
      <c r="BP128" s="4">
        <v>3.72</v>
      </c>
      <c r="BQ128" s="4">
        <v>45</v>
      </c>
      <c r="BR128" s="4">
        <f t="shared" si="10"/>
        <v>15</v>
      </c>
      <c r="BS128" s="4">
        <f t="shared" si="17"/>
        <v>3.872983346207417</v>
      </c>
      <c r="BT128" s="4">
        <v>59</v>
      </c>
      <c r="BU128" s="4">
        <f t="shared" si="18"/>
        <v>1.7708520116421442</v>
      </c>
      <c r="BV128" s="4">
        <v>50</v>
      </c>
      <c r="BW128" s="4">
        <f t="shared" si="19"/>
        <v>1.6989700043360187</v>
      </c>
      <c r="BX128" s="4">
        <v>59</v>
      </c>
      <c r="BY128" s="4">
        <v>8</v>
      </c>
      <c r="BZ128" s="4">
        <v>68</v>
      </c>
      <c r="CA128" s="4">
        <v>96</v>
      </c>
      <c r="CB128" s="4">
        <v>7</v>
      </c>
      <c r="CC128" s="4">
        <v>66</v>
      </c>
      <c r="CD128" s="4">
        <v>94</v>
      </c>
      <c r="CE128" s="4">
        <v>7</v>
      </c>
      <c r="CF128" s="4">
        <v>69</v>
      </c>
      <c r="CG128" s="4">
        <v>97</v>
      </c>
      <c r="CH128" s="4">
        <v>0</v>
      </c>
      <c r="CI128" s="4">
        <v>50</v>
      </c>
      <c r="CJ128" s="4">
        <v>50</v>
      </c>
      <c r="CK128" s="4">
        <v>5</v>
      </c>
      <c r="CL128" s="4">
        <v>59</v>
      </c>
      <c r="CM128" s="4">
        <v>78</v>
      </c>
      <c r="CN128" s="4">
        <v>1</v>
      </c>
      <c r="CO128" s="4">
        <v>50</v>
      </c>
      <c r="CP128" s="4">
        <v>50</v>
      </c>
      <c r="CQ128" s="4">
        <v>13</v>
      </c>
      <c r="CR128" s="4">
        <v>54</v>
      </c>
      <c r="CS128" s="4">
        <v>69</v>
      </c>
      <c r="CT128" s="4">
        <v>10</v>
      </c>
      <c r="CU128" s="4">
        <v>22</v>
      </c>
      <c r="CV128" s="4">
        <v>67</v>
      </c>
      <c r="CW128" s="4">
        <v>14</v>
      </c>
      <c r="CX128" s="4">
        <v>52</v>
      </c>
      <c r="CY128" s="4">
        <v>51</v>
      </c>
      <c r="CZ128" s="4">
        <v>59</v>
      </c>
      <c r="DA128" s="4">
        <v>2</v>
      </c>
      <c r="DB128" s="4">
        <v>13</v>
      </c>
      <c r="DC128" s="4">
        <v>5</v>
      </c>
      <c r="DD128" s="4">
        <v>5</v>
      </c>
      <c r="DE128" s="4">
        <v>6</v>
      </c>
      <c r="DF128" s="4">
        <v>1</v>
      </c>
      <c r="DG128" s="4">
        <v>1</v>
      </c>
      <c r="DH128" s="4">
        <v>1</v>
      </c>
      <c r="DI128" s="4">
        <v>1</v>
      </c>
      <c r="DJ128" s="4">
        <v>1</v>
      </c>
      <c r="DK128" s="4">
        <v>2</v>
      </c>
      <c r="DL128" s="4">
        <v>2</v>
      </c>
      <c r="DM128" s="4">
        <v>2</v>
      </c>
      <c r="DN128" s="4">
        <v>2</v>
      </c>
      <c r="DO128" s="4">
        <v>1</v>
      </c>
      <c r="DP128" s="4">
        <v>2</v>
      </c>
      <c r="DQ128" s="4">
        <v>2</v>
      </c>
      <c r="DR128" s="4">
        <v>1</v>
      </c>
      <c r="DS128" s="4">
        <v>2</v>
      </c>
      <c r="DT128" s="4">
        <v>2</v>
      </c>
      <c r="DU128" s="4">
        <v>2</v>
      </c>
      <c r="DV128" s="4">
        <v>1</v>
      </c>
      <c r="DW128" s="4">
        <v>2</v>
      </c>
      <c r="DX128" s="4">
        <v>4</v>
      </c>
      <c r="DY128" s="4">
        <v>1</v>
      </c>
      <c r="DZ128" s="4">
        <v>2</v>
      </c>
      <c r="EA128" s="4">
        <v>1</v>
      </c>
    </row>
    <row r="129" spans="1:131" x14ac:dyDescent="0.3">
      <c r="A129" s="4" t="s">
        <v>127</v>
      </c>
      <c r="F129" s="12" t="s">
        <v>230</v>
      </c>
      <c r="J129" s="12" t="s">
        <v>230</v>
      </c>
      <c r="V129" s="4" t="s">
        <v>230</v>
      </c>
      <c r="W129" s="4" t="s">
        <v>230</v>
      </c>
      <c r="X129" s="4" t="s">
        <v>230</v>
      </c>
      <c r="Y129" s="4" t="s">
        <v>230</v>
      </c>
      <c r="Z129" s="4" t="s">
        <v>230</v>
      </c>
      <c r="AB129" s="4" t="s">
        <v>230</v>
      </c>
      <c r="AC129" s="4" t="s">
        <v>230</v>
      </c>
      <c r="AD129" s="4" t="s">
        <v>230</v>
      </c>
      <c r="AE129" s="4" t="s">
        <v>230</v>
      </c>
      <c r="AF129" s="4" t="s">
        <v>230</v>
      </c>
      <c r="AX129" s="4" t="s">
        <v>221</v>
      </c>
      <c r="AY129" s="4" t="s">
        <v>221</v>
      </c>
      <c r="AZ129" s="4" t="s">
        <v>221</v>
      </c>
      <c r="BA129" s="4" t="s">
        <v>221</v>
      </c>
      <c r="BC129" s="4" t="s">
        <v>230</v>
      </c>
      <c r="BD129" s="4" t="s">
        <v>230</v>
      </c>
      <c r="BE129" s="4" t="s">
        <v>230</v>
      </c>
      <c r="BF129" s="4" t="s">
        <v>230</v>
      </c>
      <c r="BG129" s="4" t="s">
        <v>230</v>
      </c>
      <c r="BR129" s="4" t="str">
        <f t="shared" si="10"/>
        <v/>
      </c>
    </row>
    <row r="130" spans="1:131" x14ac:dyDescent="0.3">
      <c r="A130" s="4" t="s">
        <v>128</v>
      </c>
      <c r="B130" s="4">
        <v>1</v>
      </c>
      <c r="C130" s="4">
        <v>1</v>
      </c>
      <c r="D130" s="6">
        <f t="shared" si="11"/>
        <v>1</v>
      </c>
      <c r="E130" s="12">
        <v>1366</v>
      </c>
      <c r="F130" s="12">
        <v>22.766666666666666</v>
      </c>
      <c r="G130" s="6">
        <f t="shared" si="12"/>
        <v>1</v>
      </c>
      <c r="H130" s="6">
        <f t="shared" si="15"/>
        <v>1</v>
      </c>
      <c r="I130" s="6">
        <f t="shared" si="13"/>
        <v>1</v>
      </c>
      <c r="J130" s="12">
        <v>0.37944444444444442</v>
      </c>
      <c r="K130" s="4">
        <v>3.3707250341997264</v>
      </c>
      <c r="L130" s="4" t="s">
        <v>217</v>
      </c>
      <c r="M130" s="4" t="s">
        <v>291</v>
      </c>
      <c r="N130" s="6">
        <v>17</v>
      </c>
      <c r="O130" s="6">
        <v>26.930232558139537</v>
      </c>
      <c r="P130" s="6" t="s">
        <v>305</v>
      </c>
      <c r="Q130" s="4">
        <v>11.333333333333334</v>
      </c>
      <c r="R130" s="4">
        <v>11.333333333333334</v>
      </c>
      <c r="S130" s="4">
        <v>11.333333333333334</v>
      </c>
      <c r="T130" s="4">
        <f t="shared" si="14"/>
        <v>0.92708333333333393</v>
      </c>
      <c r="U130" s="4">
        <v>11.333333333333334</v>
      </c>
      <c r="V130" s="4" t="s">
        <v>247</v>
      </c>
      <c r="W130" s="4" t="s">
        <v>247</v>
      </c>
      <c r="X130" s="4" t="s">
        <v>244</v>
      </c>
      <c r="Y130" s="4" t="s">
        <v>244</v>
      </c>
      <c r="Z130" s="4" t="s">
        <v>244</v>
      </c>
      <c r="AA130" s="4">
        <v>300</v>
      </c>
      <c r="AB130" s="4" t="s">
        <v>247</v>
      </c>
      <c r="AC130" s="4" t="s">
        <v>247</v>
      </c>
      <c r="AD130" s="4" t="s">
        <v>244</v>
      </c>
      <c r="AE130" s="4" t="s">
        <v>244</v>
      </c>
      <c r="AF130" s="4" t="s">
        <v>244</v>
      </c>
      <c r="AG130" s="4">
        <v>300</v>
      </c>
      <c r="AH130" s="4">
        <v>150</v>
      </c>
      <c r="AI130" s="4">
        <v>150</v>
      </c>
      <c r="AJ130" s="4">
        <v>0</v>
      </c>
      <c r="AK130" s="4">
        <v>0</v>
      </c>
      <c r="AL130" s="4">
        <v>0</v>
      </c>
      <c r="AM130" s="4" t="s">
        <v>219</v>
      </c>
      <c r="AN130" s="4" t="s">
        <v>219</v>
      </c>
      <c r="AO130" s="4" t="s">
        <v>220</v>
      </c>
      <c r="AP130" s="4" t="s">
        <v>220</v>
      </c>
      <c r="AQ130" s="4" t="s">
        <v>220</v>
      </c>
      <c r="AR130" s="4">
        <v>300</v>
      </c>
      <c r="AS130" s="4">
        <f t="shared" si="16"/>
        <v>1.412950623611823</v>
      </c>
      <c r="AT130" s="4">
        <v>300</v>
      </c>
      <c r="AU130" s="4">
        <v>5</v>
      </c>
      <c r="AV130" s="4" t="s">
        <v>219</v>
      </c>
      <c r="AW130" s="4" t="s">
        <v>219</v>
      </c>
      <c r="AX130" s="4">
        <v>1</v>
      </c>
      <c r="AY130" s="4">
        <v>1</v>
      </c>
      <c r="AZ130" s="4">
        <v>1</v>
      </c>
      <c r="BA130" s="4">
        <v>1</v>
      </c>
      <c r="BB130" s="4">
        <v>1</v>
      </c>
      <c r="BC130" s="4">
        <v>1</v>
      </c>
      <c r="BD130" s="4">
        <v>2</v>
      </c>
      <c r="BE130" s="4">
        <v>3</v>
      </c>
      <c r="BF130" s="4">
        <v>3</v>
      </c>
      <c r="BG130" s="4">
        <v>3</v>
      </c>
      <c r="BH130" s="4">
        <v>2</v>
      </c>
      <c r="BI130" s="16">
        <v>3</v>
      </c>
      <c r="BJ130" s="16">
        <v>1</v>
      </c>
      <c r="BK130" s="16">
        <v>1</v>
      </c>
      <c r="BL130" s="4">
        <v>0</v>
      </c>
      <c r="BM130" s="4">
        <v>2</v>
      </c>
      <c r="BN130" s="4">
        <v>2</v>
      </c>
      <c r="BO130" s="4">
        <v>0</v>
      </c>
      <c r="BP130" s="4">
        <v>5.2</v>
      </c>
      <c r="BQ130" s="4">
        <v>60</v>
      </c>
      <c r="BR130" s="4">
        <f t="shared" si="10"/>
        <v>0</v>
      </c>
      <c r="BS130" s="4">
        <f t="shared" si="17"/>
        <v>0</v>
      </c>
      <c r="BT130" s="4">
        <v>50</v>
      </c>
      <c r="BU130" s="4">
        <f t="shared" si="18"/>
        <v>1.6989700043360187</v>
      </c>
      <c r="BV130" s="4">
        <v>50</v>
      </c>
      <c r="BW130" s="4">
        <f t="shared" si="19"/>
        <v>1.6989700043360187</v>
      </c>
      <c r="BX130" s="4">
        <v>47</v>
      </c>
      <c r="BY130" s="4">
        <v>1</v>
      </c>
      <c r="BZ130" s="4">
        <v>50</v>
      </c>
      <c r="CA130" s="4">
        <v>50</v>
      </c>
      <c r="CB130" s="4">
        <v>4</v>
      </c>
      <c r="CC130" s="4">
        <v>56</v>
      </c>
      <c r="CD130" s="4">
        <v>72</v>
      </c>
      <c r="CE130" s="4">
        <v>2</v>
      </c>
      <c r="CF130" s="4">
        <v>53</v>
      </c>
      <c r="CG130" s="4">
        <v>58</v>
      </c>
      <c r="CH130" s="4">
        <v>0</v>
      </c>
      <c r="CI130" s="4">
        <v>50</v>
      </c>
      <c r="CJ130" s="4">
        <v>50</v>
      </c>
      <c r="CK130" s="4">
        <v>0</v>
      </c>
      <c r="CL130" s="4">
        <v>50</v>
      </c>
      <c r="CM130" s="4">
        <v>50</v>
      </c>
      <c r="CN130" s="4">
        <v>1</v>
      </c>
      <c r="CO130" s="4">
        <v>50</v>
      </c>
      <c r="CP130" s="4">
        <v>50</v>
      </c>
      <c r="CQ130" s="4">
        <v>7</v>
      </c>
      <c r="CR130" s="4">
        <v>50</v>
      </c>
      <c r="CS130" s="4">
        <v>50</v>
      </c>
      <c r="CT130" s="4">
        <v>11</v>
      </c>
      <c r="CU130" s="4">
        <v>7</v>
      </c>
      <c r="CV130" s="4">
        <v>49</v>
      </c>
      <c r="CW130" s="4">
        <v>8</v>
      </c>
      <c r="CX130" s="4">
        <v>44</v>
      </c>
      <c r="CY130" s="4">
        <v>26</v>
      </c>
      <c r="CZ130" s="4">
        <v>47</v>
      </c>
      <c r="DA130" s="4">
        <v>3</v>
      </c>
      <c r="DB130" s="4">
        <v>2</v>
      </c>
      <c r="DC130" s="4">
        <v>1</v>
      </c>
      <c r="DD130" s="4">
        <v>4</v>
      </c>
      <c r="DE130" s="4">
        <v>3</v>
      </c>
      <c r="DF130" s="4">
        <v>1</v>
      </c>
      <c r="DG130" s="4">
        <v>2</v>
      </c>
      <c r="DH130" s="4">
        <v>2</v>
      </c>
      <c r="DI130" s="4">
        <v>1</v>
      </c>
      <c r="DJ130" s="4">
        <v>1</v>
      </c>
      <c r="DK130" s="4">
        <v>2</v>
      </c>
      <c r="DL130" s="4">
        <v>2</v>
      </c>
      <c r="DM130" s="4">
        <v>3</v>
      </c>
      <c r="DN130" s="4">
        <v>2</v>
      </c>
      <c r="DO130" s="4">
        <v>2</v>
      </c>
      <c r="DP130" s="4">
        <v>2</v>
      </c>
      <c r="DQ130" s="4">
        <v>1</v>
      </c>
      <c r="DR130" s="4">
        <v>1</v>
      </c>
      <c r="DS130" s="4">
        <v>1</v>
      </c>
      <c r="DT130" s="4">
        <v>1</v>
      </c>
      <c r="DU130" s="4">
        <v>1</v>
      </c>
      <c r="DV130" s="4">
        <v>4</v>
      </c>
      <c r="DW130" s="4">
        <v>4</v>
      </c>
      <c r="DX130" s="4">
        <v>4</v>
      </c>
      <c r="DY130" s="4">
        <v>2</v>
      </c>
      <c r="DZ130" s="4">
        <v>4</v>
      </c>
      <c r="EA130" s="4">
        <v>1</v>
      </c>
    </row>
    <row r="131" spans="1:131" x14ac:dyDescent="0.3">
      <c r="A131" s="4" t="s">
        <v>129</v>
      </c>
      <c r="F131" s="12" t="s">
        <v>230</v>
      </c>
      <c r="J131" s="12" t="s">
        <v>230</v>
      </c>
      <c r="V131" s="4" t="s">
        <v>230</v>
      </c>
      <c r="W131" s="4" t="s">
        <v>230</v>
      </c>
      <c r="X131" s="4" t="s">
        <v>230</v>
      </c>
      <c r="Y131" s="4" t="s">
        <v>230</v>
      </c>
      <c r="Z131" s="4" t="s">
        <v>230</v>
      </c>
      <c r="AB131" s="4" t="s">
        <v>230</v>
      </c>
      <c r="AC131" s="4" t="s">
        <v>230</v>
      </c>
      <c r="AD131" s="4" t="s">
        <v>230</v>
      </c>
      <c r="AE131" s="4" t="s">
        <v>230</v>
      </c>
      <c r="AF131" s="4" t="s">
        <v>230</v>
      </c>
      <c r="AX131" s="4" t="s">
        <v>221</v>
      </c>
      <c r="AY131" s="4" t="s">
        <v>221</v>
      </c>
      <c r="AZ131" s="4" t="s">
        <v>221</v>
      </c>
      <c r="BA131" s="4" t="s">
        <v>221</v>
      </c>
      <c r="BC131" s="4" t="s">
        <v>230</v>
      </c>
      <c r="BD131" s="4" t="s">
        <v>230</v>
      </c>
      <c r="BE131" s="4" t="s">
        <v>230</v>
      </c>
      <c r="BF131" s="4" t="s">
        <v>230</v>
      </c>
      <c r="BG131" s="4" t="s">
        <v>230</v>
      </c>
      <c r="BR131" s="4" t="str">
        <f t="shared" ref="BR131:BR194" si="20">IF(ISBLANK(BQ131),"",60-BQ131)</f>
        <v/>
      </c>
    </row>
    <row r="132" spans="1:131" x14ac:dyDescent="0.3">
      <c r="A132" s="4" t="s">
        <v>130</v>
      </c>
      <c r="B132" s="4">
        <v>1</v>
      </c>
      <c r="C132" s="4">
        <v>1</v>
      </c>
      <c r="D132" s="6">
        <f t="shared" ref="D132:D194" si="21">IF(ISBLANK(F132),"",IF(F132&lt;10,2,1))</f>
        <v>1</v>
      </c>
      <c r="E132" s="12">
        <v>1970</v>
      </c>
      <c r="F132" s="12">
        <v>32.833333333333336</v>
      </c>
      <c r="G132" s="6">
        <f t="shared" ref="G132:G194" si="22">IF(F132&lt;60,1,2)</f>
        <v>1</v>
      </c>
      <c r="H132" s="6">
        <f t="shared" si="15"/>
        <v>1</v>
      </c>
      <c r="I132" s="6">
        <f t="shared" ref="I132:I194" si="23">IF(ISBLANK(F132),"",IF(F132&lt;151,1,2))</f>
        <v>1</v>
      </c>
      <c r="J132" s="12">
        <v>0.54722222222222228</v>
      </c>
      <c r="K132" s="4">
        <v>4.6347469220246236</v>
      </c>
      <c r="L132" s="4" t="s">
        <v>217</v>
      </c>
      <c r="M132" s="4" t="s">
        <v>291</v>
      </c>
      <c r="N132" s="6">
        <v>19</v>
      </c>
      <c r="O132" s="6">
        <v>36.924760601915182</v>
      </c>
      <c r="P132" s="6" t="s">
        <v>305</v>
      </c>
      <c r="Q132" s="4">
        <v>11</v>
      </c>
      <c r="R132" s="4">
        <v>10.75</v>
      </c>
      <c r="S132" s="4">
        <v>10.875</v>
      </c>
      <c r="T132" s="4">
        <f t="shared" ref="T132:T194" si="24">(S132-10.74)/0.64</f>
        <v>0.21093749999999967</v>
      </c>
      <c r="U132" s="4">
        <v>10.875</v>
      </c>
      <c r="V132" s="4" t="s">
        <v>245</v>
      </c>
      <c r="W132" s="4" t="s">
        <v>244</v>
      </c>
      <c r="X132" s="4" t="s">
        <v>244</v>
      </c>
      <c r="Y132" s="4" t="s">
        <v>244</v>
      </c>
      <c r="Z132" s="4" t="s">
        <v>244</v>
      </c>
      <c r="AA132" s="4">
        <v>90</v>
      </c>
      <c r="AB132" s="4" t="s">
        <v>245</v>
      </c>
      <c r="AC132" s="4" t="s">
        <v>244</v>
      </c>
      <c r="AD132" s="4" t="s">
        <v>244</v>
      </c>
      <c r="AE132" s="4" t="s">
        <v>244</v>
      </c>
      <c r="AF132" s="4" t="s">
        <v>244</v>
      </c>
      <c r="AG132" s="4">
        <v>90</v>
      </c>
      <c r="AH132" s="4">
        <v>90</v>
      </c>
      <c r="AI132" s="4">
        <v>0</v>
      </c>
      <c r="AJ132" s="4">
        <v>0</v>
      </c>
      <c r="AK132" s="4">
        <v>0</v>
      </c>
      <c r="AL132" s="4">
        <v>0</v>
      </c>
      <c r="AM132" s="4" t="s">
        <v>219</v>
      </c>
      <c r="AN132" s="4" t="s">
        <v>220</v>
      </c>
      <c r="AO132" s="4" t="s">
        <v>220</v>
      </c>
      <c r="AP132" s="4" t="s">
        <v>220</v>
      </c>
      <c r="AQ132" s="4" t="s">
        <v>220</v>
      </c>
      <c r="AR132" s="4">
        <v>90</v>
      </c>
      <c r="AS132" s="4">
        <f t="shared" ref="AS132:AS194" si="25">(AR132-134.6)/117.06</f>
        <v>-0.38100119596787968</v>
      </c>
      <c r="AT132" s="4">
        <v>90</v>
      </c>
      <c r="AU132" s="4">
        <v>1.5</v>
      </c>
      <c r="AV132" s="4" t="s">
        <v>219</v>
      </c>
      <c r="AW132" s="4" t="s">
        <v>220</v>
      </c>
      <c r="AX132" s="4">
        <v>1</v>
      </c>
      <c r="AY132" s="4">
        <v>2</v>
      </c>
      <c r="AZ132" s="4">
        <v>1</v>
      </c>
      <c r="BA132" s="4">
        <v>2</v>
      </c>
      <c r="BB132" s="4">
        <v>2</v>
      </c>
      <c r="BC132" s="4">
        <v>1</v>
      </c>
      <c r="BD132" s="4">
        <v>3</v>
      </c>
      <c r="BE132" s="4">
        <v>1</v>
      </c>
      <c r="BF132" s="4">
        <v>3</v>
      </c>
      <c r="BG132" s="4">
        <v>3</v>
      </c>
      <c r="BH132" s="4">
        <v>1</v>
      </c>
      <c r="BI132" s="16">
        <v>1</v>
      </c>
      <c r="BJ132" s="16">
        <v>2</v>
      </c>
      <c r="BK132" s="16">
        <v>2</v>
      </c>
      <c r="BL132" s="4">
        <v>0</v>
      </c>
      <c r="BM132" s="4">
        <v>2</v>
      </c>
      <c r="BN132" s="4">
        <v>2</v>
      </c>
      <c r="BO132" s="4">
        <v>0</v>
      </c>
      <c r="BP132" s="4">
        <v>4.6399999999999997</v>
      </c>
      <c r="BQ132" s="4">
        <v>60</v>
      </c>
      <c r="BR132" s="4">
        <f t="shared" si="20"/>
        <v>0</v>
      </c>
      <c r="BS132" s="4">
        <f t="shared" ref="BS132:BS192" si="26">IF(ISBLANK(BR132),"",SQRT(BR132))</f>
        <v>0</v>
      </c>
      <c r="BT132" s="4">
        <v>50</v>
      </c>
      <c r="BU132" s="4">
        <f t="shared" ref="BU132:BU194" si="27">LOG(BT132)</f>
        <v>1.6989700043360187</v>
      </c>
      <c r="BV132" s="4">
        <v>50</v>
      </c>
      <c r="BW132" s="4">
        <f t="shared" ref="BW132:BW194" si="28">LOG(BV132)</f>
        <v>1.6989700043360187</v>
      </c>
      <c r="BX132" s="4">
        <v>28</v>
      </c>
      <c r="BY132" s="4">
        <v>1</v>
      </c>
      <c r="BZ132" s="4">
        <v>50</v>
      </c>
      <c r="CA132" s="4">
        <v>50</v>
      </c>
      <c r="CB132" s="4">
        <v>0</v>
      </c>
      <c r="CC132" s="4">
        <v>50</v>
      </c>
      <c r="CD132" s="4">
        <v>50</v>
      </c>
      <c r="CE132" s="4">
        <v>0</v>
      </c>
      <c r="CF132" s="4">
        <v>50</v>
      </c>
      <c r="CG132" s="4">
        <v>50</v>
      </c>
      <c r="CH132" s="4">
        <v>0</v>
      </c>
      <c r="CI132" s="4">
        <v>50</v>
      </c>
      <c r="CJ132" s="4">
        <v>50</v>
      </c>
      <c r="CK132" s="4">
        <v>0</v>
      </c>
      <c r="CL132" s="4">
        <v>50</v>
      </c>
      <c r="CM132" s="4">
        <v>50</v>
      </c>
      <c r="CN132" s="4">
        <v>0</v>
      </c>
      <c r="CO132" s="4">
        <v>50</v>
      </c>
      <c r="CP132" s="4">
        <v>50</v>
      </c>
      <c r="CQ132" s="4">
        <v>0</v>
      </c>
      <c r="CR132" s="4">
        <v>50</v>
      </c>
      <c r="CS132" s="4">
        <v>50</v>
      </c>
      <c r="CT132" s="4">
        <v>0</v>
      </c>
      <c r="CU132" s="4">
        <v>1</v>
      </c>
      <c r="CV132" s="4">
        <v>33</v>
      </c>
      <c r="CW132" s="4">
        <v>0</v>
      </c>
      <c r="CX132" s="4">
        <v>28</v>
      </c>
      <c r="CY132" s="4">
        <v>1</v>
      </c>
      <c r="CZ132" s="4">
        <v>28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1</v>
      </c>
      <c r="DG132" s="4">
        <v>1</v>
      </c>
      <c r="DH132" s="4">
        <v>1</v>
      </c>
      <c r="DI132" s="4">
        <v>1</v>
      </c>
      <c r="DJ132" s="4">
        <v>1</v>
      </c>
      <c r="DK132" s="4">
        <v>3</v>
      </c>
      <c r="DL132" s="4">
        <v>2</v>
      </c>
      <c r="DM132" s="4">
        <v>4</v>
      </c>
      <c r="DN132" s="4">
        <v>2</v>
      </c>
      <c r="DO132" s="4">
        <v>1</v>
      </c>
      <c r="DP132" s="4">
        <v>1</v>
      </c>
      <c r="DQ132" s="4">
        <v>1</v>
      </c>
      <c r="DR132" s="4">
        <v>1</v>
      </c>
      <c r="DS132" s="4">
        <v>2</v>
      </c>
      <c r="DT132" s="4">
        <v>3</v>
      </c>
      <c r="DU132" s="4">
        <v>2</v>
      </c>
      <c r="DV132" s="4">
        <v>4</v>
      </c>
      <c r="DW132" s="4">
        <v>4</v>
      </c>
      <c r="DX132" s="4">
        <v>4</v>
      </c>
      <c r="DY132" s="4">
        <v>2</v>
      </c>
      <c r="DZ132" s="4">
        <v>3</v>
      </c>
      <c r="EA132" s="4">
        <v>1</v>
      </c>
    </row>
    <row r="133" spans="1:131" x14ac:dyDescent="0.3">
      <c r="A133" s="4" t="s">
        <v>131</v>
      </c>
      <c r="F133" s="12" t="s">
        <v>230</v>
      </c>
      <c r="J133" s="12" t="s">
        <v>230</v>
      </c>
      <c r="V133" s="4" t="s">
        <v>230</v>
      </c>
      <c r="W133" s="4" t="s">
        <v>230</v>
      </c>
      <c r="X133" s="4" t="s">
        <v>230</v>
      </c>
      <c r="Y133" s="4" t="s">
        <v>230</v>
      </c>
      <c r="Z133" s="4" t="s">
        <v>230</v>
      </c>
      <c r="AB133" s="4" t="s">
        <v>230</v>
      </c>
      <c r="AC133" s="4" t="s">
        <v>230</v>
      </c>
      <c r="AD133" s="4" t="s">
        <v>230</v>
      </c>
      <c r="AE133" s="4" t="s">
        <v>230</v>
      </c>
      <c r="AF133" s="4" t="s">
        <v>230</v>
      </c>
      <c r="AX133" s="4" t="s">
        <v>221</v>
      </c>
      <c r="AY133" s="4" t="s">
        <v>221</v>
      </c>
      <c r="AZ133" s="4" t="s">
        <v>221</v>
      </c>
      <c r="BA133" s="4" t="s">
        <v>221</v>
      </c>
      <c r="BC133" s="4" t="s">
        <v>230</v>
      </c>
      <c r="BD133" s="4" t="s">
        <v>230</v>
      </c>
      <c r="BE133" s="4" t="s">
        <v>230</v>
      </c>
      <c r="BF133" s="4" t="s">
        <v>230</v>
      </c>
      <c r="BG133" s="4" t="s">
        <v>230</v>
      </c>
      <c r="BR133" s="4" t="str">
        <f t="shared" si="20"/>
        <v/>
      </c>
    </row>
    <row r="134" spans="1:131" x14ac:dyDescent="0.3">
      <c r="A134" s="4" t="s">
        <v>132</v>
      </c>
      <c r="B134" s="4">
        <v>1</v>
      </c>
      <c r="C134" s="4">
        <v>1</v>
      </c>
      <c r="D134" s="6">
        <f t="shared" si="21"/>
        <v>1</v>
      </c>
      <c r="E134" s="12">
        <v>33790</v>
      </c>
      <c r="F134" s="12">
        <v>563.16666666666663</v>
      </c>
      <c r="G134" s="6">
        <f t="shared" si="22"/>
        <v>2</v>
      </c>
      <c r="H134" s="6">
        <f t="shared" ref="H134:H196" si="29">IF(ISBLANK(F134),"",IF(F134&lt;121,1,2))</f>
        <v>2</v>
      </c>
      <c r="I134" s="6">
        <f t="shared" si="23"/>
        <v>2</v>
      </c>
      <c r="J134" s="12">
        <v>9.3861111111111111</v>
      </c>
      <c r="K134" s="4">
        <v>4.92749658002736</v>
      </c>
      <c r="L134" s="4" t="s">
        <v>217</v>
      </c>
      <c r="M134" s="4" t="s">
        <v>291</v>
      </c>
      <c r="N134" s="6" t="s">
        <v>289</v>
      </c>
      <c r="O134" s="6">
        <v>42.418604651162788</v>
      </c>
      <c r="P134" s="6" t="s">
        <v>305</v>
      </c>
      <c r="Q134" s="4">
        <v>10.666666666666666</v>
      </c>
      <c r="R134" s="4">
        <v>10.666666666666666</v>
      </c>
      <c r="S134" s="4">
        <v>10.666666666666666</v>
      </c>
      <c r="T134" s="4">
        <f t="shared" si="24"/>
        <v>-0.11458333333333459</v>
      </c>
      <c r="U134" s="4">
        <v>10.666666666666666</v>
      </c>
      <c r="V134" s="4" t="s">
        <v>246</v>
      </c>
      <c r="W134" s="4" t="s">
        <v>244</v>
      </c>
      <c r="X134" s="4" t="s">
        <v>244</v>
      </c>
      <c r="Y134" s="4" t="s">
        <v>243</v>
      </c>
      <c r="Z134" s="4" t="s">
        <v>243</v>
      </c>
      <c r="AA134" s="4">
        <v>75</v>
      </c>
      <c r="AB134" s="4" t="s">
        <v>245</v>
      </c>
      <c r="AC134" s="4" t="s">
        <v>243</v>
      </c>
      <c r="AD134" s="4" t="s">
        <v>244</v>
      </c>
      <c r="AE134" s="4" t="s">
        <v>243</v>
      </c>
      <c r="AF134" s="4" t="s">
        <v>243</v>
      </c>
      <c r="AG134" s="4">
        <v>135</v>
      </c>
      <c r="AH134" s="4">
        <v>57.857142857142854</v>
      </c>
      <c r="AI134" s="4">
        <v>4.2857142857142856</v>
      </c>
      <c r="AJ134" s="4">
        <v>0</v>
      </c>
      <c r="AK134" s="4">
        <v>15</v>
      </c>
      <c r="AL134" s="4">
        <v>15</v>
      </c>
      <c r="AM134" s="4" t="s">
        <v>219</v>
      </c>
      <c r="AN134" s="4" t="s">
        <v>219</v>
      </c>
      <c r="AO134" s="4" t="s">
        <v>220</v>
      </c>
      <c r="AP134" s="4" t="s">
        <v>219</v>
      </c>
      <c r="AQ134" s="4" t="s">
        <v>219</v>
      </c>
      <c r="AR134" s="4">
        <v>92.142857142857139</v>
      </c>
      <c r="AS134" s="4">
        <f t="shared" si="25"/>
        <v>-0.36269556515584189</v>
      </c>
      <c r="AT134" s="4">
        <v>92.142857142857139</v>
      </c>
      <c r="AU134" s="4">
        <v>1.5357142857142856</v>
      </c>
      <c r="AV134" s="4" t="s">
        <v>219</v>
      </c>
      <c r="AW134" s="4" t="s">
        <v>220</v>
      </c>
      <c r="AX134" s="4">
        <v>1</v>
      </c>
      <c r="AY134" s="4">
        <v>1</v>
      </c>
      <c r="AZ134" s="4">
        <v>1</v>
      </c>
      <c r="BA134" s="4">
        <v>1</v>
      </c>
      <c r="BB134" s="4">
        <v>1</v>
      </c>
      <c r="BC134" s="4">
        <v>2</v>
      </c>
      <c r="BD134" s="4">
        <v>1</v>
      </c>
      <c r="BE134" s="4">
        <v>3</v>
      </c>
      <c r="BF134" s="4">
        <v>1</v>
      </c>
      <c r="BG134" s="4">
        <v>1</v>
      </c>
      <c r="BH134" s="4">
        <v>2</v>
      </c>
      <c r="BI134" s="16">
        <v>2</v>
      </c>
      <c r="BJ134" s="16">
        <v>2</v>
      </c>
      <c r="BK134" s="16">
        <v>2</v>
      </c>
      <c r="BL134" s="4">
        <v>0</v>
      </c>
      <c r="BM134" s="4">
        <v>2</v>
      </c>
      <c r="BN134" s="4">
        <v>2</v>
      </c>
      <c r="BO134" s="4">
        <v>0</v>
      </c>
      <c r="BP134" s="4">
        <v>4</v>
      </c>
      <c r="BQ134" s="4">
        <v>55</v>
      </c>
      <c r="BR134" s="4">
        <f t="shared" si="20"/>
        <v>5</v>
      </c>
      <c r="BS134" s="4">
        <f t="shared" si="26"/>
        <v>2.2360679774997898</v>
      </c>
      <c r="BT134" s="4">
        <v>51</v>
      </c>
      <c r="BU134" s="4">
        <f t="shared" si="27"/>
        <v>1.7075701760979363</v>
      </c>
      <c r="BV134" s="4">
        <v>51</v>
      </c>
      <c r="BW134" s="4">
        <f t="shared" si="28"/>
        <v>1.7075701760979363</v>
      </c>
      <c r="BX134" s="4">
        <v>45</v>
      </c>
      <c r="BY134" s="4">
        <v>1</v>
      </c>
      <c r="BZ134" s="4">
        <v>50</v>
      </c>
      <c r="CA134" s="4">
        <v>50</v>
      </c>
      <c r="CB134" s="4">
        <v>0</v>
      </c>
      <c r="CC134" s="4">
        <v>50</v>
      </c>
      <c r="CD134" s="4">
        <v>50</v>
      </c>
      <c r="CE134" s="4">
        <v>0</v>
      </c>
      <c r="CF134" s="4">
        <v>50</v>
      </c>
      <c r="CG134" s="4">
        <v>50</v>
      </c>
      <c r="CH134" s="4">
        <v>1</v>
      </c>
      <c r="CI134" s="4">
        <v>51</v>
      </c>
      <c r="CJ134" s="4">
        <v>54</v>
      </c>
      <c r="CK134" s="4">
        <v>2</v>
      </c>
      <c r="CL134" s="4">
        <v>51</v>
      </c>
      <c r="CM134" s="4">
        <v>54</v>
      </c>
      <c r="CN134" s="4">
        <v>2</v>
      </c>
      <c r="CO134" s="4">
        <v>51</v>
      </c>
      <c r="CP134" s="4">
        <v>50</v>
      </c>
      <c r="CQ134" s="4">
        <v>9</v>
      </c>
      <c r="CR134" s="4">
        <v>51</v>
      </c>
      <c r="CS134" s="4">
        <v>54</v>
      </c>
      <c r="CT134" s="4">
        <v>7</v>
      </c>
      <c r="CU134" s="4">
        <v>2</v>
      </c>
      <c r="CV134" s="4">
        <v>37</v>
      </c>
      <c r="CW134" s="4">
        <v>11</v>
      </c>
      <c r="CX134" s="4">
        <v>48</v>
      </c>
      <c r="CY134" s="4">
        <v>22</v>
      </c>
      <c r="CZ134" s="4">
        <v>45</v>
      </c>
      <c r="DA134" s="4">
        <v>2</v>
      </c>
      <c r="DB134" s="4">
        <v>0</v>
      </c>
      <c r="DC134" s="4">
        <v>0</v>
      </c>
      <c r="DD134" s="4">
        <v>2</v>
      </c>
      <c r="DE134" s="4">
        <v>4</v>
      </c>
      <c r="DF134" s="4">
        <v>1</v>
      </c>
      <c r="DG134" s="4">
        <v>1</v>
      </c>
      <c r="DH134" s="4">
        <v>1</v>
      </c>
      <c r="DI134" s="4">
        <v>1</v>
      </c>
      <c r="DJ134" s="4">
        <v>1</v>
      </c>
      <c r="DK134" s="4">
        <v>2</v>
      </c>
      <c r="DL134" s="4">
        <v>3</v>
      </c>
      <c r="DM134" s="4">
        <v>4</v>
      </c>
      <c r="DN134" s="4">
        <v>2</v>
      </c>
      <c r="DO134" s="4">
        <v>2</v>
      </c>
      <c r="DP134" s="4">
        <v>2</v>
      </c>
      <c r="DQ134" s="4">
        <v>3</v>
      </c>
      <c r="DR134" s="4">
        <v>3</v>
      </c>
      <c r="DS134" s="4">
        <v>2</v>
      </c>
      <c r="DT134" s="4">
        <v>2</v>
      </c>
      <c r="DU134" s="4">
        <v>2</v>
      </c>
      <c r="DV134" s="4">
        <v>2</v>
      </c>
      <c r="DW134" s="4">
        <v>3</v>
      </c>
      <c r="DX134" s="4">
        <v>3</v>
      </c>
      <c r="DY134" s="4">
        <v>1</v>
      </c>
      <c r="DZ134" s="4">
        <v>1</v>
      </c>
      <c r="EA134" s="4">
        <v>1</v>
      </c>
    </row>
    <row r="135" spans="1:131" x14ac:dyDescent="0.3">
      <c r="A135" s="4" t="s">
        <v>133</v>
      </c>
      <c r="F135" s="12" t="s">
        <v>230</v>
      </c>
      <c r="J135" s="12" t="s">
        <v>230</v>
      </c>
      <c r="V135" s="4" t="s">
        <v>230</v>
      </c>
      <c r="W135" s="4" t="s">
        <v>230</v>
      </c>
      <c r="X135" s="4" t="s">
        <v>230</v>
      </c>
      <c r="Y135" s="4" t="s">
        <v>230</v>
      </c>
      <c r="Z135" s="4" t="s">
        <v>230</v>
      </c>
      <c r="AB135" s="4" t="s">
        <v>230</v>
      </c>
      <c r="AC135" s="4" t="s">
        <v>230</v>
      </c>
      <c r="AD135" s="4" t="s">
        <v>230</v>
      </c>
      <c r="AE135" s="4" t="s">
        <v>230</v>
      </c>
      <c r="AF135" s="4" t="s">
        <v>230</v>
      </c>
      <c r="AX135" s="4" t="s">
        <v>221</v>
      </c>
      <c r="AY135" s="4" t="s">
        <v>221</v>
      </c>
      <c r="AZ135" s="4" t="s">
        <v>221</v>
      </c>
      <c r="BA135" s="4" t="s">
        <v>221</v>
      </c>
      <c r="BC135" s="4" t="s">
        <v>230</v>
      </c>
      <c r="BD135" s="4" t="s">
        <v>230</v>
      </c>
      <c r="BE135" s="4" t="s">
        <v>230</v>
      </c>
      <c r="BF135" s="4" t="s">
        <v>230</v>
      </c>
      <c r="BG135" s="4" t="s">
        <v>230</v>
      </c>
      <c r="BR135" s="4" t="str">
        <f t="shared" si="20"/>
        <v/>
      </c>
    </row>
    <row r="136" spans="1:131" x14ac:dyDescent="0.3">
      <c r="A136" s="4" t="s">
        <v>134</v>
      </c>
      <c r="B136" s="4">
        <v>1</v>
      </c>
      <c r="C136" s="4">
        <v>1</v>
      </c>
      <c r="D136" s="6">
        <f t="shared" si="21"/>
        <v>1</v>
      </c>
      <c r="E136" s="12">
        <v>1830</v>
      </c>
      <c r="F136" s="12">
        <v>30.5</v>
      </c>
      <c r="G136" s="6">
        <f t="shared" si="22"/>
        <v>1</v>
      </c>
      <c r="H136" s="6">
        <f t="shared" si="29"/>
        <v>1</v>
      </c>
      <c r="I136" s="6">
        <f t="shared" si="23"/>
        <v>1</v>
      </c>
      <c r="J136" s="12">
        <v>0.5083333333333333</v>
      </c>
      <c r="K136" s="4">
        <v>3.7017783857729136</v>
      </c>
      <c r="L136" s="4" t="s">
        <v>217</v>
      </c>
      <c r="M136" s="4" t="s">
        <v>291</v>
      </c>
      <c r="N136" s="6" t="s">
        <v>286</v>
      </c>
      <c r="O136" s="6">
        <v>38.667578659370726</v>
      </c>
      <c r="P136" s="6" t="s">
        <v>309</v>
      </c>
      <c r="Q136" s="4">
        <v>10.333333333333334</v>
      </c>
      <c r="R136" s="4">
        <v>10.333333333333334</v>
      </c>
      <c r="S136" s="4">
        <v>10.333333333333334</v>
      </c>
      <c r="T136" s="4">
        <f t="shared" si="24"/>
        <v>-0.63541666666666607</v>
      </c>
      <c r="U136" s="4">
        <v>10.333333333333334</v>
      </c>
      <c r="V136" s="4" t="s">
        <v>247</v>
      </c>
      <c r="W136" s="4" t="s">
        <v>247</v>
      </c>
      <c r="X136" s="4" t="s">
        <v>245</v>
      </c>
      <c r="Y136" s="4" t="s">
        <v>244</v>
      </c>
      <c r="Z136" s="4" t="s">
        <v>244</v>
      </c>
      <c r="AA136" s="4">
        <v>390</v>
      </c>
      <c r="AB136" s="4" t="s">
        <v>247</v>
      </c>
      <c r="AC136" s="4" t="s">
        <v>247</v>
      </c>
      <c r="AD136" s="4" t="s">
        <v>245</v>
      </c>
      <c r="AE136" s="4" t="s">
        <v>244</v>
      </c>
      <c r="AF136" s="4" t="s">
        <v>244</v>
      </c>
      <c r="AG136" s="4">
        <v>390</v>
      </c>
      <c r="AH136" s="4">
        <v>150</v>
      </c>
      <c r="AI136" s="4">
        <v>150</v>
      </c>
      <c r="AJ136" s="4">
        <v>90</v>
      </c>
      <c r="AK136" s="4">
        <v>0</v>
      </c>
      <c r="AL136" s="4">
        <v>0</v>
      </c>
      <c r="AM136" s="4" t="s">
        <v>219</v>
      </c>
      <c r="AN136" s="4" t="s">
        <v>219</v>
      </c>
      <c r="AO136" s="4" t="s">
        <v>219</v>
      </c>
      <c r="AP136" s="4" t="s">
        <v>220</v>
      </c>
      <c r="AQ136" s="4" t="s">
        <v>220</v>
      </c>
      <c r="AR136" s="4">
        <v>390</v>
      </c>
      <c r="AS136" s="4">
        <f t="shared" si="25"/>
        <v>2.18178711771741</v>
      </c>
      <c r="AT136" s="4">
        <v>134.6</v>
      </c>
      <c r="AU136" s="4">
        <v>6.5</v>
      </c>
      <c r="AV136" s="4" t="s">
        <v>219</v>
      </c>
      <c r="AW136" s="4" t="s">
        <v>219</v>
      </c>
      <c r="AX136" s="4">
        <v>1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D136" s="4">
        <v>1</v>
      </c>
      <c r="BE136" s="4">
        <v>3</v>
      </c>
      <c r="BF136" s="4">
        <v>3</v>
      </c>
      <c r="BG136" s="4">
        <v>1</v>
      </c>
      <c r="BH136" s="4">
        <v>1</v>
      </c>
      <c r="BI136" s="16">
        <v>3</v>
      </c>
      <c r="BJ136" s="16">
        <v>1</v>
      </c>
      <c r="BK136" s="16">
        <v>1</v>
      </c>
      <c r="BL136" s="4">
        <v>1</v>
      </c>
      <c r="BM136" s="4">
        <v>1</v>
      </c>
      <c r="BN136" s="4">
        <v>1</v>
      </c>
      <c r="BO136" s="4">
        <v>7</v>
      </c>
      <c r="BP136" s="4">
        <v>4.24</v>
      </c>
      <c r="BQ136" s="4">
        <v>55</v>
      </c>
      <c r="BR136" s="4">
        <f t="shared" si="20"/>
        <v>5</v>
      </c>
      <c r="BS136" s="4">
        <f t="shared" si="26"/>
        <v>2.2360679774997898</v>
      </c>
      <c r="BT136" s="4">
        <v>51</v>
      </c>
      <c r="BU136" s="4">
        <f t="shared" si="27"/>
        <v>1.7075701760979363</v>
      </c>
      <c r="BV136" s="4">
        <v>51</v>
      </c>
      <c r="BW136" s="4">
        <f t="shared" si="28"/>
        <v>1.7075701760979363</v>
      </c>
      <c r="BX136" s="4">
        <v>53</v>
      </c>
      <c r="BY136" s="4">
        <v>1</v>
      </c>
      <c r="BZ136" s="4">
        <v>50</v>
      </c>
      <c r="CA136" s="4">
        <v>50</v>
      </c>
      <c r="CB136" s="4">
        <v>1</v>
      </c>
      <c r="CC136" s="4">
        <v>50</v>
      </c>
      <c r="CD136" s="4">
        <v>50</v>
      </c>
      <c r="CE136" s="4">
        <v>5</v>
      </c>
      <c r="CF136" s="4">
        <v>64</v>
      </c>
      <c r="CG136" s="4">
        <v>91</v>
      </c>
      <c r="CH136" s="4">
        <v>2</v>
      </c>
      <c r="CI136" s="4">
        <v>56</v>
      </c>
      <c r="CJ136" s="4">
        <v>69</v>
      </c>
      <c r="CK136" s="4">
        <v>2</v>
      </c>
      <c r="CL136" s="4">
        <v>51</v>
      </c>
      <c r="CM136" s="4">
        <v>54</v>
      </c>
      <c r="CN136" s="4">
        <v>3</v>
      </c>
      <c r="CO136" s="4">
        <v>51</v>
      </c>
      <c r="CP136" s="4">
        <v>58</v>
      </c>
      <c r="CQ136" s="4">
        <v>10</v>
      </c>
      <c r="CR136" s="4">
        <v>51</v>
      </c>
      <c r="CS136" s="4">
        <v>54</v>
      </c>
      <c r="CT136" s="4">
        <v>13</v>
      </c>
      <c r="CU136" s="4">
        <v>9</v>
      </c>
      <c r="CV136" s="4">
        <v>53</v>
      </c>
      <c r="CW136" s="4">
        <v>13</v>
      </c>
      <c r="CX136" s="4">
        <v>51</v>
      </c>
      <c r="CY136" s="4">
        <v>37</v>
      </c>
      <c r="CZ136" s="4">
        <v>53</v>
      </c>
      <c r="DA136" s="4">
        <v>3</v>
      </c>
      <c r="DB136" s="4">
        <v>1</v>
      </c>
      <c r="DC136" s="4">
        <v>2</v>
      </c>
      <c r="DD136" s="4">
        <v>5</v>
      </c>
      <c r="DE136" s="4">
        <v>6</v>
      </c>
      <c r="DF136" s="4">
        <v>1</v>
      </c>
      <c r="DG136" s="4">
        <v>1</v>
      </c>
      <c r="DH136" s="4">
        <v>1</v>
      </c>
      <c r="DI136" s="4">
        <v>1</v>
      </c>
      <c r="DJ136" s="4">
        <v>1</v>
      </c>
      <c r="DK136" s="4">
        <v>3</v>
      </c>
      <c r="DL136" s="4">
        <v>2</v>
      </c>
      <c r="DM136" s="4">
        <v>4</v>
      </c>
      <c r="DN136" s="4">
        <v>2</v>
      </c>
      <c r="DO136" s="4">
        <v>1</v>
      </c>
      <c r="DP136" s="4">
        <v>2</v>
      </c>
      <c r="DQ136" s="4">
        <v>2</v>
      </c>
      <c r="DR136" s="4">
        <v>1</v>
      </c>
      <c r="DS136" s="4">
        <v>1</v>
      </c>
      <c r="DT136" s="4">
        <v>1</v>
      </c>
      <c r="DU136" s="4">
        <v>1</v>
      </c>
      <c r="DV136" s="4">
        <v>3</v>
      </c>
      <c r="DW136" s="4">
        <v>3</v>
      </c>
      <c r="DX136" s="4">
        <v>4</v>
      </c>
      <c r="DY136" s="4">
        <v>2</v>
      </c>
      <c r="DZ136" s="4">
        <v>3</v>
      </c>
      <c r="EA136" s="4">
        <v>2</v>
      </c>
    </row>
    <row r="137" spans="1:131" x14ac:dyDescent="0.3">
      <c r="A137" s="4" t="s">
        <v>135</v>
      </c>
      <c r="F137" s="12" t="s">
        <v>230</v>
      </c>
      <c r="J137" s="12" t="s">
        <v>230</v>
      </c>
      <c r="V137" s="4" t="s">
        <v>230</v>
      </c>
      <c r="W137" s="4" t="s">
        <v>230</v>
      </c>
      <c r="X137" s="4" t="s">
        <v>230</v>
      </c>
      <c r="Y137" s="4" t="s">
        <v>230</v>
      </c>
      <c r="Z137" s="4" t="s">
        <v>230</v>
      </c>
      <c r="AB137" s="4" t="s">
        <v>230</v>
      </c>
      <c r="AC137" s="4" t="s">
        <v>230</v>
      </c>
      <c r="AD137" s="4" t="s">
        <v>230</v>
      </c>
      <c r="AE137" s="4" t="s">
        <v>230</v>
      </c>
      <c r="AF137" s="4" t="s">
        <v>230</v>
      </c>
      <c r="AX137" s="4" t="s">
        <v>221</v>
      </c>
      <c r="AY137" s="4" t="s">
        <v>221</v>
      </c>
      <c r="AZ137" s="4" t="s">
        <v>221</v>
      </c>
      <c r="BA137" s="4" t="s">
        <v>221</v>
      </c>
      <c r="BC137" s="4" t="s">
        <v>230</v>
      </c>
      <c r="BD137" s="4" t="s">
        <v>230</v>
      </c>
      <c r="BE137" s="4" t="s">
        <v>230</v>
      </c>
      <c r="BF137" s="4" t="s">
        <v>230</v>
      </c>
      <c r="BG137" s="4" t="s">
        <v>230</v>
      </c>
      <c r="BR137" s="4" t="str">
        <f t="shared" si="20"/>
        <v/>
      </c>
    </row>
    <row r="138" spans="1:131" x14ac:dyDescent="0.3">
      <c r="A138" s="4" t="s">
        <v>136</v>
      </c>
      <c r="B138" s="4">
        <v>1</v>
      </c>
      <c r="C138" s="4">
        <v>1</v>
      </c>
      <c r="D138" s="6">
        <f t="shared" si="21"/>
        <v>1</v>
      </c>
      <c r="E138" s="12">
        <v>1996</v>
      </c>
      <c r="F138" s="12">
        <v>33.266666666666666</v>
      </c>
      <c r="G138" s="6">
        <f t="shared" si="22"/>
        <v>1</v>
      </c>
      <c r="H138" s="6">
        <f t="shared" si="29"/>
        <v>1</v>
      </c>
      <c r="I138" s="6">
        <f t="shared" si="23"/>
        <v>1</v>
      </c>
      <c r="J138" s="12">
        <v>0.55444444444444441</v>
      </c>
      <c r="K138" s="4">
        <v>3.1162790697674421</v>
      </c>
      <c r="L138" s="4" t="s">
        <v>217</v>
      </c>
      <c r="M138" s="4" t="s">
        <v>291</v>
      </c>
      <c r="N138" s="6" t="s">
        <v>283</v>
      </c>
      <c r="O138" s="6">
        <v>35.652530779753761</v>
      </c>
      <c r="P138" s="6" t="s">
        <v>305</v>
      </c>
      <c r="Q138" s="4">
        <v>9.75</v>
      </c>
      <c r="R138" s="4">
        <v>9.75</v>
      </c>
      <c r="S138" s="4">
        <v>9.75</v>
      </c>
      <c r="T138" s="4">
        <f t="shared" si="24"/>
        <v>-1.5468750000000002</v>
      </c>
      <c r="U138" s="4">
        <v>9.75</v>
      </c>
      <c r="V138" s="4" t="s">
        <v>243</v>
      </c>
      <c r="W138" s="4" t="s">
        <v>243</v>
      </c>
      <c r="X138" s="4" t="s">
        <v>244</v>
      </c>
      <c r="Y138" s="4" t="s">
        <v>244</v>
      </c>
      <c r="Z138" s="4" t="s">
        <v>243</v>
      </c>
      <c r="AA138" s="4">
        <v>45</v>
      </c>
      <c r="AB138" s="4" t="s">
        <v>243</v>
      </c>
      <c r="AC138" s="4" t="s">
        <v>243</v>
      </c>
      <c r="AD138" s="4" t="s">
        <v>244</v>
      </c>
      <c r="AE138" s="4" t="s">
        <v>244</v>
      </c>
      <c r="AF138" s="4" t="s">
        <v>244</v>
      </c>
      <c r="AG138" s="4">
        <v>30</v>
      </c>
      <c r="AH138" s="4">
        <v>15</v>
      </c>
      <c r="AI138" s="4">
        <v>15</v>
      </c>
      <c r="AJ138" s="4">
        <v>0</v>
      </c>
      <c r="AK138" s="4">
        <v>0</v>
      </c>
      <c r="AL138" s="4">
        <v>10.714285714285714</v>
      </c>
      <c r="AM138" s="4" t="s">
        <v>219</v>
      </c>
      <c r="AN138" s="4" t="s">
        <v>219</v>
      </c>
      <c r="AO138" s="4" t="s">
        <v>220</v>
      </c>
      <c r="AP138" s="4" t="s">
        <v>220</v>
      </c>
      <c r="AQ138" s="4" t="s">
        <v>219</v>
      </c>
      <c r="AR138" s="4">
        <v>40.714285714285715</v>
      </c>
      <c r="AS138" s="4">
        <f t="shared" si="25"/>
        <v>-0.80203070464474857</v>
      </c>
      <c r="AT138" s="4">
        <v>40.714285714285715</v>
      </c>
      <c r="AU138" s="4">
        <v>0.6785714285714286</v>
      </c>
      <c r="AV138" s="4" t="s">
        <v>220</v>
      </c>
      <c r="AW138" s="4" t="s">
        <v>220</v>
      </c>
      <c r="AX138" s="4">
        <v>1</v>
      </c>
      <c r="AY138" s="4">
        <v>2</v>
      </c>
      <c r="AZ138" s="4">
        <v>1</v>
      </c>
      <c r="BA138" s="4">
        <v>2</v>
      </c>
      <c r="BB138" s="4">
        <v>2</v>
      </c>
      <c r="BC138" s="4">
        <v>1</v>
      </c>
      <c r="BD138" s="4">
        <v>1</v>
      </c>
      <c r="BE138" s="4">
        <v>3</v>
      </c>
      <c r="BF138" s="4">
        <v>3</v>
      </c>
      <c r="BG138" s="4">
        <v>1</v>
      </c>
      <c r="BH138" s="4">
        <v>1</v>
      </c>
      <c r="BI138" s="16">
        <v>1</v>
      </c>
      <c r="BJ138" s="16">
        <v>2</v>
      </c>
      <c r="BK138" s="16">
        <v>2</v>
      </c>
      <c r="BL138" s="4">
        <v>0</v>
      </c>
      <c r="BM138" s="4">
        <v>2</v>
      </c>
      <c r="BN138" s="4">
        <v>2</v>
      </c>
      <c r="BO138" s="4">
        <v>0</v>
      </c>
      <c r="BP138" s="4">
        <v>4.1199999999999992</v>
      </c>
      <c r="BQ138" s="4">
        <v>45</v>
      </c>
      <c r="BR138" s="4">
        <f t="shared" si="20"/>
        <v>15</v>
      </c>
      <c r="BS138" s="4">
        <f t="shared" si="26"/>
        <v>3.872983346207417</v>
      </c>
      <c r="BT138" s="4">
        <v>56</v>
      </c>
      <c r="BU138" s="4">
        <f t="shared" si="27"/>
        <v>1.7481880270062005</v>
      </c>
      <c r="BV138" s="4">
        <v>51</v>
      </c>
      <c r="BW138" s="4">
        <f t="shared" si="28"/>
        <v>1.7075701760979363</v>
      </c>
      <c r="BX138" s="4">
        <v>51</v>
      </c>
      <c r="BY138" s="4">
        <v>6</v>
      </c>
      <c r="BZ138" s="4">
        <v>64</v>
      </c>
      <c r="CA138" s="4">
        <v>93</v>
      </c>
      <c r="CB138" s="4">
        <v>1</v>
      </c>
      <c r="CC138" s="4">
        <v>50</v>
      </c>
      <c r="CD138" s="4">
        <v>50</v>
      </c>
      <c r="CE138" s="4">
        <v>1</v>
      </c>
      <c r="CF138" s="4">
        <v>50</v>
      </c>
      <c r="CG138" s="4">
        <v>50</v>
      </c>
      <c r="CH138" s="4">
        <v>0</v>
      </c>
      <c r="CI138" s="4">
        <v>50</v>
      </c>
      <c r="CJ138" s="4">
        <v>50</v>
      </c>
      <c r="CK138" s="4">
        <v>4</v>
      </c>
      <c r="CL138" s="4">
        <v>56</v>
      </c>
      <c r="CM138" s="4">
        <v>69</v>
      </c>
      <c r="CN138" s="4">
        <v>2</v>
      </c>
      <c r="CO138" s="4">
        <v>51</v>
      </c>
      <c r="CP138" s="4">
        <v>50</v>
      </c>
      <c r="CQ138" s="4">
        <v>9</v>
      </c>
      <c r="CR138" s="4">
        <v>51</v>
      </c>
      <c r="CS138" s="4">
        <v>54</v>
      </c>
      <c r="CT138" s="4">
        <v>10</v>
      </c>
      <c r="CU138" s="4">
        <v>8</v>
      </c>
      <c r="CV138" s="4">
        <v>51</v>
      </c>
      <c r="CW138" s="4">
        <v>11</v>
      </c>
      <c r="CX138" s="4">
        <v>48</v>
      </c>
      <c r="CY138" s="4">
        <v>33</v>
      </c>
      <c r="CZ138" s="4">
        <v>51</v>
      </c>
      <c r="DA138" s="4">
        <v>2</v>
      </c>
      <c r="DB138" s="4">
        <v>3</v>
      </c>
      <c r="DC138" s="4">
        <v>2</v>
      </c>
      <c r="DD138" s="4">
        <v>5</v>
      </c>
      <c r="DE138" s="4">
        <v>3</v>
      </c>
      <c r="DF138" s="4">
        <v>1</v>
      </c>
      <c r="DG138" s="4">
        <v>1</v>
      </c>
      <c r="DH138" s="4">
        <v>1</v>
      </c>
      <c r="DI138" s="4">
        <v>1</v>
      </c>
      <c r="DJ138" s="4">
        <v>1</v>
      </c>
      <c r="DK138" s="4">
        <v>4</v>
      </c>
      <c r="DL138" s="4">
        <v>4</v>
      </c>
      <c r="DM138" s="4">
        <v>4</v>
      </c>
      <c r="DN138" s="4">
        <v>4</v>
      </c>
      <c r="DO138" s="4">
        <v>4</v>
      </c>
      <c r="DP138" s="4">
        <v>2</v>
      </c>
      <c r="DQ138" s="4">
        <v>4</v>
      </c>
      <c r="DR138" s="4">
        <v>1</v>
      </c>
      <c r="DS138" s="4">
        <v>2</v>
      </c>
      <c r="DT138" s="4">
        <v>3</v>
      </c>
      <c r="DU138" s="4">
        <v>2</v>
      </c>
      <c r="DV138" s="4">
        <v>1</v>
      </c>
      <c r="DW138" s="4">
        <v>1</v>
      </c>
      <c r="DX138" s="4">
        <v>4</v>
      </c>
      <c r="DY138" s="4">
        <v>2</v>
      </c>
      <c r="DZ138" s="4">
        <v>4</v>
      </c>
      <c r="EA138" s="4">
        <v>1</v>
      </c>
    </row>
    <row r="139" spans="1:131" x14ac:dyDescent="0.3">
      <c r="A139" s="4" t="s">
        <v>137</v>
      </c>
      <c r="F139" s="12" t="s">
        <v>230</v>
      </c>
      <c r="J139" s="12" t="s">
        <v>230</v>
      </c>
      <c r="V139" s="4" t="s">
        <v>230</v>
      </c>
      <c r="W139" s="4" t="s">
        <v>230</v>
      </c>
      <c r="X139" s="4" t="s">
        <v>230</v>
      </c>
      <c r="Y139" s="4" t="s">
        <v>230</v>
      </c>
      <c r="Z139" s="4" t="s">
        <v>230</v>
      </c>
      <c r="AB139" s="4" t="s">
        <v>230</v>
      </c>
      <c r="AC139" s="4" t="s">
        <v>230</v>
      </c>
      <c r="AD139" s="4" t="s">
        <v>230</v>
      </c>
      <c r="AE139" s="4" t="s">
        <v>230</v>
      </c>
      <c r="AF139" s="4" t="s">
        <v>230</v>
      </c>
      <c r="AX139" s="4" t="s">
        <v>221</v>
      </c>
      <c r="AY139" s="4" t="s">
        <v>221</v>
      </c>
      <c r="AZ139" s="4" t="s">
        <v>221</v>
      </c>
      <c r="BA139" s="4" t="s">
        <v>221</v>
      </c>
      <c r="BC139" s="4" t="s">
        <v>230</v>
      </c>
      <c r="BD139" s="4" t="s">
        <v>230</v>
      </c>
      <c r="BE139" s="4" t="s">
        <v>230</v>
      </c>
      <c r="BF139" s="4" t="s">
        <v>230</v>
      </c>
      <c r="BG139" s="4" t="s">
        <v>230</v>
      </c>
      <c r="BR139" s="4" t="str">
        <f t="shared" si="20"/>
        <v/>
      </c>
    </row>
    <row r="140" spans="1:131" x14ac:dyDescent="0.3">
      <c r="A140" s="4" t="s">
        <v>138</v>
      </c>
      <c r="B140" s="4">
        <v>1</v>
      </c>
      <c r="C140" s="4">
        <v>1</v>
      </c>
      <c r="D140" s="6">
        <f t="shared" si="21"/>
        <v>1</v>
      </c>
      <c r="E140" s="12">
        <v>109863</v>
      </c>
      <c r="F140" s="12">
        <v>1831.05</v>
      </c>
      <c r="G140" s="6">
        <f t="shared" si="22"/>
        <v>2</v>
      </c>
      <c r="H140" s="6">
        <f t="shared" si="29"/>
        <v>2</v>
      </c>
      <c r="I140" s="6">
        <f t="shared" si="23"/>
        <v>2</v>
      </c>
      <c r="J140" s="12">
        <v>30.517499999999998</v>
      </c>
      <c r="K140" s="4">
        <v>3.3543091655266757</v>
      </c>
      <c r="L140" s="4" t="s">
        <v>217</v>
      </c>
      <c r="M140" s="4" t="s">
        <v>291</v>
      </c>
      <c r="N140" s="6" t="s">
        <v>290</v>
      </c>
      <c r="O140" s="6">
        <v>44.191518467852255</v>
      </c>
      <c r="P140" s="6" t="s">
        <v>311</v>
      </c>
      <c r="Q140" s="4">
        <v>10.5</v>
      </c>
      <c r="R140" s="4">
        <v>10.5</v>
      </c>
      <c r="S140" s="4">
        <v>10.5</v>
      </c>
      <c r="T140" s="4">
        <f t="shared" si="24"/>
        <v>-0.37500000000000033</v>
      </c>
      <c r="U140" s="4">
        <v>10.5</v>
      </c>
      <c r="V140" s="4" t="s">
        <v>243</v>
      </c>
      <c r="W140" s="4" t="s">
        <v>244</v>
      </c>
      <c r="X140" s="4" t="s">
        <v>244</v>
      </c>
      <c r="Y140" s="4" t="s">
        <v>244</v>
      </c>
      <c r="Z140" s="4" t="s">
        <v>243</v>
      </c>
      <c r="AA140" s="4">
        <v>30</v>
      </c>
      <c r="AB140" s="4" t="s">
        <v>245</v>
      </c>
      <c r="AC140" s="4" t="s">
        <v>243</v>
      </c>
      <c r="AD140" s="4" t="s">
        <v>244</v>
      </c>
      <c r="AE140" s="4" t="s">
        <v>244</v>
      </c>
      <c r="AF140" s="4" t="s">
        <v>243</v>
      </c>
      <c r="AG140" s="4">
        <v>120</v>
      </c>
      <c r="AH140" s="4">
        <v>36.428571428571431</v>
      </c>
      <c r="AI140" s="4">
        <v>4.2857142857142856</v>
      </c>
      <c r="AJ140" s="4">
        <v>0</v>
      </c>
      <c r="AK140" s="4">
        <v>0</v>
      </c>
      <c r="AL140" s="4">
        <v>15</v>
      </c>
      <c r="AM140" s="4" t="s">
        <v>219</v>
      </c>
      <c r="AN140" s="4" t="s">
        <v>219</v>
      </c>
      <c r="AO140" s="4" t="s">
        <v>220</v>
      </c>
      <c r="AP140" s="4" t="s">
        <v>220</v>
      </c>
      <c r="AQ140" s="4" t="s">
        <v>219</v>
      </c>
      <c r="AR140" s="4">
        <v>55.714285714285715</v>
      </c>
      <c r="AS140" s="4">
        <f t="shared" si="25"/>
        <v>-0.67389128896048411</v>
      </c>
      <c r="AT140" s="4">
        <v>55.714285714285715</v>
      </c>
      <c r="AU140" s="4">
        <v>0.9285714285714286</v>
      </c>
      <c r="AV140" s="4" t="s">
        <v>220</v>
      </c>
      <c r="AW140" s="4" t="s">
        <v>220</v>
      </c>
      <c r="AX140" s="4">
        <v>1</v>
      </c>
      <c r="AY140" s="4">
        <v>2</v>
      </c>
      <c r="AZ140" s="4">
        <v>1</v>
      </c>
      <c r="BA140" s="4">
        <v>2</v>
      </c>
      <c r="BB140" s="4">
        <v>2</v>
      </c>
      <c r="BC140" s="4">
        <v>2</v>
      </c>
      <c r="BD140" s="4">
        <v>1</v>
      </c>
      <c r="BE140" s="4">
        <v>3</v>
      </c>
      <c r="BF140" s="4">
        <v>3</v>
      </c>
      <c r="BG140" s="4">
        <v>1</v>
      </c>
      <c r="BH140" s="4">
        <v>2</v>
      </c>
      <c r="BI140" s="16">
        <v>1</v>
      </c>
      <c r="BJ140" s="16">
        <v>2</v>
      </c>
      <c r="BK140" s="16">
        <v>2</v>
      </c>
      <c r="BL140" s="4">
        <v>0</v>
      </c>
      <c r="BM140" s="4">
        <v>2</v>
      </c>
      <c r="BN140" s="4">
        <v>2</v>
      </c>
      <c r="BO140" s="4">
        <v>0</v>
      </c>
      <c r="BP140" s="4">
        <v>3.5599999999999996</v>
      </c>
      <c r="BQ140" s="4">
        <v>55</v>
      </c>
      <c r="BR140" s="4">
        <f t="shared" si="20"/>
        <v>5</v>
      </c>
      <c r="BS140" s="4">
        <f t="shared" si="26"/>
        <v>2.2360679774997898</v>
      </c>
      <c r="BT140" s="4">
        <v>53</v>
      </c>
      <c r="BU140" s="4">
        <f t="shared" si="27"/>
        <v>1.7242758696007889</v>
      </c>
      <c r="BV140" s="4">
        <v>61</v>
      </c>
      <c r="BW140" s="4">
        <f t="shared" si="28"/>
        <v>1.7853298350107671</v>
      </c>
      <c r="BX140" s="4">
        <v>52</v>
      </c>
      <c r="BY140" s="4">
        <v>2</v>
      </c>
      <c r="BZ140" s="4">
        <v>51</v>
      </c>
      <c r="CA140" s="4">
        <v>54</v>
      </c>
      <c r="CB140" s="4">
        <v>0</v>
      </c>
      <c r="CC140" s="4">
        <v>50</v>
      </c>
      <c r="CD140" s="4">
        <v>50</v>
      </c>
      <c r="CE140" s="4">
        <v>2</v>
      </c>
      <c r="CF140" s="4">
        <v>53</v>
      </c>
      <c r="CG140" s="4">
        <v>58</v>
      </c>
      <c r="CH140" s="4">
        <v>0</v>
      </c>
      <c r="CI140" s="4">
        <v>50</v>
      </c>
      <c r="CJ140" s="4">
        <v>50</v>
      </c>
      <c r="CK140" s="4">
        <v>3</v>
      </c>
      <c r="CL140" s="4">
        <v>53</v>
      </c>
      <c r="CM140" s="4">
        <v>58</v>
      </c>
      <c r="CN140" s="4">
        <v>5</v>
      </c>
      <c r="CO140" s="4">
        <v>61</v>
      </c>
      <c r="CP140" s="4">
        <v>86</v>
      </c>
      <c r="CQ140" s="4">
        <v>12</v>
      </c>
      <c r="CR140" s="4">
        <v>52</v>
      </c>
      <c r="CS140" s="4">
        <v>58</v>
      </c>
      <c r="CT140" s="4">
        <v>10</v>
      </c>
      <c r="CU140" s="4">
        <v>4</v>
      </c>
      <c r="CV140" s="4">
        <v>43</v>
      </c>
      <c r="CW140" s="4">
        <v>17</v>
      </c>
      <c r="CX140" s="4">
        <v>56</v>
      </c>
      <c r="CY140" s="4">
        <v>34</v>
      </c>
      <c r="CZ140" s="4">
        <v>52</v>
      </c>
      <c r="DA140" s="4">
        <v>2</v>
      </c>
      <c r="DB140" s="4">
        <v>0</v>
      </c>
      <c r="DC140" s="4">
        <v>1</v>
      </c>
      <c r="DD140" s="4">
        <v>7</v>
      </c>
      <c r="DE140" s="4">
        <v>6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2</v>
      </c>
      <c r="DL140" s="4">
        <v>3</v>
      </c>
      <c r="DM140" s="4">
        <v>3</v>
      </c>
      <c r="DN140" s="4">
        <v>2</v>
      </c>
      <c r="DO140" s="4">
        <v>2</v>
      </c>
      <c r="DP140" s="4">
        <v>2</v>
      </c>
      <c r="DQ140" s="4">
        <v>2</v>
      </c>
      <c r="DR140" s="4">
        <v>1</v>
      </c>
      <c r="DS140" s="4">
        <v>1</v>
      </c>
      <c r="DT140" s="4">
        <v>1</v>
      </c>
      <c r="DU140" s="4">
        <v>1</v>
      </c>
      <c r="DV140" s="4">
        <v>3</v>
      </c>
      <c r="DW140" s="4">
        <v>3</v>
      </c>
      <c r="DX140" s="4">
        <v>4</v>
      </c>
      <c r="DY140" s="4">
        <v>1</v>
      </c>
      <c r="DZ140" s="4">
        <v>1</v>
      </c>
      <c r="EA140" s="4">
        <v>2</v>
      </c>
    </row>
    <row r="141" spans="1:131" x14ac:dyDescent="0.3">
      <c r="A141" s="4" t="s">
        <v>139</v>
      </c>
      <c r="F141" s="12" t="s">
        <v>230</v>
      </c>
      <c r="J141" s="12" t="s">
        <v>230</v>
      </c>
      <c r="V141" s="4" t="s">
        <v>230</v>
      </c>
      <c r="W141" s="4" t="s">
        <v>230</v>
      </c>
      <c r="X141" s="4" t="s">
        <v>230</v>
      </c>
      <c r="Y141" s="4" t="s">
        <v>230</v>
      </c>
      <c r="Z141" s="4" t="s">
        <v>230</v>
      </c>
      <c r="AB141" s="4" t="s">
        <v>230</v>
      </c>
      <c r="AC141" s="4" t="s">
        <v>230</v>
      </c>
      <c r="AD141" s="4" t="s">
        <v>230</v>
      </c>
      <c r="AE141" s="4" t="s">
        <v>230</v>
      </c>
      <c r="AF141" s="4" t="s">
        <v>230</v>
      </c>
      <c r="AX141" s="4" t="s">
        <v>221</v>
      </c>
      <c r="AY141" s="4" t="s">
        <v>221</v>
      </c>
      <c r="AZ141" s="4" t="s">
        <v>221</v>
      </c>
      <c r="BA141" s="4" t="s">
        <v>221</v>
      </c>
      <c r="BC141" s="4" t="s">
        <v>230</v>
      </c>
      <c r="BD141" s="4" t="s">
        <v>230</v>
      </c>
      <c r="BE141" s="4" t="s">
        <v>230</v>
      </c>
      <c r="BF141" s="4" t="s">
        <v>230</v>
      </c>
      <c r="BG141" s="4" t="s">
        <v>230</v>
      </c>
      <c r="BR141" s="4" t="str">
        <f t="shared" si="20"/>
        <v/>
      </c>
    </row>
    <row r="142" spans="1:131" x14ac:dyDescent="0.3">
      <c r="A142" s="4" t="s">
        <v>140</v>
      </c>
      <c r="B142" s="4">
        <v>1</v>
      </c>
      <c r="C142" s="4">
        <v>1</v>
      </c>
      <c r="D142" s="6">
        <f t="shared" si="21"/>
        <v>1</v>
      </c>
      <c r="E142" s="12">
        <v>1918</v>
      </c>
      <c r="F142" s="12">
        <v>31.966666666666665</v>
      </c>
      <c r="G142" s="6">
        <f t="shared" si="22"/>
        <v>1</v>
      </c>
      <c r="H142" s="6">
        <f t="shared" si="29"/>
        <v>1</v>
      </c>
      <c r="I142" s="6">
        <f t="shared" si="23"/>
        <v>1</v>
      </c>
      <c r="J142" s="12">
        <v>0.53277777777777779</v>
      </c>
      <c r="K142" s="4">
        <v>4.9767441860465116</v>
      </c>
      <c r="L142" s="4" t="s">
        <v>217</v>
      </c>
      <c r="M142" s="4" t="s">
        <v>291</v>
      </c>
      <c r="N142" s="6" t="s">
        <v>243</v>
      </c>
      <c r="O142" s="6">
        <v>32.487004103967166</v>
      </c>
      <c r="P142" s="6" t="s">
        <v>305</v>
      </c>
      <c r="Q142" s="4">
        <v>10.5</v>
      </c>
      <c r="R142" s="4">
        <v>10.5</v>
      </c>
      <c r="S142" s="4">
        <v>10.5</v>
      </c>
      <c r="T142" s="4">
        <f t="shared" si="24"/>
        <v>-0.37500000000000033</v>
      </c>
      <c r="U142" s="4">
        <v>10.5</v>
      </c>
      <c r="V142" s="4" t="s">
        <v>245</v>
      </c>
      <c r="W142" s="4" t="s">
        <v>245</v>
      </c>
      <c r="X142" s="4" t="s">
        <v>244</v>
      </c>
      <c r="Y142" s="4" t="s">
        <v>244</v>
      </c>
      <c r="Z142" s="4" t="s">
        <v>244</v>
      </c>
      <c r="AA142" s="4">
        <v>180</v>
      </c>
      <c r="AB142" s="4" t="s">
        <v>245</v>
      </c>
      <c r="AC142" s="4" t="s">
        <v>245</v>
      </c>
      <c r="AD142" s="4" t="s">
        <v>244</v>
      </c>
      <c r="AE142" s="4" t="s">
        <v>244</v>
      </c>
      <c r="AF142" s="4" t="s">
        <v>244</v>
      </c>
      <c r="AG142" s="4">
        <v>180</v>
      </c>
      <c r="AH142" s="4">
        <v>90</v>
      </c>
      <c r="AI142" s="4">
        <v>90</v>
      </c>
      <c r="AJ142" s="4">
        <v>0</v>
      </c>
      <c r="AK142" s="4">
        <v>0</v>
      </c>
      <c r="AL142" s="4">
        <v>0</v>
      </c>
      <c r="AM142" s="4" t="s">
        <v>219</v>
      </c>
      <c r="AN142" s="4" t="s">
        <v>219</v>
      </c>
      <c r="AO142" s="4" t="s">
        <v>220</v>
      </c>
      <c r="AP142" s="4" t="s">
        <v>220</v>
      </c>
      <c r="AQ142" s="4" t="s">
        <v>220</v>
      </c>
      <c r="AR142" s="4">
        <v>180</v>
      </c>
      <c r="AS142" s="4">
        <f t="shared" si="25"/>
        <v>0.38783529813770717</v>
      </c>
      <c r="AT142" s="4">
        <v>180</v>
      </c>
      <c r="AU142" s="4">
        <v>3</v>
      </c>
      <c r="AV142" s="4" t="s">
        <v>219</v>
      </c>
      <c r="AW142" s="4" t="s">
        <v>219</v>
      </c>
      <c r="AX142" s="4">
        <v>1</v>
      </c>
      <c r="AY142" s="4">
        <v>2</v>
      </c>
      <c r="AZ142" s="4">
        <v>1</v>
      </c>
      <c r="BA142" s="4">
        <v>2</v>
      </c>
      <c r="BB142" s="4">
        <v>2</v>
      </c>
      <c r="BC142" s="4">
        <v>1</v>
      </c>
      <c r="BD142" s="4">
        <v>2</v>
      </c>
      <c r="BE142" s="4">
        <v>3</v>
      </c>
      <c r="BF142" s="4">
        <v>3</v>
      </c>
      <c r="BG142" s="4">
        <v>3</v>
      </c>
      <c r="BH142" s="4">
        <v>1</v>
      </c>
      <c r="BI142" s="16">
        <v>1</v>
      </c>
      <c r="BJ142" s="16">
        <v>2</v>
      </c>
      <c r="BK142" s="16">
        <v>2</v>
      </c>
      <c r="BL142" s="4">
        <v>0</v>
      </c>
      <c r="BM142" s="4">
        <v>2</v>
      </c>
      <c r="BN142" s="4">
        <v>2</v>
      </c>
      <c r="BO142" s="4">
        <v>0</v>
      </c>
      <c r="BP142" s="4">
        <v>3.72</v>
      </c>
      <c r="BQ142" s="4">
        <v>50</v>
      </c>
      <c r="BR142" s="4">
        <f t="shared" si="20"/>
        <v>10</v>
      </c>
      <c r="BS142" s="4">
        <f t="shared" si="26"/>
        <v>3.1622776601683795</v>
      </c>
      <c r="BT142" s="4">
        <v>56</v>
      </c>
      <c r="BU142" s="4">
        <f t="shared" si="27"/>
        <v>1.7481880270062005</v>
      </c>
      <c r="BV142" s="4">
        <v>50</v>
      </c>
      <c r="BW142" s="4">
        <f t="shared" si="28"/>
        <v>1.6989700043360187</v>
      </c>
      <c r="BX142" s="4">
        <v>45</v>
      </c>
      <c r="BY142" s="4">
        <v>2</v>
      </c>
      <c r="BZ142" s="4">
        <v>51</v>
      </c>
      <c r="CA142" s="4">
        <v>54</v>
      </c>
      <c r="CB142" s="4">
        <v>1</v>
      </c>
      <c r="CC142" s="4">
        <v>50</v>
      </c>
      <c r="CD142" s="4">
        <v>50</v>
      </c>
      <c r="CE142" s="4">
        <v>3</v>
      </c>
      <c r="CF142" s="4">
        <v>58</v>
      </c>
      <c r="CG142" s="4">
        <v>75</v>
      </c>
      <c r="CH142" s="4">
        <v>1</v>
      </c>
      <c r="CI142" s="4">
        <v>51</v>
      </c>
      <c r="CJ142" s="4">
        <v>54</v>
      </c>
      <c r="CK142" s="4">
        <v>4</v>
      </c>
      <c r="CL142" s="4">
        <v>56</v>
      </c>
      <c r="CM142" s="4">
        <v>69</v>
      </c>
      <c r="CN142" s="4">
        <v>0</v>
      </c>
      <c r="CO142" s="4">
        <v>50</v>
      </c>
      <c r="CP142" s="4">
        <v>50</v>
      </c>
      <c r="CQ142" s="4">
        <v>5</v>
      </c>
      <c r="CR142" s="4">
        <v>50</v>
      </c>
      <c r="CS142" s="4">
        <v>50</v>
      </c>
      <c r="CT142" s="4">
        <v>7</v>
      </c>
      <c r="CU142" s="4">
        <v>7</v>
      </c>
      <c r="CV142" s="4">
        <v>49</v>
      </c>
      <c r="CW142" s="4">
        <v>5</v>
      </c>
      <c r="CX142" s="4">
        <v>40</v>
      </c>
      <c r="CY142" s="4">
        <v>23</v>
      </c>
      <c r="CZ142" s="4">
        <v>45</v>
      </c>
      <c r="DA142" s="4">
        <v>5</v>
      </c>
      <c r="DB142" s="4">
        <v>1</v>
      </c>
      <c r="DC142" s="4">
        <v>0</v>
      </c>
      <c r="DD142" s="4">
        <v>3</v>
      </c>
      <c r="DE142" s="4">
        <v>0</v>
      </c>
      <c r="DF142" s="4">
        <v>1</v>
      </c>
      <c r="DG142" s="4">
        <v>2</v>
      </c>
      <c r="DH142" s="4">
        <v>1</v>
      </c>
      <c r="DI142" s="4">
        <v>1</v>
      </c>
      <c r="DJ142" s="4">
        <v>1</v>
      </c>
      <c r="DK142" s="4">
        <v>2</v>
      </c>
      <c r="DL142" s="4">
        <v>2</v>
      </c>
      <c r="DM142" s="4">
        <v>4</v>
      </c>
      <c r="DN142" s="4">
        <v>4</v>
      </c>
      <c r="DO142" s="4">
        <v>4</v>
      </c>
      <c r="DP142" s="4">
        <v>3</v>
      </c>
      <c r="DQ142" s="4">
        <v>2</v>
      </c>
      <c r="DR142" s="4">
        <v>2</v>
      </c>
      <c r="DS142" s="4">
        <v>1</v>
      </c>
      <c r="DT142" s="4">
        <v>1</v>
      </c>
      <c r="DU142" s="4">
        <v>1</v>
      </c>
      <c r="DV142" s="4">
        <v>1</v>
      </c>
      <c r="DW142" s="4">
        <v>1</v>
      </c>
      <c r="DX142" s="4">
        <v>2</v>
      </c>
      <c r="DY142" s="4">
        <v>1</v>
      </c>
      <c r="DZ142" s="4">
        <v>3</v>
      </c>
      <c r="EA142" s="4">
        <v>1</v>
      </c>
    </row>
    <row r="143" spans="1:131" x14ac:dyDescent="0.3">
      <c r="A143" s="4" t="s">
        <v>141</v>
      </c>
      <c r="F143" s="12" t="s">
        <v>230</v>
      </c>
      <c r="J143" s="12" t="s">
        <v>230</v>
      </c>
      <c r="V143" s="4" t="s">
        <v>230</v>
      </c>
      <c r="W143" s="4" t="s">
        <v>230</v>
      </c>
      <c r="X143" s="4" t="s">
        <v>230</v>
      </c>
      <c r="Y143" s="4" t="s">
        <v>230</v>
      </c>
      <c r="Z143" s="4" t="s">
        <v>230</v>
      </c>
      <c r="AB143" s="4" t="s">
        <v>230</v>
      </c>
      <c r="AC143" s="4" t="s">
        <v>230</v>
      </c>
      <c r="AD143" s="4" t="s">
        <v>230</v>
      </c>
      <c r="AE143" s="4" t="s">
        <v>230</v>
      </c>
      <c r="AF143" s="4" t="s">
        <v>230</v>
      </c>
      <c r="AX143" s="4" t="s">
        <v>221</v>
      </c>
      <c r="AY143" s="4" t="s">
        <v>221</v>
      </c>
      <c r="AZ143" s="4" t="s">
        <v>221</v>
      </c>
      <c r="BA143" s="4" t="s">
        <v>221</v>
      </c>
      <c r="BC143" s="4" t="s">
        <v>230</v>
      </c>
      <c r="BD143" s="4" t="s">
        <v>230</v>
      </c>
      <c r="BE143" s="4" t="s">
        <v>230</v>
      </c>
      <c r="BF143" s="4" t="s">
        <v>230</v>
      </c>
      <c r="BG143" s="4" t="s">
        <v>230</v>
      </c>
      <c r="BR143" s="4" t="str">
        <f t="shared" si="20"/>
        <v/>
      </c>
    </row>
    <row r="144" spans="1:131" x14ac:dyDescent="0.3">
      <c r="A144" s="4" t="s">
        <v>142</v>
      </c>
      <c r="B144" s="4">
        <v>1</v>
      </c>
      <c r="C144" s="4">
        <v>1</v>
      </c>
      <c r="D144" s="6">
        <v>2</v>
      </c>
      <c r="E144" s="12">
        <v>2007</v>
      </c>
      <c r="F144" s="12">
        <v>33.450000000000003</v>
      </c>
      <c r="G144" s="6">
        <f t="shared" si="22"/>
        <v>1</v>
      </c>
      <c r="H144" s="6">
        <f t="shared" si="29"/>
        <v>1</v>
      </c>
      <c r="I144" s="6">
        <f t="shared" si="23"/>
        <v>1</v>
      </c>
      <c r="J144" s="12">
        <v>0.5575</v>
      </c>
      <c r="K144" s="4">
        <v>4.1723666210670318</v>
      </c>
      <c r="L144" s="4" t="s">
        <v>216</v>
      </c>
      <c r="M144" s="4" t="s">
        <v>291</v>
      </c>
      <c r="N144" s="6" t="s">
        <v>289</v>
      </c>
      <c r="O144" s="6">
        <v>33.499316005471954</v>
      </c>
      <c r="P144" s="6" t="s">
        <v>305</v>
      </c>
      <c r="Q144" s="4">
        <v>10</v>
      </c>
      <c r="R144" s="4">
        <v>10</v>
      </c>
      <c r="S144" s="4">
        <v>10</v>
      </c>
      <c r="T144" s="4">
        <f t="shared" si="24"/>
        <v>-1.1562500000000002</v>
      </c>
      <c r="U144" s="4">
        <v>10</v>
      </c>
      <c r="V144" s="4" t="s">
        <v>247</v>
      </c>
      <c r="W144" s="4" t="s">
        <v>247</v>
      </c>
      <c r="X144" s="4" t="s">
        <v>243</v>
      </c>
      <c r="Y144" s="4" t="s">
        <v>244</v>
      </c>
      <c r="Z144" s="4" t="s">
        <v>243</v>
      </c>
      <c r="AA144" s="4">
        <v>330</v>
      </c>
      <c r="AB144" s="4" t="s">
        <v>245</v>
      </c>
      <c r="AC144" s="4" t="s">
        <v>245</v>
      </c>
      <c r="AD144" s="4" t="s">
        <v>243</v>
      </c>
      <c r="AE144" s="4" t="s">
        <v>244</v>
      </c>
      <c r="AF144" s="4" t="s">
        <v>244</v>
      </c>
      <c r="AG144" s="4">
        <v>195</v>
      </c>
      <c r="AH144" s="4">
        <v>132.85714285714286</v>
      </c>
      <c r="AI144" s="4">
        <v>132.85714285714286</v>
      </c>
      <c r="AJ144" s="4">
        <v>15</v>
      </c>
      <c r="AK144" s="4">
        <v>0</v>
      </c>
      <c r="AL144" s="4">
        <v>10.714285714285714</v>
      </c>
      <c r="AM144" s="4" t="s">
        <v>219</v>
      </c>
      <c r="AN144" s="4" t="s">
        <v>219</v>
      </c>
      <c r="AO144" s="4" t="s">
        <v>219</v>
      </c>
      <c r="AP144" s="4" t="s">
        <v>220</v>
      </c>
      <c r="AQ144" s="4" t="s">
        <v>219</v>
      </c>
      <c r="AR144" s="4">
        <v>291.42857142857144</v>
      </c>
      <c r="AS144" s="4">
        <f t="shared" si="25"/>
        <v>1.3397281003636721</v>
      </c>
      <c r="AT144" s="4">
        <v>291.42857142857144</v>
      </c>
      <c r="AU144" s="4">
        <v>4.8571428571428577</v>
      </c>
      <c r="AV144" s="4" t="s">
        <v>219</v>
      </c>
      <c r="AW144" s="4" t="s">
        <v>219</v>
      </c>
      <c r="AX144" s="4">
        <v>1</v>
      </c>
      <c r="AY144" s="4">
        <v>1</v>
      </c>
      <c r="AZ144" s="4">
        <v>1</v>
      </c>
      <c r="BA144" s="4">
        <v>1</v>
      </c>
      <c r="BB144" s="4">
        <v>1</v>
      </c>
      <c r="BC144" s="4">
        <v>1</v>
      </c>
      <c r="BD144" s="4">
        <v>2</v>
      </c>
      <c r="BE144" s="4">
        <v>2</v>
      </c>
      <c r="BF144" s="4">
        <v>3</v>
      </c>
      <c r="BG144" s="4">
        <v>1</v>
      </c>
      <c r="BH144" s="4">
        <v>2</v>
      </c>
      <c r="BI144" s="16">
        <v>2</v>
      </c>
      <c r="BJ144" s="16">
        <v>1</v>
      </c>
      <c r="BK144" s="16">
        <v>1</v>
      </c>
      <c r="BL144" s="4">
        <v>1</v>
      </c>
      <c r="BM144" s="4">
        <v>1</v>
      </c>
      <c r="BN144" s="4">
        <v>2</v>
      </c>
      <c r="BO144" s="4">
        <v>3</v>
      </c>
      <c r="BP144" s="4">
        <v>3.3999999999999995</v>
      </c>
      <c r="BR144" s="4" t="str">
        <f t="shared" si="20"/>
        <v/>
      </c>
      <c r="DF144" s="4">
        <v>2</v>
      </c>
      <c r="DG144" s="4">
        <v>2</v>
      </c>
      <c r="DH144" s="4">
        <v>2</v>
      </c>
      <c r="DI144" s="4">
        <v>2</v>
      </c>
      <c r="DJ144" s="4">
        <v>2</v>
      </c>
      <c r="DK144" s="4">
        <v>1</v>
      </c>
      <c r="DL144" s="4">
        <v>3</v>
      </c>
      <c r="DM144" s="4">
        <v>4</v>
      </c>
      <c r="DN144" s="4">
        <v>1</v>
      </c>
      <c r="DO144" s="4">
        <v>2</v>
      </c>
      <c r="DP144" s="4">
        <v>2</v>
      </c>
      <c r="DQ144" s="4">
        <v>2</v>
      </c>
      <c r="DR144" s="4">
        <v>3</v>
      </c>
      <c r="DS144" s="4">
        <v>1</v>
      </c>
      <c r="DT144" s="4">
        <v>1</v>
      </c>
      <c r="DU144" s="4">
        <v>1</v>
      </c>
      <c r="DV144" s="4">
        <v>2</v>
      </c>
      <c r="DW144" s="4">
        <v>4</v>
      </c>
      <c r="DX144" s="4">
        <v>3</v>
      </c>
      <c r="DY144" s="4">
        <v>1</v>
      </c>
      <c r="DZ144" s="4">
        <v>1</v>
      </c>
      <c r="EA144" s="4">
        <v>1</v>
      </c>
    </row>
    <row r="145" spans="1:131" x14ac:dyDescent="0.3">
      <c r="A145" s="4" t="s">
        <v>143</v>
      </c>
      <c r="F145" s="12" t="s">
        <v>230</v>
      </c>
      <c r="J145" s="12" t="s">
        <v>230</v>
      </c>
      <c r="V145" s="4" t="s">
        <v>230</v>
      </c>
      <c r="W145" s="4" t="s">
        <v>230</v>
      </c>
      <c r="X145" s="4" t="s">
        <v>230</v>
      </c>
      <c r="Y145" s="4" t="s">
        <v>230</v>
      </c>
      <c r="Z145" s="4" t="s">
        <v>230</v>
      </c>
      <c r="AB145" s="4" t="s">
        <v>230</v>
      </c>
      <c r="AC145" s="4" t="s">
        <v>230</v>
      </c>
      <c r="AD145" s="4" t="s">
        <v>230</v>
      </c>
      <c r="AE145" s="4" t="s">
        <v>230</v>
      </c>
      <c r="AF145" s="4" t="s">
        <v>230</v>
      </c>
      <c r="AX145" s="4" t="s">
        <v>221</v>
      </c>
      <c r="AY145" s="4" t="s">
        <v>221</v>
      </c>
      <c r="AZ145" s="4" t="s">
        <v>221</v>
      </c>
      <c r="BA145" s="4" t="s">
        <v>221</v>
      </c>
      <c r="BC145" s="4" t="s">
        <v>230</v>
      </c>
      <c r="BD145" s="4" t="s">
        <v>230</v>
      </c>
      <c r="BE145" s="4" t="s">
        <v>230</v>
      </c>
      <c r="BF145" s="4" t="s">
        <v>230</v>
      </c>
      <c r="BG145" s="4" t="s">
        <v>230</v>
      </c>
      <c r="BR145" s="4" t="str">
        <f t="shared" si="20"/>
        <v/>
      </c>
    </row>
    <row r="146" spans="1:131" x14ac:dyDescent="0.3">
      <c r="A146" s="4" t="s">
        <v>144</v>
      </c>
      <c r="B146" s="4">
        <v>1</v>
      </c>
      <c r="C146" s="4">
        <v>1</v>
      </c>
      <c r="D146" s="6">
        <f t="shared" si="21"/>
        <v>1</v>
      </c>
      <c r="E146" s="12">
        <v>3373</v>
      </c>
      <c r="F146" s="12">
        <v>56.216666666666669</v>
      </c>
      <c r="G146" s="6">
        <f t="shared" si="22"/>
        <v>1</v>
      </c>
      <c r="H146" s="6">
        <f t="shared" si="29"/>
        <v>1</v>
      </c>
      <c r="I146" s="6">
        <f t="shared" si="23"/>
        <v>1</v>
      </c>
      <c r="J146" s="12">
        <v>0.93694444444444447</v>
      </c>
      <c r="K146" s="4">
        <v>5.0478796169630646</v>
      </c>
      <c r="L146" s="4" t="s">
        <v>216</v>
      </c>
      <c r="M146" s="4" t="s">
        <v>291</v>
      </c>
      <c r="N146" s="6">
        <v>25</v>
      </c>
      <c r="O146" s="6">
        <v>33.627906976744185</v>
      </c>
      <c r="P146" s="6" t="s">
        <v>309</v>
      </c>
      <c r="Q146" s="4">
        <v>10.25</v>
      </c>
      <c r="R146" s="4">
        <v>10.25</v>
      </c>
      <c r="S146" s="4">
        <v>10.25</v>
      </c>
      <c r="T146" s="4">
        <f t="shared" si="24"/>
        <v>-0.76562500000000033</v>
      </c>
      <c r="U146" s="4">
        <v>10.25</v>
      </c>
      <c r="V146" s="4" t="s">
        <v>244</v>
      </c>
      <c r="W146" s="4" t="s">
        <v>243</v>
      </c>
      <c r="X146" s="4" t="s">
        <v>244</v>
      </c>
      <c r="Y146" s="4" t="s">
        <v>244</v>
      </c>
      <c r="Z146" s="4" t="s">
        <v>244</v>
      </c>
      <c r="AA146" s="4">
        <v>15</v>
      </c>
      <c r="AB146" s="4" t="s">
        <v>245</v>
      </c>
      <c r="AC146" s="4" t="s">
        <v>243</v>
      </c>
      <c r="AD146" s="4" t="s">
        <v>244</v>
      </c>
      <c r="AE146" s="4" t="s">
        <v>244</v>
      </c>
      <c r="AF146" s="4" t="s">
        <v>244</v>
      </c>
      <c r="AG146" s="4">
        <v>105</v>
      </c>
      <c r="AH146" s="4">
        <v>25.714285714285715</v>
      </c>
      <c r="AI146" s="4">
        <v>15</v>
      </c>
      <c r="AJ146" s="4">
        <v>0</v>
      </c>
      <c r="AK146" s="4">
        <v>0</v>
      </c>
      <c r="AL146" s="4">
        <v>0</v>
      </c>
      <c r="AM146" s="4" t="s">
        <v>219</v>
      </c>
      <c r="AN146" s="4" t="s">
        <v>219</v>
      </c>
      <c r="AO146" s="4" t="s">
        <v>220</v>
      </c>
      <c r="AP146" s="4" t="s">
        <v>220</v>
      </c>
      <c r="AQ146" s="4" t="s">
        <v>220</v>
      </c>
      <c r="AR146" s="4">
        <v>40.714285714285715</v>
      </c>
      <c r="AS146" s="4">
        <f t="shared" si="25"/>
        <v>-0.80203070464474857</v>
      </c>
      <c r="AT146" s="4">
        <v>40.714285714285715</v>
      </c>
      <c r="AU146" s="4">
        <v>0.6785714285714286</v>
      </c>
      <c r="AV146" s="4" t="s">
        <v>220</v>
      </c>
      <c r="AW146" s="4" t="s">
        <v>220</v>
      </c>
      <c r="AX146" s="4">
        <v>1</v>
      </c>
      <c r="AY146" s="4">
        <v>2</v>
      </c>
      <c r="AZ146" s="4">
        <v>1</v>
      </c>
      <c r="BA146" s="4">
        <v>2</v>
      </c>
      <c r="BB146" s="4">
        <v>2</v>
      </c>
      <c r="BC146" s="4">
        <v>1</v>
      </c>
      <c r="BD146" s="4">
        <v>1</v>
      </c>
      <c r="BE146" s="4">
        <v>3</v>
      </c>
      <c r="BF146" s="4">
        <v>3</v>
      </c>
      <c r="BG146" s="4">
        <v>3</v>
      </c>
      <c r="BH146" s="4">
        <v>1</v>
      </c>
      <c r="BI146" s="16">
        <v>1</v>
      </c>
      <c r="BJ146" s="16">
        <v>2</v>
      </c>
      <c r="BK146" s="16">
        <v>2</v>
      </c>
      <c r="BL146" s="4">
        <v>0</v>
      </c>
      <c r="BM146" s="4">
        <v>2</v>
      </c>
      <c r="BN146" s="4">
        <v>2</v>
      </c>
      <c r="BO146" s="4">
        <v>0</v>
      </c>
      <c r="BP146" s="4">
        <v>4.08</v>
      </c>
      <c r="BQ146" s="4">
        <v>55</v>
      </c>
      <c r="BR146" s="4">
        <f t="shared" si="20"/>
        <v>5</v>
      </c>
      <c r="BS146" s="4">
        <f t="shared" si="26"/>
        <v>2.2360679774997898</v>
      </c>
      <c r="BT146" s="4">
        <v>53</v>
      </c>
      <c r="BU146" s="4">
        <f t="shared" si="27"/>
        <v>1.7242758696007889</v>
      </c>
      <c r="BV146" s="4">
        <v>51</v>
      </c>
      <c r="BW146" s="4">
        <f t="shared" si="28"/>
        <v>1.7075701760979363</v>
      </c>
      <c r="BX146" s="4">
        <v>51</v>
      </c>
      <c r="BY146" s="4">
        <v>3</v>
      </c>
      <c r="BZ146" s="4">
        <v>55</v>
      </c>
      <c r="CA146" s="4">
        <v>69</v>
      </c>
      <c r="CB146" s="4">
        <v>3</v>
      </c>
      <c r="CC146" s="4">
        <v>52</v>
      </c>
      <c r="CD146" s="4">
        <v>53</v>
      </c>
      <c r="CE146" s="4">
        <v>1</v>
      </c>
      <c r="CF146" s="4">
        <v>50</v>
      </c>
      <c r="CG146" s="4">
        <v>50</v>
      </c>
      <c r="CH146" s="4">
        <v>2</v>
      </c>
      <c r="CI146" s="4">
        <v>56</v>
      </c>
      <c r="CJ146" s="4">
        <v>69</v>
      </c>
      <c r="CK146" s="4">
        <v>3</v>
      </c>
      <c r="CL146" s="4">
        <v>53</v>
      </c>
      <c r="CM146" s="4">
        <v>58</v>
      </c>
      <c r="CN146" s="4">
        <v>2</v>
      </c>
      <c r="CO146" s="4">
        <v>51</v>
      </c>
      <c r="CP146" s="4">
        <v>50</v>
      </c>
      <c r="CQ146" s="4">
        <v>11</v>
      </c>
      <c r="CR146" s="4">
        <v>52</v>
      </c>
      <c r="CS146" s="4">
        <v>54</v>
      </c>
      <c r="CT146" s="4">
        <v>8</v>
      </c>
      <c r="CU146" s="4">
        <v>9</v>
      </c>
      <c r="CV146" s="4">
        <v>53</v>
      </c>
      <c r="CW146" s="4">
        <v>13</v>
      </c>
      <c r="CX146" s="4">
        <v>51</v>
      </c>
      <c r="CY146" s="4">
        <v>33</v>
      </c>
      <c r="CZ146" s="4">
        <v>51</v>
      </c>
      <c r="DA146" s="4">
        <v>2</v>
      </c>
      <c r="DB146" s="4">
        <v>3</v>
      </c>
      <c r="DC146" s="4">
        <v>3</v>
      </c>
      <c r="DD146" s="4">
        <v>4</v>
      </c>
      <c r="DE146" s="4">
        <v>7</v>
      </c>
      <c r="DF146" s="4">
        <v>1</v>
      </c>
      <c r="DG146" s="4">
        <v>1</v>
      </c>
      <c r="DH146" s="4">
        <v>1</v>
      </c>
      <c r="DI146" s="4">
        <v>1</v>
      </c>
      <c r="DJ146" s="4">
        <v>1</v>
      </c>
      <c r="DK146" s="4">
        <v>2</v>
      </c>
      <c r="DL146" s="4">
        <v>4</v>
      </c>
      <c r="DM146" s="4">
        <v>4</v>
      </c>
      <c r="DN146" s="4">
        <v>2</v>
      </c>
      <c r="DO146" s="4">
        <v>2</v>
      </c>
      <c r="DP146" s="4">
        <v>2</v>
      </c>
      <c r="DQ146" s="4">
        <v>4</v>
      </c>
      <c r="DR146" s="4">
        <v>1</v>
      </c>
      <c r="DS146" s="4">
        <v>4</v>
      </c>
      <c r="DT146" s="4">
        <v>2</v>
      </c>
      <c r="DU146" s="4">
        <v>3</v>
      </c>
      <c r="DV146" s="4">
        <v>2</v>
      </c>
      <c r="DW146" s="4">
        <v>4</v>
      </c>
      <c r="DX146" s="4">
        <v>3</v>
      </c>
      <c r="DY146" s="4">
        <v>3</v>
      </c>
      <c r="DZ146" s="4">
        <v>2</v>
      </c>
      <c r="EA146" s="4">
        <v>1</v>
      </c>
    </row>
    <row r="147" spans="1:131" x14ac:dyDescent="0.3">
      <c r="A147" s="4" t="s">
        <v>145</v>
      </c>
      <c r="F147" s="12" t="s">
        <v>230</v>
      </c>
      <c r="J147" s="12" t="s">
        <v>230</v>
      </c>
      <c r="V147" s="4" t="s">
        <v>230</v>
      </c>
      <c r="W147" s="4" t="s">
        <v>230</v>
      </c>
      <c r="X147" s="4" t="s">
        <v>230</v>
      </c>
      <c r="Y147" s="4" t="s">
        <v>230</v>
      </c>
      <c r="Z147" s="4" t="s">
        <v>230</v>
      </c>
      <c r="AB147" s="4" t="s">
        <v>230</v>
      </c>
      <c r="AC147" s="4" t="s">
        <v>230</v>
      </c>
      <c r="AD147" s="4" t="s">
        <v>230</v>
      </c>
      <c r="AE147" s="4" t="s">
        <v>230</v>
      </c>
      <c r="AF147" s="4" t="s">
        <v>230</v>
      </c>
      <c r="AX147" s="4" t="s">
        <v>221</v>
      </c>
      <c r="AY147" s="4" t="s">
        <v>221</v>
      </c>
      <c r="AZ147" s="4" t="s">
        <v>221</v>
      </c>
      <c r="BA147" s="4" t="s">
        <v>221</v>
      </c>
      <c r="BC147" s="4" t="s">
        <v>230</v>
      </c>
      <c r="BD147" s="4" t="s">
        <v>230</v>
      </c>
      <c r="BE147" s="4" t="s">
        <v>230</v>
      </c>
      <c r="BF147" s="4" t="s">
        <v>230</v>
      </c>
      <c r="BG147" s="4" t="s">
        <v>230</v>
      </c>
      <c r="BR147" s="4" t="str">
        <f t="shared" si="20"/>
        <v/>
      </c>
    </row>
    <row r="148" spans="1:131" x14ac:dyDescent="0.3">
      <c r="A148" s="4" t="s">
        <v>146</v>
      </c>
      <c r="B148" s="4">
        <v>1</v>
      </c>
      <c r="C148" s="4">
        <v>1</v>
      </c>
      <c r="D148" s="6">
        <f t="shared" si="21"/>
        <v>1</v>
      </c>
      <c r="E148" s="12">
        <v>259862</v>
      </c>
      <c r="F148" s="12">
        <v>4331.0333333333338</v>
      </c>
      <c r="G148" s="6">
        <f t="shared" si="22"/>
        <v>2</v>
      </c>
      <c r="H148" s="6">
        <f t="shared" si="29"/>
        <v>2</v>
      </c>
      <c r="I148" s="6">
        <f t="shared" si="23"/>
        <v>2</v>
      </c>
      <c r="J148" s="12">
        <v>72.183888888888887</v>
      </c>
      <c r="K148" s="4">
        <v>4.5499316005471959</v>
      </c>
      <c r="L148" s="4" t="s">
        <v>217</v>
      </c>
      <c r="M148" s="4" t="s">
        <v>291</v>
      </c>
      <c r="N148" s="6" t="s">
        <v>243</v>
      </c>
      <c r="O148" s="6">
        <v>40.667578659370726</v>
      </c>
      <c r="P148" s="6" t="s">
        <v>305</v>
      </c>
      <c r="Q148" s="4">
        <v>11.5</v>
      </c>
      <c r="R148" s="4">
        <v>11.5</v>
      </c>
      <c r="S148" s="4">
        <v>11.5</v>
      </c>
      <c r="T148" s="4">
        <f t="shared" si="24"/>
        <v>1.1874999999999996</v>
      </c>
      <c r="U148" s="4">
        <v>11.5</v>
      </c>
      <c r="V148" s="4" t="s">
        <v>243</v>
      </c>
      <c r="W148" s="4" t="s">
        <v>244</v>
      </c>
      <c r="X148" s="4" t="s">
        <v>244</v>
      </c>
      <c r="Y148" s="4" t="s">
        <v>244</v>
      </c>
      <c r="Z148" s="4" t="s">
        <v>244</v>
      </c>
      <c r="AA148" s="4">
        <v>15</v>
      </c>
      <c r="AB148" s="4" t="s">
        <v>243</v>
      </c>
      <c r="AC148" s="4" t="s">
        <v>244</v>
      </c>
      <c r="AD148" s="4" t="s">
        <v>244</v>
      </c>
      <c r="AE148" s="4" t="s">
        <v>244</v>
      </c>
      <c r="AF148" s="4" t="s">
        <v>243</v>
      </c>
      <c r="AG148" s="4">
        <v>30</v>
      </c>
      <c r="AH148" s="4">
        <v>15</v>
      </c>
      <c r="AI148" s="4">
        <v>0</v>
      </c>
      <c r="AJ148" s="4">
        <v>0</v>
      </c>
      <c r="AK148" s="4">
        <v>0</v>
      </c>
      <c r="AL148" s="4">
        <v>4.2857142857142856</v>
      </c>
      <c r="AM148" s="4" t="s">
        <v>219</v>
      </c>
      <c r="AN148" s="4" t="s">
        <v>220</v>
      </c>
      <c r="AO148" s="4" t="s">
        <v>220</v>
      </c>
      <c r="AP148" s="4" t="s">
        <v>220</v>
      </c>
      <c r="AQ148" s="4" t="s">
        <v>219</v>
      </c>
      <c r="AR148" s="4">
        <v>19.285714285714285</v>
      </c>
      <c r="AS148" s="4">
        <f t="shared" si="25"/>
        <v>-0.98508701276512656</v>
      </c>
      <c r="AT148" s="4">
        <v>19.285714285714285</v>
      </c>
      <c r="AU148" s="4">
        <v>0.3214285714285714</v>
      </c>
      <c r="AV148" s="4" t="s">
        <v>220</v>
      </c>
      <c r="AW148" s="4" t="s">
        <v>220</v>
      </c>
      <c r="AX148" s="4">
        <v>1</v>
      </c>
      <c r="AY148" s="4">
        <v>2</v>
      </c>
      <c r="AZ148" s="4">
        <v>1</v>
      </c>
      <c r="BA148" s="4">
        <v>2</v>
      </c>
      <c r="BB148" s="4">
        <v>2</v>
      </c>
      <c r="BC148" s="4">
        <v>1</v>
      </c>
      <c r="BD148" s="4">
        <v>3</v>
      </c>
      <c r="BE148" s="4">
        <v>3</v>
      </c>
      <c r="BF148" s="4">
        <v>3</v>
      </c>
      <c r="BG148" s="4">
        <v>1</v>
      </c>
      <c r="BH148" s="4">
        <v>1</v>
      </c>
      <c r="BI148" s="16">
        <v>1</v>
      </c>
      <c r="BJ148" s="16">
        <v>2</v>
      </c>
      <c r="BK148" s="16">
        <v>2</v>
      </c>
      <c r="BL148" s="4">
        <v>1</v>
      </c>
      <c r="BM148" s="4">
        <v>2</v>
      </c>
      <c r="BN148" s="4">
        <v>1</v>
      </c>
      <c r="BO148" s="4">
        <v>7</v>
      </c>
      <c r="BP148" s="4">
        <v>3.72</v>
      </c>
      <c r="BQ148" s="4">
        <v>60</v>
      </c>
      <c r="BR148" s="4">
        <f t="shared" si="20"/>
        <v>0</v>
      </c>
      <c r="BS148" s="4">
        <f t="shared" si="26"/>
        <v>0</v>
      </c>
      <c r="BT148" s="4">
        <v>63</v>
      </c>
      <c r="BU148" s="4">
        <f t="shared" si="27"/>
        <v>1.7993405494535817</v>
      </c>
      <c r="BV148" s="4">
        <v>51</v>
      </c>
      <c r="BW148" s="4">
        <f t="shared" si="28"/>
        <v>1.7075701760979363</v>
      </c>
      <c r="BX148" s="4">
        <v>56</v>
      </c>
      <c r="BY148" s="4">
        <v>3</v>
      </c>
      <c r="BZ148" s="4">
        <v>55</v>
      </c>
      <c r="CA148" s="4">
        <v>69</v>
      </c>
      <c r="CB148" s="4">
        <v>3</v>
      </c>
      <c r="CC148" s="4">
        <v>52</v>
      </c>
      <c r="CD148" s="4">
        <v>53</v>
      </c>
      <c r="CE148" s="4">
        <v>1</v>
      </c>
      <c r="CF148" s="4">
        <v>50</v>
      </c>
      <c r="CG148" s="4">
        <v>50</v>
      </c>
      <c r="CH148" s="4">
        <v>1</v>
      </c>
      <c r="CI148" s="4">
        <v>51</v>
      </c>
      <c r="CJ148" s="4">
        <v>54</v>
      </c>
      <c r="CK148" s="4">
        <v>7</v>
      </c>
      <c r="CL148" s="4">
        <v>63</v>
      </c>
      <c r="CM148" s="4">
        <v>90</v>
      </c>
      <c r="CN148" s="4">
        <v>3</v>
      </c>
      <c r="CO148" s="4">
        <v>51</v>
      </c>
      <c r="CP148" s="4">
        <v>58</v>
      </c>
      <c r="CQ148" s="4">
        <v>13</v>
      </c>
      <c r="CR148" s="4">
        <v>54</v>
      </c>
      <c r="CS148" s="4">
        <v>69</v>
      </c>
      <c r="CT148" s="4">
        <v>10</v>
      </c>
      <c r="CU148" s="4">
        <v>8</v>
      </c>
      <c r="CV148" s="4">
        <v>51</v>
      </c>
      <c r="CW148" s="4">
        <v>16</v>
      </c>
      <c r="CX148" s="4">
        <v>55</v>
      </c>
      <c r="CY148" s="4">
        <v>41</v>
      </c>
      <c r="CZ148" s="4">
        <v>56</v>
      </c>
      <c r="DA148" s="4">
        <v>3</v>
      </c>
      <c r="DB148" s="4">
        <v>7</v>
      </c>
      <c r="DC148" s="4">
        <v>2</v>
      </c>
      <c r="DD148" s="4">
        <v>6</v>
      </c>
      <c r="DE148" s="4">
        <v>6</v>
      </c>
      <c r="DF148" s="4">
        <v>1</v>
      </c>
      <c r="DG148" s="4">
        <v>1</v>
      </c>
      <c r="DH148" s="4">
        <v>1</v>
      </c>
      <c r="DI148" s="4">
        <v>2</v>
      </c>
      <c r="DJ148" s="4">
        <v>1</v>
      </c>
      <c r="DK148" s="4">
        <v>4</v>
      </c>
      <c r="DL148" s="4">
        <v>1</v>
      </c>
      <c r="DM148" s="4">
        <v>3</v>
      </c>
      <c r="DN148" s="4">
        <v>2</v>
      </c>
      <c r="DO148" s="4">
        <v>2</v>
      </c>
      <c r="DP148" s="4">
        <v>3</v>
      </c>
      <c r="DQ148" s="4">
        <v>3</v>
      </c>
      <c r="DR148" s="4">
        <v>2</v>
      </c>
      <c r="DS148" s="4">
        <v>3</v>
      </c>
      <c r="DT148" s="4">
        <v>3</v>
      </c>
      <c r="DU148" s="4">
        <v>3</v>
      </c>
      <c r="DV148" s="4">
        <v>1</v>
      </c>
      <c r="DW148" s="4">
        <v>1</v>
      </c>
      <c r="DX148" s="4">
        <v>4</v>
      </c>
      <c r="DY148" s="4">
        <v>4</v>
      </c>
      <c r="DZ148" s="4">
        <v>3</v>
      </c>
      <c r="EA148" s="4">
        <v>1</v>
      </c>
    </row>
    <row r="149" spans="1:131" x14ac:dyDescent="0.3">
      <c r="A149" s="4" t="s">
        <v>147</v>
      </c>
      <c r="F149" s="12" t="s">
        <v>230</v>
      </c>
      <c r="J149" s="12" t="s">
        <v>230</v>
      </c>
      <c r="V149" s="4" t="s">
        <v>230</v>
      </c>
      <c r="W149" s="4" t="s">
        <v>230</v>
      </c>
      <c r="X149" s="4" t="s">
        <v>230</v>
      </c>
      <c r="Y149" s="4" t="s">
        <v>230</v>
      </c>
      <c r="Z149" s="4" t="s">
        <v>230</v>
      </c>
      <c r="AB149" s="4" t="s">
        <v>230</v>
      </c>
      <c r="AC149" s="4" t="s">
        <v>230</v>
      </c>
      <c r="AD149" s="4" t="s">
        <v>230</v>
      </c>
      <c r="AE149" s="4" t="s">
        <v>230</v>
      </c>
      <c r="AF149" s="4" t="s">
        <v>230</v>
      </c>
      <c r="AX149" s="4" t="s">
        <v>221</v>
      </c>
      <c r="AY149" s="4" t="s">
        <v>221</v>
      </c>
      <c r="AZ149" s="4" t="s">
        <v>221</v>
      </c>
      <c r="BA149" s="4" t="s">
        <v>221</v>
      </c>
      <c r="BC149" s="4" t="s">
        <v>230</v>
      </c>
      <c r="BD149" s="4" t="s">
        <v>230</v>
      </c>
      <c r="BE149" s="4" t="s">
        <v>230</v>
      </c>
      <c r="BF149" s="4" t="s">
        <v>230</v>
      </c>
      <c r="BG149" s="4" t="s">
        <v>230</v>
      </c>
      <c r="BR149" s="4" t="str">
        <f t="shared" si="20"/>
        <v/>
      </c>
    </row>
    <row r="150" spans="1:131" x14ac:dyDescent="0.3">
      <c r="A150" s="4" t="s">
        <v>148</v>
      </c>
      <c r="B150" s="4">
        <v>1</v>
      </c>
      <c r="C150" s="4">
        <v>1</v>
      </c>
      <c r="D150" s="6">
        <f t="shared" si="21"/>
        <v>1</v>
      </c>
      <c r="E150" s="12">
        <v>46786</v>
      </c>
      <c r="F150" s="12">
        <v>779.76666666666665</v>
      </c>
      <c r="G150" s="6">
        <f t="shared" si="22"/>
        <v>2</v>
      </c>
      <c r="H150" s="6">
        <f t="shared" si="29"/>
        <v>2</v>
      </c>
      <c r="I150" s="6">
        <f t="shared" si="23"/>
        <v>2</v>
      </c>
      <c r="J150" s="12">
        <v>12.996111111111111</v>
      </c>
      <c r="K150" s="4">
        <v>3.4883720930232558</v>
      </c>
      <c r="L150" s="4" t="s">
        <v>217</v>
      </c>
      <c r="M150" s="4" t="s">
        <v>291</v>
      </c>
      <c r="N150" s="6">
        <v>17</v>
      </c>
      <c r="O150" s="6">
        <v>35.920656634746919</v>
      </c>
      <c r="P150" s="6" t="s">
        <v>305</v>
      </c>
      <c r="Q150" s="4">
        <v>10.75</v>
      </c>
      <c r="R150" s="4">
        <v>10.25</v>
      </c>
      <c r="S150" s="4">
        <v>10.5</v>
      </c>
      <c r="T150" s="4">
        <f t="shared" si="24"/>
        <v>-0.37500000000000033</v>
      </c>
      <c r="U150" s="4">
        <v>10.5</v>
      </c>
      <c r="V150" s="4" t="s">
        <v>246</v>
      </c>
      <c r="W150" s="4" t="s">
        <v>244</v>
      </c>
      <c r="X150" s="4" t="s">
        <v>244</v>
      </c>
      <c r="Y150" s="4" t="s">
        <v>244</v>
      </c>
      <c r="Z150" s="4" t="s">
        <v>243</v>
      </c>
      <c r="AA150" s="4">
        <v>60</v>
      </c>
      <c r="AB150" s="4" t="s">
        <v>246</v>
      </c>
      <c r="AC150" s="4" t="s">
        <v>244</v>
      </c>
      <c r="AD150" s="4" t="s">
        <v>244</v>
      </c>
      <c r="AE150" s="4" t="s">
        <v>244</v>
      </c>
      <c r="AF150" s="4" t="s">
        <v>243</v>
      </c>
      <c r="AG150" s="4">
        <v>60</v>
      </c>
      <c r="AH150" s="4">
        <v>45</v>
      </c>
      <c r="AI150" s="4">
        <v>0</v>
      </c>
      <c r="AJ150" s="4">
        <v>0</v>
      </c>
      <c r="AK150" s="4">
        <v>0</v>
      </c>
      <c r="AL150" s="4">
        <v>15</v>
      </c>
      <c r="AM150" s="4" t="s">
        <v>219</v>
      </c>
      <c r="AN150" s="4" t="s">
        <v>220</v>
      </c>
      <c r="AO150" s="4" t="s">
        <v>220</v>
      </c>
      <c r="AP150" s="4" t="s">
        <v>220</v>
      </c>
      <c r="AQ150" s="4" t="s">
        <v>219</v>
      </c>
      <c r="AR150" s="4">
        <v>60</v>
      </c>
      <c r="AS150" s="4">
        <f t="shared" si="25"/>
        <v>-0.63728002733640865</v>
      </c>
      <c r="AT150" s="4">
        <v>60</v>
      </c>
      <c r="AU150" s="4">
        <v>1</v>
      </c>
      <c r="AV150" s="4" t="s">
        <v>220</v>
      </c>
      <c r="AW150" s="4" t="s">
        <v>220</v>
      </c>
      <c r="AX150" s="4">
        <v>1</v>
      </c>
      <c r="AY150" s="4">
        <v>2</v>
      </c>
      <c r="AZ150" s="4">
        <v>1</v>
      </c>
      <c r="BA150" s="4">
        <v>2</v>
      </c>
      <c r="BB150" s="4">
        <v>2</v>
      </c>
      <c r="BC150" s="4">
        <v>1</v>
      </c>
      <c r="BD150" s="4">
        <v>3</v>
      </c>
      <c r="BE150" s="4">
        <v>3</v>
      </c>
      <c r="BF150" s="4">
        <v>3</v>
      </c>
      <c r="BG150" s="4">
        <v>1</v>
      </c>
      <c r="BH150" s="4">
        <v>1</v>
      </c>
      <c r="BI150" s="16">
        <v>1</v>
      </c>
      <c r="BJ150" s="16">
        <v>2</v>
      </c>
      <c r="BK150" s="16">
        <v>2</v>
      </c>
      <c r="BL150" s="4">
        <v>0</v>
      </c>
      <c r="BM150" s="4">
        <v>2</v>
      </c>
      <c r="BN150" s="4">
        <v>2</v>
      </c>
      <c r="BO150" s="4">
        <v>0</v>
      </c>
      <c r="BP150" s="4">
        <v>3.4800000000000004</v>
      </c>
      <c r="BQ150" s="4">
        <v>55</v>
      </c>
      <c r="BR150" s="4">
        <f t="shared" si="20"/>
        <v>5</v>
      </c>
      <c r="BS150" s="4">
        <f t="shared" si="26"/>
        <v>2.2360679774997898</v>
      </c>
      <c r="BT150" s="4">
        <v>51</v>
      </c>
      <c r="BU150" s="4">
        <f t="shared" si="27"/>
        <v>1.7075701760979363</v>
      </c>
      <c r="BV150" s="4">
        <v>50</v>
      </c>
      <c r="BW150" s="4">
        <f t="shared" si="28"/>
        <v>1.6989700043360187</v>
      </c>
      <c r="BX150" s="4">
        <v>43</v>
      </c>
      <c r="BY150" s="4">
        <v>0</v>
      </c>
      <c r="BZ150" s="4">
        <v>50</v>
      </c>
      <c r="CA150" s="4">
        <v>50</v>
      </c>
      <c r="CB150" s="4">
        <v>1</v>
      </c>
      <c r="CC150" s="4">
        <v>50</v>
      </c>
      <c r="CD150" s="4">
        <v>50</v>
      </c>
      <c r="CE150" s="4">
        <v>1</v>
      </c>
      <c r="CF150" s="4">
        <v>50</v>
      </c>
      <c r="CG150" s="4">
        <v>50</v>
      </c>
      <c r="CH150" s="4">
        <v>0</v>
      </c>
      <c r="CI150" s="4">
        <v>50</v>
      </c>
      <c r="CJ150" s="4">
        <v>50</v>
      </c>
      <c r="CK150" s="4">
        <v>2</v>
      </c>
      <c r="CL150" s="4">
        <v>51</v>
      </c>
      <c r="CM150" s="4">
        <v>54</v>
      </c>
      <c r="CN150" s="4">
        <v>1</v>
      </c>
      <c r="CO150" s="4">
        <v>50</v>
      </c>
      <c r="CP150" s="4">
        <v>50</v>
      </c>
      <c r="CQ150" s="4">
        <v>10</v>
      </c>
      <c r="CR150" s="4">
        <v>51</v>
      </c>
      <c r="CS150" s="4">
        <v>54</v>
      </c>
      <c r="CT150" s="4">
        <v>5</v>
      </c>
      <c r="CU150" s="4">
        <v>2</v>
      </c>
      <c r="CV150" s="4">
        <v>37</v>
      </c>
      <c r="CW150" s="4">
        <v>11</v>
      </c>
      <c r="CX150" s="4">
        <v>48</v>
      </c>
      <c r="CY150" s="4">
        <v>20</v>
      </c>
      <c r="CZ150" s="4">
        <v>43</v>
      </c>
      <c r="DA150" s="4">
        <v>2</v>
      </c>
      <c r="DB150" s="4">
        <v>1</v>
      </c>
      <c r="DC150" s="4">
        <v>0</v>
      </c>
      <c r="DD150" s="4">
        <v>4</v>
      </c>
      <c r="DE150" s="4">
        <v>4</v>
      </c>
      <c r="DF150" s="4">
        <v>1</v>
      </c>
      <c r="DG150" s="4">
        <v>1</v>
      </c>
      <c r="DH150" s="4">
        <v>1</v>
      </c>
      <c r="DI150" s="4">
        <v>1</v>
      </c>
      <c r="DJ150" s="4">
        <v>1</v>
      </c>
      <c r="DK150" s="4">
        <v>1</v>
      </c>
      <c r="DL150" s="4">
        <v>4</v>
      </c>
      <c r="DM150" s="4">
        <v>4</v>
      </c>
      <c r="DN150" s="4">
        <v>4</v>
      </c>
      <c r="DO150" s="4">
        <v>2</v>
      </c>
      <c r="DP150" s="4">
        <v>2</v>
      </c>
      <c r="DQ150" s="4">
        <v>2</v>
      </c>
      <c r="DR150" s="4">
        <v>1</v>
      </c>
      <c r="DS150" s="4">
        <v>2</v>
      </c>
      <c r="DT150" s="4">
        <v>3</v>
      </c>
      <c r="DU150" s="4">
        <v>2</v>
      </c>
      <c r="DV150" s="4">
        <v>3</v>
      </c>
      <c r="DW150" s="4">
        <v>1</v>
      </c>
      <c r="DX150" s="4">
        <v>3</v>
      </c>
      <c r="DY150" s="4">
        <v>1</v>
      </c>
      <c r="DZ150" s="4">
        <v>1</v>
      </c>
      <c r="EA150" s="4">
        <v>1</v>
      </c>
    </row>
    <row r="151" spans="1:131" x14ac:dyDescent="0.3">
      <c r="A151" s="4" t="s">
        <v>149</v>
      </c>
      <c r="F151" s="12" t="s">
        <v>230</v>
      </c>
      <c r="J151" s="12" t="s">
        <v>230</v>
      </c>
      <c r="V151" s="4" t="s">
        <v>230</v>
      </c>
      <c r="W151" s="4" t="s">
        <v>230</v>
      </c>
      <c r="X151" s="4" t="s">
        <v>230</v>
      </c>
      <c r="Y151" s="4" t="s">
        <v>230</v>
      </c>
      <c r="Z151" s="4" t="s">
        <v>230</v>
      </c>
      <c r="AB151" s="4" t="s">
        <v>230</v>
      </c>
      <c r="AC151" s="4" t="s">
        <v>230</v>
      </c>
      <c r="AD151" s="4" t="s">
        <v>230</v>
      </c>
      <c r="AE151" s="4" t="s">
        <v>230</v>
      </c>
      <c r="AF151" s="4" t="s">
        <v>230</v>
      </c>
      <c r="AX151" s="4" t="s">
        <v>221</v>
      </c>
      <c r="AY151" s="4" t="s">
        <v>221</v>
      </c>
      <c r="AZ151" s="4" t="s">
        <v>221</v>
      </c>
      <c r="BA151" s="4" t="s">
        <v>221</v>
      </c>
      <c r="BC151" s="4" t="s">
        <v>230</v>
      </c>
      <c r="BD151" s="4" t="s">
        <v>230</v>
      </c>
      <c r="BE151" s="4" t="s">
        <v>230</v>
      </c>
      <c r="BF151" s="4" t="s">
        <v>230</v>
      </c>
      <c r="BG151" s="4" t="s">
        <v>230</v>
      </c>
      <c r="BR151" s="4" t="str">
        <f t="shared" si="20"/>
        <v/>
      </c>
    </row>
    <row r="152" spans="1:131" x14ac:dyDescent="0.3">
      <c r="A152" s="4" t="s">
        <v>150</v>
      </c>
      <c r="B152" s="4">
        <v>1</v>
      </c>
      <c r="C152" s="4">
        <v>1</v>
      </c>
      <c r="D152" s="6">
        <f t="shared" si="21"/>
        <v>1</v>
      </c>
      <c r="E152" s="12">
        <v>376931</v>
      </c>
      <c r="F152" s="12">
        <v>6282.1833333333334</v>
      </c>
      <c r="G152" s="6">
        <f t="shared" si="22"/>
        <v>2</v>
      </c>
      <c r="H152" s="6">
        <f t="shared" si="29"/>
        <v>2</v>
      </c>
      <c r="I152" s="6">
        <f t="shared" si="23"/>
        <v>2</v>
      </c>
      <c r="J152" s="12">
        <v>104.70305555555555</v>
      </c>
      <c r="K152" s="4">
        <v>3.3406292749658002</v>
      </c>
      <c r="L152" s="4" t="s">
        <v>216</v>
      </c>
      <c r="M152" s="4" t="s">
        <v>291</v>
      </c>
      <c r="N152" s="6">
        <v>22</v>
      </c>
      <c r="O152" s="6">
        <v>39.047879616963066</v>
      </c>
      <c r="P152" s="6" t="s">
        <v>305</v>
      </c>
      <c r="Q152" s="4">
        <v>10.5</v>
      </c>
      <c r="R152" s="4">
        <v>10.5</v>
      </c>
      <c r="S152" s="4">
        <v>10.5</v>
      </c>
      <c r="T152" s="4">
        <f t="shared" si="24"/>
        <v>-0.37500000000000033</v>
      </c>
      <c r="U152" s="4">
        <v>10.5</v>
      </c>
      <c r="V152" s="4" t="s">
        <v>245</v>
      </c>
      <c r="W152" s="4" t="s">
        <v>245</v>
      </c>
      <c r="X152" s="4" t="s">
        <v>244</v>
      </c>
      <c r="Y152" s="4" t="s">
        <v>244</v>
      </c>
      <c r="Z152" s="4" t="s">
        <v>244</v>
      </c>
      <c r="AA152" s="4">
        <v>180</v>
      </c>
      <c r="AB152" s="4" t="s">
        <v>247</v>
      </c>
      <c r="AC152" s="4" t="s">
        <v>247</v>
      </c>
      <c r="AD152" s="4" t="s">
        <v>244</v>
      </c>
      <c r="AE152" s="4" t="s">
        <v>244</v>
      </c>
      <c r="AF152" s="4" t="s">
        <v>244</v>
      </c>
      <c r="AG152" s="4">
        <v>300</v>
      </c>
      <c r="AH152" s="4">
        <v>107.14285714285714</v>
      </c>
      <c r="AI152" s="4">
        <v>107.14285714285714</v>
      </c>
      <c r="AJ152" s="4">
        <v>0</v>
      </c>
      <c r="AK152" s="4">
        <v>0</v>
      </c>
      <c r="AL152" s="4">
        <v>0</v>
      </c>
      <c r="AM152" s="4" t="s">
        <v>219</v>
      </c>
      <c r="AN152" s="4" t="s">
        <v>219</v>
      </c>
      <c r="AO152" s="4" t="s">
        <v>220</v>
      </c>
      <c r="AP152" s="4" t="s">
        <v>220</v>
      </c>
      <c r="AQ152" s="4" t="s">
        <v>220</v>
      </c>
      <c r="AR152" s="4">
        <v>214.28571428571428</v>
      </c>
      <c r="AS152" s="4">
        <f t="shared" si="25"/>
        <v>0.68072539113031161</v>
      </c>
      <c r="AT152" s="4">
        <v>214.28571428571428</v>
      </c>
      <c r="AU152" s="4">
        <v>3.5714285714285712</v>
      </c>
      <c r="AV152" s="4" t="s">
        <v>219</v>
      </c>
      <c r="AW152" s="4" t="s">
        <v>219</v>
      </c>
      <c r="AX152" s="4">
        <v>1</v>
      </c>
      <c r="AY152" s="4">
        <v>2</v>
      </c>
      <c r="AZ152" s="4">
        <v>1</v>
      </c>
      <c r="BA152" s="4">
        <v>2</v>
      </c>
      <c r="BB152" s="4">
        <v>2</v>
      </c>
      <c r="BC152" s="4">
        <v>1</v>
      </c>
      <c r="BD152" s="4">
        <v>1</v>
      </c>
      <c r="BE152" s="4">
        <v>3</v>
      </c>
      <c r="BF152" s="4">
        <v>3</v>
      </c>
      <c r="BG152" s="4">
        <v>3</v>
      </c>
      <c r="BH152" s="4">
        <v>1</v>
      </c>
      <c r="BI152" s="16">
        <v>1</v>
      </c>
      <c r="BJ152" s="16">
        <v>2</v>
      </c>
      <c r="BK152" s="16">
        <v>2</v>
      </c>
      <c r="BL152" s="4">
        <v>0</v>
      </c>
      <c r="BM152" s="4">
        <v>2</v>
      </c>
      <c r="BN152" s="4">
        <v>2</v>
      </c>
      <c r="BO152" s="4">
        <v>0</v>
      </c>
      <c r="BP152" s="4">
        <v>4.4000000000000004</v>
      </c>
      <c r="BQ152" s="4">
        <v>40</v>
      </c>
      <c r="BR152" s="4">
        <f t="shared" si="20"/>
        <v>20</v>
      </c>
      <c r="BS152" s="4">
        <f t="shared" si="26"/>
        <v>4.4721359549995796</v>
      </c>
      <c r="BT152" s="4">
        <v>53</v>
      </c>
      <c r="BU152" s="4">
        <f t="shared" si="27"/>
        <v>1.7242758696007889</v>
      </c>
      <c r="BV152" s="4">
        <v>51</v>
      </c>
      <c r="BW152" s="4">
        <f t="shared" si="28"/>
        <v>1.7075701760979363</v>
      </c>
      <c r="BX152" s="4">
        <v>51</v>
      </c>
      <c r="BY152" s="4">
        <v>1</v>
      </c>
      <c r="BZ152" s="4">
        <v>50</v>
      </c>
      <c r="CA152" s="4">
        <v>50</v>
      </c>
      <c r="CB152" s="4">
        <v>0</v>
      </c>
      <c r="CC152" s="4">
        <v>50</v>
      </c>
      <c r="CD152" s="4">
        <v>50</v>
      </c>
      <c r="CE152" s="4">
        <v>3</v>
      </c>
      <c r="CF152" s="4">
        <v>58</v>
      </c>
      <c r="CG152" s="4">
        <v>75</v>
      </c>
      <c r="CH152" s="4">
        <v>0</v>
      </c>
      <c r="CI152" s="4">
        <v>50</v>
      </c>
      <c r="CJ152" s="4">
        <v>50</v>
      </c>
      <c r="CK152" s="4">
        <v>3</v>
      </c>
      <c r="CL152" s="4">
        <v>53</v>
      </c>
      <c r="CM152" s="4">
        <v>58</v>
      </c>
      <c r="CN152" s="4">
        <v>3</v>
      </c>
      <c r="CO152" s="4">
        <v>51</v>
      </c>
      <c r="CP152" s="4">
        <v>58</v>
      </c>
      <c r="CQ152" s="4">
        <v>16</v>
      </c>
      <c r="CR152" s="4">
        <v>58</v>
      </c>
      <c r="CS152" s="4">
        <v>78</v>
      </c>
      <c r="CT152" s="4">
        <v>6</v>
      </c>
      <c r="CU152" s="4">
        <v>4</v>
      </c>
      <c r="CV152" s="4">
        <v>43</v>
      </c>
      <c r="CW152" s="4">
        <v>19</v>
      </c>
      <c r="CX152" s="4">
        <v>58</v>
      </c>
      <c r="CY152" s="4">
        <v>32</v>
      </c>
      <c r="CZ152" s="4">
        <v>51</v>
      </c>
      <c r="DA152" s="4">
        <v>1</v>
      </c>
      <c r="DB152" s="4">
        <v>1</v>
      </c>
      <c r="DC152" s="4">
        <v>0</v>
      </c>
      <c r="DD152" s="4">
        <v>6</v>
      </c>
      <c r="DE152" s="4">
        <v>6</v>
      </c>
      <c r="DF152" s="4">
        <v>2</v>
      </c>
      <c r="DG152" s="4">
        <v>2</v>
      </c>
      <c r="DH152" s="4">
        <v>1</v>
      </c>
      <c r="DI152" s="4">
        <v>1</v>
      </c>
      <c r="DJ152" s="4">
        <v>1</v>
      </c>
      <c r="DK152" s="4">
        <v>2</v>
      </c>
      <c r="DL152" s="4">
        <v>3</v>
      </c>
      <c r="DM152" s="4">
        <v>4</v>
      </c>
      <c r="DN152" s="4">
        <v>1</v>
      </c>
      <c r="DO152" s="4">
        <v>2</v>
      </c>
      <c r="DP152" s="4">
        <v>4</v>
      </c>
      <c r="DQ152" s="4">
        <v>2</v>
      </c>
      <c r="DR152" s="4">
        <v>3</v>
      </c>
      <c r="DS152" s="4">
        <v>2</v>
      </c>
      <c r="DT152" s="4">
        <v>2</v>
      </c>
      <c r="DU152" s="4">
        <v>1</v>
      </c>
      <c r="DV152" s="4">
        <v>4</v>
      </c>
      <c r="DW152" s="4">
        <v>4</v>
      </c>
      <c r="DX152" s="4">
        <v>4</v>
      </c>
      <c r="DY152" s="4">
        <v>1</v>
      </c>
      <c r="DZ152" s="4">
        <v>1</v>
      </c>
      <c r="EA152" s="4">
        <v>1</v>
      </c>
    </row>
    <row r="153" spans="1:131" x14ac:dyDescent="0.3">
      <c r="A153" s="4" t="s">
        <v>151</v>
      </c>
      <c r="F153" s="12" t="s">
        <v>230</v>
      </c>
      <c r="J153" s="12" t="s">
        <v>230</v>
      </c>
      <c r="V153" s="4" t="s">
        <v>230</v>
      </c>
      <c r="W153" s="4" t="s">
        <v>230</v>
      </c>
      <c r="X153" s="4" t="s">
        <v>230</v>
      </c>
      <c r="Y153" s="4" t="s">
        <v>230</v>
      </c>
      <c r="Z153" s="4" t="s">
        <v>230</v>
      </c>
      <c r="AB153" s="4" t="s">
        <v>230</v>
      </c>
      <c r="AC153" s="4" t="s">
        <v>230</v>
      </c>
      <c r="AD153" s="4" t="s">
        <v>230</v>
      </c>
      <c r="AE153" s="4" t="s">
        <v>230</v>
      </c>
      <c r="AF153" s="4" t="s">
        <v>230</v>
      </c>
      <c r="AX153" s="4" t="s">
        <v>221</v>
      </c>
      <c r="AY153" s="4" t="s">
        <v>221</v>
      </c>
      <c r="AZ153" s="4" t="s">
        <v>221</v>
      </c>
      <c r="BA153" s="4" t="s">
        <v>221</v>
      </c>
      <c r="BC153" s="4" t="s">
        <v>230</v>
      </c>
      <c r="BD153" s="4" t="s">
        <v>230</v>
      </c>
      <c r="BE153" s="4" t="s">
        <v>230</v>
      </c>
      <c r="BF153" s="4" t="s">
        <v>230</v>
      </c>
      <c r="BG153" s="4" t="s">
        <v>230</v>
      </c>
      <c r="BR153" s="4" t="str">
        <f t="shared" si="20"/>
        <v/>
      </c>
    </row>
    <row r="154" spans="1:131" x14ac:dyDescent="0.3">
      <c r="A154" s="4" t="s">
        <v>152</v>
      </c>
      <c r="B154" s="4">
        <v>1</v>
      </c>
      <c r="C154" s="4">
        <v>1</v>
      </c>
      <c r="D154" s="6">
        <f t="shared" si="21"/>
        <v>1</v>
      </c>
      <c r="E154" s="12">
        <v>1171</v>
      </c>
      <c r="F154" s="12">
        <v>19.516666666666666</v>
      </c>
      <c r="G154" s="6">
        <f t="shared" si="22"/>
        <v>1</v>
      </c>
      <c r="H154" s="6">
        <f t="shared" si="29"/>
        <v>1</v>
      </c>
      <c r="I154" s="6">
        <f t="shared" si="23"/>
        <v>1</v>
      </c>
      <c r="J154" s="12">
        <v>0.32527777777777778</v>
      </c>
      <c r="K154" s="4">
        <v>3.7154582763337891</v>
      </c>
      <c r="L154" s="4" t="s">
        <v>217</v>
      </c>
      <c r="M154" s="4" t="s">
        <v>291</v>
      </c>
      <c r="N154" s="6">
        <v>12</v>
      </c>
      <c r="O154" s="6">
        <v>41.381668946648425</v>
      </c>
      <c r="P154" s="6" t="s">
        <v>305</v>
      </c>
      <c r="Q154" s="4">
        <v>9.5</v>
      </c>
      <c r="R154" s="4">
        <v>9.75</v>
      </c>
      <c r="S154" s="4">
        <v>9.625</v>
      </c>
      <c r="T154" s="4">
        <f t="shared" si="24"/>
        <v>-1.7421875000000002</v>
      </c>
      <c r="U154" s="4">
        <v>9.625</v>
      </c>
      <c r="V154" s="4" t="s">
        <v>247</v>
      </c>
      <c r="W154" s="4" t="s">
        <v>243</v>
      </c>
      <c r="X154" s="4" t="s">
        <v>244</v>
      </c>
      <c r="Y154" s="4" t="s">
        <v>244</v>
      </c>
      <c r="Z154" s="4" t="s">
        <v>244</v>
      </c>
      <c r="AA154" s="4">
        <v>165</v>
      </c>
      <c r="AB154" s="4" t="s">
        <v>249</v>
      </c>
      <c r="AC154" s="4" t="s">
        <v>246</v>
      </c>
      <c r="AD154" s="4" t="s">
        <v>244</v>
      </c>
      <c r="AE154" s="4" t="s">
        <v>244</v>
      </c>
      <c r="AF154" s="4" t="s">
        <v>244</v>
      </c>
      <c r="AG154" s="4">
        <v>255</v>
      </c>
      <c r="AH154" s="4">
        <v>167.14285714285714</v>
      </c>
      <c r="AI154" s="4">
        <v>23.571428571428573</v>
      </c>
      <c r="AJ154" s="4">
        <v>0</v>
      </c>
      <c r="AK154" s="4">
        <v>0</v>
      </c>
      <c r="AL154" s="4">
        <v>0</v>
      </c>
      <c r="AM154" s="4" t="s">
        <v>219</v>
      </c>
      <c r="AN154" s="4" t="s">
        <v>219</v>
      </c>
      <c r="AO154" s="4" t="s">
        <v>220</v>
      </c>
      <c r="AP154" s="4" t="s">
        <v>220</v>
      </c>
      <c r="AQ154" s="4" t="s">
        <v>220</v>
      </c>
      <c r="AR154" s="4">
        <v>190.71428571428572</v>
      </c>
      <c r="AS154" s="4">
        <f t="shared" si="25"/>
        <v>0.47936345219789617</v>
      </c>
      <c r="AT154" s="4">
        <v>190.71428571428572</v>
      </c>
      <c r="AU154" s="4">
        <v>3.1785714285714288</v>
      </c>
      <c r="AV154" s="4" t="s">
        <v>219</v>
      </c>
      <c r="AW154" s="4" t="s">
        <v>219</v>
      </c>
      <c r="AX154" s="4">
        <v>1</v>
      </c>
      <c r="AY154" s="4">
        <v>1</v>
      </c>
      <c r="AZ154" s="4">
        <v>1</v>
      </c>
      <c r="BA154" s="4">
        <v>1</v>
      </c>
      <c r="BB154" s="4">
        <v>1</v>
      </c>
      <c r="BC154" s="4">
        <v>1</v>
      </c>
      <c r="BD154" s="4">
        <v>1</v>
      </c>
      <c r="BE154" s="4">
        <v>3</v>
      </c>
      <c r="BF154" s="4">
        <v>3</v>
      </c>
      <c r="BG154" s="4">
        <v>3</v>
      </c>
      <c r="BH154" s="4">
        <v>1</v>
      </c>
      <c r="BI154" s="16">
        <v>3</v>
      </c>
      <c r="BJ154" s="16">
        <v>1</v>
      </c>
      <c r="BK154" s="16">
        <v>1</v>
      </c>
      <c r="BL154" s="4">
        <v>1</v>
      </c>
      <c r="BM154" s="4">
        <v>1</v>
      </c>
      <c r="BN154" s="4">
        <v>1</v>
      </c>
      <c r="BO154" s="4">
        <v>7</v>
      </c>
      <c r="BP154" s="4">
        <v>3.44</v>
      </c>
      <c r="BQ154" s="4">
        <v>60</v>
      </c>
      <c r="BR154" s="4">
        <f t="shared" si="20"/>
        <v>0</v>
      </c>
      <c r="BS154" s="4">
        <f t="shared" si="26"/>
        <v>0</v>
      </c>
      <c r="BT154" s="4">
        <v>50</v>
      </c>
      <c r="BU154" s="4">
        <f t="shared" si="27"/>
        <v>1.6989700043360187</v>
      </c>
      <c r="BV154" s="4">
        <v>50</v>
      </c>
      <c r="BW154" s="4">
        <f t="shared" si="28"/>
        <v>1.6989700043360187</v>
      </c>
      <c r="BX154" s="4">
        <v>30</v>
      </c>
      <c r="BY154" s="4">
        <v>0</v>
      </c>
      <c r="BZ154" s="4">
        <v>50</v>
      </c>
      <c r="CA154" s="4">
        <v>50</v>
      </c>
      <c r="CB154" s="4">
        <v>0</v>
      </c>
      <c r="CC154" s="4">
        <v>50</v>
      </c>
      <c r="CD154" s="4">
        <v>50</v>
      </c>
      <c r="CE154" s="4">
        <v>0</v>
      </c>
      <c r="CF154" s="4">
        <v>50</v>
      </c>
      <c r="CG154" s="4">
        <v>50</v>
      </c>
      <c r="CH154" s="4">
        <v>0</v>
      </c>
      <c r="CI154" s="4">
        <v>50</v>
      </c>
      <c r="CJ154" s="4">
        <v>50</v>
      </c>
      <c r="CK154" s="4">
        <v>1</v>
      </c>
      <c r="CL154" s="4">
        <v>50</v>
      </c>
      <c r="CM154" s="4">
        <v>50</v>
      </c>
      <c r="CN154" s="4">
        <v>0</v>
      </c>
      <c r="CO154" s="4">
        <v>50</v>
      </c>
      <c r="CP154" s="4">
        <v>50</v>
      </c>
      <c r="CQ154" s="4">
        <v>2</v>
      </c>
      <c r="CR154" s="4">
        <v>50</v>
      </c>
      <c r="CS154" s="4">
        <v>50</v>
      </c>
      <c r="CT154" s="4">
        <v>0</v>
      </c>
      <c r="CU154" s="4">
        <v>0</v>
      </c>
      <c r="CV154" s="4">
        <v>29</v>
      </c>
      <c r="CW154" s="4">
        <v>2</v>
      </c>
      <c r="CX154" s="4">
        <v>35</v>
      </c>
      <c r="CY154" s="4">
        <v>3</v>
      </c>
      <c r="CZ154" s="4">
        <v>30</v>
      </c>
      <c r="DA154" s="4">
        <v>0</v>
      </c>
      <c r="DB154" s="4">
        <v>1</v>
      </c>
      <c r="DC154" s="4">
        <v>0</v>
      </c>
      <c r="DD154" s="4">
        <v>2</v>
      </c>
      <c r="DE154" s="4">
        <v>0</v>
      </c>
      <c r="DF154" s="4">
        <v>2</v>
      </c>
      <c r="DG154" s="4">
        <v>1</v>
      </c>
      <c r="DH154" s="4">
        <v>1</v>
      </c>
      <c r="DI154" s="4">
        <v>1</v>
      </c>
      <c r="DJ154" s="4">
        <v>1</v>
      </c>
      <c r="DK154" s="4">
        <v>3</v>
      </c>
      <c r="DL154" s="4">
        <v>2</v>
      </c>
      <c r="DM154" s="4">
        <v>2</v>
      </c>
      <c r="DN154" s="4">
        <v>4</v>
      </c>
      <c r="DO154" s="4">
        <v>2</v>
      </c>
      <c r="DP154" s="4">
        <v>2</v>
      </c>
      <c r="DQ154" s="4">
        <v>2</v>
      </c>
      <c r="DR154" s="4">
        <v>2</v>
      </c>
      <c r="DS154" s="4">
        <v>2</v>
      </c>
      <c r="DT154" s="4">
        <v>2</v>
      </c>
      <c r="DU154" s="4">
        <v>2</v>
      </c>
      <c r="DV154" s="4">
        <v>2</v>
      </c>
      <c r="DW154" s="4">
        <v>1</v>
      </c>
      <c r="DX154" s="4">
        <v>4</v>
      </c>
      <c r="DY154" s="4">
        <v>2</v>
      </c>
      <c r="DZ154" s="4">
        <v>1</v>
      </c>
      <c r="EA154" s="4">
        <v>1</v>
      </c>
    </row>
    <row r="155" spans="1:131" x14ac:dyDescent="0.3">
      <c r="A155" s="4" t="s">
        <v>153</v>
      </c>
      <c r="F155" s="12" t="s">
        <v>230</v>
      </c>
      <c r="J155" s="12" t="s">
        <v>230</v>
      </c>
      <c r="V155" s="4" t="s">
        <v>230</v>
      </c>
      <c r="W155" s="4" t="s">
        <v>230</v>
      </c>
      <c r="X155" s="4" t="s">
        <v>230</v>
      </c>
      <c r="Y155" s="4" t="s">
        <v>230</v>
      </c>
      <c r="Z155" s="4" t="s">
        <v>230</v>
      </c>
      <c r="AB155" s="4" t="s">
        <v>230</v>
      </c>
      <c r="AC155" s="4" t="s">
        <v>230</v>
      </c>
      <c r="AD155" s="4" t="s">
        <v>230</v>
      </c>
      <c r="AE155" s="4" t="s">
        <v>230</v>
      </c>
      <c r="AF155" s="4" t="s">
        <v>230</v>
      </c>
      <c r="AX155" s="4" t="s">
        <v>221</v>
      </c>
      <c r="AY155" s="4" t="s">
        <v>221</v>
      </c>
      <c r="AZ155" s="4" t="s">
        <v>221</v>
      </c>
      <c r="BA155" s="4" t="s">
        <v>221</v>
      </c>
      <c r="BC155" s="4" t="s">
        <v>230</v>
      </c>
      <c r="BD155" s="4" t="s">
        <v>230</v>
      </c>
      <c r="BE155" s="4" t="s">
        <v>230</v>
      </c>
      <c r="BF155" s="4" t="s">
        <v>230</v>
      </c>
      <c r="BG155" s="4" t="s">
        <v>230</v>
      </c>
      <c r="BR155" s="4" t="str">
        <f t="shared" si="20"/>
        <v/>
      </c>
    </row>
    <row r="156" spans="1:131" x14ac:dyDescent="0.3">
      <c r="A156" s="4" t="s">
        <v>154</v>
      </c>
      <c r="B156" s="4">
        <v>1</v>
      </c>
      <c r="C156" s="4">
        <v>1</v>
      </c>
      <c r="D156" s="6">
        <f t="shared" si="21"/>
        <v>1</v>
      </c>
      <c r="E156" s="12">
        <v>175209</v>
      </c>
      <c r="F156" s="12">
        <v>2920.15</v>
      </c>
      <c r="G156" s="6">
        <f t="shared" si="22"/>
        <v>2</v>
      </c>
      <c r="H156" s="6">
        <f t="shared" si="29"/>
        <v>2</v>
      </c>
      <c r="I156" s="6">
        <f t="shared" si="23"/>
        <v>2</v>
      </c>
      <c r="J156" s="12">
        <v>48.669166666666669</v>
      </c>
      <c r="K156" s="4">
        <v>3.1272229822161424</v>
      </c>
      <c r="L156" s="4" t="s">
        <v>216</v>
      </c>
      <c r="M156" s="4" t="s">
        <v>291</v>
      </c>
      <c r="N156" s="6">
        <v>14</v>
      </c>
      <c r="O156" s="6">
        <v>32.177838577291382</v>
      </c>
      <c r="P156" s="6" t="s">
        <v>309</v>
      </c>
      <c r="Q156" s="4">
        <v>10.25</v>
      </c>
      <c r="R156" s="4">
        <v>10.25</v>
      </c>
      <c r="S156" s="4">
        <v>10.25</v>
      </c>
      <c r="T156" s="4">
        <f t="shared" si="24"/>
        <v>-0.76562500000000033</v>
      </c>
      <c r="U156" s="4">
        <v>10.25</v>
      </c>
      <c r="V156" s="4" t="s">
        <v>247</v>
      </c>
      <c r="W156" s="4" t="s">
        <v>244</v>
      </c>
      <c r="X156" s="4" t="s">
        <v>244</v>
      </c>
      <c r="Y156" s="4" t="s">
        <v>244</v>
      </c>
      <c r="Z156" s="4" t="s">
        <v>243</v>
      </c>
      <c r="AA156" s="4">
        <v>165</v>
      </c>
      <c r="AB156" s="4" t="s">
        <v>247</v>
      </c>
      <c r="AC156" s="4" t="s">
        <v>244</v>
      </c>
      <c r="AD156" s="4" t="s">
        <v>244</v>
      </c>
      <c r="AE156" s="4" t="s">
        <v>244</v>
      </c>
      <c r="AF156" s="4" t="s">
        <v>244</v>
      </c>
      <c r="AG156" s="4">
        <v>150</v>
      </c>
      <c r="AH156" s="4">
        <v>150</v>
      </c>
      <c r="AI156" s="4">
        <v>0</v>
      </c>
      <c r="AJ156" s="4">
        <v>0</v>
      </c>
      <c r="AK156" s="4">
        <v>0</v>
      </c>
      <c r="AL156" s="4">
        <v>10.714285714285714</v>
      </c>
      <c r="AM156" s="4" t="s">
        <v>219</v>
      </c>
      <c r="AN156" s="4" t="s">
        <v>220</v>
      </c>
      <c r="AO156" s="4" t="s">
        <v>220</v>
      </c>
      <c r="AP156" s="4" t="s">
        <v>220</v>
      </c>
      <c r="AQ156" s="4" t="s">
        <v>219</v>
      </c>
      <c r="AR156" s="4">
        <v>160.71428571428572</v>
      </c>
      <c r="AS156" s="4">
        <f t="shared" si="25"/>
        <v>0.22308462082936723</v>
      </c>
      <c r="AT156" s="4">
        <v>160.71428571428572</v>
      </c>
      <c r="AU156" s="4">
        <v>2.6785714285714288</v>
      </c>
      <c r="AV156" s="4" t="s">
        <v>219</v>
      </c>
      <c r="AW156" s="4" t="s">
        <v>219</v>
      </c>
      <c r="AX156" s="4">
        <v>1</v>
      </c>
      <c r="AY156" s="4">
        <v>1</v>
      </c>
      <c r="AZ156" s="4">
        <v>1</v>
      </c>
      <c r="BA156" s="4">
        <v>1</v>
      </c>
      <c r="BB156" s="4">
        <v>1</v>
      </c>
      <c r="BC156" s="4">
        <v>1</v>
      </c>
      <c r="BD156" s="4">
        <v>3</v>
      </c>
      <c r="BE156" s="4">
        <v>3</v>
      </c>
      <c r="BF156" s="4">
        <v>3</v>
      </c>
      <c r="BG156" s="4">
        <v>1</v>
      </c>
      <c r="BH156" s="4">
        <v>1</v>
      </c>
      <c r="BI156" s="16">
        <v>3</v>
      </c>
      <c r="BJ156" s="16">
        <v>1</v>
      </c>
      <c r="BK156" s="16">
        <v>1</v>
      </c>
      <c r="BL156" s="4">
        <v>1</v>
      </c>
      <c r="BM156" s="4">
        <v>1</v>
      </c>
      <c r="BN156" s="4">
        <v>1</v>
      </c>
      <c r="BO156" s="4">
        <v>7</v>
      </c>
      <c r="BP156" s="4">
        <v>3.8</v>
      </c>
      <c r="BQ156" s="4">
        <v>55</v>
      </c>
      <c r="BR156" s="4">
        <f t="shared" si="20"/>
        <v>5</v>
      </c>
      <c r="BS156" s="4">
        <f t="shared" si="26"/>
        <v>2.2360679774997898</v>
      </c>
      <c r="BT156" s="4">
        <v>50</v>
      </c>
      <c r="BU156" s="4">
        <f t="shared" si="27"/>
        <v>1.6989700043360187</v>
      </c>
      <c r="BV156" s="4">
        <v>50</v>
      </c>
      <c r="BW156" s="4">
        <f t="shared" si="28"/>
        <v>1.6989700043360187</v>
      </c>
      <c r="BX156" s="4">
        <v>41</v>
      </c>
      <c r="BY156" s="4">
        <v>0</v>
      </c>
      <c r="BZ156" s="4">
        <v>50</v>
      </c>
      <c r="CA156" s="4">
        <v>50</v>
      </c>
      <c r="CB156" s="4">
        <v>1</v>
      </c>
      <c r="CC156" s="4">
        <v>50</v>
      </c>
      <c r="CD156" s="4">
        <v>50</v>
      </c>
      <c r="CE156" s="4">
        <v>3</v>
      </c>
      <c r="CF156" s="4">
        <v>58</v>
      </c>
      <c r="CG156" s="4">
        <v>75</v>
      </c>
      <c r="CH156" s="4">
        <v>2</v>
      </c>
      <c r="CI156" s="4">
        <v>56</v>
      </c>
      <c r="CJ156" s="4">
        <v>69</v>
      </c>
      <c r="CK156" s="4">
        <v>1</v>
      </c>
      <c r="CL156" s="4">
        <v>50</v>
      </c>
      <c r="CM156" s="4">
        <v>50</v>
      </c>
      <c r="CN156" s="4">
        <v>0</v>
      </c>
      <c r="CO156" s="4">
        <v>50</v>
      </c>
      <c r="CP156" s="4">
        <v>50</v>
      </c>
      <c r="CQ156" s="4">
        <v>6</v>
      </c>
      <c r="CR156" s="4">
        <v>50</v>
      </c>
      <c r="CS156" s="4">
        <v>50</v>
      </c>
      <c r="CT156" s="4">
        <v>4</v>
      </c>
      <c r="CU156" s="4">
        <v>6</v>
      </c>
      <c r="CV156" s="4">
        <v>47</v>
      </c>
      <c r="CW156" s="4">
        <v>6</v>
      </c>
      <c r="CX156" s="4">
        <v>42</v>
      </c>
      <c r="CY156" s="4">
        <v>17</v>
      </c>
      <c r="CZ156" s="4">
        <v>41</v>
      </c>
      <c r="DA156" s="4">
        <v>0</v>
      </c>
      <c r="DB156" s="4">
        <v>1</v>
      </c>
      <c r="DC156" s="4">
        <v>3</v>
      </c>
      <c r="DD156" s="4">
        <v>1</v>
      </c>
      <c r="DE156" s="4">
        <v>2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3</v>
      </c>
      <c r="DL156" s="4">
        <v>3</v>
      </c>
      <c r="DM156" s="4">
        <v>3</v>
      </c>
      <c r="DN156" s="4">
        <v>2</v>
      </c>
      <c r="DO156" s="4">
        <v>2</v>
      </c>
      <c r="DP156" s="4">
        <v>2</v>
      </c>
      <c r="DQ156" s="4">
        <v>2</v>
      </c>
      <c r="DR156" s="4">
        <v>2</v>
      </c>
      <c r="DS156" s="4">
        <v>2</v>
      </c>
      <c r="DT156" s="4">
        <v>2</v>
      </c>
      <c r="DU156" s="4">
        <v>2</v>
      </c>
      <c r="DV156" s="4">
        <v>3</v>
      </c>
      <c r="DW156" s="4">
        <v>4</v>
      </c>
      <c r="DX156" s="4">
        <v>4</v>
      </c>
      <c r="DY156" s="4">
        <v>2</v>
      </c>
      <c r="DZ156" s="4">
        <v>3</v>
      </c>
      <c r="EA156" s="4">
        <v>1</v>
      </c>
    </row>
    <row r="157" spans="1:131" x14ac:dyDescent="0.3">
      <c r="A157" s="4" t="s">
        <v>155</v>
      </c>
      <c r="F157" s="12" t="s">
        <v>230</v>
      </c>
      <c r="J157" s="12" t="s">
        <v>230</v>
      </c>
      <c r="V157" s="4" t="s">
        <v>230</v>
      </c>
      <c r="W157" s="4" t="s">
        <v>230</v>
      </c>
      <c r="X157" s="4" t="s">
        <v>230</v>
      </c>
      <c r="Y157" s="4" t="s">
        <v>230</v>
      </c>
      <c r="Z157" s="4" t="s">
        <v>230</v>
      </c>
      <c r="AB157" s="4" t="s">
        <v>230</v>
      </c>
      <c r="AC157" s="4" t="s">
        <v>230</v>
      </c>
      <c r="AD157" s="4" t="s">
        <v>230</v>
      </c>
      <c r="AE157" s="4" t="s">
        <v>230</v>
      </c>
      <c r="AF157" s="4" t="s">
        <v>230</v>
      </c>
      <c r="AX157" s="4" t="s">
        <v>221</v>
      </c>
      <c r="AY157" s="4" t="s">
        <v>221</v>
      </c>
      <c r="AZ157" s="4" t="s">
        <v>221</v>
      </c>
      <c r="BA157" s="4" t="s">
        <v>221</v>
      </c>
      <c r="BC157" s="4" t="s">
        <v>230</v>
      </c>
      <c r="BD157" s="4" t="s">
        <v>230</v>
      </c>
      <c r="BE157" s="4" t="s">
        <v>230</v>
      </c>
      <c r="BF157" s="4" t="s">
        <v>230</v>
      </c>
      <c r="BG157" s="4" t="s">
        <v>230</v>
      </c>
      <c r="BR157" s="4" t="str">
        <f t="shared" si="20"/>
        <v/>
      </c>
    </row>
    <row r="158" spans="1:131" x14ac:dyDescent="0.3">
      <c r="A158" s="4" t="s">
        <v>156</v>
      </c>
      <c r="B158" s="4">
        <v>1</v>
      </c>
      <c r="C158" s="4">
        <v>1</v>
      </c>
      <c r="D158" s="6">
        <f t="shared" si="21"/>
        <v>1</v>
      </c>
      <c r="E158" s="12">
        <v>1655</v>
      </c>
      <c r="F158" s="12">
        <v>27.583333333333332</v>
      </c>
      <c r="G158" s="6">
        <f t="shared" si="22"/>
        <v>1</v>
      </c>
      <c r="H158" s="6">
        <f t="shared" si="29"/>
        <v>1</v>
      </c>
      <c r="I158" s="6">
        <f t="shared" si="23"/>
        <v>1</v>
      </c>
      <c r="J158" s="12">
        <v>0.4597222222222222</v>
      </c>
      <c r="K158" s="4">
        <v>4.0191518467852259</v>
      </c>
      <c r="L158" s="4" t="s">
        <v>216</v>
      </c>
      <c r="M158" s="4" t="s">
        <v>291</v>
      </c>
      <c r="N158" s="6">
        <v>18</v>
      </c>
      <c r="O158" s="6">
        <v>38.0328317373461</v>
      </c>
      <c r="P158" s="6" t="s">
        <v>305</v>
      </c>
      <c r="Q158" s="4">
        <v>10.583333333333334</v>
      </c>
      <c r="R158" s="4">
        <v>10.583333333333334</v>
      </c>
      <c r="S158" s="4">
        <v>10.583333333333334</v>
      </c>
      <c r="T158" s="4">
        <f t="shared" si="24"/>
        <v>-0.24479166666666607</v>
      </c>
      <c r="U158" s="4">
        <v>10.583333333333334</v>
      </c>
      <c r="V158" s="4" t="s">
        <v>244</v>
      </c>
      <c r="W158" s="4" t="s">
        <v>244</v>
      </c>
      <c r="X158" s="4" t="s">
        <v>244</v>
      </c>
      <c r="Y158" s="4" t="s">
        <v>244</v>
      </c>
      <c r="Z158" s="4" t="s">
        <v>244</v>
      </c>
      <c r="AA158" s="4">
        <v>0</v>
      </c>
      <c r="AB158" s="4" t="s">
        <v>247</v>
      </c>
      <c r="AC158" s="4" t="s">
        <v>244</v>
      </c>
      <c r="AD158" s="4" t="s">
        <v>244</v>
      </c>
      <c r="AE158" s="4" t="s">
        <v>244</v>
      </c>
      <c r="AF158" s="4" t="s">
        <v>244</v>
      </c>
      <c r="AG158" s="4">
        <v>150</v>
      </c>
      <c r="AH158" s="4">
        <v>42.857142857142854</v>
      </c>
      <c r="AI158" s="4">
        <v>0</v>
      </c>
      <c r="AJ158" s="4">
        <v>0</v>
      </c>
      <c r="AK158" s="4">
        <v>0</v>
      </c>
      <c r="AL158" s="4">
        <v>0</v>
      </c>
      <c r="AM158" s="4" t="s">
        <v>219</v>
      </c>
      <c r="AN158" s="4" t="s">
        <v>220</v>
      </c>
      <c r="AO158" s="4" t="s">
        <v>220</v>
      </c>
      <c r="AP158" s="4" t="s">
        <v>220</v>
      </c>
      <c r="AQ158" s="4" t="s">
        <v>220</v>
      </c>
      <c r="AR158" s="4">
        <v>42.857142857142854</v>
      </c>
      <c r="AS158" s="4">
        <f t="shared" si="25"/>
        <v>-0.78372507383271084</v>
      </c>
      <c r="AT158" s="4">
        <v>42.857142857142854</v>
      </c>
      <c r="AU158" s="4">
        <v>0.71428571428571419</v>
      </c>
      <c r="AV158" s="4" t="s">
        <v>220</v>
      </c>
      <c r="AW158" s="4" t="s">
        <v>220</v>
      </c>
      <c r="AX158" s="4">
        <v>2</v>
      </c>
      <c r="AY158" s="4">
        <v>2</v>
      </c>
      <c r="AZ158" s="4">
        <v>1</v>
      </c>
      <c r="BA158" s="4">
        <v>2</v>
      </c>
      <c r="BB158" s="4">
        <v>2</v>
      </c>
      <c r="BC158" s="4">
        <v>1</v>
      </c>
      <c r="BD158" s="4">
        <v>3</v>
      </c>
      <c r="BE158" s="4">
        <v>3</v>
      </c>
      <c r="BF158" s="4">
        <v>3</v>
      </c>
      <c r="BG158" s="4">
        <v>3</v>
      </c>
      <c r="BH158" s="4">
        <v>1</v>
      </c>
      <c r="BI158" s="16">
        <v>1</v>
      </c>
      <c r="BJ158" s="16">
        <v>2</v>
      </c>
      <c r="BK158" s="16">
        <v>2</v>
      </c>
      <c r="BL158" s="4">
        <v>1</v>
      </c>
      <c r="BM158" s="4">
        <v>1</v>
      </c>
      <c r="BN158" s="4">
        <v>1</v>
      </c>
      <c r="BO158" s="4">
        <v>7</v>
      </c>
      <c r="BP158" s="4">
        <v>4.5600000000000005</v>
      </c>
      <c r="BQ158" s="4">
        <v>45</v>
      </c>
      <c r="BR158" s="4">
        <f t="shared" si="20"/>
        <v>15</v>
      </c>
      <c r="BS158" s="4">
        <f t="shared" si="26"/>
        <v>3.872983346207417</v>
      </c>
      <c r="BT158" s="4">
        <v>50</v>
      </c>
      <c r="BU158" s="4">
        <f t="shared" si="27"/>
        <v>1.6989700043360187</v>
      </c>
      <c r="BV158" s="4">
        <v>51</v>
      </c>
      <c r="BW158" s="4">
        <f t="shared" si="28"/>
        <v>1.7075701760979363</v>
      </c>
      <c r="BX158" s="4">
        <v>32</v>
      </c>
      <c r="BY158" s="4">
        <v>0</v>
      </c>
      <c r="BZ158" s="4">
        <v>50</v>
      </c>
      <c r="CA158" s="4">
        <v>50</v>
      </c>
      <c r="CB158" s="4">
        <v>0</v>
      </c>
      <c r="CC158" s="4">
        <v>50</v>
      </c>
      <c r="CD158" s="4">
        <v>50</v>
      </c>
      <c r="CE158" s="4">
        <v>0</v>
      </c>
      <c r="CF158" s="4">
        <v>50</v>
      </c>
      <c r="CG158" s="4">
        <v>50</v>
      </c>
      <c r="CH158" s="4">
        <v>1</v>
      </c>
      <c r="CI158" s="4">
        <v>51</v>
      </c>
      <c r="CJ158" s="4">
        <v>54</v>
      </c>
      <c r="CK158" s="4">
        <v>0</v>
      </c>
      <c r="CL158" s="4">
        <v>50</v>
      </c>
      <c r="CM158" s="4">
        <v>50</v>
      </c>
      <c r="CN158" s="4">
        <v>2</v>
      </c>
      <c r="CO158" s="4">
        <v>51</v>
      </c>
      <c r="CP158" s="4">
        <v>50</v>
      </c>
      <c r="CQ158" s="4">
        <v>0</v>
      </c>
      <c r="CR158" s="4">
        <v>50</v>
      </c>
      <c r="CS158" s="4">
        <v>50</v>
      </c>
      <c r="CT158" s="4">
        <v>2</v>
      </c>
      <c r="CU158" s="4">
        <v>1</v>
      </c>
      <c r="CV158" s="4">
        <v>33</v>
      </c>
      <c r="CW158" s="4">
        <v>2</v>
      </c>
      <c r="CX158" s="4">
        <v>35</v>
      </c>
      <c r="CY158" s="4">
        <v>5</v>
      </c>
      <c r="CZ158" s="4">
        <v>32</v>
      </c>
      <c r="DA158" s="4">
        <v>0</v>
      </c>
      <c r="DB158" s="4">
        <v>0</v>
      </c>
      <c r="DC158" s="4">
        <v>0</v>
      </c>
      <c r="DD158" s="4">
        <v>3</v>
      </c>
      <c r="DE158" s="4">
        <v>0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4</v>
      </c>
      <c r="DM158" s="4">
        <v>4</v>
      </c>
      <c r="DN158" s="4">
        <v>3</v>
      </c>
      <c r="DO158" s="4">
        <v>3</v>
      </c>
      <c r="DP158" s="4">
        <v>4</v>
      </c>
      <c r="DQ158" s="4">
        <v>4</v>
      </c>
      <c r="DR158" s="4">
        <v>1</v>
      </c>
      <c r="DS158" s="4">
        <v>2</v>
      </c>
      <c r="DT158" s="4">
        <v>2</v>
      </c>
      <c r="DU158" s="4">
        <v>2</v>
      </c>
      <c r="DV158" s="4">
        <v>1</v>
      </c>
      <c r="DW158" s="4">
        <v>4</v>
      </c>
      <c r="DX158" s="4">
        <v>3</v>
      </c>
      <c r="DY158" s="4">
        <v>4</v>
      </c>
      <c r="DZ158" s="4">
        <v>4</v>
      </c>
      <c r="EA158" s="4">
        <v>1</v>
      </c>
    </row>
    <row r="159" spans="1:131" x14ac:dyDescent="0.3">
      <c r="A159" s="4" t="s">
        <v>157</v>
      </c>
      <c r="F159" s="12" t="s">
        <v>230</v>
      </c>
      <c r="J159" s="12" t="s">
        <v>230</v>
      </c>
      <c r="V159" s="4" t="s">
        <v>230</v>
      </c>
      <c r="W159" s="4" t="s">
        <v>230</v>
      </c>
      <c r="X159" s="4" t="s">
        <v>230</v>
      </c>
      <c r="Y159" s="4" t="s">
        <v>230</v>
      </c>
      <c r="Z159" s="4" t="s">
        <v>230</v>
      </c>
      <c r="AB159" s="4" t="s">
        <v>230</v>
      </c>
      <c r="AC159" s="4" t="s">
        <v>230</v>
      </c>
      <c r="AD159" s="4" t="s">
        <v>230</v>
      </c>
      <c r="AE159" s="4" t="s">
        <v>230</v>
      </c>
      <c r="AF159" s="4" t="s">
        <v>230</v>
      </c>
      <c r="AX159" s="4" t="s">
        <v>221</v>
      </c>
      <c r="AY159" s="4" t="s">
        <v>221</v>
      </c>
      <c r="AZ159" s="4" t="s">
        <v>221</v>
      </c>
      <c r="BA159" s="4" t="s">
        <v>221</v>
      </c>
      <c r="BC159" s="4" t="s">
        <v>230</v>
      </c>
      <c r="BD159" s="4" t="s">
        <v>230</v>
      </c>
      <c r="BE159" s="4" t="s">
        <v>230</v>
      </c>
      <c r="BF159" s="4" t="s">
        <v>230</v>
      </c>
      <c r="BG159" s="4" t="s">
        <v>230</v>
      </c>
      <c r="BR159" s="4" t="str">
        <f t="shared" si="20"/>
        <v/>
      </c>
    </row>
    <row r="160" spans="1:131" x14ac:dyDescent="0.3">
      <c r="A160" s="4" t="s">
        <v>158</v>
      </c>
      <c r="B160" s="4">
        <v>1</v>
      </c>
      <c r="C160" s="4">
        <v>2</v>
      </c>
      <c r="D160" s="6">
        <f t="shared" si="21"/>
        <v>1</v>
      </c>
      <c r="E160" s="12">
        <v>2897</v>
      </c>
      <c r="F160" s="12">
        <v>48.283333333333331</v>
      </c>
      <c r="G160" s="6">
        <f t="shared" si="22"/>
        <v>1</v>
      </c>
      <c r="H160" s="6">
        <f t="shared" si="29"/>
        <v>1</v>
      </c>
      <c r="I160" s="6">
        <f t="shared" si="23"/>
        <v>1</v>
      </c>
      <c r="J160" s="12">
        <v>0.80472222222222223</v>
      </c>
      <c r="K160" s="4">
        <v>5.6990424076607384</v>
      </c>
      <c r="L160" s="4" t="s">
        <v>217</v>
      </c>
      <c r="M160" s="4" t="s">
        <v>291</v>
      </c>
      <c r="N160" s="6">
        <v>16</v>
      </c>
      <c r="O160" s="6">
        <v>39.917920656634749</v>
      </c>
      <c r="P160" s="6" t="s">
        <v>312</v>
      </c>
      <c r="Q160" s="4">
        <v>10.75</v>
      </c>
      <c r="R160" s="4">
        <v>10.75</v>
      </c>
      <c r="S160" s="4">
        <v>10.75</v>
      </c>
      <c r="T160" s="4">
        <f t="shared" si="24"/>
        <v>1.5624999999999667E-2</v>
      </c>
      <c r="U160" s="4">
        <v>10.75</v>
      </c>
      <c r="V160" s="4" t="s">
        <v>246</v>
      </c>
      <c r="W160" s="4" t="s">
        <v>244</v>
      </c>
      <c r="X160" s="4" t="s">
        <v>244</v>
      </c>
      <c r="Y160" s="4" t="s">
        <v>244</v>
      </c>
      <c r="Z160" s="4" t="s">
        <v>243</v>
      </c>
      <c r="AA160" s="4">
        <v>60</v>
      </c>
      <c r="AB160" s="4" t="s">
        <v>246</v>
      </c>
      <c r="AC160" s="4" t="s">
        <v>244</v>
      </c>
      <c r="AD160" s="4" t="s">
        <v>244</v>
      </c>
      <c r="AE160" s="4" t="s">
        <v>244</v>
      </c>
      <c r="AF160" s="4" t="s">
        <v>243</v>
      </c>
      <c r="AG160" s="4">
        <v>60</v>
      </c>
      <c r="AH160" s="4">
        <v>45</v>
      </c>
      <c r="AI160" s="4">
        <v>0</v>
      </c>
      <c r="AJ160" s="4">
        <v>0</v>
      </c>
      <c r="AK160" s="4">
        <v>0</v>
      </c>
      <c r="AL160" s="4">
        <v>15</v>
      </c>
      <c r="AM160" s="4" t="s">
        <v>219</v>
      </c>
      <c r="AN160" s="4" t="s">
        <v>220</v>
      </c>
      <c r="AO160" s="4" t="s">
        <v>220</v>
      </c>
      <c r="AP160" s="4" t="s">
        <v>220</v>
      </c>
      <c r="AQ160" s="4" t="s">
        <v>219</v>
      </c>
      <c r="AR160" s="4">
        <v>60</v>
      </c>
      <c r="AS160" s="4">
        <f t="shared" si="25"/>
        <v>-0.63728002733640865</v>
      </c>
      <c r="AT160" s="4">
        <v>60</v>
      </c>
      <c r="AU160" s="4">
        <v>1</v>
      </c>
      <c r="AV160" s="4" t="s">
        <v>220</v>
      </c>
      <c r="AW160" s="4" t="s">
        <v>220</v>
      </c>
      <c r="AX160" s="4">
        <v>1</v>
      </c>
      <c r="AY160" s="4">
        <v>2</v>
      </c>
      <c r="AZ160" s="4">
        <v>1</v>
      </c>
      <c r="BA160" s="4">
        <v>2</v>
      </c>
      <c r="BB160" s="4">
        <v>2</v>
      </c>
      <c r="BC160" s="4">
        <v>2</v>
      </c>
      <c r="BD160" s="4">
        <v>3</v>
      </c>
      <c r="BE160" s="4">
        <v>3</v>
      </c>
      <c r="BF160" s="4">
        <v>3</v>
      </c>
      <c r="BG160" s="4">
        <v>1</v>
      </c>
      <c r="BH160" s="4">
        <v>2</v>
      </c>
      <c r="BI160" s="16">
        <v>1</v>
      </c>
      <c r="BJ160" s="16">
        <v>2</v>
      </c>
      <c r="BK160" s="16">
        <v>2</v>
      </c>
      <c r="BL160" s="4">
        <v>1</v>
      </c>
      <c r="BM160" s="4">
        <v>1</v>
      </c>
      <c r="BN160" s="4">
        <v>1</v>
      </c>
      <c r="BO160" s="4">
        <v>6</v>
      </c>
      <c r="BP160" s="4">
        <v>3.44</v>
      </c>
      <c r="BQ160" s="4">
        <v>45</v>
      </c>
      <c r="BR160" s="4">
        <f t="shared" si="20"/>
        <v>15</v>
      </c>
      <c r="BT160" s="4">
        <v>56</v>
      </c>
      <c r="BU160" s="4">
        <f t="shared" si="27"/>
        <v>1.7481880270062005</v>
      </c>
      <c r="BV160" s="4">
        <v>50</v>
      </c>
      <c r="BW160" s="4">
        <f t="shared" si="28"/>
        <v>1.6989700043360187</v>
      </c>
      <c r="BX160" s="4">
        <v>38</v>
      </c>
      <c r="BY160" s="4">
        <v>1</v>
      </c>
      <c r="BZ160" s="4">
        <v>50</v>
      </c>
      <c r="CA160" s="4">
        <v>50</v>
      </c>
      <c r="CB160" s="4">
        <v>0</v>
      </c>
      <c r="CC160" s="4">
        <v>50</v>
      </c>
      <c r="CD160" s="4">
        <v>50</v>
      </c>
      <c r="CE160" s="4">
        <v>0</v>
      </c>
      <c r="CF160" s="4">
        <v>50</v>
      </c>
      <c r="CG160" s="4">
        <v>50</v>
      </c>
      <c r="CH160" s="4">
        <v>0</v>
      </c>
      <c r="CI160" s="4">
        <v>50</v>
      </c>
      <c r="CJ160" s="4">
        <v>50</v>
      </c>
      <c r="CK160" s="4">
        <v>4</v>
      </c>
      <c r="CL160" s="4">
        <v>56</v>
      </c>
      <c r="CM160" s="4">
        <v>69</v>
      </c>
      <c r="CN160" s="4">
        <v>1</v>
      </c>
      <c r="CO160" s="4">
        <v>50</v>
      </c>
      <c r="CP160" s="4">
        <v>50</v>
      </c>
      <c r="CQ160" s="4">
        <v>2</v>
      </c>
      <c r="CR160" s="4">
        <v>50</v>
      </c>
      <c r="CS160" s="4">
        <v>50</v>
      </c>
      <c r="CT160" s="4">
        <v>4</v>
      </c>
      <c r="CU160" s="4">
        <v>1</v>
      </c>
      <c r="CV160" s="4">
        <v>33</v>
      </c>
      <c r="CW160" s="4">
        <v>3</v>
      </c>
      <c r="CX160" s="4">
        <v>37</v>
      </c>
      <c r="CY160" s="4">
        <v>12</v>
      </c>
      <c r="CZ160" s="4">
        <v>38</v>
      </c>
      <c r="DA160" s="4">
        <v>2</v>
      </c>
      <c r="DB160" s="4">
        <v>3</v>
      </c>
      <c r="DC160" s="4">
        <v>0</v>
      </c>
      <c r="DD160" s="4">
        <v>1</v>
      </c>
      <c r="DE160" s="4">
        <v>0</v>
      </c>
      <c r="DF160" s="4">
        <v>1</v>
      </c>
      <c r="DG160" s="4">
        <v>1</v>
      </c>
      <c r="DH160" s="4">
        <v>1</v>
      </c>
      <c r="DI160" s="4">
        <v>1</v>
      </c>
      <c r="DJ160" s="4">
        <v>1</v>
      </c>
      <c r="DK160" s="4">
        <v>4</v>
      </c>
      <c r="DL160" s="4">
        <v>3</v>
      </c>
      <c r="DM160" s="4">
        <v>4</v>
      </c>
      <c r="DN160" s="4">
        <v>4</v>
      </c>
      <c r="DO160" s="4">
        <v>2</v>
      </c>
      <c r="DP160" s="4">
        <v>2</v>
      </c>
      <c r="DQ160" s="4">
        <v>3</v>
      </c>
      <c r="DR160" s="4">
        <v>2</v>
      </c>
      <c r="DS160" s="4">
        <v>2</v>
      </c>
      <c r="DT160" s="4">
        <v>2</v>
      </c>
      <c r="DU160" s="4">
        <v>2</v>
      </c>
      <c r="DV160" s="4">
        <v>2</v>
      </c>
      <c r="DW160" s="4">
        <v>2</v>
      </c>
      <c r="DX160" s="4">
        <v>3</v>
      </c>
      <c r="DY160" s="4">
        <v>2</v>
      </c>
      <c r="DZ160" s="4">
        <v>3</v>
      </c>
      <c r="EA160" s="4">
        <v>2</v>
      </c>
    </row>
    <row r="161" spans="1:131" x14ac:dyDescent="0.3">
      <c r="A161" s="4" t="s">
        <v>159</v>
      </c>
      <c r="F161" s="12" t="s">
        <v>230</v>
      </c>
      <c r="J161" s="12" t="s">
        <v>230</v>
      </c>
      <c r="V161" s="4" t="s">
        <v>230</v>
      </c>
      <c r="W161" s="4" t="s">
        <v>230</v>
      </c>
      <c r="X161" s="4" t="s">
        <v>230</v>
      </c>
      <c r="Y161" s="4" t="s">
        <v>230</v>
      </c>
      <c r="Z161" s="4" t="s">
        <v>230</v>
      </c>
      <c r="AB161" s="4" t="s">
        <v>230</v>
      </c>
      <c r="AC161" s="4" t="s">
        <v>230</v>
      </c>
      <c r="AD161" s="4" t="s">
        <v>230</v>
      </c>
      <c r="AE161" s="4" t="s">
        <v>230</v>
      </c>
      <c r="AF161" s="4" t="s">
        <v>230</v>
      </c>
      <c r="AX161" s="4" t="s">
        <v>221</v>
      </c>
      <c r="AY161" s="4" t="s">
        <v>221</v>
      </c>
      <c r="AZ161" s="4" t="s">
        <v>221</v>
      </c>
      <c r="BA161" s="4" t="s">
        <v>221</v>
      </c>
      <c r="BC161" s="4" t="s">
        <v>230</v>
      </c>
      <c r="BD161" s="4" t="s">
        <v>230</v>
      </c>
      <c r="BE161" s="4" t="s">
        <v>230</v>
      </c>
      <c r="BF161" s="4" t="s">
        <v>230</v>
      </c>
      <c r="BG161" s="4" t="s">
        <v>230</v>
      </c>
      <c r="BR161" s="4" t="str">
        <f t="shared" si="20"/>
        <v/>
      </c>
    </row>
    <row r="162" spans="1:131" x14ac:dyDescent="0.3">
      <c r="A162" s="4" t="s">
        <v>160</v>
      </c>
      <c r="B162" s="4">
        <v>1</v>
      </c>
      <c r="C162" s="4">
        <v>1</v>
      </c>
      <c r="D162" s="6">
        <f t="shared" si="21"/>
        <v>1</v>
      </c>
      <c r="E162" s="12">
        <v>1117</v>
      </c>
      <c r="F162" s="12">
        <v>18.616666666666667</v>
      </c>
      <c r="G162" s="6">
        <f t="shared" si="22"/>
        <v>1</v>
      </c>
      <c r="H162" s="6">
        <f t="shared" si="29"/>
        <v>1</v>
      </c>
      <c r="I162" s="6">
        <f t="shared" si="23"/>
        <v>1</v>
      </c>
      <c r="J162" s="12">
        <v>0.31027777777777776</v>
      </c>
      <c r="K162" s="4">
        <v>5.3734610123119015</v>
      </c>
      <c r="L162" s="4" t="s">
        <v>216</v>
      </c>
      <c r="M162" s="4" t="s">
        <v>291</v>
      </c>
      <c r="N162" s="6">
        <v>12</v>
      </c>
      <c r="O162" s="6">
        <v>41.381668946648425</v>
      </c>
      <c r="P162" s="6" t="s">
        <v>305</v>
      </c>
      <c r="Q162" s="4">
        <v>11.25</v>
      </c>
      <c r="R162" s="4">
        <v>11.25</v>
      </c>
      <c r="S162" s="4">
        <v>11.25</v>
      </c>
      <c r="T162" s="4">
        <f t="shared" si="24"/>
        <v>0.79687499999999967</v>
      </c>
      <c r="U162" s="4">
        <v>11.25</v>
      </c>
      <c r="V162" s="4" t="s">
        <v>247</v>
      </c>
      <c r="W162" s="4" t="s">
        <v>246</v>
      </c>
      <c r="X162" s="4" t="s">
        <v>243</v>
      </c>
      <c r="Y162" s="4" t="s">
        <v>244</v>
      </c>
      <c r="Z162" s="4" t="s">
        <v>244</v>
      </c>
      <c r="AA162" s="4">
        <v>210</v>
      </c>
      <c r="AB162" s="4" t="s">
        <v>249</v>
      </c>
      <c r="AC162" s="4" t="s">
        <v>245</v>
      </c>
      <c r="AD162" s="4" t="s">
        <v>243</v>
      </c>
      <c r="AE162" s="4" t="s">
        <v>244</v>
      </c>
      <c r="AF162" s="4" t="s">
        <v>244</v>
      </c>
      <c r="AG162" s="4">
        <v>315</v>
      </c>
      <c r="AH162" s="4">
        <v>167.14285714285714</v>
      </c>
      <c r="AI162" s="4">
        <v>57.857142857142854</v>
      </c>
      <c r="AJ162" s="4">
        <v>15</v>
      </c>
      <c r="AK162" s="4">
        <v>0</v>
      </c>
      <c r="AL162" s="4">
        <v>0</v>
      </c>
      <c r="AM162" s="4" t="s">
        <v>219</v>
      </c>
      <c r="AN162" s="4" t="s">
        <v>219</v>
      </c>
      <c r="AO162" s="4" t="s">
        <v>219</v>
      </c>
      <c r="AP162" s="4" t="s">
        <v>220</v>
      </c>
      <c r="AQ162" s="4" t="s">
        <v>220</v>
      </c>
      <c r="AR162" s="4">
        <v>240</v>
      </c>
      <c r="AS162" s="4">
        <f t="shared" si="25"/>
        <v>0.90039296087476506</v>
      </c>
      <c r="AT162" s="4">
        <v>240</v>
      </c>
      <c r="AU162" s="4">
        <v>4</v>
      </c>
      <c r="AV162" s="4" t="s">
        <v>219</v>
      </c>
      <c r="AW162" s="4" t="s">
        <v>219</v>
      </c>
      <c r="AX162" s="4">
        <v>1</v>
      </c>
      <c r="AY162" s="4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3</v>
      </c>
      <c r="BG162" s="4">
        <v>3</v>
      </c>
      <c r="BH162" s="4">
        <v>1</v>
      </c>
      <c r="BI162" s="16">
        <v>3</v>
      </c>
      <c r="BJ162" s="16">
        <v>1</v>
      </c>
      <c r="BK162" s="16">
        <v>1</v>
      </c>
      <c r="BL162" s="4">
        <v>1</v>
      </c>
      <c r="BM162" s="4">
        <v>1</v>
      </c>
      <c r="BN162" s="4">
        <v>1</v>
      </c>
      <c r="BO162" s="4">
        <v>7</v>
      </c>
      <c r="BP162" s="4">
        <v>4.12</v>
      </c>
      <c r="BQ162" s="4">
        <v>50</v>
      </c>
      <c r="BR162" s="4">
        <f t="shared" si="20"/>
        <v>10</v>
      </c>
      <c r="BS162" s="4">
        <f t="shared" si="26"/>
        <v>3.1622776601683795</v>
      </c>
      <c r="BT162" s="4">
        <v>50</v>
      </c>
      <c r="BU162" s="4">
        <f t="shared" si="27"/>
        <v>1.6989700043360187</v>
      </c>
      <c r="BV162" s="4">
        <v>51</v>
      </c>
      <c r="BW162" s="4">
        <f t="shared" si="28"/>
        <v>1.7075701760979363</v>
      </c>
      <c r="BX162" s="4">
        <v>52</v>
      </c>
      <c r="BY162" s="4">
        <v>2</v>
      </c>
      <c r="BZ162" s="4">
        <v>51</v>
      </c>
      <c r="CA162" s="4">
        <v>54</v>
      </c>
      <c r="CB162" s="4">
        <v>0</v>
      </c>
      <c r="CC162" s="4">
        <v>50</v>
      </c>
      <c r="CD162" s="4">
        <v>50</v>
      </c>
      <c r="CE162" s="4">
        <v>2</v>
      </c>
      <c r="CF162" s="4">
        <v>53</v>
      </c>
      <c r="CG162" s="4">
        <v>58</v>
      </c>
      <c r="CH162" s="4">
        <v>3</v>
      </c>
      <c r="CI162" s="4">
        <v>60</v>
      </c>
      <c r="CJ162" s="4">
        <v>81</v>
      </c>
      <c r="CK162" s="4">
        <v>1</v>
      </c>
      <c r="CL162" s="4">
        <v>50</v>
      </c>
      <c r="CM162" s="4">
        <v>50</v>
      </c>
      <c r="CN162" s="4">
        <v>2</v>
      </c>
      <c r="CO162" s="4">
        <v>51</v>
      </c>
      <c r="CP162" s="4">
        <v>50</v>
      </c>
      <c r="CQ162" s="4">
        <v>18</v>
      </c>
      <c r="CR162" s="4">
        <v>61</v>
      </c>
      <c r="CS162" s="4">
        <v>86</v>
      </c>
      <c r="CT162" s="4">
        <v>7</v>
      </c>
      <c r="CU162" s="4">
        <v>7</v>
      </c>
      <c r="CV162" s="4">
        <v>49</v>
      </c>
      <c r="CW162" s="4">
        <v>20</v>
      </c>
      <c r="CX162" s="4">
        <v>59</v>
      </c>
      <c r="CY162" s="4">
        <v>35</v>
      </c>
      <c r="CZ162" s="4">
        <v>52</v>
      </c>
      <c r="DA162" s="4">
        <v>1</v>
      </c>
      <c r="DB162" s="4">
        <v>1</v>
      </c>
      <c r="DC162" s="4">
        <v>4</v>
      </c>
      <c r="DD162" s="4">
        <v>4</v>
      </c>
      <c r="DE162" s="4">
        <v>7</v>
      </c>
      <c r="DF162" s="4">
        <v>2</v>
      </c>
      <c r="DG162" s="4">
        <v>1</v>
      </c>
      <c r="DH162" s="4">
        <v>1</v>
      </c>
      <c r="DI162" s="4">
        <v>1</v>
      </c>
      <c r="DJ162" s="4">
        <v>1</v>
      </c>
      <c r="DK162" s="4">
        <v>2</v>
      </c>
      <c r="DL162" s="4">
        <v>3</v>
      </c>
      <c r="DM162" s="4">
        <v>3</v>
      </c>
      <c r="DN162" s="4">
        <v>2</v>
      </c>
      <c r="DO162" s="4">
        <v>3</v>
      </c>
      <c r="DP162" s="4">
        <v>3</v>
      </c>
      <c r="DQ162" s="4">
        <v>2</v>
      </c>
      <c r="DR162" s="4">
        <v>3</v>
      </c>
      <c r="DS162" s="4">
        <v>3</v>
      </c>
      <c r="DT162" s="4">
        <v>2</v>
      </c>
      <c r="DU162" s="4">
        <v>2</v>
      </c>
      <c r="DV162" s="4">
        <v>1</v>
      </c>
      <c r="DW162" s="4">
        <v>1</v>
      </c>
      <c r="DX162" s="4">
        <v>3</v>
      </c>
      <c r="DY162" s="4">
        <v>2</v>
      </c>
      <c r="DZ162" s="4">
        <v>1</v>
      </c>
      <c r="EA162" s="4">
        <v>1</v>
      </c>
    </row>
    <row r="163" spans="1:131" x14ac:dyDescent="0.3">
      <c r="A163" s="4" t="s">
        <v>161</v>
      </c>
      <c r="F163" s="12" t="s">
        <v>230</v>
      </c>
      <c r="J163" s="12" t="s">
        <v>230</v>
      </c>
      <c r="V163" s="4" t="s">
        <v>230</v>
      </c>
      <c r="W163" s="4" t="s">
        <v>230</v>
      </c>
      <c r="X163" s="4" t="s">
        <v>230</v>
      </c>
      <c r="Y163" s="4" t="s">
        <v>230</v>
      </c>
      <c r="Z163" s="4" t="s">
        <v>230</v>
      </c>
      <c r="AB163" s="4" t="s">
        <v>230</v>
      </c>
      <c r="AC163" s="4" t="s">
        <v>230</v>
      </c>
      <c r="AD163" s="4" t="s">
        <v>230</v>
      </c>
      <c r="AE163" s="4" t="s">
        <v>230</v>
      </c>
      <c r="AF163" s="4" t="s">
        <v>230</v>
      </c>
      <c r="AX163" s="4" t="s">
        <v>221</v>
      </c>
      <c r="AY163" s="4" t="s">
        <v>221</v>
      </c>
      <c r="AZ163" s="4" t="s">
        <v>221</v>
      </c>
      <c r="BA163" s="4" t="s">
        <v>221</v>
      </c>
      <c r="BC163" s="4" t="s">
        <v>230</v>
      </c>
      <c r="BD163" s="4" t="s">
        <v>230</v>
      </c>
      <c r="BE163" s="4" t="s">
        <v>230</v>
      </c>
      <c r="BF163" s="4" t="s">
        <v>230</v>
      </c>
      <c r="BG163" s="4" t="s">
        <v>230</v>
      </c>
      <c r="BR163" s="4" t="str">
        <f t="shared" si="20"/>
        <v/>
      </c>
    </row>
    <row r="164" spans="1:131" x14ac:dyDescent="0.3">
      <c r="A164" s="4" t="s">
        <v>162</v>
      </c>
      <c r="B164" s="4">
        <v>1</v>
      </c>
      <c r="C164" s="4">
        <v>1</v>
      </c>
      <c r="D164" s="6">
        <v>2</v>
      </c>
      <c r="E164" s="12">
        <v>102817</v>
      </c>
      <c r="F164" s="12">
        <v>1713.6166666666666</v>
      </c>
      <c r="G164" s="6">
        <f t="shared" si="22"/>
        <v>2</v>
      </c>
      <c r="H164" s="6">
        <f t="shared" si="29"/>
        <v>2</v>
      </c>
      <c r="I164" s="6">
        <f t="shared" si="23"/>
        <v>2</v>
      </c>
      <c r="J164" s="12">
        <v>28.560277777777777</v>
      </c>
      <c r="K164" s="4">
        <v>4.0300957592339257</v>
      </c>
      <c r="L164" s="4" t="s">
        <v>217</v>
      </c>
      <c r="M164" s="4" t="s">
        <v>291</v>
      </c>
      <c r="N164" s="6">
        <v>18</v>
      </c>
      <c r="O164" s="6">
        <v>32.927496580027359</v>
      </c>
      <c r="P164" s="6" t="s">
        <v>304</v>
      </c>
      <c r="Q164" s="4">
        <v>10.5</v>
      </c>
      <c r="R164" s="4">
        <v>10.5</v>
      </c>
      <c r="S164" s="4">
        <v>10.5</v>
      </c>
      <c r="T164" s="4">
        <f t="shared" si="24"/>
        <v>-0.37500000000000033</v>
      </c>
      <c r="U164" s="4">
        <v>10.5</v>
      </c>
      <c r="V164" s="4" t="s">
        <v>243</v>
      </c>
      <c r="W164" s="4" t="s">
        <v>246</v>
      </c>
      <c r="X164" s="4" t="s">
        <v>243</v>
      </c>
      <c r="Y164" s="4" t="s">
        <v>244</v>
      </c>
      <c r="Z164" s="4" t="s">
        <v>243</v>
      </c>
      <c r="AA164" s="4">
        <v>90</v>
      </c>
      <c r="AB164" s="4" t="s">
        <v>243</v>
      </c>
      <c r="AC164" s="4" t="s">
        <v>246</v>
      </c>
      <c r="AD164" s="4" t="s">
        <v>243</v>
      </c>
      <c r="AE164" s="4" t="s">
        <v>244</v>
      </c>
      <c r="AF164" s="4" t="s">
        <v>243</v>
      </c>
      <c r="AG164" s="4">
        <v>90</v>
      </c>
      <c r="AH164" s="4">
        <v>15</v>
      </c>
      <c r="AI164" s="4">
        <v>45</v>
      </c>
      <c r="AJ164" s="4">
        <v>15</v>
      </c>
      <c r="AK164" s="4">
        <v>0</v>
      </c>
      <c r="AL164" s="4">
        <v>15</v>
      </c>
      <c r="AM164" s="4" t="s">
        <v>219</v>
      </c>
      <c r="AN164" s="4" t="s">
        <v>219</v>
      </c>
      <c r="AO164" s="4" t="s">
        <v>219</v>
      </c>
      <c r="AP164" s="4" t="s">
        <v>220</v>
      </c>
      <c r="AQ164" s="4" t="s">
        <v>219</v>
      </c>
      <c r="AR164" s="4">
        <v>90</v>
      </c>
      <c r="AS164" s="4">
        <f t="shared" si="25"/>
        <v>-0.38100119596787968</v>
      </c>
      <c r="AT164" s="4">
        <v>90</v>
      </c>
      <c r="AU164" s="4">
        <v>1.5</v>
      </c>
      <c r="AV164" s="4" t="s">
        <v>219</v>
      </c>
      <c r="AW164" s="4" t="s">
        <v>220</v>
      </c>
      <c r="AX164" s="4" t="s">
        <v>221</v>
      </c>
      <c r="AY164" s="4" t="s">
        <v>221</v>
      </c>
      <c r="AZ164" s="4" t="s">
        <v>221</v>
      </c>
      <c r="BA164" s="4" t="s">
        <v>221</v>
      </c>
      <c r="BC164" s="4" t="s">
        <v>230</v>
      </c>
      <c r="BD164" s="4" t="s">
        <v>230</v>
      </c>
      <c r="BE164" s="4" t="s">
        <v>230</v>
      </c>
      <c r="BF164" s="4" t="s">
        <v>230</v>
      </c>
      <c r="BG164" s="4" t="s">
        <v>230</v>
      </c>
      <c r="BL164" s="4">
        <v>1</v>
      </c>
      <c r="BR164" s="4" t="str">
        <f t="shared" si="20"/>
        <v/>
      </c>
    </row>
    <row r="165" spans="1:131" x14ac:dyDescent="0.3">
      <c r="A165" s="4" t="s">
        <v>163</v>
      </c>
      <c r="F165" s="12" t="s">
        <v>230</v>
      </c>
      <c r="J165" s="12" t="s">
        <v>230</v>
      </c>
      <c r="V165" s="4" t="s">
        <v>230</v>
      </c>
      <c r="W165" s="4" t="s">
        <v>230</v>
      </c>
      <c r="X165" s="4" t="s">
        <v>230</v>
      </c>
      <c r="Y165" s="4" t="s">
        <v>230</v>
      </c>
      <c r="Z165" s="4" t="s">
        <v>230</v>
      </c>
      <c r="AB165" s="4" t="s">
        <v>230</v>
      </c>
      <c r="AC165" s="4" t="s">
        <v>230</v>
      </c>
      <c r="AD165" s="4" t="s">
        <v>230</v>
      </c>
      <c r="AE165" s="4" t="s">
        <v>230</v>
      </c>
      <c r="AF165" s="4" t="s">
        <v>230</v>
      </c>
      <c r="AX165" s="4" t="s">
        <v>221</v>
      </c>
      <c r="AY165" s="4" t="s">
        <v>221</v>
      </c>
      <c r="AZ165" s="4" t="s">
        <v>221</v>
      </c>
      <c r="BA165" s="4" t="s">
        <v>221</v>
      </c>
      <c r="BC165" s="4" t="s">
        <v>230</v>
      </c>
      <c r="BD165" s="4" t="s">
        <v>230</v>
      </c>
      <c r="BE165" s="4" t="s">
        <v>230</v>
      </c>
      <c r="BF165" s="4" t="s">
        <v>230</v>
      </c>
      <c r="BG165" s="4" t="s">
        <v>230</v>
      </c>
      <c r="BR165" s="4" t="str">
        <f t="shared" si="20"/>
        <v/>
      </c>
    </row>
    <row r="166" spans="1:131" x14ac:dyDescent="0.3">
      <c r="A166" s="4" t="s">
        <v>164</v>
      </c>
      <c r="B166" s="4">
        <v>1</v>
      </c>
      <c r="C166" s="4">
        <v>1</v>
      </c>
      <c r="D166" s="6">
        <f t="shared" si="21"/>
        <v>1</v>
      </c>
      <c r="E166" s="12">
        <v>2078</v>
      </c>
      <c r="F166" s="12">
        <v>34.633333333333333</v>
      </c>
      <c r="G166" s="6">
        <f t="shared" si="22"/>
        <v>1</v>
      </c>
      <c r="H166" s="6">
        <f t="shared" si="29"/>
        <v>1</v>
      </c>
      <c r="I166" s="6">
        <f t="shared" si="23"/>
        <v>1</v>
      </c>
      <c r="J166" s="12">
        <v>0.57722222222222219</v>
      </c>
      <c r="K166" s="4">
        <v>3.1381668946648427</v>
      </c>
      <c r="L166" s="4" t="s">
        <v>216</v>
      </c>
      <c r="M166" s="4" t="s">
        <v>291</v>
      </c>
      <c r="N166" s="6">
        <v>16</v>
      </c>
      <c r="O166" s="6">
        <v>37.045143638850888</v>
      </c>
      <c r="P166" s="6" t="s">
        <v>305</v>
      </c>
      <c r="Q166" s="4">
        <v>10.5</v>
      </c>
      <c r="R166" s="4">
        <v>10.5</v>
      </c>
      <c r="S166" s="4">
        <v>10.5</v>
      </c>
      <c r="T166" s="4">
        <f t="shared" si="24"/>
        <v>-0.37500000000000033</v>
      </c>
      <c r="U166" s="4">
        <v>10.5</v>
      </c>
      <c r="V166" s="4" t="s">
        <v>243</v>
      </c>
      <c r="W166" s="4" t="s">
        <v>243</v>
      </c>
      <c r="X166" s="4" t="s">
        <v>244</v>
      </c>
      <c r="Y166" s="4" t="s">
        <v>244</v>
      </c>
      <c r="Z166" s="4" t="s">
        <v>243</v>
      </c>
      <c r="AA166" s="4">
        <v>45</v>
      </c>
      <c r="AB166" s="4" t="s">
        <v>246</v>
      </c>
      <c r="AC166" s="4" t="s">
        <v>243</v>
      </c>
      <c r="AD166" s="4" t="s">
        <v>244</v>
      </c>
      <c r="AE166" s="4" t="s">
        <v>244</v>
      </c>
      <c r="AF166" s="4" t="s">
        <v>243</v>
      </c>
      <c r="AG166" s="4">
        <v>75</v>
      </c>
      <c r="AH166" s="4">
        <v>23.571428571428573</v>
      </c>
      <c r="AI166" s="4">
        <v>15</v>
      </c>
      <c r="AJ166" s="4">
        <v>0</v>
      </c>
      <c r="AK166" s="4">
        <v>0</v>
      </c>
      <c r="AL166" s="4">
        <v>15</v>
      </c>
      <c r="AM166" s="4" t="s">
        <v>219</v>
      </c>
      <c r="AN166" s="4" t="s">
        <v>219</v>
      </c>
      <c r="AO166" s="4" t="s">
        <v>220</v>
      </c>
      <c r="AP166" s="4" t="s">
        <v>220</v>
      </c>
      <c r="AQ166" s="4" t="s">
        <v>219</v>
      </c>
      <c r="AR166" s="4">
        <v>53.571428571428569</v>
      </c>
      <c r="AS166" s="4">
        <f t="shared" si="25"/>
        <v>-0.69219691977252196</v>
      </c>
      <c r="AT166" s="4">
        <v>53.571428571428569</v>
      </c>
      <c r="AU166" s="4">
        <v>0.89285714285714279</v>
      </c>
      <c r="AV166" s="4" t="s">
        <v>220</v>
      </c>
      <c r="AW166" s="4" t="s">
        <v>220</v>
      </c>
      <c r="AX166" s="4">
        <v>1</v>
      </c>
      <c r="AY166" s="4">
        <v>2</v>
      </c>
      <c r="AZ166" s="4">
        <v>1</v>
      </c>
      <c r="BA166" s="4">
        <v>2</v>
      </c>
      <c r="BB166" s="4">
        <v>2</v>
      </c>
      <c r="BC166" s="4">
        <v>1</v>
      </c>
      <c r="BD166" s="4">
        <v>1</v>
      </c>
      <c r="BE166" s="4">
        <v>3</v>
      </c>
      <c r="BF166" s="4">
        <v>3</v>
      </c>
      <c r="BG166" s="4">
        <v>1</v>
      </c>
      <c r="BH166" s="4">
        <v>1</v>
      </c>
      <c r="BI166" s="16">
        <v>1</v>
      </c>
      <c r="BJ166" s="16">
        <v>2</v>
      </c>
      <c r="BK166" s="16">
        <v>2</v>
      </c>
      <c r="BL166" s="4">
        <v>0</v>
      </c>
      <c r="BM166" s="4">
        <v>2</v>
      </c>
      <c r="BN166" s="4">
        <v>2</v>
      </c>
      <c r="BO166" s="4">
        <v>0</v>
      </c>
      <c r="BP166" s="4">
        <v>4.5199999999999996</v>
      </c>
      <c r="BQ166" s="4">
        <v>55</v>
      </c>
      <c r="BR166" s="4">
        <f t="shared" si="20"/>
        <v>5</v>
      </c>
      <c r="BS166" s="4">
        <f t="shared" si="26"/>
        <v>2.2360679774997898</v>
      </c>
      <c r="BT166" s="4">
        <v>50</v>
      </c>
      <c r="BU166" s="4">
        <f t="shared" si="27"/>
        <v>1.6989700043360187</v>
      </c>
      <c r="BV166" s="4">
        <v>50</v>
      </c>
      <c r="BW166" s="4">
        <f t="shared" si="28"/>
        <v>1.6989700043360187</v>
      </c>
      <c r="BX166" s="4">
        <v>39</v>
      </c>
      <c r="BY166" s="4">
        <v>3</v>
      </c>
      <c r="BZ166" s="4">
        <v>55</v>
      </c>
      <c r="CA166" s="4">
        <v>69</v>
      </c>
      <c r="CB166" s="4">
        <v>0</v>
      </c>
      <c r="CC166" s="4">
        <v>50</v>
      </c>
      <c r="CD166" s="4">
        <v>50</v>
      </c>
      <c r="CE166" s="4">
        <v>0</v>
      </c>
      <c r="CF166" s="4">
        <v>50</v>
      </c>
      <c r="CG166" s="4">
        <v>50</v>
      </c>
      <c r="CH166" s="4">
        <v>0</v>
      </c>
      <c r="CI166" s="4">
        <v>50</v>
      </c>
      <c r="CJ166" s="4">
        <v>50</v>
      </c>
      <c r="CK166" s="4">
        <v>0</v>
      </c>
      <c r="CL166" s="4">
        <v>50</v>
      </c>
      <c r="CM166" s="4">
        <v>50</v>
      </c>
      <c r="CN166" s="4">
        <v>0</v>
      </c>
      <c r="CO166" s="4">
        <v>50</v>
      </c>
      <c r="CP166" s="4">
        <v>50</v>
      </c>
      <c r="CQ166" s="4">
        <v>7</v>
      </c>
      <c r="CR166" s="4">
        <v>50</v>
      </c>
      <c r="CS166" s="4">
        <v>50</v>
      </c>
      <c r="CT166" s="4">
        <v>3</v>
      </c>
      <c r="CU166" s="4">
        <v>3</v>
      </c>
      <c r="CV166" s="4">
        <v>41</v>
      </c>
      <c r="CW166" s="4">
        <v>7</v>
      </c>
      <c r="CX166" s="4">
        <v>43</v>
      </c>
      <c r="CY166" s="4">
        <v>13</v>
      </c>
      <c r="CZ166" s="4">
        <v>39</v>
      </c>
      <c r="DA166" s="4">
        <v>1</v>
      </c>
      <c r="DB166" s="4">
        <v>1</v>
      </c>
      <c r="DC166" s="4">
        <v>2</v>
      </c>
      <c r="DD166" s="4">
        <v>2</v>
      </c>
      <c r="DE166" s="4">
        <v>3</v>
      </c>
      <c r="DF166" s="4">
        <v>1</v>
      </c>
      <c r="DG166" s="4">
        <v>1</v>
      </c>
      <c r="DH166" s="4">
        <v>1</v>
      </c>
      <c r="DI166" s="4">
        <v>1</v>
      </c>
      <c r="DJ166" s="4">
        <v>1</v>
      </c>
      <c r="DK166" s="4">
        <v>4</v>
      </c>
      <c r="DL166" s="4">
        <v>2</v>
      </c>
      <c r="DM166" s="4">
        <v>2</v>
      </c>
      <c r="DN166" s="4">
        <v>4</v>
      </c>
      <c r="DO166" s="4">
        <v>2</v>
      </c>
      <c r="DP166" s="4">
        <v>2</v>
      </c>
      <c r="DQ166" s="4">
        <v>1</v>
      </c>
      <c r="DR166" s="4">
        <v>3</v>
      </c>
      <c r="DS166" s="4">
        <v>2</v>
      </c>
      <c r="DT166" s="4">
        <v>2</v>
      </c>
      <c r="DU166" s="4">
        <v>2</v>
      </c>
      <c r="DV166" s="4">
        <v>4</v>
      </c>
      <c r="DW166" s="4">
        <v>4</v>
      </c>
      <c r="DX166" s="4">
        <v>4</v>
      </c>
      <c r="DY166" s="4">
        <v>2</v>
      </c>
      <c r="DZ166" s="4">
        <v>4</v>
      </c>
      <c r="EA166" s="4">
        <v>1</v>
      </c>
    </row>
    <row r="167" spans="1:131" x14ac:dyDescent="0.3">
      <c r="A167" s="4" t="s">
        <v>165</v>
      </c>
      <c r="F167" s="12" t="s">
        <v>230</v>
      </c>
      <c r="J167" s="12" t="s">
        <v>230</v>
      </c>
      <c r="V167" s="4" t="s">
        <v>230</v>
      </c>
      <c r="W167" s="4" t="s">
        <v>230</v>
      </c>
      <c r="X167" s="4" t="s">
        <v>230</v>
      </c>
      <c r="Y167" s="4" t="s">
        <v>230</v>
      </c>
      <c r="Z167" s="4" t="s">
        <v>230</v>
      </c>
      <c r="AB167" s="4" t="s">
        <v>230</v>
      </c>
      <c r="AC167" s="4" t="s">
        <v>230</v>
      </c>
      <c r="AD167" s="4" t="s">
        <v>230</v>
      </c>
      <c r="AE167" s="4" t="s">
        <v>230</v>
      </c>
      <c r="AF167" s="4" t="s">
        <v>230</v>
      </c>
      <c r="AX167" s="4" t="s">
        <v>221</v>
      </c>
      <c r="AY167" s="4" t="s">
        <v>221</v>
      </c>
      <c r="AZ167" s="4" t="s">
        <v>221</v>
      </c>
      <c r="BA167" s="4" t="s">
        <v>221</v>
      </c>
      <c r="BC167" s="4" t="s">
        <v>230</v>
      </c>
      <c r="BD167" s="4" t="s">
        <v>230</v>
      </c>
      <c r="BE167" s="4" t="s">
        <v>230</v>
      </c>
      <c r="BF167" s="4" t="s">
        <v>230</v>
      </c>
      <c r="BG167" s="4" t="s">
        <v>230</v>
      </c>
      <c r="BR167" s="4" t="str">
        <f t="shared" si="20"/>
        <v/>
      </c>
    </row>
    <row r="168" spans="1:131" x14ac:dyDescent="0.3">
      <c r="A168" s="4" t="s">
        <v>166</v>
      </c>
      <c r="B168" s="4">
        <v>1</v>
      </c>
      <c r="C168" s="4">
        <v>1</v>
      </c>
      <c r="D168" s="6">
        <f t="shared" si="21"/>
        <v>1</v>
      </c>
      <c r="E168" s="12">
        <v>1759</v>
      </c>
      <c r="F168" s="12">
        <v>29.316666666666666</v>
      </c>
      <c r="G168" s="6">
        <f t="shared" si="22"/>
        <v>1</v>
      </c>
      <c r="H168" s="6">
        <f t="shared" si="29"/>
        <v>1</v>
      </c>
      <c r="I168" s="6">
        <f t="shared" si="23"/>
        <v>1</v>
      </c>
      <c r="J168" s="12">
        <v>0.48861111111111111</v>
      </c>
      <c r="K168" s="4">
        <v>4.1559507523939807</v>
      </c>
      <c r="L168" s="4" t="s">
        <v>217</v>
      </c>
      <c r="M168" s="4" t="s">
        <v>291</v>
      </c>
      <c r="N168" s="6">
        <v>16</v>
      </c>
      <c r="O168" s="6">
        <v>36.248974008207931</v>
      </c>
      <c r="P168" s="6" t="s">
        <v>305</v>
      </c>
      <c r="Q168" s="4">
        <v>11.5</v>
      </c>
      <c r="R168" s="4">
        <v>11.5</v>
      </c>
      <c r="S168" s="4">
        <v>11.5</v>
      </c>
      <c r="T168" s="4">
        <f t="shared" si="24"/>
        <v>1.1874999999999996</v>
      </c>
      <c r="U168" s="4">
        <v>11.5</v>
      </c>
      <c r="V168" s="4" t="s">
        <v>243</v>
      </c>
      <c r="W168" s="4" t="s">
        <v>244</v>
      </c>
      <c r="X168" s="4" t="s">
        <v>244</v>
      </c>
      <c r="Y168" s="4" t="s">
        <v>244</v>
      </c>
      <c r="Z168" s="4" t="s">
        <v>244</v>
      </c>
      <c r="AA168" s="4">
        <v>15</v>
      </c>
      <c r="AB168" s="4" t="s">
        <v>243</v>
      </c>
      <c r="AC168" s="4" t="s">
        <v>244</v>
      </c>
      <c r="AD168" s="4" t="s">
        <v>244</v>
      </c>
      <c r="AE168" s="4" t="s">
        <v>244</v>
      </c>
      <c r="AF168" s="4" t="s">
        <v>244</v>
      </c>
      <c r="AG168" s="4">
        <v>15</v>
      </c>
      <c r="AH168" s="4">
        <v>15</v>
      </c>
      <c r="AI168" s="4">
        <v>0</v>
      </c>
      <c r="AJ168" s="4">
        <v>0</v>
      </c>
      <c r="AK168" s="4">
        <v>0</v>
      </c>
      <c r="AL168" s="4">
        <v>0</v>
      </c>
      <c r="AM168" s="4" t="s">
        <v>219</v>
      </c>
      <c r="AN168" s="4" t="s">
        <v>220</v>
      </c>
      <c r="AO168" s="4" t="s">
        <v>220</v>
      </c>
      <c r="AP168" s="4" t="s">
        <v>220</v>
      </c>
      <c r="AQ168" s="4" t="s">
        <v>220</v>
      </c>
      <c r="AR168" s="4">
        <v>15</v>
      </c>
      <c r="AS168" s="4">
        <f t="shared" si="25"/>
        <v>-1.021698274389202</v>
      </c>
      <c r="AT168" s="4">
        <v>15</v>
      </c>
      <c r="AU168" s="4">
        <v>0.25</v>
      </c>
      <c r="AV168" s="4" t="s">
        <v>220</v>
      </c>
      <c r="AW168" s="4" t="s">
        <v>220</v>
      </c>
      <c r="AX168" s="4">
        <v>1</v>
      </c>
      <c r="AY168" s="4">
        <v>2</v>
      </c>
      <c r="AZ168" s="4">
        <v>1</v>
      </c>
      <c r="BA168" s="4">
        <v>2</v>
      </c>
      <c r="BB168" s="4">
        <v>2</v>
      </c>
      <c r="BC168" s="4">
        <v>1</v>
      </c>
      <c r="BD168" s="4">
        <v>3</v>
      </c>
      <c r="BE168" s="4">
        <v>1</v>
      </c>
      <c r="BF168" s="4">
        <v>3</v>
      </c>
      <c r="BG168" s="4">
        <v>3</v>
      </c>
      <c r="BH168" s="4">
        <v>1</v>
      </c>
      <c r="BI168" s="16">
        <v>1</v>
      </c>
      <c r="BJ168" s="16">
        <v>2</v>
      </c>
      <c r="BK168" s="16">
        <v>2</v>
      </c>
      <c r="BL168" s="4">
        <v>1</v>
      </c>
      <c r="BM168" s="4">
        <v>1</v>
      </c>
      <c r="BN168" s="4">
        <v>1</v>
      </c>
      <c r="BO168" s="4">
        <v>7</v>
      </c>
      <c r="BP168" s="4">
        <v>4.4399999999999995</v>
      </c>
      <c r="BQ168" s="4">
        <v>60</v>
      </c>
      <c r="BR168" s="4">
        <f t="shared" si="20"/>
        <v>0</v>
      </c>
      <c r="BS168" s="4">
        <f t="shared" si="26"/>
        <v>0</v>
      </c>
      <c r="BT168" s="4">
        <v>51</v>
      </c>
      <c r="BU168" s="4">
        <f t="shared" si="27"/>
        <v>1.7075701760979363</v>
      </c>
      <c r="BV168" s="4">
        <v>50</v>
      </c>
      <c r="BW168" s="4">
        <f t="shared" si="28"/>
        <v>1.6989700043360187</v>
      </c>
      <c r="BX168" s="4">
        <v>31</v>
      </c>
      <c r="BY168" s="4">
        <v>0</v>
      </c>
      <c r="BZ168" s="4">
        <v>50</v>
      </c>
      <c r="CA168" s="4">
        <v>50</v>
      </c>
      <c r="CB168" s="4">
        <v>0</v>
      </c>
      <c r="CC168" s="4">
        <v>50</v>
      </c>
      <c r="CD168" s="4">
        <v>50</v>
      </c>
      <c r="CE168" s="4">
        <v>0</v>
      </c>
      <c r="CF168" s="4">
        <v>50</v>
      </c>
      <c r="CG168" s="4">
        <v>50</v>
      </c>
      <c r="CH168" s="4">
        <v>0</v>
      </c>
      <c r="CI168" s="4">
        <v>50</v>
      </c>
      <c r="CJ168" s="4">
        <v>50</v>
      </c>
      <c r="CK168" s="4">
        <v>2</v>
      </c>
      <c r="CL168" s="4">
        <v>51</v>
      </c>
      <c r="CM168" s="4">
        <v>54</v>
      </c>
      <c r="CN168" s="4">
        <v>1</v>
      </c>
      <c r="CO168" s="4">
        <v>50</v>
      </c>
      <c r="CP168" s="4">
        <v>50</v>
      </c>
      <c r="CQ168" s="4">
        <v>1</v>
      </c>
      <c r="CR168" s="4">
        <v>50</v>
      </c>
      <c r="CS168" s="4">
        <v>50</v>
      </c>
      <c r="CT168" s="4">
        <v>0</v>
      </c>
      <c r="CU168" s="4">
        <v>0</v>
      </c>
      <c r="CV168" s="4">
        <v>29</v>
      </c>
      <c r="CW168" s="4">
        <v>2</v>
      </c>
      <c r="CX168" s="4">
        <v>35</v>
      </c>
      <c r="CY168" s="4">
        <v>4</v>
      </c>
      <c r="CZ168" s="4">
        <v>31</v>
      </c>
      <c r="DA168" s="4">
        <v>1</v>
      </c>
      <c r="DB168" s="4">
        <v>1</v>
      </c>
      <c r="DC168" s="4">
        <v>0</v>
      </c>
      <c r="DD168" s="4">
        <v>1</v>
      </c>
      <c r="DE168" s="4">
        <v>1</v>
      </c>
      <c r="DF168" s="4">
        <v>1</v>
      </c>
      <c r="DG168" s="4">
        <v>1</v>
      </c>
      <c r="DH168" s="4">
        <v>1</v>
      </c>
      <c r="DI168" s="4">
        <v>1</v>
      </c>
      <c r="DJ168" s="4">
        <v>1</v>
      </c>
      <c r="DK168" s="4">
        <v>3</v>
      </c>
      <c r="DL168" s="4">
        <v>2</v>
      </c>
      <c r="DM168" s="4">
        <v>3</v>
      </c>
      <c r="DN168" s="4">
        <v>4</v>
      </c>
      <c r="DO168" s="4">
        <v>2</v>
      </c>
      <c r="DP168" s="4">
        <v>4</v>
      </c>
      <c r="DQ168" s="4">
        <v>4</v>
      </c>
      <c r="DR168" s="4">
        <v>1</v>
      </c>
      <c r="DS168" s="4">
        <v>3</v>
      </c>
      <c r="DT168" s="4">
        <v>3</v>
      </c>
      <c r="DU168" s="4">
        <v>3</v>
      </c>
      <c r="DV168" s="4">
        <v>4</v>
      </c>
      <c r="DW168" s="4">
        <v>4</v>
      </c>
      <c r="DX168" s="4">
        <v>4</v>
      </c>
      <c r="DY168" s="4">
        <v>4</v>
      </c>
      <c r="DZ168" s="4">
        <v>4</v>
      </c>
      <c r="EA168" s="4">
        <v>2</v>
      </c>
    </row>
    <row r="169" spans="1:131" x14ac:dyDescent="0.3">
      <c r="A169" s="4" t="s">
        <v>167</v>
      </c>
      <c r="F169" s="12" t="s">
        <v>230</v>
      </c>
      <c r="J169" s="12" t="s">
        <v>230</v>
      </c>
      <c r="V169" s="4" t="s">
        <v>230</v>
      </c>
      <c r="W169" s="4" t="s">
        <v>230</v>
      </c>
      <c r="X169" s="4" t="s">
        <v>230</v>
      </c>
      <c r="Y169" s="4" t="s">
        <v>230</v>
      </c>
      <c r="Z169" s="4" t="s">
        <v>230</v>
      </c>
      <c r="AB169" s="4" t="s">
        <v>230</v>
      </c>
      <c r="AC169" s="4" t="s">
        <v>230</v>
      </c>
      <c r="AD169" s="4" t="s">
        <v>230</v>
      </c>
      <c r="AE169" s="4" t="s">
        <v>230</v>
      </c>
      <c r="AF169" s="4" t="s">
        <v>230</v>
      </c>
      <c r="AX169" s="4" t="s">
        <v>221</v>
      </c>
      <c r="AY169" s="4" t="s">
        <v>221</v>
      </c>
      <c r="AZ169" s="4" t="s">
        <v>221</v>
      </c>
      <c r="BA169" s="4" t="s">
        <v>221</v>
      </c>
      <c r="BC169" s="4" t="s">
        <v>230</v>
      </c>
      <c r="BD169" s="4" t="s">
        <v>230</v>
      </c>
      <c r="BE169" s="4" t="s">
        <v>230</v>
      </c>
      <c r="BF169" s="4" t="s">
        <v>230</v>
      </c>
      <c r="BG169" s="4" t="s">
        <v>230</v>
      </c>
      <c r="BR169" s="4" t="str">
        <f t="shared" si="20"/>
        <v/>
      </c>
    </row>
    <row r="170" spans="1:131" x14ac:dyDescent="0.3">
      <c r="A170" s="4" t="s">
        <v>168</v>
      </c>
      <c r="B170" s="4">
        <v>1</v>
      </c>
      <c r="C170" s="4">
        <v>1</v>
      </c>
      <c r="D170" s="6">
        <f t="shared" si="21"/>
        <v>1</v>
      </c>
      <c r="E170" s="12">
        <v>56845</v>
      </c>
      <c r="F170" s="12">
        <v>947.41666666666663</v>
      </c>
      <c r="G170" s="6">
        <f t="shared" si="22"/>
        <v>2</v>
      </c>
      <c r="H170" s="6">
        <f t="shared" si="29"/>
        <v>2</v>
      </c>
      <c r="I170" s="6">
        <f t="shared" si="23"/>
        <v>2</v>
      </c>
      <c r="J170" s="12">
        <v>15.790277777777778</v>
      </c>
      <c r="K170" s="4">
        <v>5.4008207934336525</v>
      </c>
      <c r="L170" s="4" t="s">
        <v>217</v>
      </c>
      <c r="M170" s="4" t="s">
        <v>291</v>
      </c>
      <c r="N170" s="6">
        <v>17</v>
      </c>
      <c r="O170" s="6">
        <v>35.917920656634749</v>
      </c>
      <c r="P170" s="6" t="s">
        <v>305</v>
      </c>
      <c r="Q170" s="4">
        <v>10.25</v>
      </c>
      <c r="R170" s="4">
        <v>10.25</v>
      </c>
      <c r="S170" s="4">
        <v>10.25</v>
      </c>
      <c r="T170" s="4">
        <f t="shared" si="24"/>
        <v>-0.76562500000000033</v>
      </c>
      <c r="U170" s="4">
        <v>10.25</v>
      </c>
      <c r="V170" s="4" t="s">
        <v>246</v>
      </c>
      <c r="W170" s="4" t="s">
        <v>244</v>
      </c>
      <c r="X170" s="4" t="s">
        <v>244</v>
      </c>
      <c r="Y170" s="4" t="s">
        <v>244</v>
      </c>
      <c r="Z170" s="4" t="s">
        <v>243</v>
      </c>
      <c r="AA170" s="4">
        <v>60</v>
      </c>
      <c r="AB170" s="4" t="s">
        <v>246</v>
      </c>
      <c r="AC170" s="4" t="s">
        <v>244</v>
      </c>
      <c r="AD170" s="4" t="s">
        <v>244</v>
      </c>
      <c r="AE170" s="4" t="s">
        <v>244</v>
      </c>
      <c r="AF170" s="4" t="s">
        <v>243</v>
      </c>
      <c r="AG170" s="4">
        <v>60</v>
      </c>
      <c r="AH170" s="4">
        <v>45</v>
      </c>
      <c r="AI170" s="4">
        <v>0</v>
      </c>
      <c r="AJ170" s="4">
        <v>0</v>
      </c>
      <c r="AK170" s="4">
        <v>0</v>
      </c>
      <c r="AL170" s="4">
        <v>15</v>
      </c>
      <c r="AM170" s="4" t="s">
        <v>219</v>
      </c>
      <c r="AN170" s="4" t="s">
        <v>220</v>
      </c>
      <c r="AO170" s="4" t="s">
        <v>220</v>
      </c>
      <c r="AP170" s="4" t="s">
        <v>220</v>
      </c>
      <c r="AQ170" s="4" t="s">
        <v>219</v>
      </c>
      <c r="AR170" s="4">
        <v>60</v>
      </c>
      <c r="AS170" s="4">
        <f t="shared" si="25"/>
        <v>-0.63728002733640865</v>
      </c>
      <c r="AT170" s="4">
        <v>60</v>
      </c>
      <c r="AU170" s="4">
        <v>1</v>
      </c>
      <c r="AV170" s="4" t="s">
        <v>220</v>
      </c>
      <c r="AW170" s="4" t="s">
        <v>220</v>
      </c>
      <c r="AX170" s="4">
        <v>1</v>
      </c>
      <c r="AY170" s="4">
        <v>2</v>
      </c>
      <c r="AZ170" s="4">
        <v>1</v>
      </c>
      <c r="BA170" s="4">
        <v>2</v>
      </c>
      <c r="BB170" s="4">
        <v>2</v>
      </c>
      <c r="BC170" s="4">
        <v>1</v>
      </c>
      <c r="BD170" s="4">
        <v>3</v>
      </c>
      <c r="BE170" s="4">
        <v>3</v>
      </c>
      <c r="BF170" s="4">
        <v>3</v>
      </c>
      <c r="BG170" s="4">
        <v>1</v>
      </c>
      <c r="BH170" s="4">
        <v>1</v>
      </c>
      <c r="BI170" s="16">
        <v>1</v>
      </c>
      <c r="BJ170" s="16">
        <v>2</v>
      </c>
      <c r="BK170" s="16">
        <v>2</v>
      </c>
      <c r="BL170" s="4">
        <v>0</v>
      </c>
      <c r="BM170" s="4">
        <v>2</v>
      </c>
      <c r="BN170" s="4">
        <v>2</v>
      </c>
      <c r="BO170" s="4">
        <v>0</v>
      </c>
      <c r="BP170" s="4">
        <v>4.2</v>
      </c>
      <c r="BQ170" s="4">
        <v>60</v>
      </c>
      <c r="BR170" s="4">
        <f t="shared" si="20"/>
        <v>0</v>
      </c>
      <c r="BS170" s="4">
        <f t="shared" si="26"/>
        <v>0</v>
      </c>
      <c r="BT170" s="4">
        <v>50</v>
      </c>
      <c r="BU170" s="4">
        <f t="shared" si="27"/>
        <v>1.6989700043360187</v>
      </c>
      <c r="BV170" s="4">
        <v>50</v>
      </c>
      <c r="BW170" s="4">
        <f t="shared" si="28"/>
        <v>1.6989700043360187</v>
      </c>
      <c r="BX170" s="4">
        <v>32</v>
      </c>
      <c r="BY170" s="4">
        <v>1</v>
      </c>
      <c r="BZ170" s="4">
        <v>50</v>
      </c>
      <c r="CA170" s="4">
        <v>50</v>
      </c>
      <c r="CB170" s="4">
        <v>3</v>
      </c>
      <c r="CC170" s="4">
        <v>52</v>
      </c>
      <c r="CD170" s="4">
        <v>53</v>
      </c>
      <c r="CE170" s="4">
        <v>0</v>
      </c>
      <c r="CF170" s="4">
        <v>50</v>
      </c>
      <c r="CG170" s="4">
        <v>50</v>
      </c>
      <c r="CH170" s="4">
        <v>0</v>
      </c>
      <c r="CI170" s="4">
        <v>50</v>
      </c>
      <c r="CJ170" s="4">
        <v>50</v>
      </c>
      <c r="CK170" s="4">
        <v>1</v>
      </c>
      <c r="CL170" s="4">
        <v>50</v>
      </c>
      <c r="CM170" s="4">
        <v>50</v>
      </c>
      <c r="CN170" s="4">
        <v>0</v>
      </c>
      <c r="CO170" s="4">
        <v>50</v>
      </c>
      <c r="CP170" s="4">
        <v>50</v>
      </c>
      <c r="CQ170" s="4">
        <v>0</v>
      </c>
      <c r="CR170" s="4">
        <v>50</v>
      </c>
      <c r="CS170" s="4">
        <v>50</v>
      </c>
      <c r="CT170" s="4">
        <v>0</v>
      </c>
      <c r="CU170" s="4">
        <v>4</v>
      </c>
      <c r="CV170" s="4">
        <v>43</v>
      </c>
      <c r="CW170" s="4">
        <v>0</v>
      </c>
      <c r="CX170" s="4">
        <v>28</v>
      </c>
      <c r="CY170" s="4">
        <v>5</v>
      </c>
      <c r="CZ170" s="4">
        <v>32</v>
      </c>
      <c r="DA170" s="4">
        <v>0</v>
      </c>
      <c r="DB170" s="4">
        <v>1</v>
      </c>
      <c r="DC170" s="4">
        <v>0</v>
      </c>
      <c r="DD170" s="4">
        <v>0</v>
      </c>
      <c r="DE170" s="4">
        <v>0</v>
      </c>
      <c r="DF170" s="4">
        <v>1</v>
      </c>
      <c r="DG170" s="4">
        <v>1</v>
      </c>
      <c r="DH170" s="4">
        <v>1</v>
      </c>
      <c r="DI170" s="4">
        <v>1</v>
      </c>
      <c r="DJ170" s="4">
        <v>1</v>
      </c>
      <c r="DK170" s="4">
        <v>1</v>
      </c>
      <c r="DL170" s="4">
        <v>3</v>
      </c>
      <c r="DM170" s="4">
        <v>4</v>
      </c>
      <c r="DN170" s="4">
        <v>4</v>
      </c>
      <c r="DO170" s="4">
        <v>2</v>
      </c>
      <c r="DP170" s="4">
        <v>1</v>
      </c>
      <c r="DQ170" s="4">
        <v>3</v>
      </c>
      <c r="DR170" s="4">
        <v>1</v>
      </c>
      <c r="DS170" s="4">
        <v>2</v>
      </c>
      <c r="DT170" s="4">
        <v>2</v>
      </c>
      <c r="DU170" s="4">
        <v>2</v>
      </c>
      <c r="DV170" s="4">
        <v>4</v>
      </c>
      <c r="DW170" s="4">
        <v>4</v>
      </c>
      <c r="DX170" s="4">
        <v>4</v>
      </c>
      <c r="DY170" s="4">
        <v>1</v>
      </c>
      <c r="DZ170" s="4">
        <v>2</v>
      </c>
      <c r="EA170" s="4">
        <v>1</v>
      </c>
    </row>
    <row r="171" spans="1:131" x14ac:dyDescent="0.3">
      <c r="A171" s="4" t="s">
        <v>169</v>
      </c>
      <c r="F171" s="12" t="s">
        <v>230</v>
      </c>
      <c r="J171" s="12" t="s">
        <v>230</v>
      </c>
      <c r="V171" s="4" t="s">
        <v>230</v>
      </c>
      <c r="W171" s="4" t="s">
        <v>230</v>
      </c>
      <c r="X171" s="4" t="s">
        <v>230</v>
      </c>
      <c r="Y171" s="4" t="s">
        <v>230</v>
      </c>
      <c r="Z171" s="4" t="s">
        <v>230</v>
      </c>
      <c r="AB171" s="4" t="s">
        <v>230</v>
      </c>
      <c r="AC171" s="4" t="s">
        <v>230</v>
      </c>
      <c r="AD171" s="4" t="s">
        <v>230</v>
      </c>
      <c r="AE171" s="4" t="s">
        <v>230</v>
      </c>
      <c r="AF171" s="4" t="s">
        <v>230</v>
      </c>
      <c r="AX171" s="4" t="s">
        <v>221</v>
      </c>
      <c r="AY171" s="4" t="s">
        <v>221</v>
      </c>
      <c r="AZ171" s="4" t="s">
        <v>221</v>
      </c>
      <c r="BA171" s="4" t="s">
        <v>221</v>
      </c>
      <c r="BC171" s="4" t="s">
        <v>230</v>
      </c>
      <c r="BD171" s="4" t="s">
        <v>230</v>
      </c>
      <c r="BE171" s="4" t="s">
        <v>230</v>
      </c>
      <c r="BF171" s="4" t="s">
        <v>230</v>
      </c>
      <c r="BG171" s="4" t="s">
        <v>230</v>
      </c>
      <c r="BR171" s="4" t="str">
        <f t="shared" si="20"/>
        <v/>
      </c>
    </row>
    <row r="172" spans="1:131" s="9" customFormat="1" x14ac:dyDescent="0.3">
      <c r="A172" s="9" t="s">
        <v>170</v>
      </c>
      <c r="B172" s="9">
        <v>2</v>
      </c>
      <c r="C172" s="9">
        <v>2</v>
      </c>
      <c r="D172" s="10">
        <f t="shared" si="21"/>
        <v>2</v>
      </c>
      <c r="E172" s="13">
        <v>521</v>
      </c>
      <c r="F172" s="13">
        <v>8.6833333333333336</v>
      </c>
      <c r="G172" s="10">
        <f t="shared" si="22"/>
        <v>1</v>
      </c>
      <c r="H172" s="10">
        <f t="shared" si="29"/>
        <v>1</v>
      </c>
      <c r="I172" s="10">
        <f t="shared" si="23"/>
        <v>1</v>
      </c>
      <c r="J172" s="13">
        <v>0.14472222222222222</v>
      </c>
      <c r="K172" s="9">
        <v>3.8166894664842683</v>
      </c>
      <c r="L172" s="9" t="s">
        <v>217</v>
      </c>
      <c r="M172" s="9" t="s">
        <v>291</v>
      </c>
      <c r="N172" s="10">
        <v>18</v>
      </c>
      <c r="O172" s="10">
        <v>39.38987688098495</v>
      </c>
      <c r="P172" s="10" t="s">
        <v>313</v>
      </c>
      <c r="Q172" s="9">
        <v>11.25</v>
      </c>
      <c r="R172" s="9">
        <v>11</v>
      </c>
      <c r="S172" s="9">
        <v>11.125</v>
      </c>
      <c r="T172" s="9">
        <f t="shared" si="24"/>
        <v>0.60156249999999967</v>
      </c>
      <c r="U172" s="9">
        <v>11.125</v>
      </c>
      <c r="V172" s="9" t="s">
        <v>230</v>
      </c>
      <c r="W172" s="9" t="s">
        <v>230</v>
      </c>
      <c r="X172" s="9" t="s">
        <v>230</v>
      </c>
      <c r="Y172" s="9" t="s">
        <v>230</v>
      </c>
      <c r="Z172" s="9" t="s">
        <v>230</v>
      </c>
      <c r="AB172" s="9" t="s">
        <v>230</v>
      </c>
      <c r="AC172" s="9" t="s">
        <v>230</v>
      </c>
      <c r="AD172" s="9" t="s">
        <v>230</v>
      </c>
      <c r="AE172" s="9" t="s">
        <v>230</v>
      </c>
      <c r="AF172" s="9" t="s">
        <v>230</v>
      </c>
      <c r="AX172" s="9" t="s">
        <v>221</v>
      </c>
      <c r="AY172" s="9" t="s">
        <v>221</v>
      </c>
      <c r="AZ172" s="9" t="s">
        <v>221</v>
      </c>
      <c r="BA172" s="9" t="s">
        <v>221</v>
      </c>
      <c r="BC172" s="9" t="s">
        <v>230</v>
      </c>
      <c r="BD172" s="9" t="s">
        <v>230</v>
      </c>
      <c r="BE172" s="9" t="s">
        <v>230</v>
      </c>
      <c r="BF172" s="9" t="s">
        <v>230</v>
      </c>
      <c r="BG172" s="9" t="s">
        <v>230</v>
      </c>
      <c r="BI172" s="17"/>
      <c r="BJ172" s="17"/>
      <c r="BK172" s="17"/>
      <c r="BL172" s="9">
        <v>1</v>
      </c>
      <c r="BR172" s="9" t="str">
        <f t="shared" si="20"/>
        <v/>
      </c>
      <c r="BS172" s="4"/>
    </row>
    <row r="173" spans="1:131" s="9" customFormat="1" x14ac:dyDescent="0.3">
      <c r="A173" s="9" t="s">
        <v>171</v>
      </c>
      <c r="D173" s="10"/>
      <c r="E173" s="13"/>
      <c r="F173" s="13" t="s">
        <v>230</v>
      </c>
      <c r="G173" s="10"/>
      <c r="H173" s="10"/>
      <c r="I173" s="10"/>
      <c r="J173" s="13" t="s">
        <v>230</v>
      </c>
      <c r="N173" s="10"/>
      <c r="O173" s="10"/>
      <c r="P173" s="10"/>
      <c r="V173" s="9" t="s">
        <v>230</v>
      </c>
      <c r="W173" s="9" t="s">
        <v>230</v>
      </c>
      <c r="X173" s="9" t="s">
        <v>230</v>
      </c>
      <c r="Y173" s="9" t="s">
        <v>230</v>
      </c>
      <c r="Z173" s="9" t="s">
        <v>230</v>
      </c>
      <c r="AB173" s="9" t="s">
        <v>230</v>
      </c>
      <c r="AC173" s="9" t="s">
        <v>230</v>
      </c>
      <c r="AD173" s="9" t="s">
        <v>230</v>
      </c>
      <c r="AE173" s="9" t="s">
        <v>230</v>
      </c>
      <c r="AF173" s="9" t="s">
        <v>230</v>
      </c>
      <c r="AX173" s="9" t="s">
        <v>221</v>
      </c>
      <c r="AY173" s="9" t="s">
        <v>221</v>
      </c>
      <c r="AZ173" s="9" t="s">
        <v>221</v>
      </c>
      <c r="BA173" s="9" t="s">
        <v>221</v>
      </c>
      <c r="BC173" s="9" t="s">
        <v>230</v>
      </c>
      <c r="BD173" s="9" t="s">
        <v>230</v>
      </c>
      <c r="BE173" s="9" t="s">
        <v>230</v>
      </c>
      <c r="BF173" s="9" t="s">
        <v>230</v>
      </c>
      <c r="BG173" s="9" t="s">
        <v>230</v>
      </c>
      <c r="BI173" s="17"/>
      <c r="BJ173" s="17"/>
      <c r="BK173" s="17"/>
      <c r="BR173" s="9" t="str">
        <f t="shared" si="20"/>
        <v/>
      </c>
      <c r="BS173" s="4"/>
    </row>
    <row r="174" spans="1:131" x14ac:dyDescent="0.3">
      <c r="A174" s="4" t="s">
        <v>172</v>
      </c>
      <c r="B174" s="4">
        <v>1</v>
      </c>
      <c r="C174" s="4">
        <v>1</v>
      </c>
      <c r="D174" s="6">
        <f t="shared" si="21"/>
        <v>1</v>
      </c>
      <c r="E174" s="12">
        <v>314297</v>
      </c>
      <c r="F174" s="12">
        <v>5238.2833333333338</v>
      </c>
      <c r="G174" s="6">
        <f t="shared" si="22"/>
        <v>2</v>
      </c>
      <c r="H174" s="6">
        <f t="shared" si="29"/>
        <v>2</v>
      </c>
      <c r="I174" s="6">
        <f t="shared" si="23"/>
        <v>2</v>
      </c>
      <c r="J174" s="12">
        <v>87.304722222222225</v>
      </c>
      <c r="K174" s="4">
        <v>4.7140902872777017</v>
      </c>
      <c r="L174" s="4" t="s">
        <v>216</v>
      </c>
      <c r="M174" s="4" t="s">
        <v>291</v>
      </c>
      <c r="N174" s="6">
        <v>23</v>
      </c>
      <c r="O174" s="6">
        <v>39.045143638850888</v>
      </c>
      <c r="P174" s="6" t="s">
        <v>305</v>
      </c>
      <c r="Q174" s="4">
        <v>10.5</v>
      </c>
      <c r="R174" s="4">
        <v>10.5</v>
      </c>
      <c r="S174" s="4">
        <v>10.5</v>
      </c>
      <c r="T174" s="4">
        <f t="shared" si="24"/>
        <v>-0.37500000000000033</v>
      </c>
      <c r="U174" s="4">
        <v>10.5</v>
      </c>
      <c r="V174" s="4" t="s">
        <v>244</v>
      </c>
      <c r="W174" s="4" t="s">
        <v>247</v>
      </c>
      <c r="X174" s="4" t="s">
        <v>244</v>
      </c>
      <c r="Y174" s="4" t="s">
        <v>244</v>
      </c>
      <c r="Z174" s="4" t="s">
        <v>244</v>
      </c>
      <c r="AA174" s="4">
        <v>150</v>
      </c>
      <c r="AB174" s="4" t="s">
        <v>249</v>
      </c>
      <c r="AC174" s="4" t="s">
        <v>249</v>
      </c>
      <c r="AD174" s="4" t="s">
        <v>244</v>
      </c>
      <c r="AE174" s="4" t="s">
        <v>244</v>
      </c>
      <c r="AF174" s="4" t="s">
        <v>244</v>
      </c>
      <c r="AG174" s="4">
        <v>420</v>
      </c>
      <c r="AH174" s="4">
        <v>60</v>
      </c>
      <c r="AI174" s="4">
        <v>167.14285714285714</v>
      </c>
      <c r="AJ174" s="4">
        <v>0</v>
      </c>
      <c r="AK174" s="4">
        <v>0</v>
      </c>
      <c r="AL174" s="4">
        <v>0</v>
      </c>
      <c r="AM174" s="4" t="s">
        <v>219</v>
      </c>
      <c r="AN174" s="4" t="s">
        <v>219</v>
      </c>
      <c r="AO174" s="4" t="s">
        <v>220</v>
      </c>
      <c r="AP174" s="4" t="s">
        <v>220</v>
      </c>
      <c r="AQ174" s="4" t="s">
        <v>220</v>
      </c>
      <c r="AR174" s="4">
        <v>227.14285714285714</v>
      </c>
      <c r="AS174" s="4">
        <f t="shared" si="25"/>
        <v>0.79055917600253833</v>
      </c>
      <c r="AT174" s="4">
        <v>227.14285714285714</v>
      </c>
      <c r="AU174" s="4">
        <v>3.7857142857142856</v>
      </c>
      <c r="AV174" s="4" t="s">
        <v>219</v>
      </c>
      <c r="AW174" s="4" t="s">
        <v>219</v>
      </c>
      <c r="AX174" s="4">
        <v>1</v>
      </c>
      <c r="AY174" s="4">
        <v>2</v>
      </c>
      <c r="AZ174" s="4">
        <v>1</v>
      </c>
      <c r="BA174" s="4">
        <v>2</v>
      </c>
      <c r="BB174" s="4">
        <v>2</v>
      </c>
      <c r="BC174" s="4">
        <v>1</v>
      </c>
      <c r="BD174" s="4">
        <v>1</v>
      </c>
      <c r="BE174" s="4">
        <v>3</v>
      </c>
      <c r="BF174" s="4">
        <v>3</v>
      </c>
      <c r="BG174" s="4">
        <v>3</v>
      </c>
      <c r="BH174" s="4">
        <v>1</v>
      </c>
      <c r="BI174" s="16">
        <v>1</v>
      </c>
      <c r="BJ174" s="16">
        <v>2</v>
      </c>
      <c r="BK174" s="16">
        <v>2</v>
      </c>
      <c r="BL174" s="4">
        <v>0</v>
      </c>
      <c r="BM174" s="4">
        <v>2</v>
      </c>
      <c r="BN174" s="4">
        <v>2</v>
      </c>
      <c r="BO174" s="4">
        <v>0</v>
      </c>
      <c r="BP174" s="4">
        <v>4.5999999999999996</v>
      </c>
      <c r="BQ174" s="4">
        <v>45</v>
      </c>
      <c r="BR174" s="4">
        <f t="shared" si="20"/>
        <v>15</v>
      </c>
      <c r="BS174" s="4">
        <f t="shared" si="26"/>
        <v>3.872983346207417</v>
      </c>
      <c r="BT174" s="4">
        <v>53</v>
      </c>
      <c r="BU174" s="4">
        <f t="shared" si="27"/>
        <v>1.7242758696007889</v>
      </c>
      <c r="BV174" s="4">
        <v>50</v>
      </c>
      <c r="BW174" s="4">
        <f t="shared" si="28"/>
        <v>1.6989700043360187</v>
      </c>
      <c r="BX174" s="4">
        <v>41</v>
      </c>
      <c r="BY174" s="4">
        <v>0</v>
      </c>
      <c r="BZ174" s="4">
        <v>50</v>
      </c>
      <c r="CA174" s="4">
        <v>50</v>
      </c>
      <c r="CB174" s="4">
        <v>1</v>
      </c>
      <c r="CC174" s="4">
        <v>50</v>
      </c>
      <c r="CD174" s="4">
        <v>50</v>
      </c>
      <c r="CE174" s="4">
        <v>3</v>
      </c>
      <c r="CF174" s="4">
        <v>58</v>
      </c>
      <c r="CG174" s="4">
        <v>75</v>
      </c>
      <c r="CH174" s="4">
        <v>2</v>
      </c>
      <c r="CI174" s="4">
        <v>56</v>
      </c>
      <c r="CJ174" s="4">
        <v>69</v>
      </c>
      <c r="CK174" s="4">
        <v>3</v>
      </c>
      <c r="CL174" s="4">
        <v>53</v>
      </c>
      <c r="CM174" s="4">
        <v>58</v>
      </c>
      <c r="CN174" s="4">
        <v>0</v>
      </c>
      <c r="CO174" s="4">
        <v>50</v>
      </c>
      <c r="CP174" s="4">
        <v>50</v>
      </c>
      <c r="CQ174" s="4">
        <v>7</v>
      </c>
      <c r="CR174" s="4">
        <v>50</v>
      </c>
      <c r="CS174" s="4">
        <v>50</v>
      </c>
      <c r="CT174" s="4">
        <v>0</v>
      </c>
      <c r="CU174" s="4">
        <v>6</v>
      </c>
      <c r="CV174" s="4">
        <v>47</v>
      </c>
      <c r="CW174" s="4">
        <v>7</v>
      </c>
      <c r="CX174" s="4">
        <v>43</v>
      </c>
      <c r="CY174" s="4">
        <v>16</v>
      </c>
      <c r="CZ174" s="4">
        <v>41</v>
      </c>
      <c r="DA174" s="4">
        <v>2</v>
      </c>
      <c r="DB174" s="4">
        <v>1</v>
      </c>
      <c r="DC174" s="4">
        <v>2</v>
      </c>
      <c r="DD174" s="4">
        <v>1</v>
      </c>
      <c r="DE174" s="4">
        <v>3</v>
      </c>
      <c r="DF174" s="4">
        <v>1</v>
      </c>
      <c r="DG174" s="4">
        <v>2</v>
      </c>
      <c r="DH174" s="4">
        <v>1</v>
      </c>
      <c r="DI174" s="4">
        <v>1</v>
      </c>
      <c r="DJ174" s="4">
        <v>1</v>
      </c>
      <c r="DK174" s="4">
        <v>2</v>
      </c>
      <c r="DL174" s="4">
        <v>3</v>
      </c>
      <c r="DM174" s="4">
        <v>4</v>
      </c>
      <c r="DN174" s="4">
        <v>4</v>
      </c>
      <c r="DO174" s="4">
        <v>2</v>
      </c>
      <c r="DP174" s="4">
        <v>3</v>
      </c>
      <c r="DQ174" s="4">
        <v>3</v>
      </c>
      <c r="DR174" s="4">
        <v>3</v>
      </c>
      <c r="DS174" s="4">
        <v>2</v>
      </c>
      <c r="DT174" s="4">
        <v>2</v>
      </c>
      <c r="DU174" s="4">
        <v>2</v>
      </c>
      <c r="DV174" s="4">
        <v>4</v>
      </c>
      <c r="DW174" s="4">
        <v>4</v>
      </c>
      <c r="DX174" s="4">
        <v>4</v>
      </c>
      <c r="DY174" s="4">
        <v>1</v>
      </c>
      <c r="DZ174" s="4">
        <v>2</v>
      </c>
      <c r="EA174" s="4">
        <v>1</v>
      </c>
    </row>
    <row r="175" spans="1:131" x14ac:dyDescent="0.3">
      <c r="A175" s="4" t="s">
        <v>173</v>
      </c>
      <c r="F175" s="12" t="s">
        <v>230</v>
      </c>
      <c r="J175" s="12" t="s">
        <v>230</v>
      </c>
      <c r="V175" s="4" t="s">
        <v>230</v>
      </c>
      <c r="W175" s="4" t="s">
        <v>230</v>
      </c>
      <c r="X175" s="4" t="s">
        <v>230</v>
      </c>
      <c r="Y175" s="4" t="s">
        <v>230</v>
      </c>
      <c r="Z175" s="4" t="s">
        <v>230</v>
      </c>
      <c r="AB175" s="4" t="s">
        <v>230</v>
      </c>
      <c r="AC175" s="4" t="s">
        <v>230</v>
      </c>
      <c r="AD175" s="4" t="s">
        <v>230</v>
      </c>
      <c r="AE175" s="4" t="s">
        <v>230</v>
      </c>
      <c r="AF175" s="4" t="s">
        <v>230</v>
      </c>
      <c r="AX175" s="4" t="s">
        <v>221</v>
      </c>
      <c r="AY175" s="4" t="s">
        <v>221</v>
      </c>
      <c r="AZ175" s="4" t="s">
        <v>221</v>
      </c>
      <c r="BA175" s="4" t="s">
        <v>221</v>
      </c>
      <c r="BC175" s="4" t="s">
        <v>230</v>
      </c>
      <c r="BD175" s="4" t="s">
        <v>230</v>
      </c>
      <c r="BE175" s="4" t="s">
        <v>230</v>
      </c>
      <c r="BF175" s="4" t="s">
        <v>230</v>
      </c>
      <c r="BG175" s="4" t="s">
        <v>230</v>
      </c>
      <c r="BR175" s="4" t="str">
        <f t="shared" si="20"/>
        <v/>
      </c>
    </row>
    <row r="176" spans="1:131" x14ac:dyDescent="0.3">
      <c r="A176" s="4" t="s">
        <v>174</v>
      </c>
      <c r="B176" s="4">
        <v>1</v>
      </c>
      <c r="C176" s="4">
        <v>1</v>
      </c>
      <c r="D176" s="6">
        <v>2</v>
      </c>
      <c r="E176" s="12">
        <v>1672</v>
      </c>
      <c r="F176" s="12">
        <v>27.866666666666667</v>
      </c>
      <c r="G176" s="6">
        <f t="shared" si="22"/>
        <v>1</v>
      </c>
      <c r="H176" s="6">
        <f t="shared" si="29"/>
        <v>1</v>
      </c>
      <c r="I176" s="6">
        <f t="shared" si="23"/>
        <v>1</v>
      </c>
      <c r="J176" s="12">
        <v>0.46444444444444444</v>
      </c>
      <c r="K176" s="4">
        <v>3.9343365253077973</v>
      </c>
      <c r="L176" s="4" t="s">
        <v>217</v>
      </c>
      <c r="M176" s="4" t="s">
        <v>291</v>
      </c>
      <c r="N176" s="6">
        <v>16</v>
      </c>
      <c r="O176" s="6">
        <v>38.949384404924757</v>
      </c>
      <c r="P176" s="6" t="s">
        <v>305</v>
      </c>
      <c r="Q176" s="4">
        <v>10</v>
      </c>
      <c r="R176" s="4">
        <v>10</v>
      </c>
      <c r="S176" s="4">
        <v>10</v>
      </c>
      <c r="T176" s="4">
        <f t="shared" si="24"/>
        <v>-1.1562500000000002</v>
      </c>
      <c r="U176" s="4">
        <v>10</v>
      </c>
      <c r="V176" s="4" t="s">
        <v>230</v>
      </c>
      <c r="W176" s="4" t="s">
        <v>230</v>
      </c>
      <c r="X176" s="4" t="s">
        <v>230</v>
      </c>
      <c r="Y176" s="4" t="s">
        <v>230</v>
      </c>
      <c r="Z176" s="4" t="s">
        <v>230</v>
      </c>
      <c r="AB176" s="4" t="s">
        <v>230</v>
      </c>
      <c r="AC176" s="4" t="s">
        <v>230</v>
      </c>
      <c r="AD176" s="4" t="s">
        <v>230</v>
      </c>
      <c r="AE176" s="4" t="s">
        <v>230</v>
      </c>
      <c r="AF176" s="4" t="s">
        <v>230</v>
      </c>
      <c r="AX176" s="4" t="s">
        <v>221</v>
      </c>
      <c r="AY176" s="4" t="s">
        <v>221</v>
      </c>
      <c r="AZ176" s="4" t="s">
        <v>221</v>
      </c>
      <c r="BA176" s="4" t="s">
        <v>221</v>
      </c>
      <c r="BC176" s="4" t="s">
        <v>230</v>
      </c>
      <c r="BD176" s="4" t="s">
        <v>230</v>
      </c>
      <c r="BE176" s="4" t="s">
        <v>230</v>
      </c>
      <c r="BF176" s="4" t="s">
        <v>230</v>
      </c>
      <c r="BG176" s="4" t="s">
        <v>230</v>
      </c>
      <c r="BL176" s="4">
        <v>1</v>
      </c>
      <c r="BR176" s="4" t="str">
        <f t="shared" si="20"/>
        <v/>
      </c>
    </row>
    <row r="177" spans="1:131" x14ac:dyDescent="0.3">
      <c r="A177" s="4" t="s">
        <v>175</v>
      </c>
      <c r="F177" s="12" t="s">
        <v>230</v>
      </c>
      <c r="J177" s="12" t="s">
        <v>230</v>
      </c>
      <c r="V177" s="4" t="s">
        <v>230</v>
      </c>
      <c r="W177" s="4" t="s">
        <v>230</v>
      </c>
      <c r="X177" s="4" t="s">
        <v>230</v>
      </c>
      <c r="Y177" s="4" t="s">
        <v>230</v>
      </c>
      <c r="Z177" s="4" t="s">
        <v>230</v>
      </c>
      <c r="AB177" s="4" t="s">
        <v>230</v>
      </c>
      <c r="AC177" s="4" t="s">
        <v>230</v>
      </c>
      <c r="AD177" s="4" t="s">
        <v>230</v>
      </c>
      <c r="AE177" s="4" t="s">
        <v>230</v>
      </c>
      <c r="AF177" s="4" t="s">
        <v>230</v>
      </c>
      <c r="AX177" s="4" t="s">
        <v>221</v>
      </c>
      <c r="AY177" s="4" t="s">
        <v>221</v>
      </c>
      <c r="AZ177" s="4" t="s">
        <v>221</v>
      </c>
      <c r="BA177" s="4" t="s">
        <v>221</v>
      </c>
      <c r="BC177" s="4" t="s">
        <v>230</v>
      </c>
      <c r="BD177" s="4" t="s">
        <v>230</v>
      </c>
      <c r="BE177" s="4" t="s">
        <v>230</v>
      </c>
      <c r="BF177" s="4" t="s">
        <v>230</v>
      </c>
      <c r="BG177" s="4" t="s">
        <v>230</v>
      </c>
      <c r="BR177" s="4" t="str">
        <f t="shared" si="20"/>
        <v/>
      </c>
    </row>
    <row r="178" spans="1:131" x14ac:dyDescent="0.3">
      <c r="A178" s="4" t="s">
        <v>176</v>
      </c>
      <c r="B178" s="4">
        <v>1</v>
      </c>
      <c r="C178" s="4">
        <v>1</v>
      </c>
      <c r="D178" s="6">
        <v>2</v>
      </c>
      <c r="E178" s="12">
        <v>1016</v>
      </c>
      <c r="F178" s="12">
        <v>16.933333333333334</v>
      </c>
      <c r="G178" s="6">
        <f t="shared" si="22"/>
        <v>1</v>
      </c>
      <c r="H178" s="6">
        <f t="shared" si="29"/>
        <v>1</v>
      </c>
      <c r="I178" s="6">
        <f t="shared" si="23"/>
        <v>1</v>
      </c>
      <c r="J178" s="12">
        <v>0.28222222222222221</v>
      </c>
      <c r="K178" s="4">
        <v>3.1162790697674421</v>
      </c>
      <c r="L178" s="4" t="s">
        <v>217</v>
      </c>
      <c r="M178" s="4" t="s">
        <v>291</v>
      </c>
      <c r="N178" s="6">
        <v>15</v>
      </c>
      <c r="O178" s="6">
        <v>36.051983584131328</v>
      </c>
      <c r="P178" s="6" t="s">
        <v>305</v>
      </c>
      <c r="Q178" s="4">
        <v>11.5</v>
      </c>
      <c r="R178" s="4">
        <v>11.5</v>
      </c>
      <c r="S178" s="4">
        <v>11.5</v>
      </c>
      <c r="T178" s="4">
        <f t="shared" si="24"/>
        <v>1.1874999999999996</v>
      </c>
      <c r="U178" s="4">
        <v>11.5</v>
      </c>
      <c r="V178" s="4" t="s">
        <v>245</v>
      </c>
      <c r="W178" s="4" t="s">
        <v>244</v>
      </c>
      <c r="X178" s="4" t="s">
        <v>244</v>
      </c>
      <c r="Y178" s="4" t="s">
        <v>244</v>
      </c>
      <c r="Z178" s="4" t="s">
        <v>244</v>
      </c>
      <c r="AA178" s="4">
        <v>90</v>
      </c>
      <c r="AB178" s="4" t="s">
        <v>249</v>
      </c>
      <c r="AC178" s="4" t="s">
        <v>244</v>
      </c>
      <c r="AD178" s="4" t="s">
        <v>244</v>
      </c>
      <c r="AE178" s="4" t="s">
        <v>244</v>
      </c>
      <c r="AF178" s="4" t="s">
        <v>243</v>
      </c>
      <c r="AG178" s="4">
        <v>225</v>
      </c>
      <c r="AH178" s="4">
        <v>124.28571428571429</v>
      </c>
      <c r="AI178" s="4">
        <v>0</v>
      </c>
      <c r="AJ178" s="4">
        <v>0</v>
      </c>
      <c r="AK178" s="4">
        <v>0</v>
      </c>
      <c r="AL178" s="4">
        <v>4.2857142857142856</v>
      </c>
      <c r="AM178" s="4" t="s">
        <v>219</v>
      </c>
      <c r="AN178" s="4" t="s">
        <v>220</v>
      </c>
      <c r="AO178" s="4" t="s">
        <v>220</v>
      </c>
      <c r="AP178" s="4" t="s">
        <v>220</v>
      </c>
      <c r="AQ178" s="4" t="s">
        <v>219</v>
      </c>
      <c r="AR178" s="4">
        <v>128.57142857142858</v>
      </c>
      <c r="AS178" s="4">
        <f t="shared" si="25"/>
        <v>-5.1499841351199477E-2</v>
      </c>
      <c r="AT178" s="4">
        <v>128.57142857142858</v>
      </c>
      <c r="AU178" s="4">
        <v>2.1428571428571432</v>
      </c>
      <c r="AV178" s="4" t="s">
        <v>219</v>
      </c>
      <c r="AW178" s="4" t="s">
        <v>219</v>
      </c>
      <c r="AX178" s="4">
        <v>1</v>
      </c>
      <c r="AY178" s="4">
        <v>1</v>
      </c>
      <c r="AZ178" s="4">
        <v>1</v>
      </c>
      <c r="BA178" s="4">
        <v>1</v>
      </c>
      <c r="BB178" s="4">
        <v>1</v>
      </c>
      <c r="BC178" s="4">
        <v>1</v>
      </c>
      <c r="BD178" s="4">
        <v>3</v>
      </c>
      <c r="BE178" s="4">
        <v>3</v>
      </c>
      <c r="BF178" s="4">
        <v>3</v>
      </c>
      <c r="BG178" s="4">
        <v>1</v>
      </c>
      <c r="BH178" s="4">
        <v>1</v>
      </c>
      <c r="BI178" s="16">
        <v>3</v>
      </c>
      <c r="BJ178" s="16">
        <v>1</v>
      </c>
      <c r="BK178" s="16">
        <v>1</v>
      </c>
      <c r="BL178" s="4">
        <v>1</v>
      </c>
      <c r="BN178" s="4">
        <v>2</v>
      </c>
      <c r="BO178" s="4">
        <v>0</v>
      </c>
      <c r="BP178" s="4">
        <v>4.12</v>
      </c>
      <c r="BR178" s="4" t="str">
        <f t="shared" si="20"/>
        <v/>
      </c>
      <c r="DF178" s="4">
        <v>2</v>
      </c>
      <c r="DG178" s="4">
        <v>2</v>
      </c>
      <c r="DH178" s="4">
        <v>1</v>
      </c>
      <c r="DI178" s="4">
        <v>1</v>
      </c>
      <c r="DJ178" s="4">
        <v>1</v>
      </c>
      <c r="DK178" s="4">
        <v>1</v>
      </c>
      <c r="DL178" s="4">
        <v>3</v>
      </c>
      <c r="DM178" s="4">
        <v>3</v>
      </c>
      <c r="DN178" s="4">
        <v>2</v>
      </c>
      <c r="DO178" s="4">
        <v>1</v>
      </c>
      <c r="DP178" s="4">
        <v>1</v>
      </c>
      <c r="DQ178" s="4">
        <v>2</v>
      </c>
      <c r="DR178" s="4">
        <v>2</v>
      </c>
      <c r="DS178" s="4">
        <v>2</v>
      </c>
      <c r="DT178" s="4">
        <v>2</v>
      </c>
      <c r="DU178" s="4">
        <v>2</v>
      </c>
      <c r="DV178" s="4">
        <v>4</v>
      </c>
      <c r="DW178" s="4">
        <v>4</v>
      </c>
      <c r="DX178" s="4">
        <v>4</v>
      </c>
      <c r="DY178" s="4">
        <v>1</v>
      </c>
      <c r="DZ178" s="4">
        <v>3</v>
      </c>
      <c r="EA178" s="4">
        <v>2</v>
      </c>
    </row>
    <row r="179" spans="1:131" x14ac:dyDescent="0.3">
      <c r="A179" s="4" t="s">
        <v>177</v>
      </c>
      <c r="F179" s="12" t="s">
        <v>230</v>
      </c>
      <c r="J179" s="12" t="s">
        <v>230</v>
      </c>
      <c r="V179" s="4" t="s">
        <v>230</v>
      </c>
      <c r="W179" s="4" t="s">
        <v>230</v>
      </c>
      <c r="X179" s="4" t="s">
        <v>230</v>
      </c>
      <c r="Y179" s="4" t="s">
        <v>230</v>
      </c>
      <c r="Z179" s="4" t="s">
        <v>230</v>
      </c>
      <c r="AB179" s="4" t="s">
        <v>230</v>
      </c>
      <c r="AC179" s="4" t="s">
        <v>230</v>
      </c>
      <c r="AD179" s="4" t="s">
        <v>230</v>
      </c>
      <c r="AE179" s="4" t="s">
        <v>230</v>
      </c>
      <c r="AF179" s="4" t="s">
        <v>230</v>
      </c>
      <c r="AX179" s="4" t="s">
        <v>221</v>
      </c>
      <c r="AY179" s="4" t="s">
        <v>221</v>
      </c>
      <c r="AZ179" s="4" t="s">
        <v>221</v>
      </c>
      <c r="BA179" s="4" t="s">
        <v>221</v>
      </c>
      <c r="BC179" s="4" t="s">
        <v>230</v>
      </c>
      <c r="BD179" s="4" t="s">
        <v>230</v>
      </c>
      <c r="BE179" s="4" t="s">
        <v>230</v>
      </c>
      <c r="BF179" s="4" t="s">
        <v>230</v>
      </c>
      <c r="BG179" s="4" t="s">
        <v>230</v>
      </c>
      <c r="BM179" s="4">
        <v>1</v>
      </c>
      <c r="BR179" s="4" t="str">
        <f t="shared" si="20"/>
        <v/>
      </c>
    </row>
    <row r="180" spans="1:131" x14ac:dyDescent="0.3">
      <c r="A180" s="4" t="s">
        <v>178</v>
      </c>
      <c r="B180" s="4">
        <v>1</v>
      </c>
      <c r="C180" s="4">
        <v>1</v>
      </c>
      <c r="D180" s="6">
        <f t="shared" si="21"/>
        <v>1</v>
      </c>
      <c r="E180" s="12">
        <v>3596</v>
      </c>
      <c r="F180" s="12">
        <v>59.93333333333333</v>
      </c>
      <c r="G180" s="6">
        <f t="shared" si="22"/>
        <v>1</v>
      </c>
      <c r="H180" s="6">
        <f t="shared" si="29"/>
        <v>1</v>
      </c>
      <c r="I180" s="6">
        <f t="shared" si="23"/>
        <v>1</v>
      </c>
      <c r="J180" s="12">
        <v>0.99888888888888894</v>
      </c>
      <c r="K180" s="4">
        <v>4.6046511627906979</v>
      </c>
      <c r="L180" s="4" t="s">
        <v>217</v>
      </c>
      <c r="M180" s="4" t="s">
        <v>291</v>
      </c>
      <c r="N180" s="6">
        <v>13</v>
      </c>
      <c r="O180" s="6">
        <v>31.425444596443228</v>
      </c>
      <c r="P180" s="6" t="s">
        <v>305</v>
      </c>
      <c r="Q180" s="4">
        <v>11.25</v>
      </c>
      <c r="R180" s="4">
        <v>11</v>
      </c>
      <c r="S180" s="4">
        <v>11.125</v>
      </c>
      <c r="T180" s="4">
        <f t="shared" si="24"/>
        <v>0.60156249999999967</v>
      </c>
      <c r="U180" s="4">
        <v>11.125</v>
      </c>
      <c r="V180" s="4" t="s">
        <v>245</v>
      </c>
      <c r="W180" s="4" t="s">
        <v>244</v>
      </c>
      <c r="X180" s="4" t="s">
        <v>244</v>
      </c>
      <c r="Y180" s="4" t="s">
        <v>244</v>
      </c>
      <c r="Z180" s="4" t="s">
        <v>244</v>
      </c>
      <c r="AA180" s="4">
        <v>90</v>
      </c>
      <c r="AB180" s="4" t="s">
        <v>245</v>
      </c>
      <c r="AC180" s="4" t="s">
        <v>244</v>
      </c>
      <c r="AD180" s="4" t="s">
        <v>244</v>
      </c>
      <c r="AE180" s="4" t="s">
        <v>244</v>
      </c>
      <c r="AF180" s="4" t="s">
        <v>244</v>
      </c>
      <c r="AG180" s="4">
        <v>90</v>
      </c>
      <c r="AH180" s="4">
        <v>90</v>
      </c>
      <c r="AI180" s="4">
        <v>0</v>
      </c>
      <c r="AJ180" s="4">
        <v>0</v>
      </c>
      <c r="AK180" s="4">
        <v>0</v>
      </c>
      <c r="AL180" s="4">
        <v>0</v>
      </c>
      <c r="AM180" s="4" t="s">
        <v>219</v>
      </c>
      <c r="AN180" s="4" t="s">
        <v>220</v>
      </c>
      <c r="AO180" s="4" t="s">
        <v>220</v>
      </c>
      <c r="AP180" s="4" t="s">
        <v>220</v>
      </c>
      <c r="AQ180" s="4" t="s">
        <v>220</v>
      </c>
      <c r="AR180" s="4">
        <v>90</v>
      </c>
      <c r="AS180" s="4">
        <f t="shared" si="25"/>
        <v>-0.38100119596787968</v>
      </c>
      <c r="AT180" s="4">
        <v>90</v>
      </c>
      <c r="AU180" s="4">
        <v>1.5</v>
      </c>
      <c r="AV180" s="4" t="s">
        <v>219</v>
      </c>
      <c r="AW180" s="4" t="s">
        <v>220</v>
      </c>
      <c r="AX180" s="4">
        <v>1</v>
      </c>
      <c r="AY180" s="4">
        <v>2</v>
      </c>
      <c r="AZ180" s="4">
        <v>1</v>
      </c>
      <c r="BA180" s="4">
        <v>2</v>
      </c>
      <c r="BB180" s="4">
        <v>2</v>
      </c>
      <c r="BC180" s="4">
        <v>1</v>
      </c>
      <c r="BD180" s="4">
        <v>3</v>
      </c>
      <c r="BE180" s="4">
        <v>3</v>
      </c>
      <c r="BF180" s="4">
        <v>3</v>
      </c>
      <c r="BG180" s="4">
        <v>3</v>
      </c>
      <c r="BH180" s="4">
        <v>1</v>
      </c>
      <c r="BI180" s="16">
        <v>1</v>
      </c>
      <c r="BJ180" s="16">
        <v>2</v>
      </c>
      <c r="BK180" s="16">
        <v>2</v>
      </c>
      <c r="BL180" s="4">
        <v>0</v>
      </c>
      <c r="BM180" s="4">
        <v>2</v>
      </c>
      <c r="BN180" s="4">
        <v>2</v>
      </c>
      <c r="BO180" s="4">
        <v>0</v>
      </c>
      <c r="BP180" s="4">
        <v>3.9200000000000004</v>
      </c>
      <c r="BQ180" s="4">
        <v>40</v>
      </c>
      <c r="BR180" s="4">
        <f t="shared" si="20"/>
        <v>20</v>
      </c>
      <c r="BS180" s="4">
        <f t="shared" si="26"/>
        <v>4.4721359549995796</v>
      </c>
      <c r="BT180" s="4">
        <v>53</v>
      </c>
      <c r="BU180" s="4">
        <f t="shared" si="27"/>
        <v>1.7242758696007889</v>
      </c>
      <c r="BV180" s="4">
        <v>51</v>
      </c>
      <c r="BW180" s="4">
        <f t="shared" si="28"/>
        <v>1.7075701760979363</v>
      </c>
      <c r="BX180" s="4">
        <v>44</v>
      </c>
      <c r="BY180" s="4">
        <v>0</v>
      </c>
      <c r="BZ180" s="4">
        <v>50</v>
      </c>
      <c r="CA180" s="4">
        <v>50</v>
      </c>
      <c r="CB180" s="4">
        <v>1</v>
      </c>
      <c r="CC180" s="4">
        <v>50</v>
      </c>
      <c r="CD180" s="4">
        <v>50</v>
      </c>
      <c r="CE180" s="4">
        <v>2</v>
      </c>
      <c r="CF180" s="4">
        <v>53</v>
      </c>
      <c r="CG180" s="4">
        <v>58</v>
      </c>
      <c r="CH180" s="4">
        <v>0</v>
      </c>
      <c r="CI180" s="4">
        <v>50</v>
      </c>
      <c r="CJ180" s="4">
        <v>50</v>
      </c>
      <c r="CK180" s="4">
        <v>3</v>
      </c>
      <c r="CL180" s="4">
        <v>53</v>
      </c>
      <c r="CM180" s="4">
        <v>58</v>
      </c>
      <c r="CN180" s="4">
        <v>2</v>
      </c>
      <c r="CO180" s="4">
        <v>51</v>
      </c>
      <c r="CP180" s="4">
        <v>50</v>
      </c>
      <c r="CQ180" s="4">
        <v>7</v>
      </c>
      <c r="CR180" s="4">
        <v>50</v>
      </c>
      <c r="CS180" s="4">
        <v>50</v>
      </c>
      <c r="CT180" s="4">
        <v>6</v>
      </c>
      <c r="CU180" s="4">
        <v>3</v>
      </c>
      <c r="CV180" s="4">
        <v>41</v>
      </c>
      <c r="CW180" s="4">
        <v>9</v>
      </c>
      <c r="CX180" s="4">
        <v>46</v>
      </c>
      <c r="CY180" s="4">
        <v>21</v>
      </c>
      <c r="CZ180" s="4">
        <v>44</v>
      </c>
      <c r="DA180" s="4">
        <v>1</v>
      </c>
      <c r="DB180" s="4">
        <v>3</v>
      </c>
      <c r="DC180" s="4">
        <v>0</v>
      </c>
      <c r="DD180" s="4">
        <v>5</v>
      </c>
      <c r="DE180" s="4">
        <v>3</v>
      </c>
      <c r="DF180" s="4">
        <v>1</v>
      </c>
      <c r="DG180" s="4">
        <v>2</v>
      </c>
      <c r="DH180" s="4">
        <v>2</v>
      </c>
      <c r="DI180" s="4">
        <v>1</v>
      </c>
      <c r="DJ180" s="4">
        <v>1</v>
      </c>
      <c r="DK180" s="4">
        <v>2</v>
      </c>
      <c r="DL180" s="4">
        <v>3</v>
      </c>
      <c r="DM180" s="4">
        <v>3</v>
      </c>
      <c r="DN180" s="4">
        <v>2</v>
      </c>
      <c r="DO180" s="4">
        <v>2</v>
      </c>
      <c r="DP180" s="4">
        <v>2</v>
      </c>
      <c r="DU180" s="4">
        <v>3</v>
      </c>
      <c r="DV180" s="4">
        <v>4</v>
      </c>
      <c r="DW180" s="4">
        <v>4</v>
      </c>
      <c r="DX180" s="4">
        <v>4</v>
      </c>
      <c r="DY180" s="4">
        <v>2</v>
      </c>
      <c r="DZ180" s="4">
        <v>3</v>
      </c>
      <c r="EA180" s="4">
        <v>2</v>
      </c>
    </row>
    <row r="181" spans="1:131" x14ac:dyDescent="0.3">
      <c r="A181" s="4" t="s">
        <v>179</v>
      </c>
      <c r="F181" s="12" t="s">
        <v>230</v>
      </c>
      <c r="J181" s="12" t="s">
        <v>230</v>
      </c>
      <c r="V181" s="4" t="s">
        <v>230</v>
      </c>
      <c r="W181" s="4" t="s">
        <v>230</v>
      </c>
      <c r="X181" s="4" t="s">
        <v>230</v>
      </c>
      <c r="Y181" s="4" t="s">
        <v>230</v>
      </c>
      <c r="Z181" s="4" t="s">
        <v>230</v>
      </c>
      <c r="AB181" s="4" t="s">
        <v>230</v>
      </c>
      <c r="AC181" s="4" t="s">
        <v>230</v>
      </c>
      <c r="AD181" s="4" t="s">
        <v>230</v>
      </c>
      <c r="AE181" s="4" t="s">
        <v>230</v>
      </c>
      <c r="AF181" s="4" t="s">
        <v>230</v>
      </c>
      <c r="AX181" s="4" t="s">
        <v>221</v>
      </c>
      <c r="AY181" s="4" t="s">
        <v>221</v>
      </c>
      <c r="AZ181" s="4" t="s">
        <v>221</v>
      </c>
      <c r="BA181" s="4" t="s">
        <v>221</v>
      </c>
      <c r="BC181" s="4" t="s">
        <v>230</v>
      </c>
      <c r="BD181" s="4" t="s">
        <v>230</v>
      </c>
      <c r="BE181" s="4" t="s">
        <v>230</v>
      </c>
      <c r="BF181" s="4" t="s">
        <v>230</v>
      </c>
      <c r="BG181" s="4" t="s">
        <v>230</v>
      </c>
      <c r="BR181" s="4" t="str">
        <f t="shared" si="20"/>
        <v/>
      </c>
    </row>
    <row r="182" spans="1:131" x14ac:dyDescent="0.3">
      <c r="A182" s="4" t="s">
        <v>180</v>
      </c>
      <c r="B182" s="4">
        <v>1</v>
      </c>
      <c r="C182" s="4">
        <v>1</v>
      </c>
      <c r="D182" s="6">
        <f t="shared" si="21"/>
        <v>1</v>
      </c>
      <c r="E182" s="12">
        <v>1746</v>
      </c>
      <c r="F182" s="12">
        <v>29.1</v>
      </c>
      <c r="G182" s="6">
        <f t="shared" si="22"/>
        <v>1</v>
      </c>
      <c r="H182" s="6">
        <f t="shared" si="29"/>
        <v>1</v>
      </c>
      <c r="I182" s="6">
        <f t="shared" si="23"/>
        <v>1</v>
      </c>
      <c r="J182" s="12">
        <v>0.48499999999999999</v>
      </c>
      <c r="K182" s="4">
        <v>4.8426812585499315</v>
      </c>
      <c r="L182" s="4" t="s">
        <v>217</v>
      </c>
      <c r="M182" s="4" t="s">
        <v>291</v>
      </c>
      <c r="O182" s="6">
        <v>28.495212038303695</v>
      </c>
      <c r="P182" s="6" t="s">
        <v>305</v>
      </c>
      <c r="Q182" s="4">
        <v>10</v>
      </c>
      <c r="R182" s="4">
        <v>10</v>
      </c>
      <c r="S182" s="4">
        <v>10</v>
      </c>
      <c r="T182" s="4">
        <f t="shared" si="24"/>
        <v>-1.1562500000000002</v>
      </c>
      <c r="U182" s="4">
        <v>10</v>
      </c>
      <c r="V182" s="4" t="s">
        <v>245</v>
      </c>
      <c r="W182" s="4" t="s">
        <v>244</v>
      </c>
      <c r="X182" s="4" t="s">
        <v>244</v>
      </c>
      <c r="Y182" s="4" t="s">
        <v>244</v>
      </c>
      <c r="Z182" s="4" t="s">
        <v>244</v>
      </c>
      <c r="AA182" s="4">
        <v>90</v>
      </c>
      <c r="AB182" s="4" t="s">
        <v>249</v>
      </c>
      <c r="AC182" s="4" t="s">
        <v>244</v>
      </c>
      <c r="AD182" s="4" t="s">
        <v>246</v>
      </c>
      <c r="AE182" s="4" t="s">
        <v>243</v>
      </c>
      <c r="AF182" s="4" t="s">
        <v>244</v>
      </c>
      <c r="AG182" s="4">
        <v>270</v>
      </c>
      <c r="AH182" s="4">
        <v>124.28571428571429</v>
      </c>
      <c r="AI182" s="4">
        <v>0</v>
      </c>
      <c r="AJ182" s="4">
        <v>12.857142857142858</v>
      </c>
      <c r="AK182" s="4">
        <v>4.2857142857142856</v>
      </c>
      <c r="AL182" s="4">
        <v>0</v>
      </c>
      <c r="AM182" s="4" t="s">
        <v>219</v>
      </c>
      <c r="AN182" s="4" t="s">
        <v>220</v>
      </c>
      <c r="AO182" s="4" t="s">
        <v>219</v>
      </c>
      <c r="AP182" s="4" t="s">
        <v>219</v>
      </c>
      <c r="AQ182" s="4" t="s">
        <v>220</v>
      </c>
      <c r="AR182" s="4">
        <v>141.42857142857142</v>
      </c>
      <c r="AS182" s="4">
        <f t="shared" si="25"/>
        <v>5.8333943521027012E-2</v>
      </c>
      <c r="AT182" s="4">
        <v>141.42857142857142</v>
      </c>
      <c r="AU182" s="4">
        <v>2.3571428571428568</v>
      </c>
      <c r="AV182" s="4" t="s">
        <v>219</v>
      </c>
      <c r="AW182" s="4" t="s">
        <v>219</v>
      </c>
      <c r="AX182" s="4">
        <v>1</v>
      </c>
      <c r="AY182" s="4">
        <v>2</v>
      </c>
      <c r="AZ182" s="4">
        <v>1</v>
      </c>
      <c r="BA182" s="4">
        <v>1</v>
      </c>
      <c r="BB182" s="4">
        <v>2</v>
      </c>
      <c r="BC182" s="4">
        <v>1</v>
      </c>
      <c r="BD182" s="4">
        <v>3</v>
      </c>
      <c r="BE182" s="4">
        <v>1</v>
      </c>
      <c r="BF182" s="4">
        <v>1</v>
      </c>
      <c r="BG182" s="4">
        <v>3</v>
      </c>
      <c r="BH182" s="4">
        <v>1</v>
      </c>
      <c r="BI182" s="16">
        <v>2</v>
      </c>
      <c r="BJ182" s="16">
        <v>2</v>
      </c>
      <c r="BK182" s="16">
        <v>2</v>
      </c>
      <c r="BL182" s="4">
        <v>0</v>
      </c>
      <c r="BM182" s="4">
        <v>2</v>
      </c>
      <c r="BN182" s="4">
        <v>2</v>
      </c>
      <c r="BO182" s="4">
        <v>0</v>
      </c>
      <c r="BP182" s="4">
        <v>3.8</v>
      </c>
      <c r="BQ182" s="4">
        <v>50</v>
      </c>
      <c r="BR182" s="4">
        <f t="shared" si="20"/>
        <v>10</v>
      </c>
      <c r="BS182" s="4">
        <f t="shared" si="26"/>
        <v>3.1622776601683795</v>
      </c>
      <c r="BT182" s="4">
        <v>53</v>
      </c>
      <c r="BU182" s="4">
        <f t="shared" si="27"/>
        <v>1.7242758696007889</v>
      </c>
      <c r="BV182" s="4">
        <v>50</v>
      </c>
      <c r="BW182" s="4">
        <f t="shared" si="28"/>
        <v>1.6989700043360187</v>
      </c>
      <c r="BX182" s="4">
        <v>51</v>
      </c>
      <c r="BY182" s="4">
        <v>3</v>
      </c>
      <c r="BZ182" s="4">
        <v>55</v>
      </c>
      <c r="CA182" s="4">
        <v>69</v>
      </c>
      <c r="CB182" s="4">
        <v>2</v>
      </c>
      <c r="CC182" s="4">
        <v>51</v>
      </c>
      <c r="CD182" s="4">
        <v>54</v>
      </c>
      <c r="CE182" s="4">
        <v>2</v>
      </c>
      <c r="CF182" s="4">
        <v>53</v>
      </c>
      <c r="CG182" s="4">
        <v>58</v>
      </c>
      <c r="CH182" s="4">
        <v>2</v>
      </c>
      <c r="CI182" s="4">
        <v>56</v>
      </c>
      <c r="CJ182" s="4">
        <v>69</v>
      </c>
      <c r="CK182" s="4">
        <v>3</v>
      </c>
      <c r="CL182" s="4">
        <v>53</v>
      </c>
      <c r="CM182" s="4">
        <v>58</v>
      </c>
      <c r="CN182" s="4">
        <v>1</v>
      </c>
      <c r="CO182" s="4">
        <v>50</v>
      </c>
      <c r="CP182" s="4">
        <v>50</v>
      </c>
      <c r="CQ182" s="4">
        <v>6</v>
      </c>
      <c r="CR182" s="4">
        <v>50</v>
      </c>
      <c r="CS182" s="4">
        <v>50</v>
      </c>
      <c r="CT182" s="4">
        <v>13</v>
      </c>
      <c r="CU182" s="4">
        <v>9</v>
      </c>
      <c r="CV182" s="4">
        <v>53</v>
      </c>
      <c r="CW182" s="4">
        <v>7</v>
      </c>
      <c r="CX182" s="4">
        <v>43</v>
      </c>
      <c r="CY182" s="4">
        <v>32</v>
      </c>
      <c r="CZ182" s="4">
        <v>51</v>
      </c>
      <c r="DA182" s="4">
        <v>3</v>
      </c>
      <c r="DB182" s="4">
        <v>4</v>
      </c>
      <c r="DC182" s="4">
        <v>4</v>
      </c>
      <c r="DD182" s="4">
        <v>3</v>
      </c>
      <c r="DE182" s="4">
        <v>0</v>
      </c>
      <c r="DF182" s="4">
        <v>1</v>
      </c>
      <c r="DG182" s="4">
        <v>1</v>
      </c>
      <c r="DH182" s="4">
        <v>1</v>
      </c>
      <c r="DI182" s="4">
        <v>1</v>
      </c>
      <c r="DJ182" s="4">
        <v>1</v>
      </c>
      <c r="DK182" s="4">
        <v>1</v>
      </c>
      <c r="DL182" s="4">
        <v>4</v>
      </c>
      <c r="DM182" s="4">
        <v>3</v>
      </c>
      <c r="DN182" s="4">
        <v>3</v>
      </c>
      <c r="DO182" s="4">
        <v>2</v>
      </c>
      <c r="DP182" s="4">
        <v>3</v>
      </c>
      <c r="DQ182" s="4">
        <v>2</v>
      </c>
      <c r="DR182" s="4">
        <v>2</v>
      </c>
      <c r="DS182" s="4">
        <v>2</v>
      </c>
      <c r="DT182" s="4">
        <v>2</v>
      </c>
      <c r="DU182" s="4">
        <v>2</v>
      </c>
      <c r="DV182" s="4">
        <v>2</v>
      </c>
      <c r="DW182" s="4">
        <v>2</v>
      </c>
      <c r="DX182" s="4">
        <v>3</v>
      </c>
      <c r="DY182" s="4">
        <v>2</v>
      </c>
      <c r="DZ182" s="4">
        <v>2</v>
      </c>
      <c r="EA182" s="4">
        <v>1</v>
      </c>
    </row>
    <row r="183" spans="1:131" x14ac:dyDescent="0.3">
      <c r="A183" s="4" t="s">
        <v>181</v>
      </c>
      <c r="F183" s="12" t="s">
        <v>230</v>
      </c>
      <c r="J183" s="12" t="s">
        <v>230</v>
      </c>
      <c r="V183" s="4" t="s">
        <v>230</v>
      </c>
      <c r="W183" s="4" t="s">
        <v>230</v>
      </c>
      <c r="X183" s="4" t="s">
        <v>230</v>
      </c>
      <c r="Y183" s="4" t="s">
        <v>230</v>
      </c>
      <c r="Z183" s="4" t="s">
        <v>230</v>
      </c>
      <c r="AB183" s="4" t="s">
        <v>230</v>
      </c>
      <c r="AC183" s="4" t="s">
        <v>230</v>
      </c>
      <c r="AD183" s="4" t="s">
        <v>230</v>
      </c>
      <c r="AE183" s="4" t="s">
        <v>230</v>
      </c>
      <c r="AF183" s="4" t="s">
        <v>230</v>
      </c>
      <c r="AX183" s="4" t="s">
        <v>221</v>
      </c>
      <c r="AY183" s="4" t="s">
        <v>221</v>
      </c>
      <c r="AZ183" s="4" t="s">
        <v>221</v>
      </c>
      <c r="BA183" s="4" t="s">
        <v>221</v>
      </c>
      <c r="BC183" s="4" t="s">
        <v>230</v>
      </c>
      <c r="BD183" s="4" t="s">
        <v>230</v>
      </c>
      <c r="BE183" s="4" t="s">
        <v>230</v>
      </c>
      <c r="BF183" s="4" t="s">
        <v>230</v>
      </c>
      <c r="BG183" s="4" t="s">
        <v>230</v>
      </c>
      <c r="BR183" s="4" t="str">
        <f t="shared" si="20"/>
        <v/>
      </c>
    </row>
    <row r="184" spans="1:131" x14ac:dyDescent="0.3">
      <c r="A184" s="4" t="s">
        <v>182</v>
      </c>
      <c r="B184" s="4">
        <v>1</v>
      </c>
      <c r="C184" s="4">
        <v>1</v>
      </c>
      <c r="D184" s="6">
        <f t="shared" si="21"/>
        <v>1</v>
      </c>
      <c r="E184" s="12">
        <v>1916</v>
      </c>
      <c r="F184" s="12">
        <v>31.933333333333334</v>
      </c>
      <c r="G184" s="6">
        <f t="shared" si="22"/>
        <v>1</v>
      </c>
      <c r="H184" s="6">
        <f t="shared" si="29"/>
        <v>1</v>
      </c>
      <c r="I184" s="6">
        <f t="shared" si="23"/>
        <v>1</v>
      </c>
      <c r="J184" s="12">
        <v>0.53222222222222226</v>
      </c>
      <c r="K184" s="4">
        <v>5.2777017783857731</v>
      </c>
      <c r="L184" s="4" t="s">
        <v>217</v>
      </c>
      <c r="M184" s="4" t="s">
        <v>291</v>
      </c>
      <c r="N184" s="6">
        <v>13</v>
      </c>
      <c r="O184" s="6">
        <v>34.924760601915182</v>
      </c>
      <c r="P184" s="6" t="s">
        <v>305</v>
      </c>
      <c r="Q184" s="4">
        <v>11</v>
      </c>
      <c r="R184" s="4">
        <v>11.5</v>
      </c>
      <c r="S184" s="4">
        <v>11.25</v>
      </c>
      <c r="T184" s="4">
        <f t="shared" si="24"/>
        <v>0.79687499999999967</v>
      </c>
      <c r="U184" s="4">
        <v>11.25</v>
      </c>
      <c r="V184" s="4" t="s">
        <v>246</v>
      </c>
      <c r="W184" s="4" t="s">
        <v>246</v>
      </c>
      <c r="X184" s="4" t="s">
        <v>244</v>
      </c>
      <c r="Y184" s="4" t="s">
        <v>244</v>
      </c>
      <c r="Z184" s="4" t="s">
        <v>246</v>
      </c>
      <c r="AA184" s="4">
        <v>135</v>
      </c>
      <c r="AB184" s="4" t="s">
        <v>245</v>
      </c>
      <c r="AC184" s="4" t="s">
        <v>246</v>
      </c>
      <c r="AD184" s="4" t="s">
        <v>244</v>
      </c>
      <c r="AE184" s="4" t="s">
        <v>244</v>
      </c>
      <c r="AF184" s="4" t="s">
        <v>246</v>
      </c>
      <c r="AG184" s="4">
        <v>180</v>
      </c>
      <c r="AH184" s="4">
        <v>57.857142857142854</v>
      </c>
      <c r="AI184" s="4">
        <v>45</v>
      </c>
      <c r="AJ184" s="4">
        <v>0</v>
      </c>
      <c r="AK184" s="4">
        <v>0</v>
      </c>
      <c r="AL184" s="4">
        <v>45</v>
      </c>
      <c r="AM184" s="4" t="s">
        <v>219</v>
      </c>
      <c r="AN184" s="4" t="s">
        <v>219</v>
      </c>
      <c r="AO184" s="4" t="s">
        <v>220</v>
      </c>
      <c r="AP184" s="4" t="s">
        <v>220</v>
      </c>
      <c r="AQ184" s="4" t="s">
        <v>219</v>
      </c>
      <c r="AR184" s="4">
        <v>147.85714285714286</v>
      </c>
      <c r="AS184" s="4">
        <f t="shared" si="25"/>
        <v>0.1132508359571405</v>
      </c>
      <c r="AT184" s="4">
        <v>147.85714285714286</v>
      </c>
      <c r="AU184" s="4">
        <v>2.4642857142857144</v>
      </c>
      <c r="AV184" s="4" t="s">
        <v>219</v>
      </c>
      <c r="AW184" s="4" t="s">
        <v>219</v>
      </c>
      <c r="AX184" s="4">
        <v>1</v>
      </c>
      <c r="AY184" s="4">
        <v>2</v>
      </c>
      <c r="AZ184" s="4">
        <v>1</v>
      </c>
      <c r="BA184" s="4">
        <v>2</v>
      </c>
      <c r="BB184" s="4">
        <v>2</v>
      </c>
      <c r="BC184" s="4">
        <v>2</v>
      </c>
      <c r="BD184" s="4">
        <v>1</v>
      </c>
      <c r="BE184" s="4">
        <v>2</v>
      </c>
      <c r="BF184" s="4">
        <v>3</v>
      </c>
      <c r="BG184" s="4">
        <v>1</v>
      </c>
      <c r="BH184" s="4">
        <v>2</v>
      </c>
      <c r="BI184" s="16">
        <v>1</v>
      </c>
      <c r="BL184" s="4">
        <v>1</v>
      </c>
      <c r="BM184" s="4">
        <v>1</v>
      </c>
      <c r="BN184" s="4">
        <v>2</v>
      </c>
      <c r="BO184" s="4">
        <v>0</v>
      </c>
      <c r="BP184" s="4">
        <v>4.04</v>
      </c>
      <c r="BQ184" s="4">
        <v>40</v>
      </c>
      <c r="BR184" s="4">
        <f t="shared" si="20"/>
        <v>20</v>
      </c>
      <c r="BS184" s="4">
        <f t="shared" si="26"/>
        <v>4.4721359549995796</v>
      </c>
      <c r="BT184" s="4">
        <v>51</v>
      </c>
      <c r="BU184" s="4">
        <f t="shared" si="27"/>
        <v>1.7075701760979363</v>
      </c>
      <c r="BV184" s="4">
        <v>72</v>
      </c>
      <c r="BW184" s="4">
        <f t="shared" si="28"/>
        <v>1.8573324964312685</v>
      </c>
      <c r="BX184" s="4">
        <v>58</v>
      </c>
      <c r="BY184" s="4">
        <v>5</v>
      </c>
      <c r="BZ184" s="4">
        <v>62</v>
      </c>
      <c r="CA184" s="4">
        <v>87</v>
      </c>
      <c r="CB184" s="4">
        <v>3</v>
      </c>
      <c r="CC184" s="4">
        <v>52</v>
      </c>
      <c r="CD184" s="4">
        <v>53</v>
      </c>
      <c r="CE184" s="4">
        <v>1</v>
      </c>
      <c r="CF184" s="4">
        <v>50</v>
      </c>
      <c r="CG184" s="4">
        <v>50</v>
      </c>
      <c r="CH184" s="4">
        <v>4</v>
      </c>
      <c r="CI184" s="4">
        <v>63</v>
      </c>
      <c r="CJ184" s="4">
        <v>88</v>
      </c>
      <c r="CK184" s="4">
        <v>2</v>
      </c>
      <c r="CL184" s="4">
        <v>51</v>
      </c>
      <c r="CM184" s="4">
        <v>54</v>
      </c>
      <c r="CN184" s="4">
        <v>8</v>
      </c>
      <c r="CO184" s="4">
        <v>72</v>
      </c>
      <c r="CP184" s="4">
        <v>99</v>
      </c>
      <c r="CQ184" s="4">
        <v>8</v>
      </c>
      <c r="CR184" s="4">
        <v>50</v>
      </c>
      <c r="CS184" s="4">
        <v>50</v>
      </c>
      <c r="CT184" s="4">
        <v>16</v>
      </c>
      <c r="CU184" s="4">
        <v>13</v>
      </c>
      <c r="CV184" s="4">
        <v>59</v>
      </c>
      <c r="CW184" s="4">
        <v>16</v>
      </c>
      <c r="CX184" s="4">
        <v>55</v>
      </c>
      <c r="CY184" s="4">
        <v>47</v>
      </c>
      <c r="CZ184" s="4">
        <v>58</v>
      </c>
      <c r="DA184" s="4">
        <v>5</v>
      </c>
      <c r="DB184" s="4">
        <v>4</v>
      </c>
      <c r="DC184" s="4">
        <v>4</v>
      </c>
      <c r="DD184" s="4">
        <v>9</v>
      </c>
      <c r="DE184" s="4">
        <v>2</v>
      </c>
      <c r="DF184" s="4">
        <v>1</v>
      </c>
      <c r="DG184" s="4">
        <v>2</v>
      </c>
      <c r="DH184" s="4">
        <v>1</v>
      </c>
      <c r="DI184" s="4">
        <v>1</v>
      </c>
      <c r="DJ184" s="4">
        <v>1</v>
      </c>
      <c r="DK184" s="4">
        <v>2</v>
      </c>
      <c r="DL184" s="4">
        <v>2</v>
      </c>
      <c r="DM184" s="4">
        <v>3</v>
      </c>
      <c r="DN184" s="4">
        <v>1</v>
      </c>
      <c r="DO184" s="4">
        <v>2</v>
      </c>
      <c r="DP184" s="4">
        <v>3</v>
      </c>
      <c r="DQ184" s="4">
        <v>2</v>
      </c>
      <c r="DR184" s="4">
        <v>3</v>
      </c>
      <c r="DS184" s="4">
        <v>2</v>
      </c>
      <c r="DT184" s="4">
        <v>2</v>
      </c>
      <c r="DU184" s="4">
        <v>2</v>
      </c>
      <c r="DV184" s="4">
        <v>1</v>
      </c>
      <c r="DW184" s="4">
        <v>2</v>
      </c>
      <c r="DX184" s="4">
        <v>2</v>
      </c>
      <c r="DY184" s="4">
        <v>1</v>
      </c>
      <c r="DZ184" s="4">
        <v>2</v>
      </c>
      <c r="EA184" s="4">
        <v>1</v>
      </c>
    </row>
    <row r="185" spans="1:131" x14ac:dyDescent="0.3">
      <c r="A185" s="4" t="s">
        <v>183</v>
      </c>
      <c r="F185" s="12" t="s">
        <v>230</v>
      </c>
      <c r="J185" s="12" t="s">
        <v>230</v>
      </c>
      <c r="V185" s="4" t="s">
        <v>230</v>
      </c>
      <c r="W185" s="4" t="s">
        <v>230</v>
      </c>
      <c r="X185" s="4" t="s">
        <v>230</v>
      </c>
      <c r="Y185" s="4" t="s">
        <v>230</v>
      </c>
      <c r="Z185" s="4" t="s">
        <v>230</v>
      </c>
      <c r="AB185" s="4" t="s">
        <v>230</v>
      </c>
      <c r="AC185" s="4" t="s">
        <v>230</v>
      </c>
      <c r="AD185" s="4" t="s">
        <v>230</v>
      </c>
      <c r="AE185" s="4" t="s">
        <v>230</v>
      </c>
      <c r="AF185" s="4" t="s">
        <v>230</v>
      </c>
      <c r="AX185" s="4" t="s">
        <v>221</v>
      </c>
      <c r="AY185" s="4" t="s">
        <v>221</v>
      </c>
      <c r="AZ185" s="4" t="s">
        <v>221</v>
      </c>
      <c r="BA185" s="4" t="s">
        <v>221</v>
      </c>
      <c r="BC185" s="4" t="s">
        <v>230</v>
      </c>
      <c r="BD185" s="4" t="s">
        <v>230</v>
      </c>
      <c r="BE185" s="4" t="s">
        <v>230</v>
      </c>
      <c r="BF185" s="4" t="s">
        <v>230</v>
      </c>
      <c r="BG185" s="4" t="s">
        <v>230</v>
      </c>
      <c r="BR185" s="4" t="str">
        <f t="shared" si="20"/>
        <v/>
      </c>
    </row>
    <row r="186" spans="1:131" x14ac:dyDescent="0.3">
      <c r="A186" s="4" t="s">
        <v>184</v>
      </c>
      <c r="B186" s="4">
        <v>1</v>
      </c>
      <c r="C186" s="4">
        <v>1</v>
      </c>
      <c r="D186" s="6">
        <v>2</v>
      </c>
      <c r="E186" s="12">
        <v>1074</v>
      </c>
      <c r="F186" s="12">
        <v>17.899999999999999</v>
      </c>
      <c r="G186" s="6">
        <f t="shared" si="22"/>
        <v>1</v>
      </c>
      <c r="H186" s="6">
        <f t="shared" si="29"/>
        <v>1</v>
      </c>
      <c r="I186" s="6">
        <f t="shared" si="23"/>
        <v>1</v>
      </c>
      <c r="J186" s="12">
        <v>0.29833333333333334</v>
      </c>
      <c r="K186" s="4">
        <v>4.711354309165527</v>
      </c>
      <c r="L186" s="4" t="s">
        <v>217</v>
      </c>
      <c r="M186" s="4" t="s">
        <v>291</v>
      </c>
      <c r="N186" s="6">
        <v>20</v>
      </c>
      <c r="O186" s="6">
        <v>41.893296853625174</v>
      </c>
      <c r="P186" s="6" t="s">
        <v>304</v>
      </c>
      <c r="Q186" s="4">
        <v>11.75</v>
      </c>
      <c r="R186" s="4">
        <v>11.5</v>
      </c>
      <c r="S186" s="4">
        <v>11.625</v>
      </c>
      <c r="T186" s="4">
        <f t="shared" si="24"/>
        <v>1.3828124999999996</v>
      </c>
      <c r="U186" s="4">
        <v>11.625</v>
      </c>
      <c r="V186" s="4" t="s">
        <v>230</v>
      </c>
      <c r="W186" s="4" t="s">
        <v>230</v>
      </c>
      <c r="X186" s="4" t="s">
        <v>230</v>
      </c>
      <c r="Y186" s="4" t="s">
        <v>230</v>
      </c>
      <c r="Z186" s="4" t="s">
        <v>230</v>
      </c>
      <c r="AB186" s="4" t="s">
        <v>230</v>
      </c>
      <c r="AC186" s="4" t="s">
        <v>230</v>
      </c>
      <c r="AD186" s="4" t="s">
        <v>230</v>
      </c>
      <c r="AE186" s="4" t="s">
        <v>230</v>
      </c>
      <c r="AF186" s="4" t="s">
        <v>230</v>
      </c>
      <c r="AX186" s="4" t="s">
        <v>221</v>
      </c>
      <c r="AY186" s="4" t="s">
        <v>221</v>
      </c>
      <c r="AZ186" s="4" t="s">
        <v>221</v>
      </c>
      <c r="BA186" s="4" t="s">
        <v>221</v>
      </c>
      <c r="BC186" s="4" t="s">
        <v>230</v>
      </c>
      <c r="BD186" s="4" t="s">
        <v>230</v>
      </c>
      <c r="BE186" s="4" t="s">
        <v>230</v>
      </c>
      <c r="BF186" s="4" t="s">
        <v>230</v>
      </c>
      <c r="BG186" s="4" t="s">
        <v>230</v>
      </c>
      <c r="BL186" s="4">
        <v>1</v>
      </c>
      <c r="BR186" s="4" t="str">
        <f t="shared" si="20"/>
        <v/>
      </c>
    </row>
    <row r="187" spans="1:131" x14ac:dyDescent="0.3">
      <c r="A187" s="4" t="s">
        <v>185</v>
      </c>
      <c r="F187" s="12" t="s">
        <v>230</v>
      </c>
      <c r="J187" s="12" t="s">
        <v>230</v>
      </c>
      <c r="V187" s="4" t="s">
        <v>230</v>
      </c>
      <c r="W187" s="4" t="s">
        <v>230</v>
      </c>
      <c r="X187" s="4" t="s">
        <v>230</v>
      </c>
      <c r="Y187" s="4" t="s">
        <v>230</v>
      </c>
      <c r="Z187" s="4" t="s">
        <v>230</v>
      </c>
      <c r="AB187" s="4" t="s">
        <v>230</v>
      </c>
      <c r="AC187" s="4" t="s">
        <v>230</v>
      </c>
      <c r="AD187" s="4" t="s">
        <v>230</v>
      </c>
      <c r="AE187" s="4" t="s">
        <v>230</v>
      </c>
      <c r="AF187" s="4" t="s">
        <v>230</v>
      </c>
      <c r="AX187" s="4" t="s">
        <v>221</v>
      </c>
      <c r="AY187" s="4" t="s">
        <v>221</v>
      </c>
      <c r="AZ187" s="4" t="s">
        <v>221</v>
      </c>
      <c r="BA187" s="4" t="s">
        <v>221</v>
      </c>
      <c r="BC187" s="4" t="s">
        <v>230</v>
      </c>
      <c r="BD187" s="4" t="s">
        <v>230</v>
      </c>
      <c r="BE187" s="4" t="s">
        <v>230</v>
      </c>
      <c r="BF187" s="4" t="s">
        <v>230</v>
      </c>
      <c r="BG187" s="4" t="s">
        <v>230</v>
      </c>
      <c r="BR187" s="4" t="str">
        <f t="shared" si="20"/>
        <v/>
      </c>
    </row>
    <row r="188" spans="1:131" x14ac:dyDescent="0.3">
      <c r="A188" s="4" t="s">
        <v>186</v>
      </c>
      <c r="B188" s="4">
        <v>1</v>
      </c>
      <c r="C188" s="4">
        <v>1</v>
      </c>
      <c r="D188" s="6">
        <f t="shared" si="21"/>
        <v>1</v>
      </c>
      <c r="E188" s="12">
        <v>33599</v>
      </c>
      <c r="F188" s="12">
        <v>559.98333333333335</v>
      </c>
      <c r="G188" s="6">
        <f t="shared" si="22"/>
        <v>2</v>
      </c>
      <c r="H188" s="6">
        <f t="shared" si="29"/>
        <v>2</v>
      </c>
      <c r="I188" s="6">
        <f t="shared" si="23"/>
        <v>2</v>
      </c>
      <c r="J188" s="12">
        <v>9.3330555555555552</v>
      </c>
      <c r="K188" s="4">
        <v>3.7400820793433653</v>
      </c>
      <c r="L188" s="4" t="s">
        <v>217</v>
      </c>
      <c r="M188" s="4" t="s">
        <v>291</v>
      </c>
      <c r="N188" s="6">
        <v>14</v>
      </c>
      <c r="O188" s="6">
        <v>32.716826265389876</v>
      </c>
      <c r="P188" s="6" t="s">
        <v>305</v>
      </c>
      <c r="Q188" s="4">
        <v>10</v>
      </c>
      <c r="R188" s="4">
        <v>10</v>
      </c>
      <c r="S188" s="4">
        <v>10</v>
      </c>
      <c r="T188" s="4">
        <f t="shared" si="24"/>
        <v>-1.1562500000000002</v>
      </c>
      <c r="U188" s="4">
        <v>10</v>
      </c>
      <c r="V188" s="4" t="s">
        <v>245</v>
      </c>
      <c r="W188" s="4" t="s">
        <v>244</v>
      </c>
      <c r="X188" s="4" t="s">
        <v>244</v>
      </c>
      <c r="Y188" s="4" t="s">
        <v>244</v>
      </c>
      <c r="Z188" s="4" t="s">
        <v>244</v>
      </c>
      <c r="AA188" s="4">
        <v>90</v>
      </c>
      <c r="AB188" s="4" t="s">
        <v>245</v>
      </c>
      <c r="AC188" s="4" t="s">
        <v>244</v>
      </c>
      <c r="AD188" s="4" t="s">
        <v>244</v>
      </c>
      <c r="AE188" s="4" t="s">
        <v>244</v>
      </c>
      <c r="AF188" s="4" t="s">
        <v>245</v>
      </c>
      <c r="AG188" s="4">
        <v>180</v>
      </c>
      <c r="AH188" s="4">
        <v>90</v>
      </c>
      <c r="AI188" s="4">
        <v>0</v>
      </c>
      <c r="AJ188" s="4">
        <v>0</v>
      </c>
      <c r="AK188" s="4">
        <v>0</v>
      </c>
      <c r="AL188" s="4">
        <v>25.714285714285715</v>
      </c>
      <c r="AM188" s="4" t="s">
        <v>219</v>
      </c>
      <c r="AN188" s="4" t="s">
        <v>220</v>
      </c>
      <c r="AO188" s="4" t="s">
        <v>220</v>
      </c>
      <c r="AP188" s="4" t="s">
        <v>220</v>
      </c>
      <c r="AQ188" s="4" t="s">
        <v>219</v>
      </c>
      <c r="AR188" s="4">
        <v>115.71428571428571</v>
      </c>
      <c r="AS188" s="4">
        <f t="shared" si="25"/>
        <v>-0.16133362622342631</v>
      </c>
      <c r="AT188" s="4">
        <v>115.71428571428571</v>
      </c>
      <c r="AU188" s="4">
        <v>1.9285714285714284</v>
      </c>
      <c r="AV188" s="4" t="s">
        <v>219</v>
      </c>
      <c r="AW188" s="4" t="s">
        <v>220</v>
      </c>
      <c r="AX188" s="4">
        <v>1</v>
      </c>
      <c r="AY188" s="4">
        <v>2</v>
      </c>
      <c r="AZ188" s="4">
        <v>1</v>
      </c>
      <c r="BA188" s="4">
        <v>2</v>
      </c>
      <c r="BB188" s="4">
        <v>2</v>
      </c>
      <c r="BC188" s="4">
        <v>1</v>
      </c>
      <c r="BD188" s="4">
        <v>3</v>
      </c>
      <c r="BE188" s="4">
        <v>3</v>
      </c>
      <c r="BF188" s="4">
        <v>3</v>
      </c>
      <c r="BG188" s="4">
        <v>1</v>
      </c>
      <c r="BH188" s="4">
        <v>1</v>
      </c>
      <c r="BI188" s="16">
        <v>1</v>
      </c>
      <c r="BJ188" s="16">
        <v>2</v>
      </c>
      <c r="BK188" s="16">
        <v>2</v>
      </c>
      <c r="BL188" s="4">
        <v>0</v>
      </c>
      <c r="BM188" s="4">
        <v>2</v>
      </c>
      <c r="BN188" s="4">
        <v>2</v>
      </c>
      <c r="BO188" s="4">
        <v>0</v>
      </c>
      <c r="BP188" s="4">
        <v>3.56</v>
      </c>
      <c r="BQ188" s="4">
        <v>60</v>
      </c>
      <c r="BR188" s="4">
        <f t="shared" si="20"/>
        <v>0</v>
      </c>
      <c r="BS188" s="4">
        <f t="shared" si="26"/>
        <v>0</v>
      </c>
      <c r="BT188" s="4">
        <v>59</v>
      </c>
      <c r="BU188" s="4">
        <f t="shared" si="27"/>
        <v>1.7708520116421442</v>
      </c>
      <c r="BV188" s="4">
        <v>61</v>
      </c>
      <c r="BW188" s="4">
        <f t="shared" si="28"/>
        <v>1.7853298350107671</v>
      </c>
      <c r="BX188" s="4">
        <v>58</v>
      </c>
      <c r="BY188" s="4">
        <v>3</v>
      </c>
      <c r="BZ188" s="4">
        <v>55</v>
      </c>
      <c r="CA188" s="4">
        <v>69</v>
      </c>
      <c r="CB188" s="4">
        <v>2</v>
      </c>
      <c r="CC188" s="4">
        <v>51</v>
      </c>
      <c r="CD188" s="4">
        <v>54</v>
      </c>
      <c r="CE188" s="4">
        <v>2</v>
      </c>
      <c r="CF188" s="4">
        <v>53</v>
      </c>
      <c r="CG188" s="4">
        <v>58</v>
      </c>
      <c r="CH188" s="4">
        <v>1</v>
      </c>
      <c r="CI188" s="4">
        <v>51</v>
      </c>
      <c r="CJ188" s="4">
        <v>54</v>
      </c>
      <c r="CK188" s="4">
        <v>5</v>
      </c>
      <c r="CL188" s="4">
        <v>59</v>
      </c>
      <c r="CM188" s="4">
        <v>78</v>
      </c>
      <c r="CN188" s="4">
        <v>5</v>
      </c>
      <c r="CO188" s="4">
        <v>61</v>
      </c>
      <c r="CP188" s="4">
        <v>84</v>
      </c>
      <c r="CQ188" s="4">
        <v>18</v>
      </c>
      <c r="CR188" s="4">
        <v>61</v>
      </c>
      <c r="CS188" s="4">
        <v>86</v>
      </c>
      <c r="CT188" s="4">
        <v>10</v>
      </c>
      <c r="CU188" s="4">
        <v>8</v>
      </c>
      <c r="CV188" s="4">
        <v>51</v>
      </c>
      <c r="CW188" s="4">
        <v>23</v>
      </c>
      <c r="CX188" s="4">
        <v>62</v>
      </c>
      <c r="CY188" s="4">
        <v>46</v>
      </c>
      <c r="CZ188" s="4">
        <v>58</v>
      </c>
      <c r="DA188" s="4">
        <v>5</v>
      </c>
      <c r="DB188" s="4">
        <v>3</v>
      </c>
      <c r="DC188" s="4">
        <v>2</v>
      </c>
      <c r="DD188" s="4">
        <v>8</v>
      </c>
      <c r="DE188" s="4">
        <v>6</v>
      </c>
      <c r="DF188" s="4">
        <v>1</v>
      </c>
      <c r="DG188" s="4">
        <v>1</v>
      </c>
      <c r="DH188" s="4">
        <v>1</v>
      </c>
      <c r="DI188" s="4">
        <v>1</v>
      </c>
      <c r="DJ188" s="4">
        <v>1</v>
      </c>
      <c r="DK188" s="4">
        <v>4</v>
      </c>
      <c r="DL188" s="4">
        <v>1</v>
      </c>
      <c r="DM188" s="4">
        <v>2</v>
      </c>
      <c r="DN188" s="4">
        <v>2</v>
      </c>
      <c r="DO188" s="4">
        <v>2</v>
      </c>
      <c r="DP188" s="4">
        <v>2</v>
      </c>
      <c r="DQ188" s="4">
        <v>2</v>
      </c>
      <c r="DR188" s="4">
        <v>2</v>
      </c>
      <c r="DS188" s="4">
        <v>2</v>
      </c>
      <c r="DT188" s="4">
        <v>4</v>
      </c>
      <c r="DU188" s="4">
        <v>3</v>
      </c>
      <c r="DV188" s="4">
        <v>3</v>
      </c>
      <c r="DW188" s="4">
        <v>3</v>
      </c>
      <c r="DX188" s="4">
        <v>3</v>
      </c>
      <c r="DY188" s="4">
        <v>2</v>
      </c>
      <c r="DZ188" s="4">
        <v>3</v>
      </c>
      <c r="EA188" s="4">
        <v>1</v>
      </c>
    </row>
    <row r="189" spans="1:131" x14ac:dyDescent="0.3">
      <c r="A189" s="4" t="s">
        <v>187</v>
      </c>
      <c r="F189" s="12" t="s">
        <v>230</v>
      </c>
      <c r="J189" s="12" t="s">
        <v>230</v>
      </c>
      <c r="V189" s="4" t="s">
        <v>230</v>
      </c>
      <c r="W189" s="4" t="s">
        <v>230</v>
      </c>
      <c r="X189" s="4" t="s">
        <v>230</v>
      </c>
      <c r="Y189" s="4" t="s">
        <v>230</v>
      </c>
      <c r="Z189" s="4" t="s">
        <v>230</v>
      </c>
      <c r="AB189" s="4" t="s">
        <v>230</v>
      </c>
      <c r="AC189" s="4" t="s">
        <v>230</v>
      </c>
      <c r="AD189" s="4" t="s">
        <v>230</v>
      </c>
      <c r="AE189" s="4" t="s">
        <v>230</v>
      </c>
      <c r="AF189" s="4" t="s">
        <v>230</v>
      </c>
      <c r="AX189" s="4" t="s">
        <v>221</v>
      </c>
      <c r="AY189" s="4" t="s">
        <v>221</v>
      </c>
      <c r="AZ189" s="4" t="s">
        <v>221</v>
      </c>
      <c r="BA189" s="4" t="s">
        <v>221</v>
      </c>
      <c r="BC189" s="4" t="s">
        <v>230</v>
      </c>
      <c r="BD189" s="4" t="s">
        <v>230</v>
      </c>
      <c r="BE189" s="4" t="s">
        <v>230</v>
      </c>
      <c r="BF189" s="4" t="s">
        <v>230</v>
      </c>
      <c r="BG189" s="4" t="s">
        <v>230</v>
      </c>
      <c r="BR189" s="4" t="str">
        <f t="shared" si="20"/>
        <v/>
      </c>
    </row>
    <row r="190" spans="1:131" x14ac:dyDescent="0.3">
      <c r="A190" s="4" t="s">
        <v>188</v>
      </c>
      <c r="B190" s="4">
        <v>1</v>
      </c>
      <c r="C190" s="4">
        <v>2</v>
      </c>
      <c r="D190" s="6">
        <f t="shared" si="21"/>
        <v>1</v>
      </c>
      <c r="E190" s="12">
        <v>281497</v>
      </c>
      <c r="F190" s="12">
        <v>4691.6166666666668</v>
      </c>
      <c r="G190" s="6">
        <f t="shared" si="22"/>
        <v>2</v>
      </c>
      <c r="H190" s="6">
        <f t="shared" si="29"/>
        <v>2</v>
      </c>
      <c r="I190" s="6">
        <f t="shared" si="23"/>
        <v>2</v>
      </c>
      <c r="J190" s="12">
        <v>78.19361111111111</v>
      </c>
      <c r="K190" s="4">
        <v>5.7482900136798909</v>
      </c>
      <c r="L190" s="4" t="s">
        <v>217</v>
      </c>
      <c r="M190" s="4" t="s">
        <v>291</v>
      </c>
      <c r="N190" s="6">
        <v>13</v>
      </c>
      <c r="O190" s="6">
        <v>36.621067031463745</v>
      </c>
      <c r="P190" s="6" t="s">
        <v>305</v>
      </c>
      <c r="Q190" s="4">
        <v>10.5</v>
      </c>
      <c r="R190" s="4">
        <v>11</v>
      </c>
      <c r="S190" s="4">
        <v>10.75</v>
      </c>
      <c r="T190" s="4">
        <f t="shared" si="24"/>
        <v>1.5624999999999667E-2</v>
      </c>
      <c r="U190" s="4">
        <v>10.75</v>
      </c>
      <c r="V190" s="4" t="s">
        <v>243</v>
      </c>
      <c r="W190" s="4" t="s">
        <v>243</v>
      </c>
      <c r="X190" s="4" t="s">
        <v>244</v>
      </c>
      <c r="Y190" s="4" t="s">
        <v>244</v>
      </c>
      <c r="Z190" s="4" t="s">
        <v>244</v>
      </c>
      <c r="AA190" s="4">
        <v>30</v>
      </c>
      <c r="AB190" s="4" t="s">
        <v>243</v>
      </c>
      <c r="AC190" s="4" t="s">
        <v>243</v>
      </c>
      <c r="AD190" s="4" t="s">
        <v>244</v>
      </c>
      <c r="AE190" s="4" t="s">
        <v>244</v>
      </c>
      <c r="AF190" s="4" t="s">
        <v>244</v>
      </c>
      <c r="AG190" s="4">
        <v>30</v>
      </c>
      <c r="AH190" s="4">
        <v>15</v>
      </c>
      <c r="AI190" s="4">
        <v>15</v>
      </c>
      <c r="AJ190" s="4">
        <v>0</v>
      </c>
      <c r="AK190" s="4">
        <v>0</v>
      </c>
      <c r="AL190" s="4">
        <v>0</v>
      </c>
      <c r="AM190" s="4" t="s">
        <v>219</v>
      </c>
      <c r="AN190" s="4" t="s">
        <v>219</v>
      </c>
      <c r="AO190" s="4" t="s">
        <v>220</v>
      </c>
      <c r="AP190" s="4" t="s">
        <v>220</v>
      </c>
      <c r="AQ190" s="4" t="s">
        <v>220</v>
      </c>
      <c r="AR190" s="4">
        <v>30</v>
      </c>
      <c r="AS190" s="4">
        <f t="shared" si="25"/>
        <v>-0.89355885870493756</v>
      </c>
      <c r="AT190" s="4">
        <v>30</v>
      </c>
      <c r="AU190" s="4">
        <v>0.5</v>
      </c>
      <c r="AV190" s="4" t="s">
        <v>220</v>
      </c>
      <c r="AW190" s="4" t="s">
        <v>220</v>
      </c>
      <c r="AX190" s="4">
        <v>1</v>
      </c>
      <c r="AY190" s="4">
        <v>1</v>
      </c>
      <c r="AZ190" s="4">
        <v>1</v>
      </c>
      <c r="BA190" s="4">
        <v>1</v>
      </c>
      <c r="BB190" s="4">
        <v>1</v>
      </c>
      <c r="BC190" s="4">
        <v>1</v>
      </c>
      <c r="BD190" s="4">
        <v>2</v>
      </c>
      <c r="BE190" s="4">
        <v>2</v>
      </c>
      <c r="BF190" s="4">
        <v>1</v>
      </c>
      <c r="BG190" s="4">
        <v>3</v>
      </c>
      <c r="BH190" s="4">
        <v>1</v>
      </c>
      <c r="BI190" s="16">
        <v>2</v>
      </c>
      <c r="BJ190" s="16">
        <v>2</v>
      </c>
      <c r="BK190" s="16">
        <v>2</v>
      </c>
      <c r="BL190" s="4">
        <v>0</v>
      </c>
      <c r="BM190" s="4">
        <v>2</v>
      </c>
      <c r="BN190" s="4">
        <v>2</v>
      </c>
      <c r="BO190" s="4">
        <v>0</v>
      </c>
      <c r="BP190" s="4">
        <v>4.3600000000000003</v>
      </c>
      <c r="BQ190" s="4">
        <v>50</v>
      </c>
      <c r="BR190" s="4">
        <f t="shared" si="20"/>
        <v>10</v>
      </c>
      <c r="BT190" s="4">
        <v>50</v>
      </c>
      <c r="BU190" s="4">
        <f t="shared" si="27"/>
        <v>1.6989700043360187</v>
      </c>
      <c r="BV190" s="4">
        <v>51</v>
      </c>
      <c r="BW190" s="4">
        <f t="shared" si="28"/>
        <v>1.7075701760979363</v>
      </c>
      <c r="BX190" s="4">
        <v>54</v>
      </c>
      <c r="BY190" s="4">
        <v>4</v>
      </c>
      <c r="BZ190" s="4">
        <v>59</v>
      </c>
      <c r="CA190" s="4">
        <v>81</v>
      </c>
      <c r="CB190" s="4">
        <v>2</v>
      </c>
      <c r="CC190" s="4">
        <v>51</v>
      </c>
      <c r="CD190" s="4">
        <v>54</v>
      </c>
      <c r="CE190" s="4">
        <v>3</v>
      </c>
      <c r="CF190" s="4">
        <v>58</v>
      </c>
      <c r="CG190" s="4">
        <v>75</v>
      </c>
      <c r="CH190" s="4">
        <v>2</v>
      </c>
      <c r="CI190" s="4">
        <v>56</v>
      </c>
      <c r="CJ190" s="4">
        <v>69</v>
      </c>
      <c r="CK190" s="4">
        <v>1</v>
      </c>
      <c r="CL190" s="4">
        <v>50</v>
      </c>
      <c r="CM190" s="4">
        <v>50</v>
      </c>
      <c r="CN190" s="4">
        <v>2</v>
      </c>
      <c r="CO190" s="4">
        <v>51</v>
      </c>
      <c r="CP190" s="4">
        <v>50</v>
      </c>
      <c r="CQ190" s="4">
        <v>14</v>
      </c>
      <c r="CR190" s="4">
        <v>55</v>
      </c>
      <c r="CS190" s="4">
        <v>69</v>
      </c>
      <c r="CT190" s="4">
        <v>10</v>
      </c>
      <c r="CU190" s="4">
        <v>11</v>
      </c>
      <c r="CV190" s="4">
        <v>56</v>
      </c>
      <c r="CW190" s="4">
        <v>16</v>
      </c>
      <c r="CX190" s="4">
        <v>55</v>
      </c>
      <c r="CY190" s="4">
        <v>38</v>
      </c>
      <c r="CZ190" s="4">
        <v>54</v>
      </c>
      <c r="DA190" s="4">
        <v>0</v>
      </c>
      <c r="DB190" s="4">
        <v>2</v>
      </c>
      <c r="DC190" s="4">
        <v>3</v>
      </c>
      <c r="DD190" s="4">
        <v>5</v>
      </c>
      <c r="DE190" s="4">
        <v>6</v>
      </c>
      <c r="DF190" s="4">
        <v>1</v>
      </c>
      <c r="DG190" s="4">
        <v>1</v>
      </c>
      <c r="DH190" s="4">
        <v>1</v>
      </c>
      <c r="DI190" s="4">
        <v>1</v>
      </c>
      <c r="DJ190" s="4">
        <v>1</v>
      </c>
      <c r="DK190" s="4">
        <v>2</v>
      </c>
      <c r="DL190" s="4">
        <v>2</v>
      </c>
      <c r="DM190" s="4">
        <v>3</v>
      </c>
      <c r="DN190" s="4">
        <v>3</v>
      </c>
      <c r="DO190" s="4">
        <v>2</v>
      </c>
      <c r="DP190" s="4">
        <v>3</v>
      </c>
      <c r="DQ190" s="4">
        <v>4</v>
      </c>
      <c r="DR190" s="4">
        <v>2</v>
      </c>
      <c r="DS190" s="4">
        <v>3</v>
      </c>
      <c r="DT190" s="4">
        <v>2</v>
      </c>
      <c r="DU190" s="4">
        <v>2</v>
      </c>
      <c r="DV190" s="4">
        <v>3</v>
      </c>
      <c r="DW190" s="4">
        <v>3</v>
      </c>
      <c r="DX190" s="4">
        <v>4</v>
      </c>
      <c r="DY190" s="4">
        <v>3</v>
      </c>
      <c r="DZ190" s="4">
        <v>3</v>
      </c>
      <c r="EA190" s="4">
        <v>1</v>
      </c>
    </row>
    <row r="191" spans="1:131" x14ac:dyDescent="0.3">
      <c r="A191" s="4" t="s">
        <v>189</v>
      </c>
      <c r="F191" s="12" t="s">
        <v>230</v>
      </c>
      <c r="J191" s="12" t="s">
        <v>230</v>
      </c>
      <c r="V191" s="4" t="s">
        <v>230</v>
      </c>
      <c r="W191" s="4" t="s">
        <v>230</v>
      </c>
      <c r="X191" s="4" t="s">
        <v>230</v>
      </c>
      <c r="Y191" s="4" t="s">
        <v>230</v>
      </c>
      <c r="Z191" s="4" t="s">
        <v>230</v>
      </c>
      <c r="AB191" s="4" t="s">
        <v>230</v>
      </c>
      <c r="AC191" s="4" t="s">
        <v>230</v>
      </c>
      <c r="AD191" s="4" t="s">
        <v>230</v>
      </c>
      <c r="AE191" s="4" t="s">
        <v>230</v>
      </c>
      <c r="AF191" s="4" t="s">
        <v>230</v>
      </c>
      <c r="AX191" s="4" t="s">
        <v>221</v>
      </c>
      <c r="AY191" s="4" t="s">
        <v>221</v>
      </c>
      <c r="AZ191" s="4" t="s">
        <v>221</v>
      </c>
      <c r="BA191" s="4" t="s">
        <v>221</v>
      </c>
      <c r="BC191" s="4" t="s">
        <v>230</v>
      </c>
      <c r="BD191" s="4" t="s">
        <v>230</v>
      </c>
      <c r="BE191" s="4" t="s">
        <v>230</v>
      </c>
      <c r="BF191" s="4" t="s">
        <v>230</v>
      </c>
      <c r="BG191" s="4" t="s">
        <v>230</v>
      </c>
      <c r="BR191" s="4" t="str">
        <f t="shared" si="20"/>
        <v/>
      </c>
    </row>
    <row r="192" spans="1:131" x14ac:dyDescent="0.3">
      <c r="A192" s="4" t="s">
        <v>190</v>
      </c>
      <c r="B192" s="4">
        <v>1</v>
      </c>
      <c r="C192" s="4">
        <v>1</v>
      </c>
      <c r="D192" s="6">
        <f t="shared" si="21"/>
        <v>1</v>
      </c>
      <c r="E192" s="12">
        <v>2719</v>
      </c>
      <c r="F192" s="12">
        <v>45.31666666666667</v>
      </c>
      <c r="G192" s="6">
        <f t="shared" si="22"/>
        <v>1</v>
      </c>
      <c r="H192" s="6">
        <f t="shared" si="29"/>
        <v>1</v>
      </c>
      <c r="I192" s="6">
        <f t="shared" si="23"/>
        <v>1</v>
      </c>
      <c r="J192" s="12">
        <v>0.75527777777777783</v>
      </c>
      <c r="K192" s="4">
        <v>5.2448700410396718</v>
      </c>
      <c r="L192" s="4" t="s">
        <v>217</v>
      </c>
      <c r="M192" s="4" t="s">
        <v>291</v>
      </c>
      <c r="N192" s="6">
        <v>18</v>
      </c>
      <c r="O192" s="6">
        <v>38.872777017783861</v>
      </c>
      <c r="P192" s="6" t="s">
        <v>305</v>
      </c>
      <c r="Q192" s="4">
        <v>11.5</v>
      </c>
      <c r="R192" s="4">
        <v>11</v>
      </c>
      <c r="S192" s="4">
        <v>11.25</v>
      </c>
      <c r="T192" s="4">
        <f t="shared" si="24"/>
        <v>0.79687499999999967</v>
      </c>
      <c r="U192" s="4">
        <v>11.25</v>
      </c>
      <c r="V192" s="4" t="s">
        <v>244</v>
      </c>
      <c r="W192" s="4" t="s">
        <v>244</v>
      </c>
      <c r="X192" s="4" t="s">
        <v>244</v>
      </c>
      <c r="Y192" s="4" t="s">
        <v>244</v>
      </c>
      <c r="Z192" s="4" t="s">
        <v>244</v>
      </c>
      <c r="AA192" s="4">
        <v>0</v>
      </c>
      <c r="AB192" s="4" t="s">
        <v>244</v>
      </c>
      <c r="AC192" s="4" t="s">
        <v>244</v>
      </c>
      <c r="AD192" s="4" t="s">
        <v>244</v>
      </c>
      <c r="AE192" s="4" t="s">
        <v>244</v>
      </c>
      <c r="AF192" s="4" t="s">
        <v>243</v>
      </c>
      <c r="AG192" s="4">
        <v>15</v>
      </c>
      <c r="AH192" s="4">
        <v>0</v>
      </c>
      <c r="AI192" s="4">
        <v>0</v>
      </c>
      <c r="AJ192" s="4">
        <v>0</v>
      </c>
      <c r="AK192" s="4">
        <v>0</v>
      </c>
      <c r="AL192" s="4">
        <v>4.2857142857142856</v>
      </c>
      <c r="AM192" s="4" t="s">
        <v>220</v>
      </c>
      <c r="AN192" s="4" t="s">
        <v>220</v>
      </c>
      <c r="AO192" s="4" t="s">
        <v>220</v>
      </c>
      <c r="AP192" s="4" t="s">
        <v>220</v>
      </c>
      <c r="AQ192" s="4" t="s">
        <v>219</v>
      </c>
      <c r="AR192" s="4">
        <v>4.2857142857142856</v>
      </c>
      <c r="AS192" s="4">
        <f t="shared" si="25"/>
        <v>-1.1132264284493911</v>
      </c>
      <c r="AT192" s="4">
        <v>4.2857142857142856</v>
      </c>
      <c r="AU192" s="4">
        <v>7.1428571428571425E-2</v>
      </c>
      <c r="AV192" s="4" t="s">
        <v>220</v>
      </c>
      <c r="AW192" s="4" t="s">
        <v>220</v>
      </c>
      <c r="AX192" s="4">
        <v>2</v>
      </c>
      <c r="AY192" s="4">
        <v>2</v>
      </c>
      <c r="AZ192" s="4">
        <v>2</v>
      </c>
      <c r="BA192" s="4">
        <v>2</v>
      </c>
      <c r="BB192" s="4">
        <v>2</v>
      </c>
      <c r="BC192" s="4">
        <v>3</v>
      </c>
      <c r="BD192" s="4">
        <v>3</v>
      </c>
      <c r="BE192" s="4">
        <v>3</v>
      </c>
      <c r="BF192" s="4">
        <v>3</v>
      </c>
      <c r="BG192" s="4">
        <v>1</v>
      </c>
      <c r="BH192" s="4">
        <v>1</v>
      </c>
      <c r="BJ192" s="16">
        <v>2</v>
      </c>
      <c r="BK192" s="16">
        <v>2</v>
      </c>
      <c r="BL192" s="4">
        <v>0</v>
      </c>
      <c r="BM192" s="4">
        <v>2</v>
      </c>
      <c r="BN192" s="4">
        <v>2</v>
      </c>
      <c r="BO192" s="4">
        <v>0</v>
      </c>
      <c r="BP192" s="4">
        <v>4.12</v>
      </c>
      <c r="BQ192" s="4">
        <v>60</v>
      </c>
      <c r="BR192" s="4">
        <f t="shared" si="20"/>
        <v>0</v>
      </c>
      <c r="BS192" s="4">
        <f t="shared" si="26"/>
        <v>0</v>
      </c>
      <c r="BT192" s="4">
        <v>50</v>
      </c>
      <c r="BU192" s="4">
        <f t="shared" si="27"/>
        <v>1.6989700043360187</v>
      </c>
      <c r="BV192" s="4">
        <v>50</v>
      </c>
      <c r="BW192" s="4">
        <f t="shared" si="28"/>
        <v>1.6989700043360187</v>
      </c>
      <c r="BX192" s="4">
        <v>40</v>
      </c>
      <c r="BY192" s="4">
        <v>1</v>
      </c>
      <c r="BZ192" s="4">
        <v>50</v>
      </c>
      <c r="CA192" s="4">
        <v>50</v>
      </c>
      <c r="CB192" s="4">
        <v>1</v>
      </c>
      <c r="CC192" s="4">
        <v>50</v>
      </c>
      <c r="CD192" s="4">
        <v>50</v>
      </c>
      <c r="CE192" s="4">
        <v>0</v>
      </c>
      <c r="CF192" s="4">
        <v>50</v>
      </c>
      <c r="CG192" s="4">
        <v>50</v>
      </c>
      <c r="CH192" s="4">
        <v>0</v>
      </c>
      <c r="CI192" s="4">
        <v>50</v>
      </c>
      <c r="CJ192" s="4">
        <v>50</v>
      </c>
      <c r="CK192" s="4">
        <v>1</v>
      </c>
      <c r="CL192" s="4">
        <v>50</v>
      </c>
      <c r="CM192" s="4">
        <v>50</v>
      </c>
      <c r="CN192" s="4">
        <v>0</v>
      </c>
      <c r="CO192" s="4">
        <v>50</v>
      </c>
      <c r="CP192" s="4">
        <v>50</v>
      </c>
      <c r="CQ192" s="4">
        <v>9</v>
      </c>
      <c r="CR192" s="4">
        <v>51</v>
      </c>
      <c r="CS192" s="4">
        <v>54</v>
      </c>
      <c r="CT192" s="4">
        <v>2</v>
      </c>
      <c r="CU192" s="4">
        <v>2</v>
      </c>
      <c r="CV192" s="4">
        <v>37</v>
      </c>
      <c r="CW192" s="4">
        <v>9</v>
      </c>
      <c r="CX192" s="4">
        <v>46</v>
      </c>
      <c r="CY192" s="4">
        <v>14</v>
      </c>
      <c r="CZ192" s="4">
        <v>40</v>
      </c>
      <c r="DA192" s="4">
        <v>1</v>
      </c>
      <c r="DB192" s="4">
        <v>2</v>
      </c>
      <c r="DC192" s="4">
        <v>0</v>
      </c>
      <c r="DD192" s="4">
        <v>4</v>
      </c>
      <c r="DE192" s="4">
        <v>3</v>
      </c>
      <c r="DF192" s="4">
        <v>1</v>
      </c>
      <c r="DG192" s="4">
        <v>1</v>
      </c>
      <c r="DH192" s="4">
        <v>1</v>
      </c>
      <c r="DI192" s="4">
        <v>1</v>
      </c>
      <c r="DJ192" s="4">
        <v>1</v>
      </c>
      <c r="DK192" s="4">
        <v>4</v>
      </c>
      <c r="DL192" s="4">
        <v>1</v>
      </c>
      <c r="DM192" s="4">
        <v>4</v>
      </c>
      <c r="DN192" s="4">
        <v>4</v>
      </c>
      <c r="DO192" s="4">
        <v>1</v>
      </c>
      <c r="DP192" s="4">
        <v>2</v>
      </c>
      <c r="DQ192" s="4">
        <v>3</v>
      </c>
      <c r="DR192" s="4">
        <v>1</v>
      </c>
      <c r="DS192" s="4">
        <v>4</v>
      </c>
      <c r="DT192" s="4">
        <v>4</v>
      </c>
      <c r="DU192" s="4">
        <v>4</v>
      </c>
      <c r="DV192" s="4">
        <v>4</v>
      </c>
      <c r="DW192" s="4">
        <v>4</v>
      </c>
      <c r="DX192" s="4">
        <v>4</v>
      </c>
      <c r="DY192" s="4">
        <v>4</v>
      </c>
      <c r="DZ192" s="4">
        <v>4</v>
      </c>
      <c r="EA192" s="4">
        <v>2</v>
      </c>
    </row>
    <row r="193" spans="1:131" x14ac:dyDescent="0.3">
      <c r="A193" s="4" t="s">
        <v>191</v>
      </c>
      <c r="F193" s="12" t="s">
        <v>230</v>
      </c>
      <c r="J193" s="12" t="s">
        <v>230</v>
      </c>
      <c r="V193" s="4" t="s">
        <v>230</v>
      </c>
      <c r="W193" s="4" t="s">
        <v>230</v>
      </c>
      <c r="X193" s="4" t="s">
        <v>230</v>
      </c>
      <c r="Y193" s="4" t="s">
        <v>230</v>
      </c>
      <c r="Z193" s="4" t="s">
        <v>230</v>
      </c>
      <c r="AB193" s="4" t="s">
        <v>230</v>
      </c>
      <c r="AC193" s="4" t="s">
        <v>230</v>
      </c>
      <c r="AD193" s="4" t="s">
        <v>230</v>
      </c>
      <c r="AE193" s="4" t="s">
        <v>230</v>
      </c>
      <c r="AF193" s="4" t="s">
        <v>230</v>
      </c>
      <c r="AX193" s="4" t="s">
        <v>221</v>
      </c>
      <c r="AY193" s="4" t="s">
        <v>221</v>
      </c>
      <c r="AZ193" s="4" t="s">
        <v>221</v>
      </c>
      <c r="BA193" s="4" t="s">
        <v>221</v>
      </c>
      <c r="BC193" s="4" t="s">
        <v>230</v>
      </c>
      <c r="BD193" s="4" t="s">
        <v>230</v>
      </c>
      <c r="BE193" s="4" t="s">
        <v>230</v>
      </c>
      <c r="BF193" s="4" t="s">
        <v>230</v>
      </c>
      <c r="BG193" s="4" t="s">
        <v>230</v>
      </c>
      <c r="BR193" s="4" t="str">
        <f t="shared" si="20"/>
        <v/>
      </c>
    </row>
    <row r="194" spans="1:131" x14ac:dyDescent="0.3">
      <c r="A194" s="4" t="s">
        <v>192</v>
      </c>
      <c r="B194" s="4">
        <v>1</v>
      </c>
      <c r="C194" s="4">
        <v>2</v>
      </c>
      <c r="D194" s="6">
        <f t="shared" si="21"/>
        <v>1</v>
      </c>
      <c r="E194" s="12">
        <v>4231</v>
      </c>
      <c r="F194" s="12">
        <v>70.516666666666666</v>
      </c>
      <c r="G194" s="6">
        <f t="shared" si="22"/>
        <v>2</v>
      </c>
      <c r="H194" s="6">
        <f t="shared" si="29"/>
        <v>1</v>
      </c>
      <c r="I194" s="6">
        <f t="shared" si="23"/>
        <v>1</v>
      </c>
      <c r="J194" s="12">
        <v>1.1752777777777779</v>
      </c>
      <c r="K194" s="4">
        <v>5.6607387140902876</v>
      </c>
      <c r="L194" s="4" t="s">
        <v>216</v>
      </c>
      <c r="M194" s="4" t="s">
        <v>291</v>
      </c>
      <c r="N194" s="6">
        <v>18</v>
      </c>
      <c r="O194" s="6">
        <v>39.337893296853622</v>
      </c>
      <c r="P194" s="6" t="s">
        <v>305</v>
      </c>
      <c r="Q194" s="4">
        <v>11.333333333333334</v>
      </c>
      <c r="R194" s="4">
        <v>11.25</v>
      </c>
      <c r="S194" s="4">
        <v>11.291666666666668</v>
      </c>
      <c r="T194" s="4">
        <f t="shared" si="24"/>
        <v>0.86197916666666818</v>
      </c>
      <c r="U194" s="4">
        <v>11.291666666666668</v>
      </c>
      <c r="V194" s="4" t="s">
        <v>243</v>
      </c>
      <c r="W194" s="4" t="s">
        <v>244</v>
      </c>
      <c r="X194" s="4" t="s">
        <v>244</v>
      </c>
      <c r="Y194" s="4" t="s">
        <v>244</v>
      </c>
      <c r="Z194" s="4" t="s">
        <v>244</v>
      </c>
      <c r="AA194" s="4">
        <v>15</v>
      </c>
      <c r="AB194" s="4" t="s">
        <v>246</v>
      </c>
      <c r="AC194" s="4" t="s">
        <v>244</v>
      </c>
      <c r="AD194" s="4" t="s">
        <v>243</v>
      </c>
      <c r="AE194" s="4" t="s">
        <v>244</v>
      </c>
      <c r="AF194" s="4" t="s">
        <v>244</v>
      </c>
      <c r="AG194" s="4">
        <v>60</v>
      </c>
      <c r="AH194" s="4">
        <v>23.571428571428573</v>
      </c>
      <c r="AI194" s="4">
        <v>0</v>
      </c>
      <c r="AJ194" s="4">
        <v>4.2857142857142856</v>
      </c>
      <c r="AK194" s="4">
        <v>0</v>
      </c>
      <c r="AL194" s="4">
        <v>0</v>
      </c>
      <c r="AM194" s="4" t="s">
        <v>219</v>
      </c>
      <c r="AN194" s="4" t="s">
        <v>220</v>
      </c>
      <c r="AO194" s="4" t="s">
        <v>219</v>
      </c>
      <c r="AP194" s="4" t="s">
        <v>220</v>
      </c>
      <c r="AQ194" s="4" t="s">
        <v>220</v>
      </c>
      <c r="AR194" s="4">
        <v>27.857142857142858</v>
      </c>
      <c r="AS194" s="4">
        <f t="shared" si="25"/>
        <v>-0.9118644895169753</v>
      </c>
      <c r="AT194" s="4">
        <v>27.857142857142858</v>
      </c>
      <c r="AU194" s="4">
        <v>0.4642857142857143</v>
      </c>
      <c r="AV194" s="4" t="s">
        <v>220</v>
      </c>
      <c r="AW194" s="4" t="s">
        <v>220</v>
      </c>
      <c r="AX194" s="4">
        <v>1</v>
      </c>
      <c r="AY194" s="4">
        <v>1</v>
      </c>
      <c r="AZ194" s="4">
        <v>1</v>
      </c>
      <c r="BA194" s="4">
        <v>1</v>
      </c>
      <c r="BB194" s="4">
        <v>1</v>
      </c>
      <c r="BC194" s="4">
        <v>1</v>
      </c>
      <c r="BD194" s="4">
        <v>3</v>
      </c>
      <c r="BE194" s="4">
        <v>1</v>
      </c>
      <c r="BF194" s="4">
        <v>3</v>
      </c>
      <c r="BG194" s="4">
        <v>3</v>
      </c>
      <c r="BH194" s="4">
        <v>1</v>
      </c>
      <c r="BI194" s="16">
        <v>3</v>
      </c>
      <c r="BJ194" s="16">
        <v>1</v>
      </c>
      <c r="BK194" s="16">
        <v>1</v>
      </c>
      <c r="BL194" s="4">
        <v>1</v>
      </c>
      <c r="BM194" s="4">
        <v>1</v>
      </c>
      <c r="BN194" s="4">
        <v>1</v>
      </c>
      <c r="BO194" s="4">
        <v>7</v>
      </c>
      <c r="BP194" s="4">
        <v>4.3600000000000003</v>
      </c>
      <c r="BQ194" s="4">
        <v>60</v>
      </c>
      <c r="BR194" s="4">
        <f t="shared" si="20"/>
        <v>0</v>
      </c>
      <c r="BT194" s="4">
        <v>51</v>
      </c>
      <c r="BU194" s="4">
        <f t="shared" si="27"/>
        <v>1.7075701760979363</v>
      </c>
      <c r="BV194" s="4">
        <v>56</v>
      </c>
      <c r="BW194" s="4">
        <f t="shared" si="28"/>
        <v>1.7481880270062005</v>
      </c>
      <c r="BX194" s="4">
        <v>58</v>
      </c>
      <c r="BY194" s="4">
        <v>5</v>
      </c>
      <c r="BZ194" s="4">
        <v>62</v>
      </c>
      <c r="CA194" s="4">
        <v>87</v>
      </c>
      <c r="CB194" s="4">
        <v>1</v>
      </c>
      <c r="CC194" s="4">
        <v>50</v>
      </c>
      <c r="CD194" s="4">
        <v>50</v>
      </c>
      <c r="CE194" s="4">
        <v>4</v>
      </c>
      <c r="CF194" s="4">
        <v>62</v>
      </c>
      <c r="CG194" s="4">
        <v>88</v>
      </c>
      <c r="CH194" s="4">
        <v>2</v>
      </c>
      <c r="CI194" s="4">
        <v>56</v>
      </c>
      <c r="CJ194" s="4">
        <v>69</v>
      </c>
      <c r="CK194" s="4">
        <v>2</v>
      </c>
      <c r="CL194" s="4">
        <v>51</v>
      </c>
      <c r="CM194" s="4">
        <v>54</v>
      </c>
      <c r="CN194" s="4">
        <v>4</v>
      </c>
      <c r="CO194" s="4">
        <v>56</v>
      </c>
      <c r="CP194" s="4">
        <v>69</v>
      </c>
      <c r="CQ194" s="4">
        <v>13</v>
      </c>
      <c r="CR194" s="4">
        <v>54</v>
      </c>
      <c r="CS194" s="4">
        <v>69</v>
      </c>
      <c r="CT194" s="4">
        <v>14</v>
      </c>
      <c r="CU194" s="4">
        <v>12</v>
      </c>
      <c r="CV194" s="4">
        <v>58</v>
      </c>
      <c r="CW194" s="4">
        <v>17</v>
      </c>
      <c r="CX194" s="4">
        <v>56</v>
      </c>
      <c r="CY194" s="4">
        <v>45</v>
      </c>
      <c r="CZ194" s="4">
        <v>58</v>
      </c>
      <c r="DA194" s="4">
        <v>4</v>
      </c>
      <c r="DB194" s="4">
        <v>5</v>
      </c>
      <c r="DC194" s="4">
        <v>6</v>
      </c>
      <c r="DD194" s="4">
        <v>7</v>
      </c>
      <c r="DE194" s="4">
        <v>6</v>
      </c>
      <c r="DF194" s="4">
        <v>1</v>
      </c>
      <c r="DG194" s="4">
        <v>1</v>
      </c>
      <c r="DH194" s="4">
        <v>1</v>
      </c>
      <c r="DI194" s="4">
        <v>1</v>
      </c>
      <c r="DJ194" s="4">
        <v>1</v>
      </c>
      <c r="DK194" s="4">
        <v>2</v>
      </c>
      <c r="DL194" s="4">
        <v>3</v>
      </c>
      <c r="DM194" s="4">
        <v>3</v>
      </c>
      <c r="DN194" s="4">
        <v>2</v>
      </c>
      <c r="DO194" s="4">
        <v>2</v>
      </c>
      <c r="DP194" s="4">
        <v>2</v>
      </c>
      <c r="DQ194" s="4">
        <v>2</v>
      </c>
      <c r="DR194" s="4">
        <v>2</v>
      </c>
      <c r="DS194" s="4">
        <v>2</v>
      </c>
      <c r="DT194" s="4">
        <v>2</v>
      </c>
      <c r="DU194" s="4">
        <v>2</v>
      </c>
      <c r="DV194" s="4">
        <v>3</v>
      </c>
      <c r="DW194" s="4">
        <v>4</v>
      </c>
      <c r="DX194" s="4">
        <v>2</v>
      </c>
      <c r="DY194" s="4">
        <v>1</v>
      </c>
      <c r="DZ194" s="4">
        <v>2</v>
      </c>
      <c r="EA194" s="4">
        <v>1</v>
      </c>
    </row>
    <row r="195" spans="1:131" x14ac:dyDescent="0.3">
      <c r="A195" s="4" t="s">
        <v>193</v>
      </c>
      <c r="F195" s="12" t="s">
        <v>230</v>
      </c>
      <c r="J195" s="12" t="s">
        <v>230</v>
      </c>
      <c r="V195" s="4" t="s">
        <v>230</v>
      </c>
      <c r="W195" s="4" t="s">
        <v>230</v>
      </c>
      <c r="X195" s="4" t="s">
        <v>230</v>
      </c>
      <c r="Y195" s="4" t="s">
        <v>230</v>
      </c>
      <c r="Z195" s="4" t="s">
        <v>230</v>
      </c>
      <c r="AB195" s="4" t="s">
        <v>230</v>
      </c>
      <c r="AC195" s="4" t="s">
        <v>230</v>
      </c>
      <c r="AD195" s="4" t="s">
        <v>230</v>
      </c>
      <c r="AE195" s="4" t="s">
        <v>230</v>
      </c>
      <c r="AF195" s="4" t="s">
        <v>230</v>
      </c>
      <c r="AX195" s="4" t="s">
        <v>221</v>
      </c>
      <c r="AY195" s="4" t="s">
        <v>221</v>
      </c>
      <c r="AZ195" s="4" t="s">
        <v>221</v>
      </c>
      <c r="BA195" s="4" t="s">
        <v>221</v>
      </c>
      <c r="BC195" s="4" t="s">
        <v>230</v>
      </c>
      <c r="BD195" s="4" t="s">
        <v>230</v>
      </c>
      <c r="BE195" s="4" t="s">
        <v>230</v>
      </c>
      <c r="BF195" s="4" t="s">
        <v>230</v>
      </c>
      <c r="BG195" s="4" t="s">
        <v>230</v>
      </c>
      <c r="BR195" s="4" t="str">
        <f t="shared" ref="BR195:BR224" si="30">IF(ISBLANK(BQ195),"",60-BQ195)</f>
        <v/>
      </c>
    </row>
    <row r="196" spans="1:131" x14ac:dyDescent="0.3">
      <c r="A196" s="4" t="s">
        <v>194</v>
      </c>
      <c r="B196" s="4">
        <v>1</v>
      </c>
      <c r="C196" s="4">
        <v>1</v>
      </c>
      <c r="D196" s="6">
        <f t="shared" ref="D196:D225" si="31">IF(ISBLANK(F196),"",IF(F196&lt;10,2,1))</f>
        <v>1</v>
      </c>
      <c r="E196" s="12">
        <v>70214</v>
      </c>
      <c r="F196" s="12">
        <v>1170.2333333333333</v>
      </c>
      <c r="G196" s="6">
        <f t="shared" ref="G196:G224" si="32">IF(F196&lt;60,1,2)</f>
        <v>2</v>
      </c>
      <c r="H196" s="6">
        <f t="shared" si="29"/>
        <v>2</v>
      </c>
      <c r="I196" s="6">
        <f t="shared" ref="I196:I225" si="33">IF(ISBLANK(F196),"",IF(F196&lt;151,1,2))</f>
        <v>2</v>
      </c>
      <c r="J196" s="12">
        <v>19.503888888888888</v>
      </c>
      <c r="K196" s="4">
        <v>3.3707250341997264</v>
      </c>
      <c r="M196" s="4" t="s">
        <v>291</v>
      </c>
      <c r="N196" s="6">
        <v>20</v>
      </c>
      <c r="O196" s="6">
        <v>35.592339261285908</v>
      </c>
      <c r="P196" s="6" t="s">
        <v>304</v>
      </c>
      <c r="Q196" s="4">
        <v>11</v>
      </c>
      <c r="R196" s="4">
        <v>11</v>
      </c>
      <c r="S196" s="4">
        <v>11</v>
      </c>
      <c r="T196" s="4">
        <f t="shared" ref="T196:T224" si="34">(S196-10.74)/0.64</f>
        <v>0.40624999999999967</v>
      </c>
      <c r="U196" s="4">
        <v>11</v>
      </c>
      <c r="V196" s="4" t="s">
        <v>243</v>
      </c>
      <c r="W196" s="4" t="s">
        <v>243</v>
      </c>
      <c r="X196" s="4" t="s">
        <v>244</v>
      </c>
      <c r="Y196" s="4" t="s">
        <v>244</v>
      </c>
      <c r="Z196" s="4" t="s">
        <v>243</v>
      </c>
      <c r="AA196" s="4">
        <v>45</v>
      </c>
      <c r="AB196" s="4" t="s">
        <v>243</v>
      </c>
      <c r="AC196" s="4" t="s">
        <v>244</v>
      </c>
      <c r="AD196" s="4" t="s">
        <v>244</v>
      </c>
      <c r="AE196" s="4" t="s">
        <v>244</v>
      </c>
      <c r="AF196" s="4" t="s">
        <v>243</v>
      </c>
      <c r="AG196" s="4">
        <v>30</v>
      </c>
      <c r="AH196" s="4">
        <v>15</v>
      </c>
      <c r="AI196" s="4">
        <v>10.714285714285714</v>
      </c>
      <c r="AJ196" s="4">
        <v>0</v>
      </c>
      <c r="AK196" s="4">
        <v>0</v>
      </c>
      <c r="AL196" s="4">
        <v>15</v>
      </c>
      <c r="AM196" s="4" t="s">
        <v>219</v>
      </c>
      <c r="AN196" s="4" t="s">
        <v>219</v>
      </c>
      <c r="AO196" s="4" t="s">
        <v>220</v>
      </c>
      <c r="AP196" s="4" t="s">
        <v>220</v>
      </c>
      <c r="AQ196" s="4" t="s">
        <v>219</v>
      </c>
      <c r="AR196" s="4">
        <v>40.714285714285715</v>
      </c>
      <c r="AS196" s="4">
        <f t="shared" ref="AS196:AS224" si="35">(AR196-134.6)/117.06</f>
        <v>-0.80203070464474857</v>
      </c>
      <c r="AT196" s="4">
        <v>40.714285714285715</v>
      </c>
      <c r="AU196" s="4">
        <v>0.6785714285714286</v>
      </c>
      <c r="AV196" s="4" t="s">
        <v>220</v>
      </c>
      <c r="AW196" s="4" t="s">
        <v>220</v>
      </c>
      <c r="AX196" s="4">
        <v>1</v>
      </c>
      <c r="AY196" s="4">
        <v>2</v>
      </c>
      <c r="AZ196" s="4">
        <v>1</v>
      </c>
      <c r="BA196" s="4">
        <v>2</v>
      </c>
      <c r="BB196" s="4">
        <v>2</v>
      </c>
      <c r="BC196" s="4">
        <v>1</v>
      </c>
      <c r="BD196" s="4">
        <v>1</v>
      </c>
      <c r="BE196" s="4">
        <v>3</v>
      </c>
      <c r="BF196" s="4">
        <v>1</v>
      </c>
      <c r="BG196" s="4">
        <v>1</v>
      </c>
      <c r="BH196" s="4">
        <v>1</v>
      </c>
      <c r="BI196" s="16">
        <v>1</v>
      </c>
      <c r="BJ196" s="16">
        <v>2</v>
      </c>
      <c r="BK196" s="16">
        <v>2</v>
      </c>
      <c r="BL196" s="4">
        <v>0</v>
      </c>
      <c r="BM196" s="4">
        <v>2</v>
      </c>
      <c r="BN196" s="4">
        <v>2</v>
      </c>
      <c r="BO196" s="4">
        <v>0</v>
      </c>
      <c r="BP196" s="4">
        <v>3.1999999999999997</v>
      </c>
      <c r="BQ196" s="4">
        <v>55</v>
      </c>
      <c r="BR196" s="4">
        <f t="shared" si="30"/>
        <v>5</v>
      </c>
      <c r="BS196" s="4">
        <f t="shared" ref="BS196:BS224" si="36">IF(ISBLANK(BR196),"",SQRT(BR196))</f>
        <v>2.2360679774997898</v>
      </c>
      <c r="BT196" s="4">
        <v>53</v>
      </c>
      <c r="BU196" s="4">
        <f t="shared" ref="BU196:BU224" si="37">LOG(BT196)</f>
        <v>1.7242758696007889</v>
      </c>
      <c r="BV196" s="4">
        <v>50</v>
      </c>
      <c r="BW196" s="4">
        <f t="shared" ref="BW196:BW224" si="38">LOG(BV196)</f>
        <v>1.6989700043360187</v>
      </c>
      <c r="BX196" s="4">
        <v>41</v>
      </c>
      <c r="BY196" s="4">
        <v>3</v>
      </c>
      <c r="BZ196" s="4">
        <v>55</v>
      </c>
      <c r="CA196" s="4">
        <v>69</v>
      </c>
      <c r="CB196" s="4">
        <v>3</v>
      </c>
      <c r="CC196" s="4">
        <v>52</v>
      </c>
      <c r="CD196" s="4">
        <v>53</v>
      </c>
      <c r="CE196" s="4">
        <v>3</v>
      </c>
      <c r="CF196" s="4">
        <v>58</v>
      </c>
      <c r="CG196" s="4">
        <v>75</v>
      </c>
      <c r="CH196" s="4">
        <v>1</v>
      </c>
      <c r="CI196" s="4">
        <v>51</v>
      </c>
      <c r="CJ196" s="4">
        <v>54</v>
      </c>
      <c r="CK196" s="4">
        <v>3</v>
      </c>
      <c r="CL196" s="4">
        <v>53</v>
      </c>
      <c r="CM196" s="4">
        <v>58</v>
      </c>
      <c r="CN196" s="4">
        <v>0</v>
      </c>
      <c r="CO196" s="4">
        <v>50</v>
      </c>
      <c r="CP196" s="4">
        <v>50</v>
      </c>
      <c r="CQ196" s="4">
        <v>1</v>
      </c>
      <c r="CR196" s="4">
        <v>50</v>
      </c>
      <c r="CS196" s="4">
        <v>50</v>
      </c>
      <c r="CT196" s="4">
        <v>2</v>
      </c>
      <c r="CU196" s="4">
        <v>10</v>
      </c>
      <c r="CV196" s="4">
        <v>55</v>
      </c>
      <c r="CW196" s="4">
        <v>1</v>
      </c>
      <c r="CX196" s="4">
        <v>32</v>
      </c>
      <c r="CY196" s="4">
        <v>16</v>
      </c>
      <c r="CZ196" s="4">
        <v>41</v>
      </c>
      <c r="DA196" s="4">
        <v>1</v>
      </c>
      <c r="DB196" s="4">
        <v>4</v>
      </c>
      <c r="DC196" s="4">
        <v>3</v>
      </c>
      <c r="DD196" s="4">
        <v>1</v>
      </c>
      <c r="DE196" s="4">
        <v>0</v>
      </c>
      <c r="DF196" s="4">
        <v>1</v>
      </c>
      <c r="DG196" s="4">
        <v>1</v>
      </c>
      <c r="DH196" s="4">
        <v>1</v>
      </c>
      <c r="DI196" s="4">
        <v>1</v>
      </c>
      <c r="DJ196" s="4">
        <v>1</v>
      </c>
      <c r="DK196" s="4">
        <v>2</v>
      </c>
      <c r="DL196" s="4">
        <v>1</v>
      </c>
      <c r="DM196" s="4">
        <v>4</v>
      </c>
      <c r="DN196" s="4">
        <v>2</v>
      </c>
      <c r="DO196" s="4">
        <v>2</v>
      </c>
      <c r="DP196" s="4">
        <v>2</v>
      </c>
      <c r="DQ196" s="4">
        <v>3</v>
      </c>
      <c r="DR196" s="4">
        <v>1</v>
      </c>
      <c r="DS196" s="4">
        <v>2</v>
      </c>
      <c r="DT196" s="4">
        <v>2</v>
      </c>
      <c r="DU196" s="4">
        <v>2</v>
      </c>
      <c r="DV196" s="4">
        <v>1</v>
      </c>
      <c r="DW196" s="4">
        <v>1</v>
      </c>
      <c r="DX196" s="4">
        <v>2</v>
      </c>
      <c r="DY196" s="4">
        <v>1</v>
      </c>
      <c r="DZ196" s="4">
        <v>1</v>
      </c>
      <c r="EA196" s="4">
        <v>1</v>
      </c>
    </row>
    <row r="197" spans="1:131" x14ac:dyDescent="0.3">
      <c r="A197" s="4" t="s">
        <v>195</v>
      </c>
      <c r="F197" s="12" t="s">
        <v>230</v>
      </c>
      <c r="J197" s="12" t="s">
        <v>230</v>
      </c>
      <c r="V197" s="4" t="s">
        <v>230</v>
      </c>
      <c r="W197" s="4" t="s">
        <v>230</v>
      </c>
      <c r="X197" s="4" t="s">
        <v>230</v>
      </c>
      <c r="Y197" s="4" t="s">
        <v>230</v>
      </c>
      <c r="Z197" s="4" t="s">
        <v>230</v>
      </c>
      <c r="AB197" s="4" t="s">
        <v>230</v>
      </c>
      <c r="AC197" s="4" t="s">
        <v>230</v>
      </c>
      <c r="AD197" s="4" t="s">
        <v>230</v>
      </c>
      <c r="AE197" s="4" t="s">
        <v>230</v>
      </c>
      <c r="AF197" s="4" t="s">
        <v>230</v>
      </c>
      <c r="AX197" s="4" t="s">
        <v>221</v>
      </c>
      <c r="AY197" s="4" t="s">
        <v>221</v>
      </c>
      <c r="AZ197" s="4" t="s">
        <v>221</v>
      </c>
      <c r="BA197" s="4" t="s">
        <v>221</v>
      </c>
      <c r="BC197" s="4" t="s">
        <v>230</v>
      </c>
      <c r="BD197" s="4" t="s">
        <v>230</v>
      </c>
      <c r="BE197" s="4" t="s">
        <v>230</v>
      </c>
      <c r="BF197" s="4" t="s">
        <v>230</v>
      </c>
      <c r="BG197" s="4" t="s">
        <v>230</v>
      </c>
      <c r="BR197" s="4" t="str">
        <f t="shared" si="30"/>
        <v/>
      </c>
    </row>
    <row r="198" spans="1:131" x14ac:dyDescent="0.3">
      <c r="A198" s="4" t="s">
        <v>196</v>
      </c>
      <c r="B198" s="4">
        <v>1</v>
      </c>
      <c r="C198" s="4">
        <v>1</v>
      </c>
      <c r="D198" s="6">
        <f t="shared" si="31"/>
        <v>1</v>
      </c>
      <c r="E198" s="12">
        <v>4374</v>
      </c>
      <c r="F198" s="12">
        <v>72.900000000000006</v>
      </c>
      <c r="G198" s="6">
        <f t="shared" si="32"/>
        <v>2</v>
      </c>
      <c r="H198" s="6">
        <f t="shared" ref="H198:H224" si="39">IF(ISBLANK(F198),"",IF(F198&lt;121,1,2))</f>
        <v>1</v>
      </c>
      <c r="I198" s="6">
        <f t="shared" si="33"/>
        <v>1</v>
      </c>
      <c r="J198" s="12">
        <v>1.2150000000000001</v>
      </c>
      <c r="K198" s="4">
        <v>3.6443228454172365</v>
      </c>
      <c r="L198" s="4" t="s">
        <v>217</v>
      </c>
      <c r="M198" s="4" t="s">
        <v>291</v>
      </c>
      <c r="N198" s="6" t="s">
        <v>284</v>
      </c>
      <c r="O198" s="6">
        <v>26.560875512995896</v>
      </c>
      <c r="P198" s="6" t="s">
        <v>305</v>
      </c>
      <c r="Q198" s="4">
        <v>12</v>
      </c>
      <c r="R198" s="4">
        <v>12</v>
      </c>
      <c r="S198" s="4">
        <v>12</v>
      </c>
      <c r="T198" s="4">
        <f t="shared" si="34"/>
        <v>1.9687499999999996</v>
      </c>
      <c r="U198" s="4">
        <v>12</v>
      </c>
      <c r="V198" s="4" t="s">
        <v>247</v>
      </c>
      <c r="W198" s="4" t="s">
        <v>248</v>
      </c>
      <c r="X198" s="4" t="s">
        <v>244</v>
      </c>
      <c r="Y198" s="4" t="s">
        <v>244</v>
      </c>
      <c r="Z198" s="4" t="s">
        <v>244</v>
      </c>
      <c r="AA198" s="4">
        <v>480</v>
      </c>
      <c r="AB198" s="4" t="s">
        <v>256</v>
      </c>
      <c r="AC198" s="4" t="s">
        <v>256</v>
      </c>
      <c r="AD198" s="4" t="s">
        <v>244</v>
      </c>
      <c r="AE198" s="4" t="s">
        <v>244</v>
      </c>
      <c r="AF198" s="4" t="s">
        <v>244</v>
      </c>
      <c r="AG198" s="4">
        <v>540</v>
      </c>
      <c r="AH198" s="4">
        <v>184.28571428571428</v>
      </c>
      <c r="AI198" s="4">
        <v>312.85714285714283</v>
      </c>
      <c r="AJ198" s="4">
        <v>0</v>
      </c>
      <c r="AK198" s="4">
        <v>0</v>
      </c>
      <c r="AL198" s="4">
        <v>0</v>
      </c>
      <c r="AM198" s="4" t="s">
        <v>219</v>
      </c>
      <c r="AN198" s="4" t="s">
        <v>219</v>
      </c>
      <c r="AO198" s="4" t="s">
        <v>220</v>
      </c>
      <c r="AP198" s="4" t="s">
        <v>220</v>
      </c>
      <c r="AQ198" s="4" t="s">
        <v>220</v>
      </c>
      <c r="AR198" s="4">
        <v>497.14285714285717</v>
      </c>
      <c r="AS198" s="4">
        <f t="shared" si="35"/>
        <v>3.0970686583192997</v>
      </c>
      <c r="AT198" s="4">
        <v>134.6</v>
      </c>
      <c r="AU198" s="4">
        <v>8.2857142857142865</v>
      </c>
      <c r="AV198" s="4" t="s">
        <v>219</v>
      </c>
      <c r="AW198" s="4" t="s">
        <v>219</v>
      </c>
      <c r="AX198" s="4">
        <v>1</v>
      </c>
      <c r="AY198" s="4">
        <v>1</v>
      </c>
      <c r="AZ198" s="4">
        <v>1</v>
      </c>
      <c r="BA198" s="4">
        <v>1</v>
      </c>
      <c r="BB198" s="4">
        <v>1</v>
      </c>
      <c r="BC198" s="4">
        <v>1</v>
      </c>
      <c r="BD198" s="4">
        <v>1</v>
      </c>
      <c r="BE198" s="4">
        <v>3</v>
      </c>
      <c r="BF198" s="4">
        <v>3</v>
      </c>
      <c r="BG198" s="4">
        <v>3</v>
      </c>
      <c r="BH198" s="4">
        <v>1</v>
      </c>
      <c r="BI198" s="16">
        <v>3</v>
      </c>
      <c r="BJ198" s="16">
        <v>1</v>
      </c>
      <c r="BK198" s="16">
        <v>1</v>
      </c>
      <c r="BL198" s="4">
        <v>1</v>
      </c>
      <c r="BM198" s="4">
        <v>1</v>
      </c>
      <c r="BN198" s="4">
        <v>1</v>
      </c>
      <c r="BO198" s="4">
        <v>6</v>
      </c>
      <c r="BP198" s="4">
        <v>3.2399999999999998</v>
      </c>
      <c r="BQ198" s="4">
        <v>55</v>
      </c>
      <c r="BR198" s="4">
        <f t="shared" si="30"/>
        <v>5</v>
      </c>
      <c r="BS198" s="4">
        <f t="shared" si="36"/>
        <v>2.2360679774997898</v>
      </c>
      <c r="BT198" s="4">
        <v>62</v>
      </c>
      <c r="BU198" s="4">
        <f t="shared" si="37"/>
        <v>1.7923916894982539</v>
      </c>
      <c r="BV198" s="4">
        <v>66</v>
      </c>
      <c r="BW198" s="4">
        <f t="shared" si="38"/>
        <v>1.8195439355418688</v>
      </c>
      <c r="BX198" s="4">
        <v>59</v>
      </c>
      <c r="BY198" s="4">
        <v>6</v>
      </c>
      <c r="BZ198" s="4">
        <v>64</v>
      </c>
      <c r="CA198" s="4">
        <v>93</v>
      </c>
      <c r="CB198" s="4">
        <v>4</v>
      </c>
      <c r="CC198" s="4">
        <v>56</v>
      </c>
      <c r="CD198" s="4">
        <v>72</v>
      </c>
      <c r="CE198" s="4">
        <v>1</v>
      </c>
      <c r="CF198" s="4">
        <v>50</v>
      </c>
      <c r="CG198" s="4">
        <v>50</v>
      </c>
      <c r="CH198" s="4">
        <v>0</v>
      </c>
      <c r="CI198" s="4">
        <v>50</v>
      </c>
      <c r="CJ198" s="4">
        <v>50</v>
      </c>
      <c r="CK198" s="4">
        <v>6</v>
      </c>
      <c r="CL198" s="4">
        <v>62</v>
      </c>
      <c r="CM198" s="4">
        <v>86</v>
      </c>
      <c r="CN198" s="4">
        <v>6</v>
      </c>
      <c r="CO198" s="4">
        <v>66</v>
      </c>
      <c r="CP198" s="4">
        <v>94</v>
      </c>
      <c r="CQ198" s="4">
        <v>11</v>
      </c>
      <c r="CR198" s="4">
        <v>52</v>
      </c>
      <c r="CS198" s="4">
        <v>54</v>
      </c>
      <c r="CT198" s="4">
        <v>14</v>
      </c>
      <c r="CU198" s="4">
        <v>11</v>
      </c>
      <c r="CV198" s="4">
        <v>56</v>
      </c>
      <c r="CW198" s="4">
        <v>17</v>
      </c>
      <c r="CX198" s="4">
        <v>56</v>
      </c>
      <c r="CY198" s="4">
        <v>48</v>
      </c>
      <c r="CZ198" s="4">
        <v>59</v>
      </c>
      <c r="DA198" s="4">
        <v>6</v>
      </c>
      <c r="DB198" s="4">
        <v>6</v>
      </c>
      <c r="DC198" s="4">
        <v>2</v>
      </c>
      <c r="DD198" s="4">
        <v>7</v>
      </c>
      <c r="DE198" s="4">
        <v>4</v>
      </c>
      <c r="DF198" s="4">
        <v>1</v>
      </c>
      <c r="DG198" s="4">
        <v>1</v>
      </c>
      <c r="DH198" s="4">
        <v>1</v>
      </c>
      <c r="DI198" s="4">
        <v>1</v>
      </c>
      <c r="DJ198" s="4">
        <v>1</v>
      </c>
      <c r="DK198" s="4">
        <v>2</v>
      </c>
      <c r="DL198" s="4">
        <v>2</v>
      </c>
      <c r="DM198" s="4">
        <v>3</v>
      </c>
      <c r="DN198" s="4">
        <v>2</v>
      </c>
      <c r="DO198" s="4">
        <v>1</v>
      </c>
      <c r="DP198" s="4">
        <v>1</v>
      </c>
      <c r="DQ198" s="4">
        <v>1</v>
      </c>
      <c r="DR198" s="4">
        <v>2</v>
      </c>
      <c r="DS198" s="4">
        <v>1</v>
      </c>
      <c r="DT198" s="4">
        <v>1</v>
      </c>
      <c r="DU198" s="4">
        <v>3</v>
      </c>
      <c r="DV198" s="4">
        <v>4</v>
      </c>
      <c r="DW198" s="4">
        <v>4</v>
      </c>
      <c r="DX198" s="4">
        <v>4</v>
      </c>
      <c r="DY198" s="4">
        <v>1</v>
      </c>
      <c r="DZ198" s="4">
        <v>1</v>
      </c>
      <c r="EA198" s="4">
        <v>2</v>
      </c>
    </row>
    <row r="199" spans="1:131" x14ac:dyDescent="0.3">
      <c r="A199" s="4" t="s">
        <v>197</v>
      </c>
      <c r="F199" s="12" t="s">
        <v>230</v>
      </c>
      <c r="J199" s="12" t="s">
        <v>230</v>
      </c>
      <c r="V199" s="4" t="s">
        <v>230</v>
      </c>
      <c r="W199" s="4" t="s">
        <v>230</v>
      </c>
      <c r="X199" s="4" t="s">
        <v>230</v>
      </c>
      <c r="Y199" s="4" t="s">
        <v>230</v>
      </c>
      <c r="Z199" s="4" t="s">
        <v>230</v>
      </c>
      <c r="AB199" s="4" t="s">
        <v>230</v>
      </c>
      <c r="AC199" s="4" t="s">
        <v>230</v>
      </c>
      <c r="AD199" s="4" t="s">
        <v>230</v>
      </c>
      <c r="AE199" s="4" t="s">
        <v>230</v>
      </c>
      <c r="AF199" s="4" t="s">
        <v>230</v>
      </c>
      <c r="AX199" s="4" t="s">
        <v>221</v>
      </c>
      <c r="AY199" s="4" t="s">
        <v>221</v>
      </c>
      <c r="AZ199" s="4" t="s">
        <v>221</v>
      </c>
      <c r="BA199" s="4" t="s">
        <v>221</v>
      </c>
      <c r="BC199" s="4" t="s">
        <v>230</v>
      </c>
      <c r="BD199" s="4" t="s">
        <v>230</v>
      </c>
      <c r="BE199" s="4" t="s">
        <v>230</v>
      </c>
      <c r="BF199" s="4" t="s">
        <v>230</v>
      </c>
      <c r="BG199" s="4" t="s">
        <v>230</v>
      </c>
      <c r="BR199" s="4" t="str">
        <f t="shared" si="30"/>
        <v/>
      </c>
    </row>
    <row r="200" spans="1:131" x14ac:dyDescent="0.3">
      <c r="A200" s="4" t="s">
        <v>198</v>
      </c>
      <c r="B200" s="4">
        <v>1</v>
      </c>
      <c r="C200" s="4">
        <v>1</v>
      </c>
      <c r="D200" s="6">
        <f t="shared" si="31"/>
        <v>1</v>
      </c>
      <c r="E200" s="12">
        <v>1545</v>
      </c>
      <c r="F200" s="12">
        <v>25.75</v>
      </c>
      <c r="G200" s="6">
        <f t="shared" si="32"/>
        <v>1</v>
      </c>
      <c r="H200" s="6">
        <f t="shared" si="39"/>
        <v>1</v>
      </c>
      <c r="I200" s="6">
        <f t="shared" si="33"/>
        <v>1</v>
      </c>
      <c r="J200" s="12">
        <v>0.42916666666666664</v>
      </c>
      <c r="K200" s="4">
        <v>4.7742818057455541</v>
      </c>
      <c r="L200" s="4" t="s">
        <v>216</v>
      </c>
      <c r="M200" s="4" t="s">
        <v>291</v>
      </c>
      <c r="N200" s="6" t="s">
        <v>285</v>
      </c>
      <c r="O200" s="6">
        <v>35.291381668946649</v>
      </c>
      <c r="P200" s="6" t="s">
        <v>305</v>
      </c>
      <c r="Q200" s="4">
        <v>12</v>
      </c>
      <c r="R200" s="4">
        <v>12</v>
      </c>
      <c r="S200" s="4">
        <v>12</v>
      </c>
      <c r="T200" s="4">
        <f t="shared" si="34"/>
        <v>1.9687499999999996</v>
      </c>
      <c r="U200" s="4">
        <v>12</v>
      </c>
      <c r="V200" s="4" t="s">
        <v>243</v>
      </c>
      <c r="W200" s="4" t="s">
        <v>243</v>
      </c>
      <c r="X200" s="4" t="s">
        <v>244</v>
      </c>
      <c r="Y200" s="4" t="s">
        <v>244</v>
      </c>
      <c r="Z200" s="4" t="s">
        <v>244</v>
      </c>
      <c r="AA200" s="4">
        <v>30</v>
      </c>
      <c r="AB200" s="4" t="s">
        <v>244</v>
      </c>
      <c r="AC200" s="4" t="s">
        <v>243</v>
      </c>
      <c r="AD200" s="4" t="s">
        <v>244</v>
      </c>
      <c r="AE200" s="4" t="s">
        <v>244</v>
      </c>
      <c r="AF200" s="4" t="s">
        <v>243</v>
      </c>
      <c r="AG200" s="4">
        <v>30</v>
      </c>
      <c r="AH200" s="4">
        <v>10.714285714285714</v>
      </c>
      <c r="AI200" s="4">
        <v>15</v>
      </c>
      <c r="AJ200" s="4">
        <v>0</v>
      </c>
      <c r="AK200" s="4">
        <v>0</v>
      </c>
      <c r="AL200" s="4">
        <v>4.2857142857142856</v>
      </c>
      <c r="AM200" s="4" t="s">
        <v>219</v>
      </c>
      <c r="AN200" s="4" t="s">
        <v>219</v>
      </c>
      <c r="AO200" s="4" t="s">
        <v>220</v>
      </c>
      <c r="AP200" s="4" t="s">
        <v>220</v>
      </c>
      <c r="AQ200" s="4" t="s">
        <v>219</v>
      </c>
      <c r="AR200" s="4">
        <v>30</v>
      </c>
      <c r="AS200" s="4">
        <f t="shared" si="35"/>
        <v>-0.89355885870493756</v>
      </c>
      <c r="AT200" s="4">
        <v>30</v>
      </c>
      <c r="AU200" s="4">
        <v>0.5</v>
      </c>
      <c r="AV200" s="4" t="s">
        <v>220</v>
      </c>
      <c r="AW200" s="4" t="s">
        <v>220</v>
      </c>
      <c r="AX200" s="4">
        <v>1</v>
      </c>
      <c r="AY200" s="4">
        <v>2</v>
      </c>
      <c r="AZ200" s="4">
        <v>1</v>
      </c>
      <c r="BA200" s="4">
        <v>2</v>
      </c>
      <c r="BB200" s="4">
        <v>2</v>
      </c>
      <c r="BC200" s="4">
        <v>1</v>
      </c>
      <c r="BD200" s="4">
        <v>1</v>
      </c>
      <c r="BE200" s="4">
        <v>3</v>
      </c>
      <c r="BF200" s="4">
        <v>3</v>
      </c>
      <c r="BG200" s="4">
        <v>3</v>
      </c>
      <c r="BH200" s="4">
        <v>1</v>
      </c>
      <c r="BI200" s="16">
        <v>1</v>
      </c>
      <c r="BJ200" s="16">
        <v>2</v>
      </c>
      <c r="BK200" s="16">
        <v>2</v>
      </c>
      <c r="BL200" s="4">
        <v>0</v>
      </c>
      <c r="BM200" s="4">
        <v>2</v>
      </c>
      <c r="BN200" s="4">
        <v>2</v>
      </c>
      <c r="BO200" s="4">
        <v>0</v>
      </c>
      <c r="BP200" s="4">
        <v>4.5999999999999996</v>
      </c>
      <c r="BQ200" s="4">
        <v>60</v>
      </c>
      <c r="BR200" s="4">
        <f t="shared" si="30"/>
        <v>0</v>
      </c>
      <c r="BS200" s="4">
        <f t="shared" si="36"/>
        <v>0</v>
      </c>
      <c r="BT200" s="4">
        <v>50</v>
      </c>
      <c r="BU200" s="4">
        <f t="shared" si="37"/>
        <v>1.6989700043360187</v>
      </c>
      <c r="BV200" s="4">
        <v>50</v>
      </c>
      <c r="BW200" s="4">
        <f t="shared" si="38"/>
        <v>1.6989700043360187</v>
      </c>
      <c r="BX200" s="4">
        <v>41</v>
      </c>
      <c r="BY200" s="4">
        <v>1</v>
      </c>
      <c r="BZ200" s="4">
        <v>50</v>
      </c>
      <c r="CA200" s="4">
        <v>50</v>
      </c>
      <c r="CB200" s="4">
        <v>0</v>
      </c>
      <c r="CC200" s="4">
        <v>50</v>
      </c>
      <c r="CD200" s="4">
        <v>50</v>
      </c>
      <c r="CE200" s="4">
        <v>4</v>
      </c>
      <c r="CF200" s="4">
        <v>62</v>
      </c>
      <c r="CG200" s="4">
        <v>88</v>
      </c>
      <c r="CH200" s="4">
        <v>2</v>
      </c>
      <c r="CI200" s="4">
        <v>56</v>
      </c>
      <c r="CJ200" s="4">
        <v>69</v>
      </c>
      <c r="CK200" s="4">
        <v>0</v>
      </c>
      <c r="CL200" s="4">
        <v>50</v>
      </c>
      <c r="CM200" s="4">
        <v>50</v>
      </c>
      <c r="CN200" s="4">
        <v>0</v>
      </c>
      <c r="CO200" s="4">
        <v>50</v>
      </c>
      <c r="CP200" s="4">
        <v>50</v>
      </c>
      <c r="CQ200" s="4">
        <v>4</v>
      </c>
      <c r="CR200" s="4">
        <v>50</v>
      </c>
      <c r="CS200" s="4">
        <v>50</v>
      </c>
      <c r="CT200" s="4">
        <v>6</v>
      </c>
      <c r="CU200" s="4">
        <v>7</v>
      </c>
      <c r="CV200" s="4">
        <v>49</v>
      </c>
      <c r="CW200" s="4">
        <v>4</v>
      </c>
      <c r="CX200" s="4">
        <v>39</v>
      </c>
      <c r="CY200" s="4">
        <v>17</v>
      </c>
      <c r="CZ200" s="4">
        <v>41</v>
      </c>
      <c r="DA200" s="4">
        <v>1</v>
      </c>
      <c r="DB200" s="4">
        <v>0</v>
      </c>
      <c r="DC200" s="4">
        <v>5</v>
      </c>
      <c r="DD200" s="4">
        <v>1</v>
      </c>
      <c r="DE200" s="4">
        <v>1</v>
      </c>
      <c r="DF200" s="4">
        <v>1</v>
      </c>
      <c r="DG200" s="4">
        <v>1</v>
      </c>
      <c r="DH200" s="4">
        <v>1</v>
      </c>
      <c r="DI200" s="4">
        <v>1</v>
      </c>
      <c r="DJ200" s="4">
        <v>1</v>
      </c>
      <c r="DK200" s="4">
        <v>4</v>
      </c>
      <c r="DL200" s="4">
        <v>1</v>
      </c>
      <c r="DM200" s="4">
        <v>4</v>
      </c>
      <c r="DN200" s="4">
        <v>4</v>
      </c>
      <c r="DO200" s="4">
        <v>1</v>
      </c>
      <c r="DP200" s="4">
        <v>2</v>
      </c>
      <c r="DQ200" s="4">
        <v>2</v>
      </c>
      <c r="DR200" s="4">
        <v>1</v>
      </c>
      <c r="DS200" s="4">
        <v>2</v>
      </c>
      <c r="DT200" s="4">
        <v>2</v>
      </c>
      <c r="DU200" s="4">
        <v>2</v>
      </c>
      <c r="DV200" s="4">
        <v>4</v>
      </c>
      <c r="DW200" s="4">
        <v>4</v>
      </c>
      <c r="DX200" s="4">
        <v>4</v>
      </c>
      <c r="DY200" s="4">
        <v>4</v>
      </c>
      <c r="DZ200" s="4">
        <v>4</v>
      </c>
      <c r="EA200" s="4">
        <v>4</v>
      </c>
    </row>
    <row r="201" spans="1:131" x14ac:dyDescent="0.3">
      <c r="A201" s="4" t="s">
        <v>199</v>
      </c>
      <c r="F201" s="12" t="s">
        <v>230</v>
      </c>
      <c r="J201" s="12" t="s">
        <v>230</v>
      </c>
      <c r="V201" s="4" t="s">
        <v>230</v>
      </c>
      <c r="W201" s="4" t="s">
        <v>230</v>
      </c>
      <c r="X201" s="4" t="s">
        <v>230</v>
      </c>
      <c r="Y201" s="4" t="s">
        <v>230</v>
      </c>
      <c r="Z201" s="4" t="s">
        <v>230</v>
      </c>
      <c r="AB201" s="4" t="s">
        <v>230</v>
      </c>
      <c r="AC201" s="4" t="s">
        <v>230</v>
      </c>
      <c r="AD201" s="4" t="s">
        <v>230</v>
      </c>
      <c r="AE201" s="4" t="s">
        <v>230</v>
      </c>
      <c r="AF201" s="4" t="s">
        <v>230</v>
      </c>
      <c r="AX201" s="4" t="s">
        <v>221</v>
      </c>
      <c r="AY201" s="4" t="s">
        <v>221</v>
      </c>
      <c r="AZ201" s="4" t="s">
        <v>221</v>
      </c>
      <c r="BA201" s="4" t="s">
        <v>221</v>
      </c>
      <c r="BC201" s="4" t="s">
        <v>230</v>
      </c>
      <c r="BD201" s="4" t="s">
        <v>230</v>
      </c>
      <c r="BE201" s="4" t="s">
        <v>230</v>
      </c>
      <c r="BF201" s="4" t="s">
        <v>230</v>
      </c>
      <c r="BG201" s="4" t="s">
        <v>230</v>
      </c>
      <c r="BR201" s="4" t="str">
        <f t="shared" si="30"/>
        <v/>
      </c>
    </row>
    <row r="202" spans="1:131" x14ac:dyDescent="0.3">
      <c r="A202" s="4" t="s">
        <v>200</v>
      </c>
      <c r="B202" s="4">
        <v>1</v>
      </c>
      <c r="C202" s="4">
        <v>1</v>
      </c>
      <c r="D202" s="6">
        <f t="shared" si="31"/>
        <v>1</v>
      </c>
      <c r="E202" s="12">
        <v>46290</v>
      </c>
      <c r="F202" s="12">
        <v>771.5</v>
      </c>
      <c r="G202" s="6">
        <f t="shared" si="32"/>
        <v>2</v>
      </c>
      <c r="H202" s="6">
        <f t="shared" si="39"/>
        <v>2</v>
      </c>
      <c r="I202" s="6">
        <f t="shared" si="33"/>
        <v>2</v>
      </c>
      <c r="J202" s="12">
        <v>12.858333333333333</v>
      </c>
      <c r="K202" s="4">
        <v>3.6224350205198359</v>
      </c>
      <c r="L202" s="4" t="s">
        <v>217</v>
      </c>
      <c r="M202" s="4" t="s">
        <v>291</v>
      </c>
      <c r="N202" s="6" t="s">
        <v>285</v>
      </c>
      <c r="O202" s="6">
        <v>33.906976744186046</v>
      </c>
      <c r="P202" s="6" t="s">
        <v>305</v>
      </c>
      <c r="Q202" s="4">
        <v>11.5</v>
      </c>
      <c r="R202" s="4">
        <v>11.5</v>
      </c>
      <c r="S202" s="4">
        <v>11.5</v>
      </c>
      <c r="T202" s="4">
        <f t="shared" si="34"/>
        <v>1.1874999999999996</v>
      </c>
      <c r="U202" s="4">
        <v>11.5</v>
      </c>
      <c r="V202" s="4" t="s">
        <v>245</v>
      </c>
      <c r="W202" s="4" t="s">
        <v>244</v>
      </c>
      <c r="X202" s="4" t="s">
        <v>244</v>
      </c>
      <c r="Y202" s="4" t="s">
        <v>244</v>
      </c>
      <c r="Z202" s="4" t="s">
        <v>244</v>
      </c>
      <c r="AA202" s="4">
        <v>90</v>
      </c>
      <c r="AB202" s="4" t="s">
        <v>247</v>
      </c>
      <c r="AC202" s="4" t="s">
        <v>244</v>
      </c>
      <c r="AD202" s="4" t="s">
        <v>244</v>
      </c>
      <c r="AE202" s="4" t="s">
        <v>244</v>
      </c>
      <c r="AF202" s="4" t="s">
        <v>246</v>
      </c>
      <c r="AG202" s="4">
        <v>195</v>
      </c>
      <c r="AH202" s="4">
        <v>107.14285714285714</v>
      </c>
      <c r="AI202" s="4">
        <v>0</v>
      </c>
      <c r="AJ202" s="4">
        <v>0</v>
      </c>
      <c r="AK202" s="4">
        <v>0</v>
      </c>
      <c r="AL202" s="4">
        <v>12.857142857142858</v>
      </c>
      <c r="AM202" s="4" t="s">
        <v>219</v>
      </c>
      <c r="AN202" s="4" t="s">
        <v>220</v>
      </c>
      <c r="AO202" s="4" t="s">
        <v>220</v>
      </c>
      <c r="AP202" s="4" t="s">
        <v>220</v>
      </c>
      <c r="AQ202" s="4" t="s">
        <v>219</v>
      </c>
      <c r="AR202" s="4">
        <v>120</v>
      </c>
      <c r="AS202" s="4">
        <f t="shared" si="35"/>
        <v>-0.12472236459935071</v>
      </c>
      <c r="AT202" s="4">
        <v>120</v>
      </c>
      <c r="AU202" s="4">
        <v>2</v>
      </c>
      <c r="AV202" s="4" t="s">
        <v>219</v>
      </c>
      <c r="AW202" s="4" t="s">
        <v>220</v>
      </c>
      <c r="AX202" s="4">
        <v>1</v>
      </c>
      <c r="AY202" s="4">
        <v>2</v>
      </c>
      <c r="AZ202" s="4">
        <v>1</v>
      </c>
      <c r="BA202" s="4">
        <v>2</v>
      </c>
      <c r="BB202" s="4">
        <v>2</v>
      </c>
      <c r="BC202" s="4">
        <v>1</v>
      </c>
      <c r="BD202" s="4">
        <v>3</v>
      </c>
      <c r="BE202" s="4">
        <v>3</v>
      </c>
      <c r="BF202" s="4">
        <v>3</v>
      </c>
      <c r="BG202" s="4">
        <v>1</v>
      </c>
      <c r="BH202" s="4">
        <v>1</v>
      </c>
      <c r="BI202" s="16">
        <v>1</v>
      </c>
      <c r="BJ202" s="16">
        <v>2</v>
      </c>
      <c r="BK202" s="16">
        <v>2</v>
      </c>
      <c r="BL202" s="4">
        <v>0</v>
      </c>
      <c r="BM202" s="4">
        <v>2</v>
      </c>
      <c r="BN202" s="4">
        <v>2</v>
      </c>
      <c r="BO202" s="4">
        <v>0</v>
      </c>
      <c r="BP202" s="4">
        <v>4.6800000000000006</v>
      </c>
      <c r="BQ202" s="4">
        <v>50</v>
      </c>
      <c r="BR202" s="4">
        <f t="shared" si="30"/>
        <v>10</v>
      </c>
      <c r="BS202" s="4">
        <f t="shared" si="36"/>
        <v>3.1622776601683795</v>
      </c>
      <c r="BT202" s="4">
        <v>51</v>
      </c>
      <c r="BU202" s="4">
        <f t="shared" si="37"/>
        <v>1.7075701760979363</v>
      </c>
      <c r="BV202" s="4">
        <v>50</v>
      </c>
      <c r="BW202" s="4">
        <f t="shared" si="38"/>
        <v>1.6989700043360187</v>
      </c>
      <c r="BX202" s="4">
        <v>36</v>
      </c>
      <c r="BY202" s="4">
        <v>1</v>
      </c>
      <c r="BZ202" s="4">
        <v>50</v>
      </c>
      <c r="CA202" s="4">
        <v>50</v>
      </c>
      <c r="CB202" s="4">
        <v>0</v>
      </c>
      <c r="CC202" s="4">
        <v>50</v>
      </c>
      <c r="CD202" s="4">
        <v>50</v>
      </c>
      <c r="CE202" s="4">
        <v>1</v>
      </c>
      <c r="CF202" s="4">
        <v>50</v>
      </c>
      <c r="CG202" s="4">
        <v>50</v>
      </c>
      <c r="CH202" s="4">
        <v>0</v>
      </c>
      <c r="CI202" s="4">
        <v>50</v>
      </c>
      <c r="CJ202" s="4">
        <v>50</v>
      </c>
      <c r="CK202" s="4">
        <v>2</v>
      </c>
      <c r="CL202" s="4">
        <v>51</v>
      </c>
      <c r="CM202" s="4">
        <v>54</v>
      </c>
      <c r="CN202" s="4">
        <v>1</v>
      </c>
      <c r="CO202" s="4">
        <v>50</v>
      </c>
      <c r="CP202" s="4">
        <v>50</v>
      </c>
      <c r="CQ202" s="4">
        <v>0</v>
      </c>
      <c r="CR202" s="4">
        <v>50</v>
      </c>
      <c r="CS202" s="4">
        <v>50</v>
      </c>
      <c r="CT202" s="4">
        <v>4</v>
      </c>
      <c r="CU202" s="4">
        <v>2</v>
      </c>
      <c r="CV202" s="4">
        <v>37</v>
      </c>
      <c r="CW202" s="4">
        <v>1</v>
      </c>
      <c r="CX202" s="4">
        <v>32</v>
      </c>
      <c r="CY202" s="4">
        <v>9</v>
      </c>
      <c r="CZ202" s="4">
        <v>36</v>
      </c>
      <c r="DA202" s="4">
        <v>0</v>
      </c>
      <c r="DB202" s="4">
        <v>2</v>
      </c>
      <c r="DC202" s="4">
        <v>2</v>
      </c>
      <c r="DD202" s="4">
        <v>0</v>
      </c>
      <c r="DE202" s="4">
        <v>0</v>
      </c>
      <c r="DF202" s="4">
        <v>1</v>
      </c>
      <c r="DG202" s="4">
        <v>1</v>
      </c>
      <c r="DH202" s="4">
        <v>1</v>
      </c>
      <c r="DI202" s="4">
        <v>1</v>
      </c>
      <c r="DJ202" s="4">
        <v>1</v>
      </c>
      <c r="DK202" s="4">
        <v>2</v>
      </c>
      <c r="DL202" s="4">
        <v>3</v>
      </c>
      <c r="DM202" s="4">
        <v>2</v>
      </c>
      <c r="DN202" s="4">
        <v>3</v>
      </c>
      <c r="DO202" s="4">
        <v>2</v>
      </c>
      <c r="DP202" s="4">
        <v>2</v>
      </c>
      <c r="DQ202" s="4">
        <v>2</v>
      </c>
      <c r="DR202" s="4">
        <v>2</v>
      </c>
      <c r="DS202" s="4">
        <v>2</v>
      </c>
      <c r="DT202" s="4">
        <v>2</v>
      </c>
      <c r="DU202" s="4">
        <v>2</v>
      </c>
      <c r="DV202" s="4">
        <v>4</v>
      </c>
      <c r="DW202" s="4">
        <v>4</v>
      </c>
      <c r="DX202" s="4">
        <v>4</v>
      </c>
      <c r="DY202" s="4">
        <v>1</v>
      </c>
      <c r="DZ202" s="4">
        <v>4</v>
      </c>
      <c r="EA202" s="4">
        <v>2</v>
      </c>
    </row>
    <row r="203" spans="1:131" x14ac:dyDescent="0.3">
      <c r="A203" s="4" t="s">
        <v>201</v>
      </c>
      <c r="F203" s="12" t="s">
        <v>230</v>
      </c>
      <c r="J203" s="12" t="s">
        <v>230</v>
      </c>
      <c r="V203" s="4" t="s">
        <v>230</v>
      </c>
      <c r="W203" s="4" t="s">
        <v>230</v>
      </c>
      <c r="X203" s="4" t="s">
        <v>230</v>
      </c>
      <c r="Y203" s="4" t="s">
        <v>230</v>
      </c>
      <c r="Z203" s="4" t="s">
        <v>230</v>
      </c>
      <c r="AB203" s="4" t="s">
        <v>230</v>
      </c>
      <c r="AC203" s="4" t="s">
        <v>230</v>
      </c>
      <c r="AD203" s="4" t="s">
        <v>230</v>
      </c>
      <c r="AE203" s="4" t="s">
        <v>230</v>
      </c>
      <c r="AF203" s="4" t="s">
        <v>230</v>
      </c>
      <c r="AX203" s="4" t="s">
        <v>221</v>
      </c>
      <c r="AY203" s="4" t="s">
        <v>221</v>
      </c>
      <c r="AZ203" s="4" t="s">
        <v>221</v>
      </c>
      <c r="BA203" s="4" t="s">
        <v>221</v>
      </c>
      <c r="BC203" s="4" t="s">
        <v>230</v>
      </c>
      <c r="BD203" s="4" t="s">
        <v>230</v>
      </c>
      <c r="BE203" s="4" t="s">
        <v>230</v>
      </c>
      <c r="BF203" s="4" t="s">
        <v>230</v>
      </c>
      <c r="BG203" s="4" t="s">
        <v>230</v>
      </c>
      <c r="BR203" s="4" t="str">
        <f t="shared" si="30"/>
        <v/>
      </c>
    </row>
    <row r="204" spans="1:131" x14ac:dyDescent="0.3">
      <c r="A204" s="4" t="s">
        <v>202</v>
      </c>
      <c r="B204" s="4">
        <v>1</v>
      </c>
      <c r="C204" s="4">
        <v>1</v>
      </c>
      <c r="D204" s="6">
        <f t="shared" si="31"/>
        <v>1</v>
      </c>
      <c r="E204" s="12">
        <v>1651</v>
      </c>
      <c r="F204" s="12">
        <v>27.516666666666666</v>
      </c>
      <c r="G204" s="6">
        <f t="shared" si="32"/>
        <v>1</v>
      </c>
      <c r="H204" s="6">
        <f t="shared" si="39"/>
        <v>1</v>
      </c>
      <c r="I204" s="6">
        <f t="shared" si="33"/>
        <v>1</v>
      </c>
      <c r="J204" s="12">
        <v>0.45861111111111114</v>
      </c>
      <c r="K204" s="4">
        <v>4.4733242134062925</v>
      </c>
      <c r="L204" s="4" t="s">
        <v>216</v>
      </c>
      <c r="M204" s="4" t="s">
        <v>291</v>
      </c>
      <c r="N204" s="6">
        <v>17</v>
      </c>
      <c r="O204" s="6">
        <v>39.477428180574556</v>
      </c>
      <c r="P204" s="6" t="s">
        <v>305</v>
      </c>
      <c r="Q204" s="4">
        <v>11</v>
      </c>
      <c r="R204" s="4">
        <v>11.25</v>
      </c>
      <c r="S204" s="4">
        <v>11.125</v>
      </c>
      <c r="T204" s="4">
        <f t="shared" si="34"/>
        <v>0.60156249999999967</v>
      </c>
      <c r="U204" s="4">
        <v>11.125</v>
      </c>
      <c r="V204" s="4" t="s">
        <v>243</v>
      </c>
      <c r="W204" s="4" t="s">
        <v>245</v>
      </c>
      <c r="X204" s="4" t="s">
        <v>243</v>
      </c>
      <c r="Y204" s="4" t="s">
        <v>244</v>
      </c>
      <c r="Z204" s="4" t="s">
        <v>243</v>
      </c>
      <c r="AA204" s="4">
        <v>135</v>
      </c>
      <c r="AB204" s="4" t="s">
        <v>243</v>
      </c>
      <c r="AC204" s="4" t="s">
        <v>245</v>
      </c>
      <c r="AD204" s="4" t="s">
        <v>243</v>
      </c>
      <c r="AE204" s="4" t="s">
        <v>244</v>
      </c>
      <c r="AF204" s="4" t="s">
        <v>243</v>
      </c>
      <c r="AG204" s="4">
        <v>135</v>
      </c>
      <c r="AH204" s="4">
        <v>15</v>
      </c>
      <c r="AI204" s="4">
        <v>90</v>
      </c>
      <c r="AJ204" s="4">
        <v>15</v>
      </c>
      <c r="AK204" s="4">
        <v>0</v>
      </c>
      <c r="AL204" s="4">
        <v>15</v>
      </c>
      <c r="AM204" s="4" t="s">
        <v>219</v>
      </c>
      <c r="AN204" s="4" t="s">
        <v>219</v>
      </c>
      <c r="AO204" s="4" t="s">
        <v>219</v>
      </c>
      <c r="AP204" s="4" t="s">
        <v>220</v>
      </c>
      <c r="AQ204" s="4" t="s">
        <v>219</v>
      </c>
      <c r="AR204" s="4">
        <v>135</v>
      </c>
      <c r="AS204" s="4">
        <f t="shared" si="35"/>
        <v>3.4170510849137678E-3</v>
      </c>
      <c r="AT204" s="4">
        <v>135</v>
      </c>
      <c r="AU204" s="4">
        <v>2.25</v>
      </c>
      <c r="AV204" s="4" t="s">
        <v>219</v>
      </c>
      <c r="AW204" s="4" t="s">
        <v>219</v>
      </c>
      <c r="AX204" s="4">
        <v>1</v>
      </c>
      <c r="AY204" s="4">
        <v>1</v>
      </c>
      <c r="AZ204" s="4">
        <v>1</v>
      </c>
      <c r="BA204" s="4">
        <v>1</v>
      </c>
      <c r="BB204" s="4">
        <v>1</v>
      </c>
      <c r="BC204" s="4">
        <v>1</v>
      </c>
      <c r="BD204" s="4">
        <v>2</v>
      </c>
      <c r="BE204" s="4">
        <v>2</v>
      </c>
      <c r="BF204" s="4">
        <v>3</v>
      </c>
      <c r="BG204" s="4">
        <v>1</v>
      </c>
      <c r="BH204" s="4">
        <v>2</v>
      </c>
      <c r="BI204" s="16">
        <v>3</v>
      </c>
      <c r="BJ204" s="16">
        <v>1</v>
      </c>
      <c r="BK204" s="16">
        <v>1</v>
      </c>
      <c r="BL204" s="4">
        <v>1</v>
      </c>
      <c r="BM204" s="4">
        <v>1</v>
      </c>
      <c r="BN204" s="4">
        <v>1</v>
      </c>
      <c r="BO204" s="4">
        <v>7</v>
      </c>
      <c r="BP204" s="4">
        <v>4.5599999999999996</v>
      </c>
      <c r="BQ204" s="4">
        <v>30</v>
      </c>
      <c r="BR204" s="4">
        <f t="shared" si="30"/>
        <v>30</v>
      </c>
      <c r="BS204" s="4">
        <f t="shared" si="36"/>
        <v>5.4772255750516612</v>
      </c>
      <c r="BT204" s="4">
        <v>51</v>
      </c>
      <c r="BU204" s="4">
        <f t="shared" si="37"/>
        <v>1.7075701760979363</v>
      </c>
      <c r="BV204" s="4">
        <v>56</v>
      </c>
      <c r="BW204" s="4">
        <f t="shared" si="38"/>
        <v>1.7481880270062005</v>
      </c>
      <c r="BX204" s="4">
        <v>53</v>
      </c>
      <c r="BY204" s="4">
        <v>3</v>
      </c>
      <c r="BZ204" s="4">
        <v>55</v>
      </c>
      <c r="CA204" s="4">
        <v>69</v>
      </c>
      <c r="CB204" s="4">
        <v>2</v>
      </c>
      <c r="CC204" s="4">
        <v>51</v>
      </c>
      <c r="CD204" s="4">
        <v>54</v>
      </c>
      <c r="CE204" s="4">
        <v>2</v>
      </c>
      <c r="CF204" s="4">
        <v>53</v>
      </c>
      <c r="CG204" s="4">
        <v>58</v>
      </c>
      <c r="CH204" s="4">
        <v>2</v>
      </c>
      <c r="CI204" s="4">
        <v>56</v>
      </c>
      <c r="CJ204" s="4">
        <v>69</v>
      </c>
      <c r="CK204" s="4">
        <v>2</v>
      </c>
      <c r="CL204" s="4">
        <v>51</v>
      </c>
      <c r="CM204" s="4">
        <v>54</v>
      </c>
      <c r="CN204" s="4">
        <v>4</v>
      </c>
      <c r="CO204" s="4">
        <v>56</v>
      </c>
      <c r="CP204" s="4">
        <v>69</v>
      </c>
      <c r="CQ204" s="4">
        <v>13</v>
      </c>
      <c r="CR204" s="4">
        <v>54</v>
      </c>
      <c r="CS204" s="4">
        <v>69</v>
      </c>
      <c r="CT204" s="4">
        <v>8</v>
      </c>
      <c r="CU204" s="4">
        <v>9</v>
      </c>
      <c r="CV204" s="4">
        <v>53</v>
      </c>
      <c r="CW204" s="4">
        <v>17</v>
      </c>
      <c r="CX204" s="4">
        <v>56</v>
      </c>
      <c r="CY204" s="4">
        <v>36</v>
      </c>
      <c r="CZ204" s="4">
        <v>53</v>
      </c>
      <c r="DA204" s="4">
        <v>1</v>
      </c>
      <c r="DB204" s="4">
        <v>2</v>
      </c>
      <c r="DC204" s="4">
        <v>2</v>
      </c>
      <c r="DD204" s="4">
        <v>5</v>
      </c>
      <c r="DE204" s="4">
        <v>6</v>
      </c>
      <c r="DF204" s="4">
        <v>2</v>
      </c>
      <c r="DG204" s="4">
        <v>2</v>
      </c>
      <c r="DH204" s="4">
        <v>2</v>
      </c>
      <c r="DI204" s="4">
        <v>1</v>
      </c>
      <c r="DJ204" s="4">
        <v>1</v>
      </c>
      <c r="DK204" s="4">
        <v>3</v>
      </c>
      <c r="DL204" s="4">
        <v>2</v>
      </c>
      <c r="DM204" s="4">
        <v>4</v>
      </c>
      <c r="DN204" s="4">
        <v>1</v>
      </c>
      <c r="DO204" s="4">
        <v>2</v>
      </c>
      <c r="DP204" s="4">
        <v>1</v>
      </c>
      <c r="DQ204" s="4">
        <v>2</v>
      </c>
      <c r="DR204" s="4">
        <v>2</v>
      </c>
      <c r="DS204" s="4">
        <v>2</v>
      </c>
      <c r="DT204" s="4">
        <v>2</v>
      </c>
      <c r="DU204" s="4">
        <v>2</v>
      </c>
      <c r="DV204" s="4">
        <v>3</v>
      </c>
      <c r="DW204" s="4">
        <v>4</v>
      </c>
      <c r="DX204" s="4">
        <v>4</v>
      </c>
      <c r="DY204" s="4">
        <v>1</v>
      </c>
      <c r="DZ204" s="4">
        <v>3</v>
      </c>
      <c r="EA204" s="4">
        <v>1</v>
      </c>
    </row>
    <row r="205" spans="1:131" x14ac:dyDescent="0.3">
      <c r="A205" s="4" t="s">
        <v>203</v>
      </c>
      <c r="F205" s="12" t="s">
        <v>230</v>
      </c>
      <c r="J205" s="12" t="s">
        <v>230</v>
      </c>
      <c r="V205" s="4" t="s">
        <v>230</v>
      </c>
      <c r="W205" s="4" t="s">
        <v>230</v>
      </c>
      <c r="X205" s="4" t="s">
        <v>230</v>
      </c>
      <c r="Y205" s="4" t="s">
        <v>230</v>
      </c>
      <c r="Z205" s="4" t="s">
        <v>230</v>
      </c>
      <c r="AB205" s="4" t="s">
        <v>230</v>
      </c>
      <c r="AC205" s="4" t="s">
        <v>230</v>
      </c>
      <c r="AD205" s="4" t="s">
        <v>230</v>
      </c>
      <c r="AE205" s="4" t="s">
        <v>230</v>
      </c>
      <c r="AF205" s="4" t="s">
        <v>230</v>
      </c>
      <c r="AX205" s="4" t="s">
        <v>221</v>
      </c>
      <c r="AY205" s="4" t="s">
        <v>221</v>
      </c>
      <c r="AZ205" s="4" t="s">
        <v>221</v>
      </c>
      <c r="BA205" s="4" t="s">
        <v>221</v>
      </c>
      <c r="BC205" s="4" t="s">
        <v>230</v>
      </c>
      <c r="BD205" s="4" t="s">
        <v>230</v>
      </c>
      <c r="BE205" s="4" t="s">
        <v>230</v>
      </c>
      <c r="BF205" s="4" t="s">
        <v>230</v>
      </c>
      <c r="BG205" s="4" t="s">
        <v>230</v>
      </c>
      <c r="BR205" s="4" t="str">
        <f t="shared" si="30"/>
        <v/>
      </c>
    </row>
    <row r="206" spans="1:131" x14ac:dyDescent="0.3">
      <c r="A206" s="4" t="s">
        <v>204</v>
      </c>
      <c r="B206" s="4">
        <v>1</v>
      </c>
      <c r="C206" s="4">
        <v>1</v>
      </c>
      <c r="D206" s="6">
        <f t="shared" si="31"/>
        <v>1</v>
      </c>
      <c r="E206" s="12">
        <v>60341</v>
      </c>
      <c r="F206" s="12">
        <v>1005.6833333333333</v>
      </c>
      <c r="G206" s="6">
        <f t="shared" si="32"/>
        <v>2</v>
      </c>
      <c r="H206" s="6">
        <f t="shared" si="39"/>
        <v>2</v>
      </c>
      <c r="I206" s="6">
        <f t="shared" si="33"/>
        <v>2</v>
      </c>
      <c r="J206" s="12">
        <v>16.761388888888888</v>
      </c>
      <c r="K206" s="4">
        <v>2.9904240766073871</v>
      </c>
      <c r="L206" s="4" t="s">
        <v>217</v>
      </c>
      <c r="M206" s="4" t="s">
        <v>291</v>
      </c>
      <c r="N206" s="6">
        <v>20</v>
      </c>
      <c r="O206" s="6">
        <v>39.398084815321475</v>
      </c>
      <c r="P206" s="6" t="s">
        <v>305</v>
      </c>
      <c r="Q206" s="4">
        <v>11.833333333333334</v>
      </c>
      <c r="R206" s="4">
        <v>11.833333333333334</v>
      </c>
      <c r="S206" s="4">
        <v>11.833333333333334</v>
      </c>
      <c r="T206" s="4">
        <f t="shared" si="34"/>
        <v>1.7083333333333339</v>
      </c>
      <c r="U206" s="4">
        <v>11.833333333333334</v>
      </c>
      <c r="V206" s="4" t="s">
        <v>245</v>
      </c>
      <c r="W206" s="4" t="s">
        <v>244</v>
      </c>
      <c r="X206" s="4" t="s">
        <v>244</v>
      </c>
      <c r="Y206" s="4" t="s">
        <v>244</v>
      </c>
      <c r="Z206" s="4" t="s">
        <v>243</v>
      </c>
      <c r="AA206" s="4">
        <v>105</v>
      </c>
      <c r="AB206" s="4" t="s">
        <v>247</v>
      </c>
      <c r="AC206" s="4" t="s">
        <v>244</v>
      </c>
      <c r="AD206" s="4" t="s">
        <v>244</v>
      </c>
      <c r="AE206" s="4" t="s">
        <v>244</v>
      </c>
      <c r="AF206" s="4" t="s">
        <v>243</v>
      </c>
      <c r="AG206" s="4">
        <v>165</v>
      </c>
      <c r="AH206" s="4">
        <v>107.14285714285714</v>
      </c>
      <c r="AI206" s="4">
        <v>0</v>
      </c>
      <c r="AJ206" s="4">
        <v>0</v>
      </c>
      <c r="AK206" s="4">
        <v>0</v>
      </c>
      <c r="AL206" s="4">
        <v>15</v>
      </c>
      <c r="AM206" s="4" t="s">
        <v>219</v>
      </c>
      <c r="AN206" s="4" t="s">
        <v>220</v>
      </c>
      <c r="AO206" s="4" t="s">
        <v>220</v>
      </c>
      <c r="AP206" s="4" t="s">
        <v>220</v>
      </c>
      <c r="AQ206" s="4" t="s">
        <v>219</v>
      </c>
      <c r="AR206" s="4">
        <v>122.14285714285714</v>
      </c>
      <c r="AS206" s="4">
        <f t="shared" si="35"/>
        <v>-0.10641673378731296</v>
      </c>
      <c r="AT206" s="4">
        <v>122.14285714285714</v>
      </c>
      <c r="AU206" s="4">
        <v>2.0357142857142856</v>
      </c>
      <c r="AV206" s="4" t="s">
        <v>219</v>
      </c>
      <c r="AW206" s="4" t="s">
        <v>219</v>
      </c>
      <c r="AX206" s="4">
        <v>1</v>
      </c>
      <c r="AY206" s="4" t="s">
        <v>221</v>
      </c>
      <c r="AZ206" s="4">
        <v>1</v>
      </c>
      <c r="BA206" s="4" t="s">
        <v>221</v>
      </c>
      <c r="BB206" s="4">
        <v>2</v>
      </c>
      <c r="BC206" s="4">
        <v>1</v>
      </c>
      <c r="BD206" s="4">
        <v>1</v>
      </c>
      <c r="BE206" s="4">
        <v>3</v>
      </c>
      <c r="BF206" s="4">
        <v>3</v>
      </c>
      <c r="BG206" s="4">
        <v>1</v>
      </c>
      <c r="BH206" s="4">
        <v>1</v>
      </c>
      <c r="BI206" s="16">
        <v>1</v>
      </c>
      <c r="BJ206" s="16">
        <v>2</v>
      </c>
      <c r="BK206" s="16">
        <v>2</v>
      </c>
      <c r="BL206" s="4">
        <v>0</v>
      </c>
      <c r="BM206" s="4">
        <v>2</v>
      </c>
      <c r="BN206" s="4">
        <v>2</v>
      </c>
      <c r="BO206" s="4">
        <v>0</v>
      </c>
      <c r="BP206" s="4">
        <v>4.28</v>
      </c>
      <c r="BQ206" s="4">
        <v>40</v>
      </c>
      <c r="BR206" s="4">
        <f t="shared" si="30"/>
        <v>20</v>
      </c>
      <c r="BS206" s="4">
        <f t="shared" si="36"/>
        <v>4.4721359549995796</v>
      </c>
      <c r="BT206" s="4">
        <v>53</v>
      </c>
      <c r="BU206" s="4">
        <f t="shared" si="37"/>
        <v>1.7242758696007889</v>
      </c>
      <c r="BV206" s="4">
        <v>56</v>
      </c>
      <c r="BW206" s="4">
        <f t="shared" si="38"/>
        <v>1.7481880270062005</v>
      </c>
      <c r="BX206" s="4">
        <v>47</v>
      </c>
      <c r="BY206" s="4">
        <v>2</v>
      </c>
      <c r="BZ206" s="4">
        <v>51</v>
      </c>
      <c r="CA206" s="4">
        <v>54</v>
      </c>
      <c r="CB206" s="4">
        <v>0</v>
      </c>
      <c r="CC206" s="4">
        <v>50</v>
      </c>
      <c r="CD206" s="4">
        <v>50</v>
      </c>
      <c r="CE206" s="4">
        <v>1</v>
      </c>
      <c r="CF206" s="4">
        <v>50</v>
      </c>
      <c r="CG206" s="4">
        <v>50</v>
      </c>
      <c r="CH206" s="4">
        <v>2</v>
      </c>
      <c r="CI206" s="4">
        <v>56</v>
      </c>
      <c r="CJ206" s="4">
        <v>69</v>
      </c>
      <c r="CK206" s="4">
        <v>3</v>
      </c>
      <c r="CL206" s="4">
        <v>53</v>
      </c>
      <c r="CM206" s="4">
        <v>58</v>
      </c>
      <c r="CN206" s="4">
        <v>4</v>
      </c>
      <c r="CO206" s="4">
        <v>56</v>
      </c>
      <c r="CP206" s="4">
        <v>69</v>
      </c>
      <c r="CQ206" s="4">
        <v>5</v>
      </c>
      <c r="CR206" s="4">
        <v>50</v>
      </c>
      <c r="CS206" s="4">
        <v>50</v>
      </c>
      <c r="CT206" s="4">
        <v>9</v>
      </c>
      <c r="CU206" s="4">
        <v>5</v>
      </c>
      <c r="CV206" s="4">
        <v>45</v>
      </c>
      <c r="CW206" s="4">
        <v>9</v>
      </c>
      <c r="CX206" s="4">
        <v>46</v>
      </c>
      <c r="CY206" s="4">
        <v>26</v>
      </c>
      <c r="CZ206" s="4">
        <v>47</v>
      </c>
      <c r="DA206" s="4">
        <v>2</v>
      </c>
      <c r="DB206" s="4">
        <v>2</v>
      </c>
      <c r="DC206" s="4">
        <v>3</v>
      </c>
      <c r="DD206" s="4">
        <v>6</v>
      </c>
      <c r="DE206" s="4">
        <v>2</v>
      </c>
      <c r="DF206" s="4">
        <v>1</v>
      </c>
      <c r="DG206" s="4">
        <v>1</v>
      </c>
      <c r="DH206" s="4">
        <v>1</v>
      </c>
      <c r="DI206" s="4">
        <v>1</v>
      </c>
      <c r="DJ206" s="4">
        <v>1</v>
      </c>
      <c r="DK206" s="4">
        <v>2</v>
      </c>
      <c r="DL206" s="4">
        <v>3</v>
      </c>
      <c r="DM206" s="4">
        <v>4</v>
      </c>
      <c r="DN206" s="4">
        <v>3</v>
      </c>
      <c r="DO206" s="4">
        <v>2</v>
      </c>
      <c r="DP206" s="4">
        <v>2</v>
      </c>
      <c r="DQ206" s="4">
        <v>2</v>
      </c>
      <c r="DR206" s="4">
        <v>3</v>
      </c>
      <c r="DS206" s="4">
        <v>3</v>
      </c>
      <c r="DT206" s="4">
        <v>3</v>
      </c>
      <c r="DU206" s="4">
        <v>2</v>
      </c>
      <c r="DV206" s="4">
        <v>4</v>
      </c>
      <c r="DW206" s="4">
        <v>4</v>
      </c>
      <c r="DX206" s="4">
        <v>4</v>
      </c>
      <c r="DY206" s="4">
        <v>2</v>
      </c>
      <c r="DZ206" s="4">
        <v>3</v>
      </c>
      <c r="EA206" s="4">
        <v>2</v>
      </c>
    </row>
    <row r="207" spans="1:131" x14ac:dyDescent="0.3">
      <c r="A207" s="4" t="s">
        <v>205</v>
      </c>
      <c r="F207" s="12" t="s">
        <v>230</v>
      </c>
      <c r="J207" s="12" t="s">
        <v>230</v>
      </c>
      <c r="V207" s="4" t="s">
        <v>230</v>
      </c>
      <c r="W207" s="4" t="s">
        <v>230</v>
      </c>
      <c r="X207" s="4" t="s">
        <v>230</v>
      </c>
      <c r="Y207" s="4" t="s">
        <v>230</v>
      </c>
      <c r="Z207" s="4" t="s">
        <v>230</v>
      </c>
      <c r="AB207" s="4" t="s">
        <v>230</v>
      </c>
      <c r="AC207" s="4" t="s">
        <v>230</v>
      </c>
      <c r="AD207" s="4" t="s">
        <v>230</v>
      </c>
      <c r="AE207" s="4" t="s">
        <v>230</v>
      </c>
      <c r="AF207" s="4" t="s">
        <v>230</v>
      </c>
      <c r="AX207" s="4" t="s">
        <v>221</v>
      </c>
      <c r="AY207" s="4" t="s">
        <v>221</v>
      </c>
      <c r="AZ207" s="4" t="s">
        <v>221</v>
      </c>
      <c r="BA207" s="4" t="s">
        <v>221</v>
      </c>
      <c r="BC207" s="4" t="s">
        <v>230</v>
      </c>
      <c r="BD207" s="4" t="s">
        <v>230</v>
      </c>
      <c r="BE207" s="4" t="s">
        <v>230</v>
      </c>
      <c r="BF207" s="4" t="s">
        <v>230</v>
      </c>
      <c r="BG207" s="4" t="s">
        <v>230</v>
      </c>
      <c r="BR207" s="4" t="str">
        <f t="shared" si="30"/>
        <v/>
      </c>
    </row>
    <row r="208" spans="1:131" x14ac:dyDescent="0.3">
      <c r="A208" s="4" t="s">
        <v>206</v>
      </c>
      <c r="B208" s="4">
        <v>1</v>
      </c>
      <c r="C208" s="4">
        <v>1</v>
      </c>
      <c r="D208" s="6">
        <f t="shared" si="31"/>
        <v>1</v>
      </c>
      <c r="E208" s="12">
        <v>7610</v>
      </c>
      <c r="F208" s="12">
        <v>126.83333333333333</v>
      </c>
      <c r="G208" s="6">
        <f t="shared" si="32"/>
        <v>2</v>
      </c>
      <c r="H208" s="6">
        <f t="shared" si="39"/>
        <v>2</v>
      </c>
      <c r="I208" s="6">
        <f t="shared" si="33"/>
        <v>1</v>
      </c>
      <c r="J208" s="12">
        <v>2.1138888888888889</v>
      </c>
      <c r="K208" s="4">
        <v>3.1053351573187413</v>
      </c>
      <c r="L208" s="4" t="s">
        <v>216</v>
      </c>
      <c r="M208" s="4" t="s">
        <v>291</v>
      </c>
      <c r="N208" s="6">
        <v>20</v>
      </c>
      <c r="O208" s="6">
        <v>31.036935704514363</v>
      </c>
      <c r="P208" s="6" t="s">
        <v>306</v>
      </c>
      <c r="Q208" s="4">
        <v>10.25</v>
      </c>
      <c r="R208" s="4">
        <v>10.25</v>
      </c>
      <c r="S208" s="4">
        <v>10.25</v>
      </c>
      <c r="T208" s="4">
        <f t="shared" si="34"/>
        <v>-0.76562500000000033</v>
      </c>
      <c r="U208" s="4">
        <v>10.25</v>
      </c>
      <c r="V208" s="4" t="s">
        <v>244</v>
      </c>
      <c r="W208" s="4" t="s">
        <v>244</v>
      </c>
      <c r="X208" s="4" t="s">
        <v>244</v>
      </c>
      <c r="Y208" s="4" t="s">
        <v>244</v>
      </c>
      <c r="Z208" s="4" t="s">
        <v>243</v>
      </c>
      <c r="AA208" s="4">
        <v>15</v>
      </c>
      <c r="AB208" s="4" t="s">
        <v>244</v>
      </c>
      <c r="AC208" s="4" t="s">
        <v>244</v>
      </c>
      <c r="AD208" s="4" t="s">
        <v>244</v>
      </c>
      <c r="AE208" s="4" t="s">
        <v>244</v>
      </c>
      <c r="AF208" s="4" t="s">
        <v>244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10.714285714285714</v>
      </c>
      <c r="AM208" s="4" t="s">
        <v>220</v>
      </c>
      <c r="AN208" s="4" t="s">
        <v>220</v>
      </c>
      <c r="AO208" s="4" t="s">
        <v>220</v>
      </c>
      <c r="AP208" s="4" t="s">
        <v>220</v>
      </c>
      <c r="AQ208" s="4" t="s">
        <v>219</v>
      </c>
      <c r="AR208" s="4">
        <v>10.714285714285714</v>
      </c>
      <c r="AS208" s="4">
        <f t="shared" si="35"/>
        <v>-1.0583095360132777</v>
      </c>
      <c r="AT208" s="4">
        <v>10.714285714285714</v>
      </c>
      <c r="AU208" s="4">
        <v>0.17857142857142855</v>
      </c>
      <c r="AV208" s="4" t="s">
        <v>220</v>
      </c>
      <c r="AW208" s="4" t="s">
        <v>220</v>
      </c>
      <c r="AX208" s="4">
        <v>2</v>
      </c>
      <c r="AY208" s="4">
        <v>2</v>
      </c>
      <c r="AZ208" s="4">
        <v>2</v>
      </c>
      <c r="BA208" s="4">
        <v>2</v>
      </c>
      <c r="BB208" s="4">
        <v>2</v>
      </c>
      <c r="BC208" s="4">
        <v>1</v>
      </c>
      <c r="BD208" s="4">
        <v>3</v>
      </c>
      <c r="BE208" s="4">
        <v>3</v>
      </c>
      <c r="BF208" s="4">
        <v>3</v>
      </c>
      <c r="BG208" s="4">
        <v>1</v>
      </c>
      <c r="BH208" s="4">
        <v>1</v>
      </c>
      <c r="BJ208" s="16">
        <v>2</v>
      </c>
      <c r="BK208" s="16">
        <v>2</v>
      </c>
      <c r="BL208" s="4">
        <v>0</v>
      </c>
      <c r="BM208" s="4">
        <v>2</v>
      </c>
      <c r="BN208" s="4">
        <v>2</v>
      </c>
      <c r="BO208" s="4">
        <v>0</v>
      </c>
      <c r="BP208" s="4">
        <v>4.16</v>
      </c>
      <c r="BQ208" s="4">
        <v>50</v>
      </c>
      <c r="BR208" s="4">
        <f t="shared" si="30"/>
        <v>10</v>
      </c>
      <c r="BS208" s="4">
        <f t="shared" si="36"/>
        <v>3.1622776601683795</v>
      </c>
      <c r="BT208" s="4">
        <v>56</v>
      </c>
      <c r="BU208" s="4">
        <f t="shared" si="37"/>
        <v>1.7481880270062005</v>
      </c>
      <c r="BV208" s="4">
        <v>50</v>
      </c>
      <c r="BW208" s="4">
        <f t="shared" si="38"/>
        <v>1.6989700043360187</v>
      </c>
      <c r="BX208" s="4">
        <v>50</v>
      </c>
      <c r="BY208" s="4">
        <v>3</v>
      </c>
      <c r="BZ208" s="4">
        <v>55</v>
      </c>
      <c r="CA208" s="4">
        <v>69</v>
      </c>
      <c r="CB208" s="4">
        <v>4</v>
      </c>
      <c r="CC208" s="4">
        <v>56</v>
      </c>
      <c r="CD208" s="4">
        <v>72</v>
      </c>
      <c r="CE208" s="4">
        <v>2</v>
      </c>
      <c r="CF208" s="4">
        <v>53</v>
      </c>
      <c r="CG208" s="4">
        <v>58</v>
      </c>
      <c r="CH208" s="4">
        <v>3</v>
      </c>
      <c r="CI208" s="4">
        <v>60</v>
      </c>
      <c r="CJ208" s="4">
        <v>81</v>
      </c>
      <c r="CK208" s="4">
        <v>4</v>
      </c>
      <c r="CL208" s="4">
        <v>56</v>
      </c>
      <c r="CM208" s="4">
        <v>69</v>
      </c>
      <c r="CN208" s="4">
        <v>1</v>
      </c>
      <c r="CO208" s="4">
        <v>50</v>
      </c>
      <c r="CP208" s="4">
        <v>50</v>
      </c>
      <c r="CQ208" s="4">
        <v>9</v>
      </c>
      <c r="CR208" s="4">
        <v>51</v>
      </c>
      <c r="CS208" s="4">
        <v>54</v>
      </c>
      <c r="CT208" s="4">
        <v>5</v>
      </c>
      <c r="CU208" s="4">
        <v>12</v>
      </c>
      <c r="CV208" s="4">
        <v>58</v>
      </c>
      <c r="CW208" s="4">
        <v>10</v>
      </c>
      <c r="CX208" s="4">
        <v>47</v>
      </c>
      <c r="CY208" s="4">
        <v>31</v>
      </c>
      <c r="CZ208" s="4">
        <v>50</v>
      </c>
      <c r="DA208" s="4">
        <v>2</v>
      </c>
      <c r="DB208" s="4">
        <v>8</v>
      </c>
      <c r="DC208" s="4">
        <v>5</v>
      </c>
      <c r="DD208" s="4">
        <v>3</v>
      </c>
      <c r="DE208" s="4">
        <v>3</v>
      </c>
      <c r="DF208" s="4">
        <v>1</v>
      </c>
      <c r="DG208" s="4">
        <v>1</v>
      </c>
      <c r="DH208" s="4">
        <v>2</v>
      </c>
      <c r="DI208" s="4">
        <v>1</v>
      </c>
      <c r="DJ208" s="4">
        <v>1</v>
      </c>
      <c r="DK208" s="4">
        <v>3</v>
      </c>
      <c r="DL208" s="4">
        <v>2</v>
      </c>
      <c r="DM208" s="4">
        <v>4</v>
      </c>
      <c r="DN208" s="4">
        <v>4</v>
      </c>
      <c r="DO208" s="4">
        <v>4</v>
      </c>
      <c r="DP208" s="4">
        <v>4</v>
      </c>
      <c r="DQ208" s="4">
        <v>4</v>
      </c>
      <c r="DR208" s="4">
        <v>2</v>
      </c>
      <c r="DS208" s="4">
        <v>3</v>
      </c>
      <c r="DT208" s="4">
        <v>4</v>
      </c>
      <c r="DU208" s="4">
        <v>3</v>
      </c>
      <c r="DV208" s="4">
        <v>1</v>
      </c>
      <c r="DW208" s="4">
        <v>1</v>
      </c>
      <c r="DX208" s="4">
        <v>4</v>
      </c>
      <c r="DY208" s="4">
        <v>4</v>
      </c>
      <c r="DZ208" s="4">
        <v>3</v>
      </c>
      <c r="EA208" s="4">
        <v>1</v>
      </c>
    </row>
    <row r="209" spans="1:131" x14ac:dyDescent="0.3">
      <c r="A209" s="4" t="s">
        <v>207</v>
      </c>
      <c r="F209" s="12" t="s">
        <v>230</v>
      </c>
      <c r="J209" s="12" t="s">
        <v>230</v>
      </c>
      <c r="V209" s="4" t="s">
        <v>230</v>
      </c>
      <c r="W209" s="4" t="s">
        <v>230</v>
      </c>
      <c r="X209" s="4" t="s">
        <v>230</v>
      </c>
      <c r="Y209" s="4" t="s">
        <v>230</v>
      </c>
      <c r="Z209" s="4" t="s">
        <v>230</v>
      </c>
      <c r="AB209" s="4" t="s">
        <v>230</v>
      </c>
      <c r="AC209" s="4" t="s">
        <v>230</v>
      </c>
      <c r="AD209" s="4" t="s">
        <v>230</v>
      </c>
      <c r="AE209" s="4" t="s">
        <v>230</v>
      </c>
      <c r="AF209" s="4" t="s">
        <v>230</v>
      </c>
      <c r="AX209" s="4" t="s">
        <v>221</v>
      </c>
      <c r="AY209" s="4" t="s">
        <v>221</v>
      </c>
      <c r="AZ209" s="4" t="s">
        <v>221</v>
      </c>
      <c r="BA209" s="4" t="s">
        <v>221</v>
      </c>
      <c r="BC209" s="4" t="s">
        <v>230</v>
      </c>
      <c r="BD209" s="4" t="s">
        <v>230</v>
      </c>
      <c r="BE209" s="4" t="s">
        <v>230</v>
      </c>
      <c r="BF209" s="4" t="s">
        <v>230</v>
      </c>
      <c r="BG209" s="4" t="s">
        <v>230</v>
      </c>
      <c r="BR209" s="4" t="str">
        <f t="shared" si="30"/>
        <v/>
      </c>
    </row>
    <row r="210" spans="1:131" x14ac:dyDescent="0.3">
      <c r="A210" s="4" t="s">
        <v>208</v>
      </c>
      <c r="B210" s="4">
        <v>1</v>
      </c>
      <c r="C210" s="4">
        <v>1</v>
      </c>
      <c r="D210" s="6">
        <v>2</v>
      </c>
      <c r="F210" s="12" t="s">
        <v>230</v>
      </c>
      <c r="J210" s="12" t="s">
        <v>230</v>
      </c>
      <c r="K210" s="4">
        <v>3.6005471956224349</v>
      </c>
      <c r="L210" s="4" t="s">
        <v>216</v>
      </c>
      <c r="M210" s="4" t="s">
        <v>291</v>
      </c>
      <c r="N210" s="6">
        <v>12</v>
      </c>
      <c r="O210" s="6">
        <v>29.701778385772915</v>
      </c>
      <c r="P210" s="6" t="s">
        <v>305</v>
      </c>
      <c r="Q210" s="4">
        <v>10.75</v>
      </c>
      <c r="R210" s="4">
        <v>11</v>
      </c>
      <c r="S210" s="4">
        <v>10.875</v>
      </c>
      <c r="T210" s="4">
        <f t="shared" si="34"/>
        <v>0.21093749999999967</v>
      </c>
      <c r="U210" s="4">
        <v>10.875</v>
      </c>
      <c r="V210" s="4" t="s">
        <v>245</v>
      </c>
      <c r="W210" s="4" t="s">
        <v>246</v>
      </c>
      <c r="X210" s="4" t="s">
        <v>244</v>
      </c>
      <c r="Y210" s="4" t="s">
        <v>244</v>
      </c>
      <c r="Z210" s="4" t="s">
        <v>244</v>
      </c>
      <c r="AA210" s="4">
        <v>135</v>
      </c>
      <c r="AB210" s="4" t="s">
        <v>249</v>
      </c>
      <c r="AC210" s="4" t="s">
        <v>245</v>
      </c>
      <c r="AD210" s="4" t="s">
        <v>244</v>
      </c>
      <c r="AE210" s="4" t="s">
        <v>244</v>
      </c>
      <c r="AF210" s="4" t="s">
        <v>244</v>
      </c>
      <c r="AG210" s="4">
        <v>300</v>
      </c>
      <c r="AH210" s="4">
        <v>124.28571428571429</v>
      </c>
      <c r="AI210" s="4">
        <v>57.857142857142854</v>
      </c>
      <c r="AJ210" s="4">
        <v>0</v>
      </c>
      <c r="AK210" s="4">
        <v>0</v>
      </c>
      <c r="AL210" s="4">
        <v>0</v>
      </c>
      <c r="AM210" s="4" t="s">
        <v>219</v>
      </c>
      <c r="AN210" s="4" t="s">
        <v>219</v>
      </c>
      <c r="AO210" s="4" t="s">
        <v>220</v>
      </c>
      <c r="AP210" s="4" t="s">
        <v>220</v>
      </c>
      <c r="AQ210" s="4" t="s">
        <v>220</v>
      </c>
      <c r="AR210" s="4">
        <v>182.14285714285714</v>
      </c>
      <c r="AS210" s="4">
        <f t="shared" si="35"/>
        <v>0.40614092894974496</v>
      </c>
      <c r="AT210" s="4">
        <v>182.14285714285714</v>
      </c>
      <c r="AU210" s="4">
        <v>3.0357142857142856</v>
      </c>
      <c r="AV210" s="4" t="s">
        <v>219</v>
      </c>
      <c r="AW210" s="4" t="s">
        <v>219</v>
      </c>
      <c r="AX210" s="4">
        <v>1</v>
      </c>
      <c r="AY210" s="4">
        <v>1</v>
      </c>
      <c r="AZ210" s="4">
        <v>1</v>
      </c>
      <c r="BA210" s="4">
        <v>1</v>
      </c>
      <c r="BB210" s="4">
        <v>1</v>
      </c>
      <c r="BC210" s="4">
        <v>1</v>
      </c>
      <c r="BD210" s="4">
        <v>1</v>
      </c>
      <c r="BE210" s="4">
        <v>3</v>
      </c>
      <c r="BF210" s="4">
        <v>3</v>
      </c>
      <c r="BG210" s="4">
        <v>3</v>
      </c>
      <c r="BH210" s="4">
        <v>1</v>
      </c>
      <c r="BI210" s="16">
        <v>3</v>
      </c>
      <c r="BJ210" s="16">
        <v>1</v>
      </c>
      <c r="BK210" s="16">
        <v>1</v>
      </c>
      <c r="BL210" s="4">
        <v>1</v>
      </c>
      <c r="BM210" s="4">
        <v>1</v>
      </c>
      <c r="BN210" s="4">
        <v>1</v>
      </c>
      <c r="BO210" s="4">
        <v>7</v>
      </c>
      <c r="BP210" s="4">
        <v>4.5600000000000005</v>
      </c>
      <c r="BQ210" s="4">
        <v>40</v>
      </c>
      <c r="BR210" s="4">
        <f t="shared" si="30"/>
        <v>20</v>
      </c>
      <c r="BS210" s="4">
        <f t="shared" si="36"/>
        <v>4.4721359549995796</v>
      </c>
      <c r="BT210" s="4">
        <v>56</v>
      </c>
      <c r="BU210" s="4">
        <f t="shared" si="37"/>
        <v>1.7481880270062005</v>
      </c>
      <c r="BV210" s="4">
        <v>56</v>
      </c>
      <c r="BW210" s="4">
        <f t="shared" si="38"/>
        <v>1.7481880270062005</v>
      </c>
      <c r="BX210" s="4">
        <v>59</v>
      </c>
      <c r="BY210" s="4">
        <v>3</v>
      </c>
      <c r="BZ210" s="4">
        <v>55</v>
      </c>
      <c r="CA210" s="4">
        <v>69</v>
      </c>
      <c r="CB210" s="4">
        <v>6</v>
      </c>
      <c r="CC210" s="4">
        <v>63</v>
      </c>
      <c r="CD210" s="4">
        <v>88</v>
      </c>
      <c r="CE210" s="4">
        <v>1</v>
      </c>
      <c r="CF210" s="4">
        <v>50</v>
      </c>
      <c r="CG210" s="4">
        <v>50</v>
      </c>
      <c r="CH210" s="4">
        <v>3</v>
      </c>
      <c r="CI210" s="4">
        <v>60</v>
      </c>
      <c r="CJ210" s="4">
        <v>81</v>
      </c>
      <c r="CK210" s="4">
        <v>4</v>
      </c>
      <c r="CL210" s="4">
        <v>56</v>
      </c>
      <c r="CM210" s="4">
        <v>69</v>
      </c>
      <c r="CN210" s="4">
        <v>4</v>
      </c>
      <c r="CO210" s="4">
        <v>56</v>
      </c>
      <c r="CP210" s="4">
        <v>69</v>
      </c>
      <c r="CQ210" s="4">
        <v>11</v>
      </c>
      <c r="CR210" s="4">
        <v>52</v>
      </c>
      <c r="CS210" s="4">
        <v>54</v>
      </c>
      <c r="CT210" s="4">
        <v>17</v>
      </c>
      <c r="CU210" s="4">
        <v>13</v>
      </c>
      <c r="CV210" s="4">
        <v>59</v>
      </c>
      <c r="CW210" s="4">
        <v>15</v>
      </c>
      <c r="CX210" s="4">
        <v>54</v>
      </c>
      <c r="CY210" s="4">
        <v>49</v>
      </c>
      <c r="CZ210" s="4">
        <v>59</v>
      </c>
      <c r="DA210" s="4">
        <v>3</v>
      </c>
      <c r="DB210" s="4">
        <v>9</v>
      </c>
      <c r="DC210" s="4">
        <v>3</v>
      </c>
      <c r="DD210" s="4">
        <v>6</v>
      </c>
      <c r="DE210" s="4">
        <v>4</v>
      </c>
      <c r="DF210" s="4">
        <v>1</v>
      </c>
      <c r="DG210" s="4">
        <v>2</v>
      </c>
      <c r="DH210" s="4">
        <v>2</v>
      </c>
      <c r="DI210" s="4">
        <v>1</v>
      </c>
      <c r="DJ210" s="4">
        <v>1</v>
      </c>
      <c r="DK210" s="4">
        <v>3</v>
      </c>
      <c r="DL210" s="4">
        <v>2</v>
      </c>
      <c r="DM210" s="4">
        <v>4</v>
      </c>
      <c r="DN210" s="4">
        <v>2</v>
      </c>
      <c r="DO210" s="4">
        <v>1</v>
      </c>
      <c r="DP210" s="4">
        <v>1</v>
      </c>
      <c r="DQ210" s="4">
        <v>2</v>
      </c>
      <c r="DR210" s="4">
        <v>2</v>
      </c>
      <c r="DS210" s="4">
        <v>2</v>
      </c>
      <c r="DT210" s="4">
        <v>2</v>
      </c>
      <c r="DU210" s="4">
        <v>2</v>
      </c>
      <c r="DV210" s="4">
        <v>3</v>
      </c>
      <c r="DW210" s="4">
        <v>3</v>
      </c>
      <c r="DX210" s="4">
        <v>4</v>
      </c>
      <c r="DY210" s="4">
        <v>3</v>
      </c>
      <c r="DZ210" s="4">
        <v>4</v>
      </c>
      <c r="EA210" s="4">
        <v>3</v>
      </c>
    </row>
    <row r="211" spans="1:131" x14ac:dyDescent="0.3">
      <c r="A211" s="4" t="s">
        <v>209</v>
      </c>
      <c r="F211" s="12" t="s">
        <v>230</v>
      </c>
      <c r="J211" s="12" t="s">
        <v>230</v>
      </c>
      <c r="V211" s="4" t="s">
        <v>230</v>
      </c>
      <c r="W211" s="4" t="s">
        <v>230</v>
      </c>
      <c r="X211" s="4" t="s">
        <v>230</v>
      </c>
      <c r="Y211" s="4" t="s">
        <v>230</v>
      </c>
      <c r="Z211" s="4" t="s">
        <v>230</v>
      </c>
      <c r="AB211" s="4" t="s">
        <v>230</v>
      </c>
      <c r="AC211" s="4" t="s">
        <v>230</v>
      </c>
      <c r="AD211" s="4" t="s">
        <v>230</v>
      </c>
      <c r="AE211" s="4" t="s">
        <v>230</v>
      </c>
      <c r="AF211" s="4" t="s">
        <v>230</v>
      </c>
      <c r="AX211" s="4" t="s">
        <v>221</v>
      </c>
      <c r="AY211" s="4" t="s">
        <v>221</v>
      </c>
      <c r="AZ211" s="4" t="s">
        <v>221</v>
      </c>
      <c r="BA211" s="4" t="s">
        <v>221</v>
      </c>
      <c r="BC211" s="4" t="s">
        <v>230</v>
      </c>
      <c r="BD211" s="4" t="s">
        <v>230</v>
      </c>
      <c r="BE211" s="4" t="s">
        <v>230</v>
      </c>
      <c r="BF211" s="4" t="s">
        <v>230</v>
      </c>
      <c r="BG211" s="4" t="s">
        <v>230</v>
      </c>
      <c r="BR211" s="4" t="str">
        <f t="shared" si="30"/>
        <v/>
      </c>
    </row>
    <row r="212" spans="1:131" x14ac:dyDescent="0.3">
      <c r="A212" s="4" t="s">
        <v>210</v>
      </c>
      <c r="B212" s="4">
        <v>1</v>
      </c>
      <c r="C212" s="4">
        <v>1</v>
      </c>
      <c r="D212" s="6">
        <v>2</v>
      </c>
      <c r="F212" s="12" t="s">
        <v>230</v>
      </c>
      <c r="J212" s="12" t="s">
        <v>230</v>
      </c>
      <c r="K212" s="4">
        <v>3.8139534883720931</v>
      </c>
      <c r="L212" s="4" t="s">
        <v>216</v>
      </c>
      <c r="M212" s="4" t="s">
        <v>291</v>
      </c>
      <c r="N212" s="6">
        <v>19</v>
      </c>
      <c r="O212" s="6">
        <v>34.262653898768811</v>
      </c>
      <c r="P212" s="6" t="s">
        <v>305</v>
      </c>
      <c r="Q212" s="4">
        <v>11</v>
      </c>
      <c r="R212" s="4">
        <v>11</v>
      </c>
      <c r="S212" s="4">
        <v>11</v>
      </c>
      <c r="T212" s="4">
        <f t="shared" si="34"/>
        <v>0.40624999999999967</v>
      </c>
      <c r="U212" s="4">
        <v>11</v>
      </c>
      <c r="V212" s="4" t="s">
        <v>245</v>
      </c>
      <c r="W212" s="4" t="s">
        <v>244</v>
      </c>
      <c r="X212" s="4" t="s">
        <v>244</v>
      </c>
      <c r="Y212" s="4" t="s">
        <v>244</v>
      </c>
      <c r="Z212" s="4" t="s">
        <v>243</v>
      </c>
      <c r="AA212" s="4">
        <v>105</v>
      </c>
      <c r="AB212" s="4" t="s">
        <v>245</v>
      </c>
      <c r="AC212" s="4" t="s">
        <v>244</v>
      </c>
      <c r="AD212" s="4" t="s">
        <v>244</v>
      </c>
      <c r="AE212" s="4" t="s">
        <v>244</v>
      </c>
      <c r="AF212" s="4" t="s">
        <v>243</v>
      </c>
      <c r="AG212" s="4">
        <v>105</v>
      </c>
      <c r="AH212" s="4">
        <v>90</v>
      </c>
      <c r="AI212" s="4">
        <v>0</v>
      </c>
      <c r="AJ212" s="4">
        <v>0</v>
      </c>
      <c r="AK212" s="4">
        <v>0</v>
      </c>
      <c r="AL212" s="4">
        <v>15</v>
      </c>
      <c r="AM212" s="4" t="s">
        <v>219</v>
      </c>
      <c r="AN212" s="4" t="s">
        <v>220</v>
      </c>
      <c r="AO212" s="4" t="s">
        <v>220</v>
      </c>
      <c r="AP212" s="4" t="s">
        <v>220</v>
      </c>
      <c r="AQ212" s="4" t="s">
        <v>219</v>
      </c>
      <c r="AR212" s="4">
        <v>105</v>
      </c>
      <c r="AS212" s="4">
        <f t="shared" si="35"/>
        <v>-0.25286178028361517</v>
      </c>
      <c r="AT212" s="4">
        <v>105</v>
      </c>
      <c r="AU212" s="4">
        <v>1.75</v>
      </c>
      <c r="AV212" s="4" t="s">
        <v>219</v>
      </c>
      <c r="AW212" s="4" t="s">
        <v>220</v>
      </c>
      <c r="AX212" s="4">
        <v>1</v>
      </c>
      <c r="AY212" s="4">
        <v>1</v>
      </c>
      <c r="AZ212" s="4">
        <v>1</v>
      </c>
      <c r="BA212" s="4">
        <v>2</v>
      </c>
      <c r="BB212" s="4">
        <v>2</v>
      </c>
      <c r="BC212" s="4">
        <v>1</v>
      </c>
      <c r="BD212" s="4">
        <v>3</v>
      </c>
      <c r="BE212" s="4">
        <v>3</v>
      </c>
      <c r="BF212" s="4">
        <v>3</v>
      </c>
      <c r="BG212" s="4">
        <v>1</v>
      </c>
      <c r="BH212" s="4">
        <v>1</v>
      </c>
      <c r="BI212" s="16">
        <v>1</v>
      </c>
      <c r="BJ212" s="16">
        <v>2</v>
      </c>
      <c r="BK212" s="16">
        <v>2</v>
      </c>
      <c r="BL212" s="4">
        <v>0</v>
      </c>
      <c r="BM212" s="4">
        <v>2</v>
      </c>
      <c r="BN212" s="4">
        <v>2</v>
      </c>
      <c r="BO212" s="4">
        <v>0</v>
      </c>
      <c r="BP212" s="4">
        <v>4.0400000000000009</v>
      </c>
      <c r="BQ212" s="4">
        <v>15</v>
      </c>
      <c r="BR212" s="4">
        <f t="shared" si="30"/>
        <v>45</v>
      </c>
      <c r="BS212" s="4">
        <f t="shared" si="36"/>
        <v>6.7082039324993694</v>
      </c>
      <c r="BT212" s="4">
        <v>51</v>
      </c>
      <c r="BU212" s="4">
        <f t="shared" si="37"/>
        <v>1.7075701760979363</v>
      </c>
      <c r="BV212" s="4">
        <v>56</v>
      </c>
      <c r="BW212" s="4">
        <f t="shared" si="38"/>
        <v>1.7481880270062005</v>
      </c>
      <c r="BX212" s="4">
        <v>47</v>
      </c>
      <c r="BY212" s="4">
        <v>2</v>
      </c>
      <c r="BZ212" s="4">
        <v>51</v>
      </c>
      <c r="CA212" s="4">
        <v>54</v>
      </c>
      <c r="CB212" s="4">
        <v>0</v>
      </c>
      <c r="CC212" s="4">
        <v>50</v>
      </c>
      <c r="CD212" s="4">
        <v>50</v>
      </c>
      <c r="CE212" s="4">
        <v>2</v>
      </c>
      <c r="CF212" s="4">
        <v>53</v>
      </c>
      <c r="CG212" s="4">
        <v>58</v>
      </c>
      <c r="CH212" s="4">
        <v>1</v>
      </c>
      <c r="CI212" s="4">
        <v>51</v>
      </c>
      <c r="CJ212" s="4">
        <v>54</v>
      </c>
      <c r="CK212" s="4">
        <v>2</v>
      </c>
      <c r="CL212" s="4">
        <v>51</v>
      </c>
      <c r="CM212" s="4">
        <v>54</v>
      </c>
      <c r="CN212" s="4">
        <v>4</v>
      </c>
      <c r="CO212" s="4">
        <v>56</v>
      </c>
      <c r="CP212" s="4">
        <v>69</v>
      </c>
      <c r="CQ212" s="4">
        <v>9</v>
      </c>
      <c r="CR212" s="4">
        <v>51</v>
      </c>
      <c r="CS212" s="4">
        <v>54</v>
      </c>
      <c r="CT212" s="4">
        <v>6</v>
      </c>
      <c r="CU212" s="4">
        <v>5</v>
      </c>
      <c r="CV212" s="4">
        <v>45</v>
      </c>
      <c r="CW212" s="4">
        <v>13</v>
      </c>
      <c r="CX212" s="4">
        <v>51</v>
      </c>
      <c r="CY212" s="4">
        <v>26</v>
      </c>
      <c r="CZ212" s="4">
        <v>47</v>
      </c>
      <c r="DA212" s="4">
        <v>1</v>
      </c>
      <c r="DB212" s="4">
        <v>1</v>
      </c>
      <c r="DC212" s="4">
        <v>3</v>
      </c>
      <c r="DD212" s="4">
        <v>6</v>
      </c>
      <c r="DE212" s="4">
        <v>4</v>
      </c>
      <c r="DF212" s="4">
        <v>1</v>
      </c>
      <c r="DG212" s="4">
        <v>2</v>
      </c>
      <c r="DH212" s="4">
        <v>2</v>
      </c>
      <c r="DI212" s="4">
        <v>1</v>
      </c>
      <c r="DJ212" s="4">
        <v>1</v>
      </c>
      <c r="DK212" s="4">
        <v>3</v>
      </c>
      <c r="DL212" s="4">
        <v>2</v>
      </c>
      <c r="DM212" s="4">
        <v>4</v>
      </c>
      <c r="DN212" s="4">
        <v>2</v>
      </c>
      <c r="DO212" s="4">
        <v>3</v>
      </c>
      <c r="DP212" s="4">
        <v>3</v>
      </c>
      <c r="DQ212" s="4">
        <v>2</v>
      </c>
      <c r="DR212" s="4">
        <v>1</v>
      </c>
      <c r="DS212" s="4">
        <v>2</v>
      </c>
      <c r="DT212" s="4">
        <v>3</v>
      </c>
      <c r="DU212" s="4">
        <v>2</v>
      </c>
      <c r="DV212" s="4">
        <v>3</v>
      </c>
      <c r="DW212" s="4">
        <v>4</v>
      </c>
      <c r="DX212" s="4">
        <v>4</v>
      </c>
      <c r="DY212" s="4">
        <v>2</v>
      </c>
      <c r="DZ212" s="4">
        <v>3</v>
      </c>
      <c r="EA212" s="4">
        <v>1</v>
      </c>
    </row>
    <row r="213" spans="1:131" x14ac:dyDescent="0.3">
      <c r="A213" s="4" t="s">
        <v>211</v>
      </c>
      <c r="F213" s="12" t="s">
        <v>230</v>
      </c>
      <c r="J213" s="12" t="s">
        <v>230</v>
      </c>
      <c r="V213" s="4" t="s">
        <v>230</v>
      </c>
      <c r="W213" s="4" t="s">
        <v>230</v>
      </c>
      <c r="X213" s="4" t="s">
        <v>230</v>
      </c>
      <c r="Y213" s="4" t="s">
        <v>230</v>
      </c>
      <c r="Z213" s="4" t="s">
        <v>230</v>
      </c>
      <c r="AB213" s="4" t="s">
        <v>230</v>
      </c>
      <c r="AC213" s="4" t="s">
        <v>230</v>
      </c>
      <c r="AD213" s="4" t="s">
        <v>230</v>
      </c>
      <c r="AE213" s="4" t="s">
        <v>230</v>
      </c>
      <c r="AF213" s="4" t="s">
        <v>230</v>
      </c>
      <c r="AX213" s="4" t="s">
        <v>221</v>
      </c>
      <c r="AY213" s="4" t="s">
        <v>221</v>
      </c>
      <c r="AZ213" s="4" t="s">
        <v>221</v>
      </c>
      <c r="BA213" s="4" t="s">
        <v>221</v>
      </c>
      <c r="BC213" s="4" t="s">
        <v>230</v>
      </c>
      <c r="BD213" s="4" t="s">
        <v>230</v>
      </c>
      <c r="BE213" s="4" t="s">
        <v>230</v>
      </c>
      <c r="BF213" s="4" t="s">
        <v>230</v>
      </c>
      <c r="BG213" s="4" t="s">
        <v>230</v>
      </c>
      <c r="BR213" s="4" t="str">
        <f t="shared" si="30"/>
        <v/>
      </c>
    </row>
    <row r="214" spans="1:131" x14ac:dyDescent="0.3">
      <c r="A214" s="4" t="s">
        <v>212</v>
      </c>
      <c r="B214" s="4">
        <v>1</v>
      </c>
      <c r="C214" s="4">
        <v>1</v>
      </c>
      <c r="D214" s="6">
        <f t="shared" si="31"/>
        <v>1</v>
      </c>
      <c r="E214" s="12">
        <v>4523</v>
      </c>
      <c r="F214" s="12">
        <v>75.38333333333334</v>
      </c>
      <c r="G214" s="6">
        <f t="shared" si="32"/>
        <v>2</v>
      </c>
      <c r="H214" s="6">
        <f t="shared" si="39"/>
        <v>1</v>
      </c>
      <c r="I214" s="6">
        <f t="shared" si="33"/>
        <v>1</v>
      </c>
      <c r="J214" s="12">
        <v>1.256388888888889</v>
      </c>
      <c r="K214" s="4">
        <v>4.9384404924760599</v>
      </c>
      <c r="L214" s="4" t="s">
        <v>216</v>
      </c>
      <c r="M214" s="4" t="s">
        <v>291</v>
      </c>
      <c r="N214" s="6" t="s">
        <v>284</v>
      </c>
      <c r="O214" s="6">
        <v>38.667578659370726</v>
      </c>
      <c r="P214" s="6" t="s">
        <v>305</v>
      </c>
      <c r="Q214" s="4">
        <v>10</v>
      </c>
      <c r="R214" s="4">
        <v>10</v>
      </c>
      <c r="S214" s="4">
        <v>10</v>
      </c>
      <c r="T214" s="4">
        <f t="shared" si="34"/>
        <v>-1.1562500000000002</v>
      </c>
      <c r="U214" s="4">
        <v>10</v>
      </c>
      <c r="V214" s="4" t="s">
        <v>248</v>
      </c>
      <c r="W214" s="4" t="s">
        <v>248</v>
      </c>
      <c r="X214" s="4" t="s">
        <v>244</v>
      </c>
      <c r="Y214" s="4" t="s">
        <v>244</v>
      </c>
      <c r="Z214" s="4" t="s">
        <v>245</v>
      </c>
      <c r="AA214" s="4">
        <v>750</v>
      </c>
      <c r="AB214" s="4" t="s">
        <v>248</v>
      </c>
      <c r="AC214" s="4" t="s">
        <v>248</v>
      </c>
      <c r="AD214" s="4" t="s">
        <v>244</v>
      </c>
      <c r="AE214" s="4" t="s">
        <v>244</v>
      </c>
      <c r="AF214" s="4" t="s">
        <v>243</v>
      </c>
      <c r="AG214" s="4">
        <v>675</v>
      </c>
      <c r="AH214" s="4">
        <v>330</v>
      </c>
      <c r="AI214" s="4">
        <v>330</v>
      </c>
      <c r="AJ214" s="4">
        <v>0</v>
      </c>
      <c r="AK214" s="4">
        <v>0</v>
      </c>
      <c r="AL214" s="4">
        <v>68.571428571428569</v>
      </c>
      <c r="AM214" s="4" t="s">
        <v>219</v>
      </c>
      <c r="AN214" s="4" t="s">
        <v>219</v>
      </c>
      <c r="AO214" s="4" t="s">
        <v>220</v>
      </c>
      <c r="AP214" s="4" t="s">
        <v>220</v>
      </c>
      <c r="AQ214" s="4" t="s">
        <v>219</v>
      </c>
      <c r="AR214" s="4">
        <v>728.57142857142856</v>
      </c>
      <c r="AS214" s="4">
        <f t="shared" si="35"/>
        <v>5.0740767860193792</v>
      </c>
      <c r="AT214" s="4">
        <v>134.6</v>
      </c>
      <c r="AU214" s="4">
        <v>12.142857142857142</v>
      </c>
      <c r="AV214" s="4" t="s">
        <v>219</v>
      </c>
      <c r="AW214" s="4" t="s">
        <v>219</v>
      </c>
      <c r="AX214" s="4">
        <v>1</v>
      </c>
      <c r="AY214" s="4">
        <v>1</v>
      </c>
      <c r="AZ214" s="4">
        <v>1</v>
      </c>
      <c r="BA214" s="4">
        <v>1</v>
      </c>
      <c r="BB214" s="4">
        <v>1</v>
      </c>
      <c r="BC214" s="4">
        <v>1</v>
      </c>
      <c r="BD214" s="4">
        <v>2</v>
      </c>
      <c r="BE214" s="4">
        <v>2</v>
      </c>
      <c r="BF214" s="4">
        <v>3</v>
      </c>
      <c r="BG214" s="4">
        <v>1</v>
      </c>
      <c r="BH214" s="4">
        <v>1</v>
      </c>
      <c r="BI214" s="16">
        <v>3</v>
      </c>
      <c r="BJ214" s="16">
        <v>1</v>
      </c>
      <c r="BK214" s="16">
        <v>1</v>
      </c>
      <c r="BL214" s="4">
        <v>1</v>
      </c>
      <c r="BM214" s="4">
        <v>2</v>
      </c>
      <c r="BN214" s="4">
        <v>1</v>
      </c>
      <c r="BO214" s="4">
        <v>7</v>
      </c>
      <c r="BP214" s="4">
        <v>3</v>
      </c>
      <c r="BQ214" s="4">
        <v>60</v>
      </c>
      <c r="BR214" s="4">
        <f t="shared" si="30"/>
        <v>0</v>
      </c>
      <c r="BS214" s="4">
        <f t="shared" si="36"/>
        <v>0</v>
      </c>
      <c r="BT214" s="4">
        <v>70</v>
      </c>
      <c r="BU214" s="4">
        <f t="shared" si="37"/>
        <v>1.8450980400142569</v>
      </c>
      <c r="BV214" s="4">
        <v>51</v>
      </c>
      <c r="BW214" s="4">
        <f t="shared" si="38"/>
        <v>1.7075701760979363</v>
      </c>
      <c r="BX214" s="4">
        <v>55</v>
      </c>
      <c r="BY214" s="4">
        <v>4</v>
      </c>
      <c r="BZ214" s="4">
        <v>59</v>
      </c>
      <c r="CA214" s="4">
        <v>81</v>
      </c>
      <c r="CB214" s="4">
        <v>2</v>
      </c>
      <c r="CC214" s="4">
        <v>51</v>
      </c>
      <c r="CD214" s="4">
        <v>54</v>
      </c>
      <c r="CE214" s="4">
        <v>1</v>
      </c>
      <c r="CF214" s="4">
        <v>50</v>
      </c>
      <c r="CG214" s="4">
        <v>50</v>
      </c>
      <c r="CH214" s="4">
        <v>1</v>
      </c>
      <c r="CI214" s="4">
        <v>51</v>
      </c>
      <c r="CJ214" s="4">
        <v>54</v>
      </c>
      <c r="CK214" s="4">
        <v>9</v>
      </c>
      <c r="CL214" s="4">
        <v>70</v>
      </c>
      <c r="CM214" s="4">
        <v>98</v>
      </c>
      <c r="CN214" s="4">
        <v>2</v>
      </c>
      <c r="CO214" s="4">
        <v>51</v>
      </c>
      <c r="CP214" s="4">
        <v>50</v>
      </c>
      <c r="CQ214" s="4">
        <v>12</v>
      </c>
      <c r="CR214" s="4">
        <v>52</v>
      </c>
      <c r="CS214" s="4">
        <v>58</v>
      </c>
      <c r="CT214" s="4">
        <v>9</v>
      </c>
      <c r="CU214" s="4">
        <v>8</v>
      </c>
      <c r="CV214" s="4">
        <v>51</v>
      </c>
      <c r="CW214" s="4">
        <v>14</v>
      </c>
      <c r="CX214" s="4">
        <v>52</v>
      </c>
      <c r="CY214" s="4">
        <v>40</v>
      </c>
      <c r="CZ214" s="4">
        <v>55</v>
      </c>
      <c r="DA214" s="4">
        <v>4</v>
      </c>
      <c r="DB214" s="4">
        <v>4</v>
      </c>
      <c r="DC214" s="4">
        <v>2</v>
      </c>
      <c r="DD214" s="4">
        <v>5</v>
      </c>
      <c r="DE214" s="4">
        <v>4</v>
      </c>
      <c r="DF214" s="4">
        <v>1</v>
      </c>
      <c r="DG214" s="4">
        <v>1</v>
      </c>
      <c r="DH214" s="4">
        <v>1</v>
      </c>
      <c r="DI214" s="4">
        <v>1</v>
      </c>
      <c r="DJ214" s="4">
        <v>1</v>
      </c>
      <c r="DK214" s="4">
        <v>2</v>
      </c>
      <c r="DL214" s="4">
        <v>2</v>
      </c>
      <c r="DM214" s="4">
        <v>3</v>
      </c>
      <c r="DN214" s="4">
        <v>2</v>
      </c>
      <c r="DO214" s="4">
        <v>1</v>
      </c>
      <c r="DP214" s="4">
        <v>2</v>
      </c>
      <c r="DQ214" s="4">
        <v>1</v>
      </c>
      <c r="DS214" s="4">
        <v>2</v>
      </c>
      <c r="DT214" s="4">
        <v>2</v>
      </c>
      <c r="DU214" s="4">
        <v>2</v>
      </c>
      <c r="DV214" s="4">
        <v>4</v>
      </c>
      <c r="DW214" s="4">
        <v>4</v>
      </c>
      <c r="DX214" s="4">
        <v>4</v>
      </c>
      <c r="DY214" s="4">
        <v>1</v>
      </c>
      <c r="DZ214" s="4">
        <v>4</v>
      </c>
      <c r="EA214" s="4">
        <v>4</v>
      </c>
    </row>
    <row r="215" spans="1:131" x14ac:dyDescent="0.3">
      <c r="A215" s="4" t="s">
        <v>213</v>
      </c>
      <c r="C215" s="4" t="s">
        <v>230</v>
      </c>
      <c r="F215" s="12" t="s">
        <v>230</v>
      </c>
      <c r="J215" s="12" t="s">
        <v>230</v>
      </c>
      <c r="V215" s="4" t="s">
        <v>230</v>
      </c>
      <c r="W215" s="4" t="s">
        <v>230</v>
      </c>
      <c r="X215" s="4" t="s">
        <v>230</v>
      </c>
      <c r="Y215" s="4" t="s">
        <v>230</v>
      </c>
      <c r="Z215" s="4" t="s">
        <v>230</v>
      </c>
      <c r="AB215" s="4" t="s">
        <v>230</v>
      </c>
      <c r="AC215" s="4" t="s">
        <v>230</v>
      </c>
      <c r="AD215" s="4" t="s">
        <v>230</v>
      </c>
      <c r="AE215" s="4" t="s">
        <v>230</v>
      </c>
      <c r="AF215" s="4" t="s">
        <v>230</v>
      </c>
      <c r="BR215" s="4" t="str">
        <f t="shared" si="30"/>
        <v/>
      </c>
    </row>
    <row r="216" spans="1:131" x14ac:dyDescent="0.3">
      <c r="A216" s="4" t="s">
        <v>260</v>
      </c>
      <c r="B216" s="4">
        <v>1</v>
      </c>
      <c r="C216" s="4">
        <v>1</v>
      </c>
      <c r="D216" s="6">
        <f t="shared" si="31"/>
        <v>1</v>
      </c>
      <c r="E216" s="12">
        <v>1355</v>
      </c>
      <c r="F216" s="12">
        <v>22.583333333333332</v>
      </c>
      <c r="G216" s="6">
        <f t="shared" si="32"/>
        <v>1</v>
      </c>
      <c r="H216" s="6">
        <f t="shared" si="39"/>
        <v>1</v>
      </c>
      <c r="I216" s="6">
        <f t="shared" si="33"/>
        <v>1</v>
      </c>
      <c r="J216" s="12">
        <v>0.37638888888888888</v>
      </c>
      <c r="K216" s="4">
        <v>4.0246238030095762</v>
      </c>
      <c r="L216" s="4" t="s">
        <v>217</v>
      </c>
      <c r="M216" s="4" t="s">
        <v>291</v>
      </c>
      <c r="N216" s="6">
        <v>16</v>
      </c>
      <c r="O216" s="6">
        <v>32.911080711354309</v>
      </c>
      <c r="P216" s="6" t="s">
        <v>305</v>
      </c>
      <c r="Q216" s="4">
        <v>10.5</v>
      </c>
      <c r="R216" s="4">
        <v>10.5</v>
      </c>
      <c r="S216" s="4">
        <v>10.5</v>
      </c>
      <c r="T216" s="4">
        <f t="shared" si="34"/>
        <v>-0.37500000000000033</v>
      </c>
      <c r="U216" s="4">
        <v>10.5</v>
      </c>
      <c r="V216" s="4" t="s">
        <v>244</v>
      </c>
      <c r="W216" s="4" t="s">
        <v>247</v>
      </c>
      <c r="X216" s="4" t="s">
        <v>244</v>
      </c>
      <c r="Y216" s="4" t="s">
        <v>244</v>
      </c>
      <c r="Z216" s="4" t="s">
        <v>244</v>
      </c>
      <c r="AA216" s="4">
        <v>150</v>
      </c>
      <c r="AB216" s="4" t="s">
        <v>244</v>
      </c>
      <c r="AC216" s="4" t="s">
        <v>245</v>
      </c>
      <c r="AD216" s="4" t="s">
        <v>244</v>
      </c>
      <c r="AE216" s="4" t="s">
        <v>244</v>
      </c>
      <c r="AF216" s="4" t="s">
        <v>244</v>
      </c>
      <c r="AG216" s="4">
        <v>90</v>
      </c>
      <c r="AH216" s="4">
        <v>0</v>
      </c>
      <c r="AI216" s="4">
        <v>132.85714285714286</v>
      </c>
      <c r="AJ216" s="4">
        <v>0</v>
      </c>
      <c r="AK216" s="4">
        <v>0</v>
      </c>
      <c r="AL216" s="4">
        <v>0</v>
      </c>
      <c r="AM216" s="4" t="s">
        <v>220</v>
      </c>
      <c r="AN216" s="4" t="s">
        <v>219</v>
      </c>
      <c r="AO216" s="4" t="s">
        <v>220</v>
      </c>
      <c r="AP216" s="4" t="s">
        <v>220</v>
      </c>
      <c r="AQ216" s="4" t="s">
        <v>220</v>
      </c>
      <c r="AR216" s="4">
        <v>132.85714285714286</v>
      </c>
      <c r="AS216" s="4">
        <f t="shared" si="35"/>
        <v>-1.488857972712398E-2</v>
      </c>
      <c r="AT216" s="4">
        <v>132.85714285714286</v>
      </c>
      <c r="AU216" s="4">
        <v>2.2142857142857144</v>
      </c>
      <c r="AV216" s="4" t="s">
        <v>219</v>
      </c>
      <c r="AW216" s="4" t="s">
        <v>219</v>
      </c>
      <c r="AX216" s="4">
        <v>1</v>
      </c>
      <c r="AY216" s="4">
        <v>2</v>
      </c>
      <c r="AZ216" s="4">
        <v>1</v>
      </c>
      <c r="BA216" s="4">
        <v>2</v>
      </c>
      <c r="BB216" s="4">
        <v>2</v>
      </c>
      <c r="BC216" s="4">
        <v>3</v>
      </c>
      <c r="BD216" s="4">
        <v>2</v>
      </c>
      <c r="BE216" s="4">
        <v>3</v>
      </c>
      <c r="BF216" s="4">
        <v>3</v>
      </c>
      <c r="BG216" s="4">
        <v>3</v>
      </c>
      <c r="BH216" s="4">
        <v>2</v>
      </c>
      <c r="BI216" s="16">
        <v>1</v>
      </c>
      <c r="BJ216" s="16">
        <v>2</v>
      </c>
      <c r="BK216" s="16">
        <v>2</v>
      </c>
      <c r="BL216" s="4">
        <v>0</v>
      </c>
      <c r="BM216" s="4">
        <v>2</v>
      </c>
      <c r="BN216" s="4">
        <v>2</v>
      </c>
      <c r="BO216" s="4">
        <v>0</v>
      </c>
      <c r="BP216" s="4">
        <v>3.84</v>
      </c>
      <c r="BQ216" s="4">
        <v>45</v>
      </c>
      <c r="BR216" s="4">
        <f t="shared" si="30"/>
        <v>15</v>
      </c>
      <c r="BS216" s="4">
        <f t="shared" si="36"/>
        <v>3.872983346207417</v>
      </c>
      <c r="BT216" s="4">
        <v>50</v>
      </c>
      <c r="BU216" s="4">
        <f t="shared" si="37"/>
        <v>1.6989700043360187</v>
      </c>
      <c r="BV216" s="4">
        <v>50</v>
      </c>
      <c r="BW216" s="4">
        <f t="shared" si="38"/>
        <v>1.6989700043360187</v>
      </c>
      <c r="BX216" s="4">
        <v>41</v>
      </c>
      <c r="BY216" s="4">
        <v>0</v>
      </c>
      <c r="BZ216" s="4">
        <v>50</v>
      </c>
      <c r="CA216" s="4">
        <v>50</v>
      </c>
      <c r="CB216" s="4">
        <v>1</v>
      </c>
      <c r="CC216" s="4">
        <v>50</v>
      </c>
      <c r="CD216" s="4">
        <v>50</v>
      </c>
      <c r="CE216" s="4">
        <v>0</v>
      </c>
      <c r="CF216" s="4">
        <v>50</v>
      </c>
      <c r="CG216" s="4">
        <v>50</v>
      </c>
      <c r="CH216" s="4">
        <v>2</v>
      </c>
      <c r="CI216" s="4">
        <v>56</v>
      </c>
      <c r="CJ216" s="4">
        <v>69</v>
      </c>
      <c r="CK216" s="4">
        <v>1</v>
      </c>
      <c r="CL216" s="4">
        <v>50</v>
      </c>
      <c r="CM216" s="4">
        <v>50</v>
      </c>
      <c r="CN216" s="4">
        <v>0</v>
      </c>
      <c r="CO216" s="4">
        <v>50</v>
      </c>
      <c r="CP216" s="4">
        <v>50</v>
      </c>
      <c r="CQ216" s="4">
        <v>11</v>
      </c>
      <c r="CR216" s="4">
        <v>52</v>
      </c>
      <c r="CS216" s="4">
        <v>54</v>
      </c>
      <c r="CT216" s="4">
        <v>2</v>
      </c>
      <c r="CU216" s="4">
        <v>3</v>
      </c>
      <c r="CV216" s="4">
        <v>41</v>
      </c>
      <c r="CW216" s="4">
        <v>11</v>
      </c>
      <c r="CX216" s="4">
        <v>48</v>
      </c>
      <c r="CY216" s="4">
        <v>17</v>
      </c>
      <c r="CZ216" s="4">
        <v>41</v>
      </c>
      <c r="DA216" s="4">
        <v>0</v>
      </c>
      <c r="DB216" s="4">
        <v>0</v>
      </c>
      <c r="DC216" s="4">
        <v>1</v>
      </c>
      <c r="DD216" s="4">
        <v>4</v>
      </c>
      <c r="DE216" s="4">
        <v>5</v>
      </c>
      <c r="DF216" s="4">
        <v>1</v>
      </c>
      <c r="DG216" s="4">
        <v>1</v>
      </c>
      <c r="DH216" s="4">
        <v>1</v>
      </c>
      <c r="DI216" s="4">
        <v>1</v>
      </c>
      <c r="DJ216" s="4">
        <v>1</v>
      </c>
      <c r="DK216" s="4">
        <v>1</v>
      </c>
      <c r="DL216" s="4">
        <v>4</v>
      </c>
      <c r="DM216" s="4">
        <v>3</v>
      </c>
      <c r="DN216" s="4">
        <v>2</v>
      </c>
      <c r="DO216" s="4">
        <v>4</v>
      </c>
      <c r="DP216" s="4">
        <v>2</v>
      </c>
      <c r="DQ216" s="4">
        <v>1</v>
      </c>
      <c r="DR216" s="4">
        <v>2</v>
      </c>
      <c r="DS216" s="4">
        <v>2</v>
      </c>
      <c r="DT216" s="4">
        <v>3</v>
      </c>
      <c r="DU216" s="4">
        <v>2</v>
      </c>
      <c r="DV216" s="4">
        <v>3</v>
      </c>
      <c r="DW216" s="4">
        <v>3</v>
      </c>
      <c r="DX216" s="4">
        <v>3</v>
      </c>
      <c r="DY216" s="4">
        <v>1</v>
      </c>
      <c r="DZ216" s="4">
        <v>2</v>
      </c>
      <c r="EA216" s="4">
        <v>1</v>
      </c>
    </row>
    <row r="217" spans="1:131" x14ac:dyDescent="0.3">
      <c r="A217" s="4" t="s">
        <v>261</v>
      </c>
      <c r="C217" s="4" t="s">
        <v>230</v>
      </c>
      <c r="F217" s="12" t="s">
        <v>230</v>
      </c>
      <c r="J217" s="12" t="s">
        <v>230</v>
      </c>
      <c r="V217" s="4" t="s">
        <v>230</v>
      </c>
      <c r="W217" s="4" t="s">
        <v>230</v>
      </c>
      <c r="X217" s="4" t="s">
        <v>230</v>
      </c>
      <c r="Y217" s="4" t="s">
        <v>230</v>
      </c>
      <c r="Z217" s="4" t="s">
        <v>230</v>
      </c>
      <c r="AB217" s="4" t="s">
        <v>230</v>
      </c>
      <c r="AC217" s="4" t="s">
        <v>230</v>
      </c>
      <c r="AD217" s="4" t="s">
        <v>230</v>
      </c>
      <c r="AE217" s="4" t="s">
        <v>230</v>
      </c>
      <c r="AF217" s="4" t="s">
        <v>230</v>
      </c>
      <c r="BR217" s="4" t="str">
        <f t="shared" si="30"/>
        <v/>
      </c>
    </row>
    <row r="218" spans="1:131" x14ac:dyDescent="0.3">
      <c r="A218" s="4" t="s">
        <v>262</v>
      </c>
      <c r="B218" s="4">
        <v>1</v>
      </c>
      <c r="C218" s="4">
        <v>1</v>
      </c>
      <c r="D218" s="6">
        <f t="shared" si="31"/>
        <v>1</v>
      </c>
      <c r="E218" s="12">
        <v>3104</v>
      </c>
      <c r="F218" s="12">
        <v>51.733333333333334</v>
      </c>
      <c r="G218" s="6">
        <f t="shared" si="32"/>
        <v>1</v>
      </c>
      <c r="H218" s="6">
        <f t="shared" si="39"/>
        <v>1</v>
      </c>
      <c r="I218" s="6">
        <f t="shared" si="33"/>
        <v>1</v>
      </c>
      <c r="J218" s="12">
        <v>0.86222222222222222</v>
      </c>
      <c r="K218" s="4">
        <v>4.9521203830369354</v>
      </c>
      <c r="L218" s="4" t="s">
        <v>217</v>
      </c>
      <c r="M218" s="4" t="s">
        <v>291</v>
      </c>
      <c r="N218" s="6">
        <v>14</v>
      </c>
      <c r="O218" s="6">
        <v>34.393980848153213</v>
      </c>
      <c r="P218" s="6" t="s">
        <v>305</v>
      </c>
      <c r="Q218" s="4">
        <v>11.5</v>
      </c>
      <c r="R218" s="4">
        <v>11.5</v>
      </c>
      <c r="S218" s="4">
        <v>11.5</v>
      </c>
      <c r="T218" s="4">
        <f t="shared" si="34"/>
        <v>1.1874999999999996</v>
      </c>
      <c r="U218" s="4">
        <v>11.5</v>
      </c>
      <c r="V218" s="4" t="s">
        <v>245</v>
      </c>
      <c r="W218" s="4" t="s">
        <v>244</v>
      </c>
      <c r="X218" s="4" t="s">
        <v>244</v>
      </c>
      <c r="Y218" s="4" t="s">
        <v>244</v>
      </c>
      <c r="Z218" s="4" t="s">
        <v>244</v>
      </c>
      <c r="AA218" s="4">
        <v>90</v>
      </c>
      <c r="AB218" s="4" t="s">
        <v>248</v>
      </c>
      <c r="AC218" s="4" t="s">
        <v>244</v>
      </c>
      <c r="AD218" s="4" t="s">
        <v>244</v>
      </c>
      <c r="AE218" s="4" t="s">
        <v>244</v>
      </c>
      <c r="AF218" s="4" t="s">
        <v>244</v>
      </c>
      <c r="AG218" s="4">
        <v>330</v>
      </c>
      <c r="AH218" s="4">
        <v>158.57142857142858</v>
      </c>
      <c r="AI218" s="4">
        <v>0</v>
      </c>
      <c r="AJ218" s="4">
        <v>0</v>
      </c>
      <c r="AK218" s="4">
        <v>0</v>
      </c>
      <c r="AL218" s="4">
        <v>0</v>
      </c>
      <c r="AM218" s="4" t="s">
        <v>219</v>
      </c>
      <c r="AN218" s="4" t="s">
        <v>220</v>
      </c>
      <c r="AO218" s="4" t="s">
        <v>220</v>
      </c>
      <c r="AP218" s="4" t="s">
        <v>220</v>
      </c>
      <c r="AQ218" s="4" t="s">
        <v>220</v>
      </c>
      <c r="AR218" s="4">
        <v>158.57142857142858</v>
      </c>
      <c r="AS218" s="4">
        <f t="shared" si="35"/>
        <v>0.20477899001732947</v>
      </c>
      <c r="AT218" s="4">
        <v>158.57142857142858</v>
      </c>
      <c r="AU218" s="4">
        <v>2.6428571428571432</v>
      </c>
      <c r="AV218" s="4" t="s">
        <v>219</v>
      </c>
      <c r="AW218" s="4" t="s">
        <v>219</v>
      </c>
      <c r="AX218" s="4">
        <v>1</v>
      </c>
      <c r="AY218" s="4">
        <v>1</v>
      </c>
      <c r="AZ218" s="4">
        <v>1</v>
      </c>
      <c r="BA218" s="4">
        <v>1</v>
      </c>
      <c r="BB218" s="4">
        <v>1</v>
      </c>
      <c r="BC218" s="4">
        <v>1</v>
      </c>
      <c r="BD218" s="4">
        <v>3</v>
      </c>
      <c r="BE218" s="4">
        <v>3</v>
      </c>
      <c r="BF218" s="4">
        <v>3</v>
      </c>
      <c r="BG218" s="4">
        <v>3</v>
      </c>
      <c r="BH218" s="4">
        <v>1</v>
      </c>
      <c r="BI218" s="16">
        <v>3</v>
      </c>
      <c r="BJ218" s="16">
        <v>1</v>
      </c>
      <c r="BK218" s="16">
        <v>1</v>
      </c>
      <c r="BL218" s="4">
        <v>1</v>
      </c>
      <c r="BM218" s="4">
        <v>1</v>
      </c>
      <c r="BN218" s="4">
        <v>1</v>
      </c>
      <c r="BO218" s="4">
        <v>7</v>
      </c>
      <c r="BP218" s="4">
        <v>4.04</v>
      </c>
      <c r="BQ218" s="4">
        <v>60</v>
      </c>
      <c r="BR218" s="4">
        <f t="shared" si="30"/>
        <v>0</v>
      </c>
      <c r="BS218" s="4">
        <f t="shared" si="36"/>
        <v>0</v>
      </c>
      <c r="BT218" s="4">
        <v>59</v>
      </c>
      <c r="BU218" s="4">
        <f t="shared" si="37"/>
        <v>1.7708520116421442</v>
      </c>
      <c r="BV218" s="4">
        <v>50</v>
      </c>
      <c r="BW218" s="4">
        <f t="shared" si="38"/>
        <v>1.6989700043360187</v>
      </c>
      <c r="BX218" s="4">
        <v>38</v>
      </c>
      <c r="BY218" s="4">
        <v>1</v>
      </c>
      <c r="BZ218" s="4">
        <v>50</v>
      </c>
      <c r="CA218" s="4">
        <v>50</v>
      </c>
      <c r="CB218" s="4">
        <v>2</v>
      </c>
      <c r="CC218" s="4">
        <v>51</v>
      </c>
      <c r="CD218" s="4">
        <v>54</v>
      </c>
      <c r="CE218" s="4">
        <v>1</v>
      </c>
      <c r="CF218" s="4">
        <v>50</v>
      </c>
      <c r="CG218" s="4">
        <v>50</v>
      </c>
      <c r="CH218" s="4">
        <v>1</v>
      </c>
      <c r="CI218" s="4">
        <v>51</v>
      </c>
      <c r="CJ218" s="4">
        <v>54</v>
      </c>
      <c r="CK218" s="4">
        <v>5</v>
      </c>
      <c r="CL218" s="4">
        <v>59</v>
      </c>
      <c r="CM218" s="4">
        <v>78</v>
      </c>
      <c r="CN218" s="4">
        <v>0</v>
      </c>
      <c r="CO218" s="4">
        <v>50</v>
      </c>
      <c r="CP218" s="4">
        <v>50</v>
      </c>
      <c r="CQ218" s="4">
        <v>1</v>
      </c>
      <c r="CR218" s="4">
        <v>50</v>
      </c>
      <c r="CS218" s="4">
        <v>50</v>
      </c>
      <c r="CT218" s="4">
        <v>1</v>
      </c>
      <c r="CU218" s="4">
        <v>5</v>
      </c>
      <c r="CV218" s="4">
        <v>45</v>
      </c>
      <c r="CW218" s="4">
        <v>1</v>
      </c>
      <c r="CX218" s="4">
        <v>32</v>
      </c>
      <c r="CY218" s="4">
        <v>12</v>
      </c>
      <c r="CZ218" s="4">
        <v>38</v>
      </c>
      <c r="DA218" s="4">
        <v>1</v>
      </c>
      <c r="DB218" s="4">
        <v>4</v>
      </c>
      <c r="DC218" s="4">
        <v>1</v>
      </c>
      <c r="DD218" s="4">
        <v>0</v>
      </c>
      <c r="DE218" s="4">
        <v>0</v>
      </c>
      <c r="DF218" s="4">
        <v>1</v>
      </c>
      <c r="DG218" s="4">
        <v>1</v>
      </c>
      <c r="DH218" s="4">
        <v>1</v>
      </c>
      <c r="DI218" s="4">
        <v>1</v>
      </c>
      <c r="DJ218" s="4">
        <v>1</v>
      </c>
      <c r="DK218" s="4">
        <v>2</v>
      </c>
      <c r="DL218" s="4">
        <v>3</v>
      </c>
      <c r="DM218" s="4">
        <v>4</v>
      </c>
      <c r="DN218" s="4">
        <v>3</v>
      </c>
      <c r="DO218" s="4">
        <v>2</v>
      </c>
      <c r="DP218" s="4">
        <v>2</v>
      </c>
      <c r="DQ218" s="4">
        <v>2</v>
      </c>
      <c r="DR218" s="4">
        <v>3</v>
      </c>
      <c r="DS218" s="4">
        <v>2</v>
      </c>
      <c r="DT218" s="4">
        <v>2</v>
      </c>
      <c r="DU218" s="4">
        <v>2</v>
      </c>
      <c r="DV218" s="4">
        <v>2</v>
      </c>
      <c r="DW218" s="4">
        <v>2</v>
      </c>
      <c r="DX218" s="4">
        <v>4</v>
      </c>
      <c r="DY218" s="4">
        <v>1</v>
      </c>
      <c r="DZ218" s="4">
        <v>3</v>
      </c>
      <c r="EA218" s="4">
        <v>1</v>
      </c>
    </row>
    <row r="219" spans="1:131" x14ac:dyDescent="0.3">
      <c r="A219" s="4" t="s">
        <v>263</v>
      </c>
      <c r="C219" s="4" t="s">
        <v>230</v>
      </c>
      <c r="F219" s="12" t="s">
        <v>230</v>
      </c>
      <c r="J219" s="12" t="s">
        <v>230</v>
      </c>
      <c r="V219" s="4" t="s">
        <v>230</v>
      </c>
      <c r="W219" s="4" t="s">
        <v>230</v>
      </c>
      <c r="X219" s="4" t="s">
        <v>230</v>
      </c>
      <c r="Y219" s="4" t="s">
        <v>230</v>
      </c>
      <c r="Z219" s="4" t="s">
        <v>230</v>
      </c>
      <c r="AB219" s="4" t="s">
        <v>230</v>
      </c>
      <c r="AC219" s="4" t="s">
        <v>230</v>
      </c>
      <c r="AD219" s="4" t="s">
        <v>230</v>
      </c>
      <c r="AE219" s="4" t="s">
        <v>230</v>
      </c>
      <c r="AF219" s="4" t="s">
        <v>230</v>
      </c>
      <c r="BR219" s="4" t="str">
        <f t="shared" si="30"/>
        <v/>
      </c>
    </row>
    <row r="220" spans="1:131" x14ac:dyDescent="0.3">
      <c r="A220" s="4" t="s">
        <v>264</v>
      </c>
      <c r="B220" s="4">
        <v>1</v>
      </c>
      <c r="C220" s="4">
        <v>1</v>
      </c>
      <c r="D220" s="6">
        <f t="shared" si="31"/>
        <v>1</v>
      </c>
      <c r="E220" s="12">
        <v>2909</v>
      </c>
      <c r="F220" s="12">
        <v>48.483333333333334</v>
      </c>
      <c r="G220" s="6">
        <f t="shared" si="32"/>
        <v>1</v>
      </c>
      <c r="H220" s="6">
        <f t="shared" si="39"/>
        <v>1</v>
      </c>
      <c r="I220" s="6">
        <f t="shared" si="33"/>
        <v>1</v>
      </c>
      <c r="J220" s="12">
        <v>0.80805555555555553</v>
      </c>
      <c r="K220" s="4">
        <v>5.3050615595075241</v>
      </c>
      <c r="L220" s="4" t="s">
        <v>216</v>
      </c>
      <c r="M220" s="4" t="s">
        <v>291</v>
      </c>
      <c r="N220" s="6">
        <v>16</v>
      </c>
      <c r="O220" s="6">
        <v>38.878248974008208</v>
      </c>
      <c r="P220" s="6" t="s">
        <v>305</v>
      </c>
      <c r="Q220" s="4">
        <v>9.92</v>
      </c>
      <c r="R220" s="4">
        <v>10.25</v>
      </c>
      <c r="S220" s="4">
        <v>10.085000000000001</v>
      </c>
      <c r="T220" s="4">
        <f t="shared" si="34"/>
        <v>-1.0234374999999989</v>
      </c>
      <c r="U220" s="4">
        <v>10.085000000000001</v>
      </c>
      <c r="V220" s="4" t="s">
        <v>245</v>
      </c>
      <c r="W220" s="4" t="s">
        <v>245</v>
      </c>
      <c r="X220" s="4" t="s">
        <v>244</v>
      </c>
      <c r="Y220" s="4" t="s">
        <v>244</v>
      </c>
      <c r="Z220" s="4" t="s">
        <v>244</v>
      </c>
      <c r="AA220" s="4">
        <v>180</v>
      </c>
      <c r="AB220" s="4" t="s">
        <v>245</v>
      </c>
      <c r="AC220" s="4" t="s">
        <v>249</v>
      </c>
      <c r="AD220" s="4" t="s">
        <v>244</v>
      </c>
      <c r="AE220" s="4" t="s">
        <v>244</v>
      </c>
      <c r="AF220" s="4" t="s">
        <v>244</v>
      </c>
      <c r="AG220" s="4">
        <v>300</v>
      </c>
      <c r="AH220" s="4">
        <v>90</v>
      </c>
      <c r="AI220" s="4">
        <v>124.28571428571429</v>
      </c>
      <c r="AJ220" s="4">
        <v>0</v>
      </c>
      <c r="AK220" s="4">
        <v>0</v>
      </c>
      <c r="AL220" s="4">
        <v>0</v>
      </c>
      <c r="AM220" s="4" t="s">
        <v>219</v>
      </c>
      <c r="AN220" s="4" t="s">
        <v>219</v>
      </c>
      <c r="AO220" s="4" t="s">
        <v>220</v>
      </c>
      <c r="AP220" s="4" t="s">
        <v>220</v>
      </c>
      <c r="AQ220" s="4" t="s">
        <v>220</v>
      </c>
      <c r="AR220" s="4">
        <v>214.28571428571428</v>
      </c>
      <c r="AS220" s="4">
        <f t="shared" si="35"/>
        <v>0.68072539113031161</v>
      </c>
      <c r="AT220" s="4">
        <v>214.28571428571428</v>
      </c>
      <c r="AU220" s="4">
        <v>3.5714285714285712</v>
      </c>
      <c r="AV220" s="4" t="s">
        <v>219</v>
      </c>
      <c r="AW220" s="4" t="s">
        <v>219</v>
      </c>
      <c r="AX220" s="4">
        <v>1</v>
      </c>
      <c r="AY220" s="4">
        <v>1</v>
      </c>
      <c r="AZ220" s="4">
        <v>1</v>
      </c>
      <c r="BA220" s="4">
        <v>1</v>
      </c>
      <c r="BB220" s="4">
        <v>1</v>
      </c>
      <c r="BC220" s="4">
        <v>1</v>
      </c>
      <c r="BD220" s="4">
        <v>1</v>
      </c>
      <c r="BE220" s="4">
        <v>3</v>
      </c>
      <c r="BF220" s="4">
        <v>3</v>
      </c>
      <c r="BG220" s="4">
        <v>3</v>
      </c>
      <c r="BH220" s="4">
        <v>1</v>
      </c>
      <c r="BI220" s="16">
        <v>3</v>
      </c>
      <c r="BJ220" s="16">
        <v>1</v>
      </c>
      <c r="BK220" s="16">
        <v>1</v>
      </c>
      <c r="BL220" s="4">
        <v>1</v>
      </c>
      <c r="BM220" s="4">
        <v>1</v>
      </c>
      <c r="BN220" s="4">
        <v>1</v>
      </c>
      <c r="BO220" s="4">
        <v>7</v>
      </c>
      <c r="BP220" s="4">
        <v>3.16</v>
      </c>
      <c r="BQ220" s="4">
        <v>55</v>
      </c>
      <c r="BR220" s="4">
        <f t="shared" si="30"/>
        <v>5</v>
      </c>
      <c r="BS220" s="4">
        <f t="shared" si="36"/>
        <v>2.2360679774997898</v>
      </c>
      <c r="BT220" s="4">
        <v>59</v>
      </c>
      <c r="BU220" s="4">
        <f t="shared" si="37"/>
        <v>1.7708520116421442</v>
      </c>
      <c r="BV220" s="4">
        <v>51</v>
      </c>
      <c r="BW220" s="4">
        <f t="shared" si="38"/>
        <v>1.7075701760979363</v>
      </c>
      <c r="BX220" s="4">
        <v>46</v>
      </c>
      <c r="BY220" s="4">
        <v>2</v>
      </c>
      <c r="BZ220" s="4">
        <v>51</v>
      </c>
      <c r="CA220" s="4">
        <v>54</v>
      </c>
      <c r="CB220" s="4">
        <v>3</v>
      </c>
      <c r="CC220" s="4">
        <v>52</v>
      </c>
      <c r="CD220" s="4">
        <v>53</v>
      </c>
      <c r="CE220" s="4">
        <v>0</v>
      </c>
      <c r="CF220" s="4">
        <v>50</v>
      </c>
      <c r="CG220" s="4">
        <v>50</v>
      </c>
      <c r="CH220" s="4">
        <v>0</v>
      </c>
      <c r="CI220" s="4">
        <v>50</v>
      </c>
      <c r="CJ220" s="4">
        <v>50</v>
      </c>
      <c r="CK220" s="4">
        <v>5</v>
      </c>
      <c r="CL220" s="4">
        <v>59</v>
      </c>
      <c r="CM220" s="4">
        <v>78</v>
      </c>
      <c r="CN220" s="4">
        <v>3</v>
      </c>
      <c r="CO220" s="4">
        <v>51</v>
      </c>
      <c r="CP220" s="4">
        <v>58</v>
      </c>
      <c r="CQ220" s="4">
        <v>4</v>
      </c>
      <c r="CR220" s="4">
        <v>50</v>
      </c>
      <c r="CS220" s="4">
        <v>50</v>
      </c>
      <c r="CT220" s="4">
        <v>7</v>
      </c>
      <c r="CU220" s="4">
        <v>5</v>
      </c>
      <c r="CV220" s="4">
        <v>45</v>
      </c>
      <c r="CW220" s="4">
        <v>7</v>
      </c>
      <c r="CX220" s="4">
        <v>43</v>
      </c>
      <c r="CY220" s="4">
        <v>24</v>
      </c>
      <c r="CZ220" s="4">
        <v>46</v>
      </c>
      <c r="DA220" s="4">
        <v>2</v>
      </c>
      <c r="DB220" s="4">
        <v>3</v>
      </c>
      <c r="DC220" s="4">
        <v>0</v>
      </c>
      <c r="DD220" s="4">
        <v>4</v>
      </c>
      <c r="DE220" s="4">
        <v>1</v>
      </c>
      <c r="DF220" s="4">
        <v>1</v>
      </c>
      <c r="DG220" s="4">
        <v>1</v>
      </c>
      <c r="DH220" s="4">
        <v>1</v>
      </c>
      <c r="DI220" s="4">
        <v>1</v>
      </c>
      <c r="DJ220" s="4">
        <v>1</v>
      </c>
      <c r="DK220" s="4">
        <v>1</v>
      </c>
      <c r="DL220" s="4">
        <v>3</v>
      </c>
      <c r="DM220" s="4">
        <v>4</v>
      </c>
      <c r="DN220" s="4">
        <v>2</v>
      </c>
      <c r="DO220" s="4">
        <v>2</v>
      </c>
      <c r="DP220" s="4">
        <v>3</v>
      </c>
      <c r="DQ220" s="4">
        <v>2</v>
      </c>
      <c r="DR220" s="4">
        <v>4</v>
      </c>
      <c r="DS220" s="4">
        <v>2</v>
      </c>
      <c r="DT220" s="4">
        <v>2</v>
      </c>
      <c r="DU220" s="4">
        <v>2</v>
      </c>
      <c r="DV220" s="4">
        <v>2</v>
      </c>
      <c r="DW220" s="4">
        <v>2</v>
      </c>
      <c r="DX220" s="4">
        <v>1</v>
      </c>
      <c r="DY220" s="4">
        <v>1</v>
      </c>
      <c r="DZ220" s="4">
        <v>2</v>
      </c>
      <c r="EA220" s="4">
        <v>2</v>
      </c>
    </row>
    <row r="221" spans="1:131" x14ac:dyDescent="0.3">
      <c r="A221" s="4" t="s">
        <v>265</v>
      </c>
      <c r="C221" s="4" t="s">
        <v>230</v>
      </c>
      <c r="F221" s="12" t="s">
        <v>230</v>
      </c>
      <c r="J221" s="12" t="s">
        <v>230</v>
      </c>
      <c r="V221" s="4" t="s">
        <v>230</v>
      </c>
      <c r="W221" s="4" t="s">
        <v>230</v>
      </c>
      <c r="X221" s="4" t="s">
        <v>230</v>
      </c>
      <c r="Y221" s="4" t="s">
        <v>230</v>
      </c>
      <c r="Z221" s="4" t="s">
        <v>230</v>
      </c>
      <c r="AB221" s="4" t="s">
        <v>230</v>
      </c>
      <c r="AC221" s="4" t="s">
        <v>230</v>
      </c>
      <c r="AD221" s="4" t="s">
        <v>230</v>
      </c>
      <c r="AE221" s="4" t="s">
        <v>230</v>
      </c>
      <c r="AF221" s="4" t="s">
        <v>230</v>
      </c>
      <c r="BR221" s="4" t="str">
        <f t="shared" si="30"/>
        <v/>
      </c>
    </row>
    <row r="222" spans="1:131" x14ac:dyDescent="0.3">
      <c r="A222" s="4" t="s">
        <v>266</v>
      </c>
      <c r="B222" s="4">
        <v>1</v>
      </c>
      <c r="C222" s="4">
        <v>1</v>
      </c>
      <c r="D222" s="6">
        <f t="shared" si="31"/>
        <v>1</v>
      </c>
      <c r="E222" s="12">
        <v>1437</v>
      </c>
      <c r="F222" s="12">
        <v>23.95</v>
      </c>
      <c r="G222" s="6">
        <f t="shared" si="32"/>
        <v>1</v>
      </c>
      <c r="H222" s="6">
        <f t="shared" si="39"/>
        <v>1</v>
      </c>
      <c r="I222" s="6">
        <f t="shared" si="33"/>
        <v>1</v>
      </c>
      <c r="J222" s="12">
        <v>0.39916666666666667</v>
      </c>
      <c r="K222" s="4">
        <v>4.9521203830369354</v>
      </c>
      <c r="L222" s="4" t="s">
        <v>216</v>
      </c>
      <c r="M222" s="4" t="s">
        <v>291</v>
      </c>
      <c r="N222" s="6">
        <v>14</v>
      </c>
      <c r="O222" s="6">
        <v>34.393980848153213</v>
      </c>
      <c r="P222" s="6" t="s">
        <v>305</v>
      </c>
      <c r="Q222" s="4">
        <v>11.42</v>
      </c>
      <c r="R222" s="4">
        <v>10.92</v>
      </c>
      <c r="S222" s="4">
        <v>11.17</v>
      </c>
      <c r="T222" s="4">
        <f t="shared" si="34"/>
        <v>0.67187499999999956</v>
      </c>
      <c r="U222" s="4">
        <v>11.17</v>
      </c>
      <c r="V222" s="4" t="s">
        <v>245</v>
      </c>
      <c r="W222" s="4" t="s">
        <v>244</v>
      </c>
      <c r="X222" s="4" t="s">
        <v>244</v>
      </c>
      <c r="Y222" s="4" t="s">
        <v>244</v>
      </c>
      <c r="Z222" s="4" t="s">
        <v>244</v>
      </c>
      <c r="AA222" s="4">
        <v>90</v>
      </c>
      <c r="AB222" s="4" t="s">
        <v>256</v>
      </c>
      <c r="AC222" s="4" t="s">
        <v>244</v>
      </c>
      <c r="AD222" s="4" t="s">
        <v>244</v>
      </c>
      <c r="AE222" s="4" t="s">
        <v>244</v>
      </c>
      <c r="AF222" s="4" t="s">
        <v>244</v>
      </c>
      <c r="AG222" s="4">
        <v>270</v>
      </c>
      <c r="AH222" s="4">
        <v>141.42857142857142</v>
      </c>
      <c r="AI222" s="4">
        <v>0</v>
      </c>
      <c r="AJ222" s="4">
        <v>0</v>
      </c>
      <c r="AK222" s="4">
        <v>0</v>
      </c>
      <c r="AL222" s="4">
        <v>0</v>
      </c>
      <c r="AM222" s="4" t="s">
        <v>219</v>
      </c>
      <c r="AN222" s="4" t="s">
        <v>220</v>
      </c>
      <c r="AO222" s="4" t="s">
        <v>220</v>
      </c>
      <c r="AP222" s="4" t="s">
        <v>220</v>
      </c>
      <c r="AQ222" s="4" t="s">
        <v>220</v>
      </c>
      <c r="AR222" s="4">
        <v>141.42857142857142</v>
      </c>
      <c r="AS222" s="4">
        <f t="shared" si="35"/>
        <v>5.8333943521027012E-2</v>
      </c>
      <c r="AT222" s="4">
        <v>141.42857142857142</v>
      </c>
      <c r="AU222" s="4">
        <v>2.3571428571428568</v>
      </c>
      <c r="AV222" s="4" t="s">
        <v>219</v>
      </c>
      <c r="AW222" s="4" t="s">
        <v>219</v>
      </c>
      <c r="AX222" s="4">
        <v>1</v>
      </c>
      <c r="AY222" s="4">
        <v>1</v>
      </c>
      <c r="AZ222" s="4">
        <v>1</v>
      </c>
      <c r="BA222" s="4">
        <v>1</v>
      </c>
      <c r="BB222" s="4">
        <v>1</v>
      </c>
      <c r="BC222" s="4">
        <v>1</v>
      </c>
      <c r="BD222" s="4">
        <v>3</v>
      </c>
      <c r="BE222" s="4">
        <v>3</v>
      </c>
      <c r="BF222" s="4">
        <v>3</v>
      </c>
      <c r="BG222" s="4">
        <v>3</v>
      </c>
      <c r="BH222" s="4">
        <v>1</v>
      </c>
      <c r="BI222" s="16">
        <v>3</v>
      </c>
      <c r="BJ222" s="16">
        <v>1</v>
      </c>
      <c r="BK222" s="16">
        <v>1</v>
      </c>
      <c r="BL222" s="4">
        <v>1</v>
      </c>
      <c r="BM222" s="4">
        <v>1</v>
      </c>
      <c r="BN222" s="4">
        <v>1</v>
      </c>
      <c r="BO222" s="4">
        <v>7</v>
      </c>
      <c r="BP222" s="4">
        <v>4.4400000000000004</v>
      </c>
      <c r="BQ222" s="4">
        <v>35</v>
      </c>
      <c r="BR222" s="4">
        <f t="shared" si="30"/>
        <v>25</v>
      </c>
      <c r="BS222" s="4">
        <f t="shared" si="36"/>
        <v>5</v>
      </c>
      <c r="BT222" s="4">
        <v>50</v>
      </c>
      <c r="BU222" s="4">
        <f t="shared" si="37"/>
        <v>1.6989700043360187</v>
      </c>
      <c r="BV222" s="4">
        <v>66</v>
      </c>
      <c r="BW222" s="4">
        <f t="shared" si="38"/>
        <v>1.8195439355418688</v>
      </c>
      <c r="BX222" s="4">
        <v>62</v>
      </c>
      <c r="BY222" s="4">
        <v>7</v>
      </c>
      <c r="BZ222" s="4">
        <v>67</v>
      </c>
      <c r="CA222" s="4">
        <v>95</v>
      </c>
      <c r="CB222" s="4">
        <v>0</v>
      </c>
      <c r="CC222" s="4">
        <v>50</v>
      </c>
      <c r="CD222" s="4">
        <v>50</v>
      </c>
      <c r="CE222" s="4">
        <v>2</v>
      </c>
      <c r="CF222" s="4">
        <v>53</v>
      </c>
      <c r="CG222" s="4">
        <v>58</v>
      </c>
      <c r="CH222" s="4">
        <v>4</v>
      </c>
      <c r="CI222" s="4">
        <v>63</v>
      </c>
      <c r="CJ222" s="4">
        <v>88</v>
      </c>
      <c r="CK222" s="4">
        <v>0</v>
      </c>
      <c r="CL222" s="4">
        <v>50</v>
      </c>
      <c r="CM222" s="4">
        <v>50</v>
      </c>
      <c r="CN222" s="4">
        <v>6</v>
      </c>
      <c r="CO222" s="4">
        <v>66</v>
      </c>
      <c r="CP222" s="4">
        <v>94</v>
      </c>
      <c r="CQ222" s="4">
        <v>23</v>
      </c>
      <c r="CR222" s="4">
        <v>67</v>
      </c>
      <c r="CS222" s="4">
        <v>94</v>
      </c>
      <c r="CT222" s="4">
        <v>15</v>
      </c>
      <c r="CU222" s="4">
        <v>13</v>
      </c>
      <c r="CV222" s="4">
        <v>59</v>
      </c>
      <c r="CW222" s="4">
        <v>29</v>
      </c>
      <c r="CX222" s="4">
        <v>68</v>
      </c>
      <c r="CY222" s="4">
        <v>57</v>
      </c>
      <c r="CZ222" s="4">
        <v>62</v>
      </c>
      <c r="DA222" s="4">
        <v>4</v>
      </c>
      <c r="DB222" s="4">
        <v>2</v>
      </c>
      <c r="DC222" s="4">
        <v>8</v>
      </c>
      <c r="DD222" s="4">
        <v>10</v>
      </c>
      <c r="DE222" s="4">
        <v>9</v>
      </c>
      <c r="DF222" s="4">
        <v>1</v>
      </c>
      <c r="DG222" s="4">
        <v>1</v>
      </c>
      <c r="DH222" s="4">
        <v>1</v>
      </c>
      <c r="DI222" s="4">
        <v>1</v>
      </c>
      <c r="DJ222" s="4">
        <v>1</v>
      </c>
      <c r="DK222" s="4">
        <v>1</v>
      </c>
      <c r="DL222" s="4">
        <v>1</v>
      </c>
      <c r="DM222" s="4">
        <v>4</v>
      </c>
      <c r="DN222" s="4">
        <v>2</v>
      </c>
      <c r="DO222" s="4">
        <v>2</v>
      </c>
      <c r="DP222" s="4">
        <v>2</v>
      </c>
      <c r="DQ222" s="4">
        <v>2</v>
      </c>
      <c r="DR222" s="4">
        <v>3</v>
      </c>
      <c r="DS222" s="4">
        <v>2</v>
      </c>
      <c r="DT222" s="4">
        <v>2</v>
      </c>
      <c r="DU222" s="4">
        <v>2</v>
      </c>
      <c r="DV222" s="4">
        <v>2</v>
      </c>
      <c r="DW222" s="4">
        <v>2</v>
      </c>
      <c r="DX222" s="4">
        <v>3</v>
      </c>
      <c r="DY222" s="4">
        <v>1</v>
      </c>
      <c r="DZ222" s="4">
        <v>1</v>
      </c>
      <c r="EA222" s="4">
        <v>3</v>
      </c>
    </row>
    <row r="223" spans="1:131" x14ac:dyDescent="0.3">
      <c r="A223" s="4" t="s">
        <v>267</v>
      </c>
      <c r="C223" s="4" t="s">
        <v>230</v>
      </c>
      <c r="F223" s="12" t="s">
        <v>230</v>
      </c>
      <c r="J223" s="12" t="s">
        <v>230</v>
      </c>
      <c r="BR223" s="4" t="str">
        <f t="shared" si="30"/>
        <v/>
      </c>
    </row>
    <row r="224" spans="1:131" x14ac:dyDescent="0.3">
      <c r="A224" s="1" t="s">
        <v>281</v>
      </c>
      <c r="B224" s="4">
        <v>1</v>
      </c>
      <c r="C224" s="4">
        <v>1</v>
      </c>
      <c r="D224" s="6">
        <f t="shared" si="31"/>
        <v>1</v>
      </c>
      <c r="E224" s="12">
        <v>1568</v>
      </c>
      <c r="F224" s="12">
        <v>26.133333333333333</v>
      </c>
      <c r="G224" s="6">
        <f t="shared" si="32"/>
        <v>1</v>
      </c>
      <c r="H224" s="6">
        <f t="shared" si="39"/>
        <v>1</v>
      </c>
      <c r="I224" s="6">
        <f t="shared" si="33"/>
        <v>1</v>
      </c>
      <c r="J224" s="12">
        <v>0.43555555555555553</v>
      </c>
      <c r="K224" s="4">
        <v>3.8194254445964431</v>
      </c>
      <c r="L224" s="4" t="s">
        <v>216</v>
      </c>
      <c r="M224" s="4" t="s">
        <v>292</v>
      </c>
      <c r="N224" s="6">
        <v>21</v>
      </c>
      <c r="O224" s="6">
        <v>34.391244870041042</v>
      </c>
      <c r="P224" s="6" t="s">
        <v>305</v>
      </c>
      <c r="Q224" s="4">
        <v>11.25</v>
      </c>
      <c r="R224" s="4">
        <v>11.25</v>
      </c>
      <c r="S224" s="4">
        <v>11.25</v>
      </c>
      <c r="T224" s="4">
        <f t="shared" si="34"/>
        <v>0.79687499999999967</v>
      </c>
      <c r="U224" s="4">
        <v>11.25</v>
      </c>
      <c r="V224" s="4" t="s">
        <v>246</v>
      </c>
      <c r="W224" s="4" t="s">
        <v>244</v>
      </c>
      <c r="X224" s="4" t="s">
        <v>244</v>
      </c>
      <c r="Y224" s="4" t="s">
        <v>244</v>
      </c>
      <c r="Z224" s="4" t="s">
        <v>244</v>
      </c>
      <c r="AA224" s="4">
        <v>45</v>
      </c>
      <c r="AB224" s="4" t="s">
        <v>246</v>
      </c>
      <c r="AC224" s="4" t="s">
        <v>244</v>
      </c>
      <c r="AD224" s="4" t="s">
        <v>244</v>
      </c>
      <c r="AE224" s="4" t="s">
        <v>244</v>
      </c>
      <c r="AF224" s="4" t="s">
        <v>244</v>
      </c>
      <c r="AG224" s="4">
        <v>45</v>
      </c>
      <c r="AH224" s="4">
        <v>45</v>
      </c>
      <c r="AI224" s="4">
        <v>0</v>
      </c>
      <c r="AJ224" s="4">
        <v>0</v>
      </c>
      <c r="AK224" s="4">
        <v>0</v>
      </c>
      <c r="AL224" s="4">
        <v>0</v>
      </c>
      <c r="AM224" s="4" t="s">
        <v>219</v>
      </c>
      <c r="AN224" s="4" t="s">
        <v>220</v>
      </c>
      <c r="AO224" s="4" t="s">
        <v>220</v>
      </c>
      <c r="AP224" s="4" t="s">
        <v>220</v>
      </c>
      <c r="AQ224" s="4" t="s">
        <v>220</v>
      </c>
      <c r="AR224" s="4">
        <v>45</v>
      </c>
      <c r="AS224" s="4">
        <f t="shared" si="35"/>
        <v>-0.76541944302067311</v>
      </c>
      <c r="AT224" s="4">
        <v>45</v>
      </c>
      <c r="AU224" s="4">
        <v>0.75</v>
      </c>
      <c r="AV224" s="4" t="s">
        <v>220</v>
      </c>
      <c r="AW224" s="4" t="s">
        <v>220</v>
      </c>
      <c r="AX224" s="4">
        <v>1</v>
      </c>
      <c r="AY224" s="4">
        <v>2</v>
      </c>
      <c r="AZ224" s="4">
        <v>1</v>
      </c>
      <c r="BA224" s="4">
        <v>2</v>
      </c>
      <c r="BB224" s="4">
        <v>2</v>
      </c>
      <c r="BC224" s="4">
        <v>1</v>
      </c>
      <c r="BD224" s="4">
        <v>3</v>
      </c>
      <c r="BE224" s="4">
        <v>3</v>
      </c>
      <c r="BF224" s="4">
        <v>3</v>
      </c>
      <c r="BG224" s="4">
        <v>3</v>
      </c>
      <c r="BH224" s="4">
        <v>1</v>
      </c>
      <c r="BI224" s="16">
        <v>1</v>
      </c>
      <c r="BJ224" s="16">
        <v>2</v>
      </c>
      <c r="BK224" s="16">
        <v>2</v>
      </c>
      <c r="BL224" s="4">
        <v>0</v>
      </c>
      <c r="BM224" s="4">
        <v>2</v>
      </c>
      <c r="BN224" s="4">
        <v>2</v>
      </c>
      <c r="BO224" s="4">
        <v>0</v>
      </c>
      <c r="BP224" s="4">
        <v>4.04</v>
      </c>
      <c r="BQ224" s="4">
        <v>40</v>
      </c>
      <c r="BR224" s="4">
        <f t="shared" si="30"/>
        <v>20</v>
      </c>
      <c r="BS224" s="4">
        <f t="shared" si="36"/>
        <v>4.4721359549995796</v>
      </c>
      <c r="BT224" s="4">
        <v>53</v>
      </c>
      <c r="BU224" s="4">
        <f t="shared" si="37"/>
        <v>1.7242758696007889</v>
      </c>
      <c r="BV224" s="4">
        <v>51</v>
      </c>
      <c r="BW224" s="4">
        <f t="shared" si="38"/>
        <v>1.7075701760979363</v>
      </c>
      <c r="BX224" s="4">
        <v>43</v>
      </c>
      <c r="BY224" s="4">
        <v>0</v>
      </c>
      <c r="BZ224" s="4">
        <v>50</v>
      </c>
      <c r="CA224" s="4">
        <v>50</v>
      </c>
      <c r="CB224" s="4">
        <v>0</v>
      </c>
      <c r="CC224" s="4">
        <v>50</v>
      </c>
      <c r="CD224" s="4">
        <v>50</v>
      </c>
      <c r="CE224" s="4">
        <v>0</v>
      </c>
      <c r="CF224" s="4">
        <v>50</v>
      </c>
      <c r="CG224" s="4">
        <v>50</v>
      </c>
      <c r="CH224" s="4">
        <v>0</v>
      </c>
      <c r="CI224" s="4">
        <v>50</v>
      </c>
      <c r="CJ224" s="4">
        <v>50</v>
      </c>
      <c r="CK224" s="4">
        <v>3</v>
      </c>
      <c r="CL224" s="4">
        <v>53</v>
      </c>
      <c r="CM224" s="4">
        <v>62</v>
      </c>
      <c r="CN224" s="4">
        <v>2</v>
      </c>
      <c r="CO224" s="4">
        <v>51</v>
      </c>
      <c r="CP224" s="4">
        <v>54</v>
      </c>
      <c r="CQ224" s="4">
        <v>11</v>
      </c>
      <c r="CR224" s="4">
        <v>52</v>
      </c>
      <c r="CS224" s="4">
        <v>54</v>
      </c>
      <c r="CT224" s="4">
        <v>4</v>
      </c>
      <c r="CU224" s="4">
        <v>0</v>
      </c>
      <c r="CV224" s="4">
        <v>29</v>
      </c>
      <c r="CW224" s="4">
        <v>13</v>
      </c>
      <c r="CX224" s="4">
        <v>51</v>
      </c>
      <c r="CY224" s="4">
        <v>20</v>
      </c>
      <c r="CZ224" s="4">
        <v>43</v>
      </c>
      <c r="DA224" s="4">
        <v>2</v>
      </c>
      <c r="DB224" s="4">
        <v>0</v>
      </c>
      <c r="DC224" s="4">
        <v>0</v>
      </c>
      <c r="DD224" s="4">
        <v>2</v>
      </c>
      <c r="DE224" s="4">
        <v>3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4</v>
      </c>
      <c r="DL224" s="4">
        <v>2</v>
      </c>
      <c r="DM224" s="4">
        <v>2</v>
      </c>
      <c r="DN224" s="4">
        <v>3</v>
      </c>
      <c r="DO224" s="4">
        <v>2</v>
      </c>
      <c r="DP224" s="4">
        <v>1</v>
      </c>
      <c r="DQ224" s="4">
        <v>1</v>
      </c>
      <c r="DR224" s="4">
        <v>2</v>
      </c>
      <c r="DS224" s="4">
        <v>2</v>
      </c>
      <c r="DT224" s="4">
        <v>2</v>
      </c>
      <c r="DU224" s="4">
        <v>2</v>
      </c>
      <c r="DV224" s="4">
        <v>3</v>
      </c>
      <c r="DW224" s="4">
        <v>4</v>
      </c>
      <c r="DX224" s="4">
        <v>4</v>
      </c>
      <c r="DY224" s="4">
        <v>2</v>
      </c>
      <c r="DZ224" s="4">
        <v>4</v>
      </c>
      <c r="EA224" s="4">
        <v>1</v>
      </c>
    </row>
    <row r="225" spans="1:9" x14ac:dyDescent="0.3">
      <c r="A225" s="2" t="s">
        <v>282</v>
      </c>
      <c r="C225" s="4" t="s">
        <v>230</v>
      </c>
      <c r="D225" s="6" t="str">
        <f t="shared" si="31"/>
        <v/>
      </c>
      <c r="I225" s="6" t="str">
        <f t="shared" si="33"/>
        <v/>
      </c>
    </row>
  </sheetData>
  <conditionalFormatting sqref="AS1:AS1048576">
    <cfRule type="cellIs" dxfId="3" priority="15" operator="lessThan">
      <formula>-2</formula>
    </cfRule>
    <cfRule type="cellIs" dxfId="2" priority="16" operator="greaterThan">
      <formula>2</formula>
    </cfRule>
    <cfRule type="cellIs" dxfId="1" priority="34" operator="lessThan">
      <formula>-2.5</formula>
    </cfRule>
    <cfRule type="cellIs" dxfId="0" priority="35" operator="greaterThan">
      <formula>2.5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Axelsson</dc:creator>
  <cp:lastModifiedBy>Emma Axelsson</cp:lastModifiedBy>
  <dcterms:created xsi:type="dcterms:W3CDTF">2022-02-11T08:14:56Z</dcterms:created>
  <dcterms:modified xsi:type="dcterms:W3CDTF">2024-11-16T03:19:57Z</dcterms:modified>
</cp:coreProperties>
</file>