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 Gleizer\Documents\GitHubRepos\ComputacaoParalela\lab_OPENACC\relatorio\"/>
    </mc:Choice>
  </mc:AlternateContent>
  <xr:revisionPtr revIDLastSave="0" documentId="13_ncr:1_{81F0880A-178E-4A77-85DA-60CA4688853C}" xr6:coauthVersionLast="47" xr6:coauthVersionMax="47" xr10:uidLastSave="{00000000-0000-0000-0000-000000000000}"/>
  <bookViews>
    <workbookView xWindow="26475" yWindow="195" windowWidth="22605" windowHeight="20985" activeTab="1" xr2:uid="{DB2DDEBC-0D90-4E11-84B5-46A4E5A23E43}"/>
  </bookViews>
  <sheets>
    <sheet name="ver. odd even" sheetId="1" r:id="rId1"/>
    <sheet name="ver. Sample" sheetId="6" r:id="rId2"/>
    <sheet name="raw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6" l="1"/>
  <c r="D29" i="6"/>
  <c r="C29" i="6"/>
  <c r="C28" i="6"/>
  <c r="C27" i="6"/>
  <c r="C26" i="6"/>
  <c r="C25" i="6"/>
  <c r="C21" i="6"/>
  <c r="C20" i="6"/>
  <c r="D40" i="6" s="1"/>
  <c r="C19" i="6"/>
  <c r="C18" i="6"/>
  <c r="C17" i="6"/>
  <c r="C13" i="6"/>
  <c r="C12" i="6"/>
  <c r="C11" i="6"/>
  <c r="C10" i="6"/>
  <c r="C9" i="6"/>
  <c r="C37" i="6" s="1"/>
  <c r="E50" i="6"/>
  <c r="B47" i="6"/>
  <c r="B46" i="6"/>
  <c r="E41" i="6"/>
  <c r="D41" i="6"/>
  <c r="B41" i="6"/>
  <c r="B50" i="6" s="1"/>
  <c r="E40" i="6"/>
  <c r="B40" i="6"/>
  <c r="B49" i="6" s="1"/>
  <c r="E39" i="6"/>
  <c r="D39" i="6"/>
  <c r="C39" i="6"/>
  <c r="B39" i="6"/>
  <c r="B48" i="6" s="1"/>
  <c r="B38" i="6"/>
  <c r="B37" i="6"/>
  <c r="E38" i="6"/>
  <c r="D26" i="6"/>
  <c r="E47" i="6" s="1"/>
  <c r="D38" i="6"/>
  <c r="D37" i="6"/>
  <c r="C40" i="6"/>
  <c r="D11" i="6"/>
  <c r="C48" i="6" s="1"/>
  <c r="C38" i="6"/>
  <c r="D9" i="6"/>
  <c r="C46" i="6" s="1"/>
  <c r="E50" i="1"/>
  <c r="D38" i="1"/>
  <c r="D39" i="1"/>
  <c r="D40" i="1"/>
  <c r="D41" i="1"/>
  <c r="D37" i="1"/>
  <c r="C37" i="1"/>
  <c r="C29" i="1"/>
  <c r="E41" i="1" s="1"/>
  <c r="C28" i="1"/>
  <c r="E40" i="1" s="1"/>
  <c r="C27" i="1"/>
  <c r="E39" i="1" s="1"/>
  <c r="C26" i="1"/>
  <c r="E38" i="1" s="1"/>
  <c r="C25" i="1"/>
  <c r="D27" i="1" s="1"/>
  <c r="E48" i="1" s="1"/>
  <c r="D18" i="1"/>
  <c r="D47" i="1" s="1"/>
  <c r="D19" i="1"/>
  <c r="D48" i="1" s="1"/>
  <c r="C17" i="1"/>
  <c r="D20" i="1" s="1"/>
  <c r="D49" i="1" s="1"/>
  <c r="C21" i="1"/>
  <c r="C20" i="1"/>
  <c r="C19" i="1"/>
  <c r="C18" i="1"/>
  <c r="C13" i="1"/>
  <c r="C12" i="1"/>
  <c r="C11" i="1"/>
  <c r="C10" i="1"/>
  <c r="C9" i="1"/>
  <c r="D11" i="1" s="1"/>
  <c r="C48" i="1" s="1"/>
  <c r="H111" i="5"/>
  <c r="H104" i="5"/>
  <c r="H97" i="5"/>
  <c r="H87" i="5"/>
  <c r="H80" i="5"/>
  <c r="H73" i="5"/>
  <c r="H65" i="5"/>
  <c r="H58" i="5"/>
  <c r="H51" i="5"/>
  <c r="H43" i="5"/>
  <c r="H36" i="5"/>
  <c r="H29" i="5"/>
  <c r="H20" i="5"/>
  <c r="H13" i="5"/>
  <c r="H6" i="5"/>
  <c r="C102" i="5"/>
  <c r="C95" i="5"/>
  <c r="C87" i="5"/>
  <c r="C80" i="5"/>
  <c r="C73" i="5"/>
  <c r="C65" i="5"/>
  <c r="C58" i="5"/>
  <c r="C51" i="5"/>
  <c r="C43" i="5"/>
  <c r="C36" i="5"/>
  <c r="C29" i="5"/>
  <c r="C20" i="5"/>
  <c r="C13" i="5"/>
  <c r="C6" i="5"/>
  <c r="G27" i="5" a="1"/>
  <c r="G27" i="5"/>
  <c r="G93" i="5" a="1"/>
  <c r="G93" i="5" s="1"/>
  <c r="B27" i="5" a="1"/>
  <c r="B27" i="5" s="1"/>
  <c r="B93" i="5" a="1"/>
  <c r="B93" i="5" s="1"/>
  <c r="B38" i="1"/>
  <c r="B47" i="1" s="1"/>
  <c r="C38" i="1"/>
  <c r="B39" i="1"/>
  <c r="B48" i="1" s="1"/>
  <c r="C39" i="1"/>
  <c r="B40" i="1"/>
  <c r="B49" i="1" s="1"/>
  <c r="C40" i="1"/>
  <c r="B41" i="1"/>
  <c r="B50" i="1" s="1"/>
  <c r="C41" i="1"/>
  <c r="B37" i="1"/>
  <c r="B46" i="1" s="1"/>
  <c r="D13" i="6" l="1"/>
  <c r="C50" i="6" s="1"/>
  <c r="D17" i="6"/>
  <c r="C41" i="6"/>
  <c r="D25" i="6"/>
  <c r="E46" i="6" s="1"/>
  <c r="D27" i="6"/>
  <c r="E48" i="6" s="1"/>
  <c r="D28" i="6"/>
  <c r="E49" i="6" s="1"/>
  <c r="E37" i="6"/>
  <c r="D10" i="6"/>
  <c r="C47" i="6" s="1"/>
  <c r="D12" i="6"/>
  <c r="C49" i="6" s="1"/>
  <c r="D18" i="6"/>
  <c r="D47" i="6" s="1"/>
  <c r="D19" i="6"/>
  <c r="D48" i="6" s="1"/>
  <c r="D20" i="6"/>
  <c r="D49" i="6" s="1"/>
  <c r="D21" i="6"/>
  <c r="D50" i="6" s="1"/>
  <c r="D25" i="1"/>
  <c r="E46" i="1" s="1"/>
  <c r="D28" i="1"/>
  <c r="E49" i="1" s="1"/>
  <c r="D26" i="1"/>
  <c r="E47" i="1" s="1"/>
  <c r="E37" i="1"/>
  <c r="D9" i="1"/>
  <c r="C46" i="1" s="1"/>
  <c r="D17" i="1"/>
  <c r="D46" i="1" s="1"/>
  <c r="D10" i="1"/>
  <c r="C47" i="1" s="1"/>
  <c r="D21" i="1"/>
  <c r="D50" i="1" s="1"/>
  <c r="D13" i="1"/>
  <c r="C50" i="1" s="1"/>
  <c r="D12" i="1"/>
  <c r="C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<sst xmlns="http://schemas.openxmlformats.org/spreadsheetml/2006/main" count="100" uniqueCount="60">
  <si>
    <t>Threads</t>
  </si>
  <si>
    <t>Tempo Médio</t>
  </si>
  <si>
    <t>Speedup</t>
  </si>
  <si>
    <t>obs speedup = t(1 thread)/t(n threads)</t>
  </si>
  <si>
    <t>Geração dos Gráficos</t>
  </si>
  <si>
    <t>Alan Gleizer - RA 10416804</t>
  </si>
  <si>
    <t>Analise de Resultados - Lab OpenACC</t>
  </si>
  <si>
    <t>n = 10000 (./01_openMP_v1 10000 1)</t>
  </si>
  <si>
    <t>- SERIAL (openMP com 1 thread)</t>
  </si>
  <si>
    <t>n = 100000 (./01_openMP_v1 100000 1)</t>
  </si>
  <si>
    <t>n = 500000 (./01_openMP_v1 500000 1)</t>
  </si>
  <si>
    <t>- PARALELO CPU (openMP com N threads)</t>
  </si>
  <si>
    <t>n = 10000 (./01_openMP_v1 10000 4)</t>
  </si>
  <si>
    <t>n = 100000 (./01_openMP_v1 100000 4)</t>
  </si>
  <si>
    <t>n = 500000 (./01_openMP_v1 500000 4)</t>
  </si>
  <si>
    <t>threads = 8</t>
  </si>
  <si>
    <t>n = 10000 (./01_openMP_v1 10000 8)</t>
  </si>
  <si>
    <t>n = 100000 (./01_openMP_v1 100000 8)</t>
  </si>
  <si>
    <t>n = 500000 (./01_openMP_v1 500000 8)</t>
  </si>
  <si>
    <t>threads = 16</t>
  </si>
  <si>
    <t>n = 10000 (./01_openMP_v1 10000 16)</t>
  </si>
  <si>
    <t>n = 100000 (./01_openMP_v1 100000 16)</t>
  </si>
  <si>
    <t>n = 500000 (./01_openMP_v1 500000 16)</t>
  </si>
  <si>
    <t>n = 10000 (./01_openACC_v1 10000)</t>
  </si>
  <si>
    <t>n = 100000 (./01_openACC_v1 100000)</t>
  </si>
  <si>
    <t>n = 500000 (./01_openACC_v1 500000)</t>
  </si>
  <si>
    <t>essa versão sequer rodou, mais de 10 minutos esperando...</t>
  </si>
  <si>
    <t>TESTES AT1 (ODD EVEN)</t>
  </si>
  <si>
    <t>TESTES AT2 (SELECTION)</t>
  </si>
  <si>
    <t>n = 10000 (./02_openMP_v2 10000 1)</t>
  </si>
  <si>
    <t>n = 100000 (./02_openMP_v2 100000 1)</t>
  </si>
  <si>
    <t>n = 500000 (./02_openMP_v2 500000 1)</t>
  </si>
  <si>
    <t>n = 10000 (./02_openMP_v2 10000 4)</t>
  </si>
  <si>
    <t>n = 100000 (./02_openMP_v2 100000 4)</t>
  </si>
  <si>
    <t>n = 500000 (./02_openMP_v2 500000 4)</t>
  </si>
  <si>
    <t>n = 10000 (./02_openMP_v2 10000 8)</t>
  </si>
  <si>
    <t>n = 100000 (./02_openMP_v2 100000 8)</t>
  </si>
  <si>
    <t>n = 500000 (./02_openMP_v2 500000 8)</t>
  </si>
  <si>
    <t>n = 10000 (./02_openMP_v2 10000 16)</t>
  </si>
  <si>
    <t>n = 100000 (./02_openMP_v2 100000 16)</t>
  </si>
  <si>
    <t>n = 500000 (./02_openMP_v2 500000 16)</t>
  </si>
  <si>
    <t>obs. tam bloco fixo em 4</t>
  </si>
  <si>
    <t>n = 10000 (./02_openACC_v2 10000 4)</t>
  </si>
  <si>
    <t>n = 100000 (./02_openACC_v2 100000 4)</t>
  </si>
  <si>
    <t>n = 500000 (./02_openACC_v2 500000 4)</t>
  </si>
  <si>
    <t>MEDIA</t>
  </si>
  <si>
    <t>GPU</t>
  </si>
  <si>
    <t>Ordenação Odd Even (n = 10000)</t>
  </si>
  <si>
    <t>Analise dos Dados - Odd Even</t>
  </si>
  <si>
    <t>Ordenação Odd Even (n = 100000)</t>
  </si>
  <si>
    <t>Ordenação Odd Even (n = 500000)</t>
  </si>
  <si>
    <t>Tempo Médio (10k)</t>
  </si>
  <si>
    <t>Tempo Médio (100k)</t>
  </si>
  <si>
    <t>Tempo Médio (500k)</t>
  </si>
  <si>
    <t>Speedup (10k)</t>
  </si>
  <si>
    <t>Speedup (100k)</t>
  </si>
  <si>
    <t>Speedup (500k)</t>
  </si>
  <si>
    <t>Ordenação Sample (n = 10000)</t>
  </si>
  <si>
    <t>Ordenação Sample (n = 100000)</t>
  </si>
  <si>
    <t>Ordenação Sample (n = 500000)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</si>
</sst>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000"/>
    <numFmt numFmtId="169" formatCode="0.000000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3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3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Tempo Médio - Ordenação Odd 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'ver. odd even'!$C$36</c:f>
              <c:strCache>
                <c:ptCount val="1"/>
                <c:pt idx="0">
                  <c:v>Tempo Médio (10k)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'ver. odd even'!$B$37:$B$41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odd even'!$C$37:$C$41</c:f>
              <c:numCache>
                <c:formatCode>General</c:formatCode>
                <c:ptCount val="5"/>
                <c:pt idx="0">
                  <c:v>3.1768599999999994E-2</c:v>
                </c:pt>
                <c:pt idx="1">
                  <c:v>1.98044E-2</c:v>
                </c:pt>
                <c:pt idx="2">
                  <c:v>1.7480199999999998E-2</c:v>
                </c:pt>
                <c:pt idx="3">
                  <c:v>1.7141200000000002E-2</c:v>
                </c:pt>
                <c:pt idx="4">
                  <c:v>0.81036759999999997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D-4573-9335-C5179021F71A}"/>
            </c:ext>
          </c:extLst>
        </c:ser>
        <c:ser>
          <c:idx val="2"/>
          <c:order val="2"/>
          <c:tx>
            <c:strRef>
              <c:f>'ver. odd even'!$D$36</c:f>
              <c:strCache>
                <c:ptCount val="1"/>
                <c:pt idx="0">
                  <c:v>Tempo Médio (100k)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'ver. odd even'!$B$37:$B$41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odd even'!$D$37:$D$41</c:f>
              <c:numCache>
                <c:formatCode>General</c:formatCode>
                <c:ptCount val="5"/>
                <c:pt idx="0">
                  <c:v>2.9595420000000003</c:v>
                </c:pt>
                <c:pt idx="1">
                  <c:v>0.85736000000000012</c:v>
                </c:pt>
                <c:pt idx="2">
                  <c:v>0.52165700000000004</c:v>
                </c:pt>
                <c:pt idx="3">
                  <c:v>0.37426320000000002</c:v>
                </c:pt>
                <c:pt idx="4">
                  <c:v>64.1391414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7D-4573-9335-C5179021F71A}"/>
            </c:ext>
          </c:extLst>
        </c:ser>
        <c:ser>
          <c:idx val="3"/>
          <c:order val="3"/>
          <c:tx>
            <c:strRef>
              <c:f>'ver. odd even'!$E$36</c:f>
              <c:strCache>
                <c:ptCount val="1"/>
                <c:pt idx="0">
                  <c:v>Tempo Médio (500k)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'ver. odd even'!$B$37:$B$41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odd even'!$E$37:$E$41</c:f>
              <c:numCache>
                <c:formatCode>General</c:formatCode>
                <c:ptCount val="5"/>
                <c:pt idx="0">
                  <c:v>71.566605600000003</c:v>
                </c:pt>
                <c:pt idx="1">
                  <c:v>19.210332600000001</c:v>
                </c:pt>
                <c:pt idx="2">
                  <c:v>10.026101799999999</c:v>
                </c:pt>
                <c:pt idx="3">
                  <c:v>5.6975037999999998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0D-423D-B425-C2E031AF63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741200"/>
        <c:axId val="1651889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'ver. odd even'!$B$36</c15:sqref>
                        </c15:formulaRef>
                      </c:ext>
                    </c:extLst>
                    <c:strCache>
                      <c:ptCount val="1"/>
                      <c:pt idx="0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'ver. odd even'!$B$37:$B$41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GPU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'ver. odd even'!$B$37:$B$41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97D-4573-9335-C5179021F71A}"/>
                  </c:ext>
                </c:extLst>
              </c15:ser>
            </c15:filteredLineSeries>
          </c:ext>
        </c:extLst>
      </c:lineChart>
      <c:catAx>
        <c:axId val="165274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Qtd.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1889952"/>
        <c:crosses val="autoZero"/>
        <c:auto val="0"/>
        <c:lblAlgn val="ctr"/>
        <c:lblOffset val="100"/>
        <c:noMultiLvlLbl val="0"/>
      </c:catAx>
      <c:valAx>
        <c:axId val="16518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274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Speedup - Ordenação Odd Even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'ver. odd even'!$C$45</c:f>
              <c:strCache>
                <c:ptCount val="1"/>
                <c:pt idx="0">
                  <c:v>Speedup (10k)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'ver. odd even'!$B$46:$B$50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odd even'!$C$46:$C$50</c:f>
              <c:numCache>
                <c:formatCode>General</c:formatCode>
                <c:ptCount val="5"/>
                <c:pt idx="0">
                  <c:v>1</c:v>
                </c:pt>
                <c:pt idx="1">
                  <c:v>1.6041182767465814</c:v>
                </c:pt>
                <c:pt idx="2">
                  <c:v>1.8174048351849521</c:v>
                </c:pt>
                <c:pt idx="3">
                  <c:v>1.853347490257391</c:v>
                </c:pt>
                <c:pt idx="4">
                  <c:v>3.9202702575966752E-2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0E-4A1D-BEA4-737DB2D6AE41}"/>
            </c:ext>
          </c:extLst>
        </c:ser>
        <c:ser>
          <c:idx val="2"/>
          <c:order val="2"/>
          <c:tx>
            <c:strRef>
              <c:f>'ver. odd even'!$D$45</c:f>
              <c:strCache>
                <c:ptCount val="1"/>
                <c:pt idx="0">
                  <c:v>Speedup (100k)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'ver. odd even'!$B$46:$B$50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odd even'!$D$46:$D$50</c:f>
              <c:numCache>
                <c:formatCode>General</c:formatCode>
                <c:ptCount val="5"/>
                <c:pt idx="0">
                  <c:v>1</c:v>
                </c:pt>
                <c:pt idx="1">
                  <c:v>3.4519245124568441</c:v>
                </c:pt>
                <c:pt idx="2">
                  <c:v>5.6733485796222425</c:v>
                </c:pt>
                <c:pt idx="3">
                  <c:v>7.9076489486543169</c:v>
                </c:pt>
                <c:pt idx="4">
                  <c:v>4.6142526005189095E-2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0E-4A1D-BEA4-737DB2D6A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209280"/>
        <c:axId val="1854208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'ver. odd even'!$B$45</c15:sqref>
                        </c15:formulaRef>
                      </c:ext>
                    </c:extLst>
                    <c:strCache>
                      <c:ptCount val="1"/>
                      <c:pt idx="0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'ver. odd even'!$B$46:$B$50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GPU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'ver. odd even'!$B$46:$B$50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6A0E-4A1D-BEA4-737DB2D6AE41}"/>
                  </c:ext>
                </c:extLst>
              </c15:ser>
            </c15:filteredLineSeries>
          </c:ext>
        </c:extLst>
      </c:lineChart>
      <c:catAx>
        <c:axId val="185420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Qtd.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4208320"/>
        <c:crosses val="autoZero"/>
        <c:auto val="1"/>
        <c:lblAlgn val="ctr"/>
        <c:lblOffset val="100"/>
        <c:noMultiLvlLbl val="0"/>
      </c:catAx>
      <c:valAx>
        <c:axId val="1854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420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Tempo Médio - Ordenação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'ver. Sample'!$C$36</c:f>
              <c:strCache>
                <c:ptCount val="1"/>
                <c:pt idx="0">
                  <c:v>Tempo Médio (10k)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'ver. Sample'!$B$37:$B$41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Sample'!$C$37:$C$41</c:f>
              <c:numCache>
                <c:formatCode>General</c:formatCode>
                <c:ptCount val="5"/>
                <c:pt idx="0">
                  <c:v>1.8982000000000003E-3</c:v>
                </c:pt>
                <c:pt idx="1">
                  <c:v>2.0956E-3</c:v>
                </c:pt>
                <c:pt idx="2">
                  <c:v>1.8432000000000001E-3</c:v>
                </c:pt>
                <c:pt idx="3">
                  <c:v>1.9306E-3</c:v>
                </c:pt>
                <c:pt idx="4">
                  <c:v>0.12351479999999999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78-4EB6-A871-575DAFE7FCE4}"/>
            </c:ext>
          </c:extLst>
        </c:ser>
        <c:ser>
          <c:idx val="2"/>
          <c:order val="2"/>
          <c:tx>
            <c:strRef>
              <c:f>'ver. Sample'!$D$36</c:f>
              <c:strCache>
                <c:ptCount val="1"/>
                <c:pt idx="0">
                  <c:v>Tempo Médio (100k)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'ver. Sample'!$B$37:$B$41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Sample'!$D$37:$D$41</c:f>
              <c:numCache>
                <c:formatCode>General</c:formatCode>
                <c:ptCount val="5"/>
                <c:pt idx="0">
                  <c:v>9.5334000000000009E-3</c:v>
                </c:pt>
                <c:pt idx="1">
                  <c:v>1.0277200000000002E-2</c:v>
                </c:pt>
                <c:pt idx="2">
                  <c:v>8.6537999999999997E-3</c:v>
                </c:pt>
                <c:pt idx="3">
                  <c:v>8.6797999999999997E-3</c:v>
                </c:pt>
                <c:pt idx="4">
                  <c:v>0.13496559999999999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8-4EB6-A871-575DAFE7FCE4}"/>
            </c:ext>
          </c:extLst>
        </c:ser>
        <c:ser>
          <c:idx val="3"/>
          <c:order val="3"/>
          <c:tx>
            <c:strRef>
              <c:f>'ver. Sample'!$E$36</c:f>
              <c:strCache>
                <c:ptCount val="1"/>
                <c:pt idx="0">
                  <c:v>Tempo Médio (500k)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'ver. Sample'!$B$37:$B$41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Sample'!$E$37:$E$41</c:f>
              <c:numCache>
                <c:formatCode>General</c:formatCode>
                <c:ptCount val="5"/>
                <c:pt idx="0">
                  <c:v>4.7734800000000001E-2</c:v>
                </c:pt>
                <c:pt idx="1">
                  <c:v>4.2232599999999995E-2</c:v>
                </c:pt>
                <c:pt idx="2">
                  <c:v>4.03308E-2</c:v>
                </c:pt>
                <c:pt idx="3">
                  <c:v>3.9164200000000003E-2</c:v>
                </c:pt>
                <c:pt idx="4">
                  <c:v>0.20309019999999997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78-4EB6-A871-575DAFE7F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741200"/>
        <c:axId val="16518899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'ver. Sample'!$B$36</c15:sqref>
                        </c15:formulaRef>
                      </c:ext>
                    </c:extLst>
                    <c:strCache>
                      <c:ptCount val="1"/>
                      <c:pt idx="0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'ver. Sample'!$B$37:$B$41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GPU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'ver. Sample'!$B$37:$B$41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A78-4EB6-A871-575DAFE7FCE4}"/>
                  </c:ext>
                </c:extLst>
              </c15:ser>
            </c15:filteredLineSeries>
          </c:ext>
        </c:extLst>
      </c:lineChart>
      <c:catAx>
        <c:axId val="165274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Qtd.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1889952"/>
        <c:crosses val="autoZero"/>
        <c:auto val="0"/>
        <c:lblAlgn val="ctr"/>
        <c:lblOffset val="100"/>
        <c:noMultiLvlLbl val="0"/>
      </c:catAx>
      <c:valAx>
        <c:axId val="165188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Tempo Médio (segundos)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274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Speedup - Ordenação Sample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'ver. Sample'!$C$45</c:f>
              <c:strCache>
                <c:ptCount val="1"/>
                <c:pt idx="0">
                  <c:v>Speedup (10k)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'ver. Sample'!$B$46:$B$50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Sample'!$C$46:$C$50</c:f>
              <c:numCache>
                <c:formatCode>General</c:formatCode>
                <c:ptCount val="5"/>
                <c:pt idx="0">
                  <c:v>1</c:v>
                </c:pt>
                <c:pt idx="1">
                  <c:v>0.90580263409047546</c:v>
                </c:pt>
                <c:pt idx="2">
                  <c:v>1.0298394097222223</c:v>
                </c:pt>
                <c:pt idx="3">
                  <c:v>0.983217652543251</c:v>
                </c:pt>
                <c:pt idx="4">
                  <c:v>1.5368198790752205E-2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42-46C0-829D-0B930C145843}"/>
            </c:ext>
          </c:extLst>
        </c:ser>
        <c:ser>
          <c:idx val="2"/>
          <c:order val="2"/>
          <c:tx>
            <c:strRef>
              <c:f>'ver. Sample'!$D$45</c:f>
              <c:strCache>
                <c:ptCount val="1"/>
                <c:pt idx="0">
                  <c:v>Speedup (100k)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'ver. Sample'!$B$46:$B$50</c:f>
              <c:strCache>
                <c:ptCount val="5"/>
                <c:pt idx="0">
                  <c:v>1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GPU</c:v>
                </c:pt>
              </c:strCache>
            </c:strRef>
          </c:cat>
          <c:val>
            <c:numRef>
              <c:f>'ver. Sample'!$D$46:$D$50</c:f>
              <c:numCache>
                <c:formatCode>General</c:formatCode>
                <c:ptCount val="5"/>
                <c:pt idx="0">
                  <c:v>1</c:v>
                </c:pt>
                <c:pt idx="1">
                  <c:v>0.92762620168917598</c:v>
                </c:pt>
                <c:pt idx="2">
                  <c:v>1.1016432087637802</c:v>
                </c:pt>
                <c:pt idx="3">
                  <c:v>1.0983432797990738</c:v>
                </c:pt>
                <c:pt idx="4">
                  <c:v>7.0635776820167515E-2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42-46C0-829D-0B930C145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4209280"/>
        <c:axId val="18542083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'ver. Sample'!$B$45</c15:sqref>
                        </c15:formulaRef>
                      </c:ext>
                    </c:extLst>
                    <c:strCache>
                      <c:ptCount val="1"/>
                      <c:pt idx="0">
                        <c:v>Threads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'ver. Sample'!$B$46:$B$50</c15:sqref>
                        </c15:formulaRef>
                      </c:ext>
                    </c:extLst>
                    <c:strCach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GPU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'ver. Sample'!$B$46:$B$50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</c:v>
                      </c:pt>
                      <c:pt idx="1">
                        <c:v>4</c:v>
                      </c:pt>
                      <c:pt idx="2">
                        <c:v>8</c:v>
                      </c:pt>
                      <c:pt idx="3">
                        <c:v>16</c:v>
                      </c:pt>
                      <c:pt idx="4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542-46C0-829D-0B930C145843}"/>
                  </c:ext>
                </c:extLst>
              </c15:ser>
            </c15:filteredLineSeries>
          </c:ext>
        </c:extLst>
      </c:lineChart>
      <c:catAx>
        <c:axId val="185420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Qtd.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4208320"/>
        <c:crosses val="autoZero"/>
        <c:auto val="1"/>
        <c:lblAlgn val="ctr"/>
        <c:lblOffset val="100"/>
        <c:noMultiLvlLbl val="0"/>
      </c:catAx>
      <c:valAx>
        <c:axId val="185420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420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12</xdr:row>
      <xdr:rowOff>123825</xdr:rowOff>
    </xdr:from>
    <xdr:to>
      <xdr:col>13</xdr:col>
      <xdr:colOff>447675</xdr:colOff>
      <xdr:row>26</xdr:row>
      <xdr:rowOff>128585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02C82-CC87-1E8A-0390-CDC476B2F4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27</xdr:row>
      <xdr:rowOff>185737</xdr:rowOff>
    </xdr:from>
    <xdr:to>
      <xdr:col>13</xdr:col>
      <xdr:colOff>438150</xdr:colOff>
      <xdr:row>41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933FDD-A27D-1924-3CEF-170C43227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12</xdr:row>
      <xdr:rowOff>123825</xdr:rowOff>
    </xdr:from>
    <xdr:to>
      <xdr:col>13</xdr:col>
      <xdr:colOff>447675</xdr:colOff>
      <xdr:row>26</xdr:row>
      <xdr:rowOff>128585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65766E-B678-4236-8ECF-6532B5E20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133350</xdr:colOff>
      <xdr:row>27</xdr:row>
      <xdr:rowOff>185737</xdr:rowOff>
    </xdr:from>
    <xdr:to>
      <xdr:col>13</xdr:col>
      <xdr:colOff>438150</xdr:colOff>
      <xdr:row>41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A2039-C24A-4A0F-9B26-437D1C1725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31627-3C80-4250-979B-61FE60E508A4}">
  <dimension ref="B2:F50"/>
  <sheetViews>
    <sheetView topLeftCell="A9" workbookViewId="0">
      <selection activeCell="B45" sqref="B45:E50"/>
    </sheetView>
  </sheetViews>
  <sheetFormatPr defaultRowHeight="15" x14ac:dyDescent="0.25"/>
  <cols>
    <col min="1" max="1" width="3.7109375" customWidth="1"/>
    <col min="3" max="4" width="19.140625" bestFit="1" customWidth="1"/>
    <col min="5" max="5" width="19" bestFit="1" customWidth="1"/>
  </cols>
  <sheetData>
    <row r="2" spans="2:6" ht="18.75" x14ac:dyDescent="0.3">
      <c r="B2" s="3" t="s">
        <v>6</v>
      </c>
    </row>
    <row r="3" spans="2:6" x14ac:dyDescent="0.25">
      <c r="B3" t="s">
        <v>5</v>
      </c>
    </row>
    <row r="5" spans="2:6" x14ac:dyDescent="0.25">
      <c r="B5" t="s">
        <v>48</v>
      </c>
    </row>
    <row r="6" spans="2:6" x14ac:dyDescent="0.25">
      <c r="F6" t="s">
        <v>3</v>
      </c>
    </row>
    <row r="7" spans="2:6" x14ac:dyDescent="0.25">
      <c r="B7" t="s">
        <v>47</v>
      </c>
    </row>
    <row r="8" spans="2:6" x14ac:dyDescent="0.25">
      <c r="B8" t="s">
        <v>0</v>
      </c>
      <c r="C8" t="s">
        <v>1</v>
      </c>
      <c r="D8" t="s">
        <v>2</v>
      </c>
    </row>
    <row r="9" spans="2:6" x14ac:dyDescent="0.25">
      <c r="B9">
        <v>1</v>
      </c>
      <c r="C9">
        <f>raw!C6</f>
        <v>3.1768599999999994E-2</v>
      </c>
      <c r="D9">
        <f>$C$9/C9</f>
        <v>1</v>
      </c>
    </row>
    <row r="10" spans="2:6" x14ac:dyDescent="0.25">
      <c r="B10">
        <v>4</v>
      </c>
      <c r="C10">
        <f>raw!C29</f>
        <v>1.98044E-2</v>
      </c>
      <c r="D10">
        <f t="shared" ref="D10:D13" si="0">$C$9/C10</f>
        <v>1.6041182767465814</v>
      </c>
    </row>
    <row r="11" spans="2:6" x14ac:dyDescent="0.25">
      <c r="B11">
        <v>8</v>
      </c>
      <c r="C11">
        <f>raw!C51</f>
        <v>1.7480199999999998E-2</v>
      </c>
      <c r="D11">
        <f t="shared" si="0"/>
        <v>1.8174048351849521</v>
      </c>
    </row>
    <row r="12" spans="2:6" x14ac:dyDescent="0.25">
      <c r="B12">
        <v>16</v>
      </c>
      <c r="C12">
        <f>raw!C73</f>
        <v>1.7141200000000002E-2</v>
      </c>
      <c r="D12">
        <f t="shared" si="0"/>
        <v>1.853347490257391</v>
      </c>
    </row>
    <row r="13" spans="2:6" x14ac:dyDescent="0.25">
      <c r="B13" s="8" t="s">
        <v>46</v>
      </c>
      <c r="C13">
        <f>raw!C95</f>
        <v>0.81036759999999997</v>
      </c>
      <c r="D13">
        <f t="shared" si="0"/>
        <v>3.9202702575966752E-2</v>
      </c>
    </row>
    <row r="15" spans="2:6" x14ac:dyDescent="0.25">
      <c r="B15" t="s">
        <v>49</v>
      </c>
    </row>
    <row r="16" spans="2:6" x14ac:dyDescent="0.25">
      <c r="B16" t="s">
        <v>0</v>
      </c>
      <c r="C16" t="s">
        <v>1</v>
      </c>
      <c r="D16" t="s">
        <v>2</v>
      </c>
    </row>
    <row r="17" spans="2:4" x14ac:dyDescent="0.25">
      <c r="B17">
        <v>1</v>
      </c>
      <c r="C17">
        <f>raw!C13</f>
        <v>2.9595420000000003</v>
      </c>
      <c r="D17">
        <f>$C$17/C17</f>
        <v>1</v>
      </c>
    </row>
    <row r="18" spans="2:4" x14ac:dyDescent="0.25">
      <c r="B18">
        <v>4</v>
      </c>
      <c r="C18" s="6">
        <f>raw!C36</f>
        <v>0.85736000000000012</v>
      </c>
      <c r="D18">
        <f t="shared" ref="D18:D21" si="1">$C$17/C18</f>
        <v>3.4519245124568441</v>
      </c>
    </row>
    <row r="19" spans="2:4" x14ac:dyDescent="0.25">
      <c r="B19">
        <v>8</v>
      </c>
      <c r="C19" s="6">
        <f>raw!C58</f>
        <v>0.52165700000000004</v>
      </c>
      <c r="D19">
        <f t="shared" si="1"/>
        <v>5.6733485796222425</v>
      </c>
    </row>
    <row r="20" spans="2:4" x14ac:dyDescent="0.25">
      <c r="B20">
        <v>16</v>
      </c>
      <c r="C20" s="6">
        <f>raw!C80</f>
        <v>0.37426320000000002</v>
      </c>
      <c r="D20">
        <f t="shared" si="1"/>
        <v>7.9076489486543169</v>
      </c>
    </row>
    <row r="21" spans="2:4" x14ac:dyDescent="0.25">
      <c r="B21" s="8" t="s">
        <v>46</v>
      </c>
      <c r="C21" s="6">
        <f>raw!C102</f>
        <v>64.1391414</v>
      </c>
      <c r="D21">
        <f t="shared" si="1"/>
        <v>4.6142526005189095E-2</v>
      </c>
    </row>
    <row r="23" spans="2:4" x14ac:dyDescent="0.25">
      <c r="B23" t="s">
        <v>50</v>
      </c>
    </row>
    <row r="24" spans="2:4" x14ac:dyDescent="0.25">
      <c r="B24" t="s">
        <v>0</v>
      </c>
      <c r="C24" t="s">
        <v>1</v>
      </c>
      <c r="D24" t="s">
        <v>2</v>
      </c>
    </row>
    <row r="25" spans="2:4" x14ac:dyDescent="0.25">
      <c r="B25">
        <v>1</v>
      </c>
      <c r="C25">
        <f>raw!C20</f>
        <v>71.566605600000003</v>
      </c>
      <c r="D25">
        <f>$C$25/C25</f>
        <v>1</v>
      </c>
    </row>
    <row r="26" spans="2:4" x14ac:dyDescent="0.25">
      <c r="B26">
        <v>4</v>
      </c>
      <c r="C26">
        <f>raw!C43</f>
        <v>19.210332600000001</v>
      </c>
      <c r="D26">
        <f t="shared" ref="D26:D28" si="2">$C$25/C26</f>
        <v>3.725422515589345</v>
      </c>
    </row>
    <row r="27" spans="2:4" x14ac:dyDescent="0.25">
      <c r="B27">
        <v>8</v>
      </c>
      <c r="C27">
        <f>raw!C65</f>
        <v>10.026101799999999</v>
      </c>
      <c r="D27">
        <f t="shared" si="2"/>
        <v>7.1380290194141063</v>
      </c>
    </row>
    <row r="28" spans="2:4" x14ac:dyDescent="0.25">
      <c r="B28">
        <v>16</v>
      </c>
      <c r="C28">
        <f>raw!C87</f>
        <v>5.6975037999999998</v>
      </c>
      <c r="D28">
        <f t="shared" si="2"/>
        <v>12.56104569864438</v>
      </c>
    </row>
    <row r="29" spans="2:4" x14ac:dyDescent="0.25">
      <c r="B29" s="8" t="s">
        <v>46</v>
      </c>
      <c r="C29">
        <f>raw!C109</f>
        <v>0</v>
      </c>
      <c r="D29">
        <v>0</v>
      </c>
    </row>
    <row r="34" spans="2:5" x14ac:dyDescent="0.25">
      <c r="B34" s="2" t="s">
        <v>4</v>
      </c>
    </row>
    <row r="36" spans="2:5" x14ac:dyDescent="0.25">
      <c r="B36" t="s">
        <v>0</v>
      </c>
      <c r="C36" t="s">
        <v>51</v>
      </c>
      <c r="D36" t="s">
        <v>52</v>
      </c>
      <c r="E36" t="s">
        <v>53</v>
      </c>
    </row>
    <row r="37" spans="2:5" x14ac:dyDescent="0.25">
      <c r="B37">
        <f>B9</f>
        <v>1</v>
      </c>
      <c r="C37">
        <f>C9</f>
        <v>3.1768599999999994E-2</v>
      </c>
      <c r="D37">
        <f>C17</f>
        <v>2.9595420000000003</v>
      </c>
      <c r="E37">
        <f>C25</f>
        <v>71.566605600000003</v>
      </c>
    </row>
    <row r="38" spans="2:5" x14ac:dyDescent="0.25">
      <c r="B38">
        <f>B10</f>
        <v>4</v>
      </c>
      <c r="C38">
        <f>C10</f>
        <v>1.98044E-2</v>
      </c>
      <c r="D38">
        <f t="shared" ref="D38:D41" si="3">C18</f>
        <v>0.85736000000000012</v>
      </c>
      <c r="E38">
        <f t="shared" ref="E38:E41" si="4">C26</f>
        <v>19.210332600000001</v>
      </c>
    </row>
    <row r="39" spans="2:5" x14ac:dyDescent="0.25">
      <c r="B39">
        <f>B11</f>
        <v>8</v>
      </c>
      <c r="C39">
        <f>C11</f>
        <v>1.7480199999999998E-2</v>
      </c>
      <c r="D39">
        <f t="shared" si="3"/>
        <v>0.52165700000000004</v>
      </c>
      <c r="E39">
        <f t="shared" si="4"/>
        <v>10.026101799999999</v>
      </c>
    </row>
    <row r="40" spans="2:5" x14ac:dyDescent="0.25">
      <c r="B40">
        <f>B12</f>
        <v>16</v>
      </c>
      <c r="C40">
        <f>C12</f>
        <v>1.7141200000000002E-2</v>
      </c>
      <c r="D40">
        <f t="shared" si="3"/>
        <v>0.37426320000000002</v>
      </c>
      <c r="E40">
        <f t="shared" si="4"/>
        <v>5.6975037999999998</v>
      </c>
    </row>
    <row r="41" spans="2:5" x14ac:dyDescent="0.25">
      <c r="B41" s="8" t="str">
        <f>B13</f>
        <v>GPU</v>
      </c>
      <c r="C41">
        <f>C13</f>
        <v>0.81036759999999997</v>
      </c>
      <c r="D41">
        <f t="shared" si="3"/>
        <v>64.1391414</v>
      </c>
      <c r="E41">
        <f t="shared" si="4"/>
        <v>0</v>
      </c>
    </row>
    <row r="45" spans="2:5" x14ac:dyDescent="0.25">
      <c r="B45" t="s">
        <v>0</v>
      </c>
      <c r="C45" t="s">
        <v>54</v>
      </c>
      <c r="D45" t="s">
        <v>55</v>
      </c>
      <c r="E45" t="s">
        <v>56</v>
      </c>
    </row>
    <row r="46" spans="2:5" x14ac:dyDescent="0.25">
      <c r="B46">
        <f>B37</f>
        <v>1</v>
      </c>
      <c r="C46">
        <f>D9</f>
        <v>1</v>
      </c>
      <c r="D46">
        <f>D17</f>
        <v>1</v>
      </c>
      <c r="E46">
        <f>D25</f>
        <v>1</v>
      </c>
    </row>
    <row r="47" spans="2:5" x14ac:dyDescent="0.25">
      <c r="B47">
        <f>B38</f>
        <v>4</v>
      </c>
      <c r="C47">
        <f>D10</f>
        <v>1.6041182767465814</v>
      </c>
      <c r="D47">
        <f t="shared" ref="D47:D50" si="5">D18</f>
        <v>3.4519245124568441</v>
      </c>
      <c r="E47">
        <f t="shared" ref="E47:E50" si="6">D26</f>
        <v>3.725422515589345</v>
      </c>
    </row>
    <row r="48" spans="2:5" x14ac:dyDescent="0.25">
      <c r="B48">
        <f>B39</f>
        <v>8</v>
      </c>
      <c r="C48">
        <f>D11</f>
        <v>1.8174048351849521</v>
      </c>
      <c r="D48">
        <f t="shared" si="5"/>
        <v>5.6733485796222425</v>
      </c>
      <c r="E48">
        <f t="shared" si="6"/>
        <v>7.1380290194141063</v>
      </c>
    </row>
    <row r="49" spans="2:5" x14ac:dyDescent="0.25">
      <c r="B49">
        <f>B40</f>
        <v>16</v>
      </c>
      <c r="C49">
        <f>D12</f>
        <v>1.853347490257391</v>
      </c>
      <c r="D49">
        <f t="shared" si="5"/>
        <v>7.9076489486543169</v>
      </c>
      <c r="E49">
        <f t="shared" si="6"/>
        <v>12.56104569864438</v>
      </c>
    </row>
    <row r="50" spans="2:5" x14ac:dyDescent="0.25">
      <c r="B50" s="8" t="str">
        <f>B41</f>
        <v>GPU</v>
      </c>
      <c r="C50">
        <f>D13</f>
        <v>3.9202702575966752E-2</v>
      </c>
      <c r="D50">
        <f t="shared" si="5"/>
        <v>4.6142526005189095E-2</v>
      </c>
      <c r="E50">
        <f t="shared" si="6"/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188-E004-4CC3-9FD8-11B8E50CFDB6}">
  <dimension ref="B2:F50"/>
  <sheetViews>
    <sheetView tabSelected="1" topLeftCell="A15" workbookViewId="0">
      <selection activeCell="B45" sqref="B45:E50"/>
    </sheetView>
  </sheetViews>
  <sheetFormatPr defaultRowHeight="15" x14ac:dyDescent="0.25"/>
  <cols>
    <col min="1" max="1" width="3.7109375" customWidth="1"/>
    <col min="3" max="4" width="19.140625" bestFit="1" customWidth="1"/>
    <col min="5" max="5" width="19" bestFit="1" customWidth="1"/>
  </cols>
  <sheetData>
    <row r="2" spans="2:6" ht="18.75" x14ac:dyDescent="0.3">
      <c r="B2" s="3" t="s">
        <v>6</v>
      </c>
    </row>
    <row r="3" spans="2:6" x14ac:dyDescent="0.25">
      <c r="B3" t="s">
        <v>5</v>
      </c>
    </row>
    <row r="5" spans="2:6" x14ac:dyDescent="0.25">
      <c r="B5" t="s">
        <v>48</v>
      </c>
    </row>
    <row r="6" spans="2:6" x14ac:dyDescent="0.25">
      <c r="F6" t="s">
        <v>3</v>
      </c>
    </row>
    <row r="7" spans="2:6" x14ac:dyDescent="0.25">
      <c r="B7" t="s">
        <v>57</v>
      </c>
    </row>
    <row r="8" spans="2:6" x14ac:dyDescent="0.25">
      <c r="B8" t="s">
        <v>0</v>
      </c>
      <c r="C8" t="s">
        <v>1</v>
      </c>
      <c r="D8" t="s">
        <v>2</v>
      </c>
    </row>
    <row r="9" spans="2:6" x14ac:dyDescent="0.25">
      <c r="B9">
        <v>1</v>
      </c>
      <c r="C9">
        <f>raw!H6</f>
        <v>1.8982000000000003E-3</v>
      </c>
      <c r="D9">
        <f>$C$9/C9</f>
        <v>1</v>
      </c>
    </row>
    <row r="10" spans="2:6" x14ac:dyDescent="0.25">
      <c r="B10">
        <v>4</v>
      </c>
      <c r="C10">
        <f>raw!H29</f>
        <v>2.0956E-3</v>
      </c>
      <c r="D10">
        <f t="shared" ref="D10:D13" si="0">$C$9/C10</f>
        <v>0.90580263409047546</v>
      </c>
    </row>
    <row r="11" spans="2:6" x14ac:dyDescent="0.25">
      <c r="B11">
        <v>8</v>
      </c>
      <c r="C11">
        <f>raw!H51</f>
        <v>1.8432000000000001E-3</v>
      </c>
      <c r="D11">
        <f t="shared" si="0"/>
        <v>1.0298394097222223</v>
      </c>
    </row>
    <row r="12" spans="2:6" x14ac:dyDescent="0.25">
      <c r="B12">
        <v>16</v>
      </c>
      <c r="C12">
        <f>raw!H73</f>
        <v>1.9306E-3</v>
      </c>
      <c r="D12">
        <f t="shared" si="0"/>
        <v>0.983217652543251</v>
      </c>
    </row>
    <row r="13" spans="2:6" x14ac:dyDescent="0.25">
      <c r="B13" s="8" t="s">
        <v>46</v>
      </c>
      <c r="C13">
        <f>raw!H97</f>
        <v>0.12351479999999999</v>
      </c>
      <c r="D13">
        <f t="shared" si="0"/>
        <v>1.5368198790752205E-2</v>
      </c>
    </row>
    <row r="15" spans="2:6" x14ac:dyDescent="0.25">
      <c r="B15" t="s">
        <v>58</v>
      </c>
    </row>
    <row r="16" spans="2:6" x14ac:dyDescent="0.25">
      <c r="B16" t="s">
        <v>0</v>
      </c>
      <c r="C16" t="s">
        <v>1</v>
      </c>
      <c r="D16" t="s">
        <v>2</v>
      </c>
    </row>
    <row r="17" spans="2:4" x14ac:dyDescent="0.25">
      <c r="B17">
        <v>1</v>
      </c>
      <c r="C17">
        <f>raw!H13</f>
        <v>9.5334000000000009E-3</v>
      </c>
      <c r="D17">
        <f>$C$17/C17</f>
        <v>1</v>
      </c>
    </row>
    <row r="18" spans="2:4" x14ac:dyDescent="0.25">
      <c r="B18">
        <v>4</v>
      </c>
      <c r="C18" s="6">
        <f>raw!H36</f>
        <v>1.0277200000000002E-2</v>
      </c>
      <c r="D18">
        <f t="shared" ref="D18:D21" si="1">$C$17/C18</f>
        <v>0.92762620168917598</v>
      </c>
    </row>
    <row r="19" spans="2:4" x14ac:dyDescent="0.25">
      <c r="B19">
        <v>8</v>
      </c>
      <c r="C19" s="6">
        <f>raw!H58</f>
        <v>8.6537999999999997E-3</v>
      </c>
      <c r="D19">
        <f t="shared" si="1"/>
        <v>1.1016432087637802</v>
      </c>
    </row>
    <row r="20" spans="2:4" x14ac:dyDescent="0.25">
      <c r="B20">
        <v>16</v>
      </c>
      <c r="C20" s="6">
        <f>raw!H80</f>
        <v>8.6797999999999997E-3</v>
      </c>
      <c r="D20">
        <f t="shared" si="1"/>
        <v>1.0983432797990738</v>
      </c>
    </row>
    <row r="21" spans="2:4" x14ac:dyDescent="0.25">
      <c r="B21" s="8" t="s">
        <v>46</v>
      </c>
      <c r="C21" s="6">
        <f>raw!H104</f>
        <v>0.13496559999999999</v>
      </c>
      <c r="D21">
        <f t="shared" si="1"/>
        <v>7.0635776820167515E-2</v>
      </c>
    </row>
    <row r="23" spans="2:4" x14ac:dyDescent="0.25">
      <c r="B23" t="s">
        <v>59</v>
      </c>
    </row>
    <row r="24" spans="2:4" x14ac:dyDescent="0.25">
      <c r="B24" t="s">
        <v>0</v>
      </c>
      <c r="C24" t="s">
        <v>1</v>
      </c>
      <c r="D24" t="s">
        <v>2</v>
      </c>
    </row>
    <row r="25" spans="2:4" x14ac:dyDescent="0.25">
      <c r="B25">
        <v>1</v>
      </c>
      <c r="C25">
        <f>raw!H20</f>
        <v>4.7734800000000001E-2</v>
      </c>
      <c r="D25">
        <f>$C$25/C25</f>
        <v>1</v>
      </c>
    </row>
    <row r="26" spans="2:4" x14ac:dyDescent="0.25">
      <c r="B26">
        <v>4</v>
      </c>
      <c r="C26">
        <f>raw!H43</f>
        <v>4.2232599999999995E-2</v>
      </c>
      <c r="D26">
        <f t="shared" ref="D26:D29" si="2">$C$25/C26</f>
        <v>1.130283240908682</v>
      </c>
    </row>
    <row r="27" spans="2:4" x14ac:dyDescent="0.25">
      <c r="B27">
        <v>8</v>
      </c>
      <c r="C27">
        <f>raw!H65</f>
        <v>4.03308E-2</v>
      </c>
      <c r="D27">
        <f t="shared" si="2"/>
        <v>1.1835817786902318</v>
      </c>
    </row>
    <row r="28" spans="2:4" x14ac:dyDescent="0.25">
      <c r="B28">
        <v>16</v>
      </c>
      <c r="C28">
        <f>raw!H87</f>
        <v>3.9164200000000003E-2</v>
      </c>
      <c r="D28">
        <f t="shared" si="2"/>
        <v>1.2188376119006643</v>
      </c>
    </row>
    <row r="29" spans="2:4" x14ac:dyDescent="0.25">
      <c r="B29" s="8" t="s">
        <v>46</v>
      </c>
      <c r="C29">
        <f>raw!H111</f>
        <v>0.20309019999999997</v>
      </c>
      <c r="D29">
        <f t="shared" si="2"/>
        <v>0.23504236048809843</v>
      </c>
    </row>
    <row r="34" spans="2:5" x14ac:dyDescent="0.25">
      <c r="B34" s="2" t="s">
        <v>4</v>
      </c>
    </row>
    <row r="36" spans="2:5" x14ac:dyDescent="0.25">
      <c r="B36" t="s">
        <v>0</v>
      </c>
      <c r="C36" t="s">
        <v>51</v>
      </c>
      <c r="D36" t="s">
        <v>52</v>
      </c>
      <c r="E36" t="s">
        <v>53</v>
      </c>
    </row>
    <row r="37" spans="2:5" x14ac:dyDescent="0.25">
      <c r="B37">
        <f>B9</f>
        <v>1</v>
      </c>
      <c r="C37">
        <f>C9</f>
        <v>1.8982000000000003E-3</v>
      </c>
      <c r="D37">
        <f>C17</f>
        <v>9.5334000000000009E-3</v>
      </c>
      <c r="E37">
        <f>C25</f>
        <v>4.7734800000000001E-2</v>
      </c>
    </row>
    <row r="38" spans="2:5" x14ac:dyDescent="0.25">
      <c r="B38">
        <f>B10</f>
        <v>4</v>
      </c>
      <c r="C38">
        <f>C10</f>
        <v>2.0956E-3</v>
      </c>
      <c r="D38">
        <f t="shared" ref="D38:D41" si="3">C18</f>
        <v>1.0277200000000002E-2</v>
      </c>
      <c r="E38">
        <f t="shared" ref="E38:E41" si="4">C26</f>
        <v>4.2232599999999995E-2</v>
      </c>
    </row>
    <row r="39" spans="2:5" x14ac:dyDescent="0.25">
      <c r="B39">
        <f>B11</f>
        <v>8</v>
      </c>
      <c r="C39">
        <f>C11</f>
        <v>1.8432000000000001E-3</v>
      </c>
      <c r="D39">
        <f t="shared" si="3"/>
        <v>8.6537999999999997E-3</v>
      </c>
      <c r="E39">
        <f t="shared" si="4"/>
        <v>4.03308E-2</v>
      </c>
    </row>
    <row r="40" spans="2:5" x14ac:dyDescent="0.25">
      <c r="B40">
        <f>B12</f>
        <v>16</v>
      </c>
      <c r="C40">
        <f>C12</f>
        <v>1.9306E-3</v>
      </c>
      <c r="D40">
        <f t="shared" si="3"/>
        <v>8.6797999999999997E-3</v>
      </c>
      <c r="E40">
        <f t="shared" si="4"/>
        <v>3.9164200000000003E-2</v>
      </c>
    </row>
    <row r="41" spans="2:5" x14ac:dyDescent="0.25">
      <c r="B41" s="8" t="str">
        <f>B13</f>
        <v>GPU</v>
      </c>
      <c r="C41">
        <f>C13</f>
        <v>0.12351479999999999</v>
      </c>
      <c r="D41">
        <f t="shared" si="3"/>
        <v>0.13496559999999999</v>
      </c>
      <c r="E41">
        <f t="shared" si="4"/>
        <v>0.20309019999999997</v>
      </c>
    </row>
    <row r="45" spans="2:5" x14ac:dyDescent="0.25">
      <c r="B45" t="s">
        <v>0</v>
      </c>
      <c r="C45" t="s">
        <v>54</v>
      </c>
      <c r="D45" t="s">
        <v>55</v>
      </c>
      <c r="E45" t="s">
        <v>56</v>
      </c>
    </row>
    <row r="46" spans="2:5" x14ac:dyDescent="0.25">
      <c r="B46">
        <f>B37</f>
        <v>1</v>
      </c>
      <c r="C46">
        <f>D9</f>
        <v>1</v>
      </c>
      <c r="D46">
        <f>D17</f>
        <v>1</v>
      </c>
      <c r="E46">
        <f>D25</f>
        <v>1</v>
      </c>
    </row>
    <row r="47" spans="2:5" x14ac:dyDescent="0.25">
      <c r="B47">
        <f>B38</f>
        <v>4</v>
      </c>
      <c r="C47">
        <f>D10</f>
        <v>0.90580263409047546</v>
      </c>
      <c r="D47">
        <f t="shared" ref="D47:D50" si="5">D18</f>
        <v>0.92762620168917598</v>
      </c>
      <c r="E47">
        <f t="shared" ref="E47:E50" si="6">D26</f>
        <v>1.130283240908682</v>
      </c>
    </row>
    <row r="48" spans="2:5" x14ac:dyDescent="0.25">
      <c r="B48">
        <f>B39</f>
        <v>8</v>
      </c>
      <c r="C48">
        <f>D11</f>
        <v>1.0298394097222223</v>
      </c>
      <c r="D48">
        <f t="shared" si="5"/>
        <v>1.1016432087637802</v>
      </c>
      <c r="E48">
        <f t="shared" si="6"/>
        <v>1.1835817786902318</v>
      </c>
    </row>
    <row r="49" spans="2:5" x14ac:dyDescent="0.25">
      <c r="B49">
        <f>B40</f>
        <v>16</v>
      </c>
      <c r="C49">
        <f>D12</f>
        <v>0.983217652543251</v>
      </c>
      <c r="D49">
        <f t="shared" si="5"/>
        <v>1.0983432797990738</v>
      </c>
      <c r="E49">
        <f t="shared" si="6"/>
        <v>1.2188376119006643</v>
      </c>
    </row>
    <row r="50" spans="2:5" x14ac:dyDescent="0.25">
      <c r="B50" s="8" t="str">
        <f>B41</f>
        <v>GPU</v>
      </c>
      <c r="C50">
        <f>D13</f>
        <v>1.5368198790752205E-2</v>
      </c>
      <c r="D50">
        <f t="shared" si="5"/>
        <v>7.0635776820167515E-2</v>
      </c>
      <c r="E50">
        <f t="shared" si="6"/>
        <v>0.23504236048809843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6F0F-7AAB-4707-BFC9-A0F8659FAAEB}">
  <dimension ref="B1:H115"/>
  <sheetViews>
    <sheetView topLeftCell="A76" workbookViewId="0">
      <selection activeCell="G1" sqref="G1"/>
    </sheetView>
  </sheetViews>
  <sheetFormatPr defaultRowHeight="15" x14ac:dyDescent="0.25"/>
  <cols>
    <col min="2" max="2" width="34.5703125" bestFit="1" customWidth="1"/>
    <col min="3" max="3" width="9.140625" style="1"/>
    <col min="7" max="7" width="38.140625" bestFit="1" customWidth="1"/>
    <col min="8" max="8" width="9.140625" style="1"/>
  </cols>
  <sheetData>
    <row r="1" spans="2:8" x14ac:dyDescent="0.25">
      <c r="B1" s="1"/>
      <c r="G1" s="1"/>
    </row>
    <row r="2" spans="2:8" x14ac:dyDescent="0.25">
      <c r="B2" s="7" t="s">
        <v>27</v>
      </c>
      <c r="G2" s="7" t="s">
        <v>28</v>
      </c>
    </row>
    <row r="4" spans="2:8" x14ac:dyDescent="0.25">
      <c r="B4" t="s">
        <v>8</v>
      </c>
      <c r="G4" t="s">
        <v>8</v>
      </c>
    </row>
    <row r="5" spans="2:8" x14ac:dyDescent="0.25">
      <c r="B5" t="s">
        <v>7</v>
      </c>
      <c r="C5" s="1" t="s">
        <v>45</v>
      </c>
      <c r="G5" t="s">
        <v>29</v>
      </c>
      <c r="H5" s="1" t="s">
        <v>45</v>
      </c>
    </row>
    <row r="6" spans="2:8" x14ac:dyDescent="0.25">
      <c r="B6">
        <v>3.1692999999999999E-2</v>
      </c>
      <c r="C6" s="1">
        <f>AVERAGE(B6:B10)</f>
        <v>3.1768599999999994E-2</v>
      </c>
      <c r="G6">
        <v>2.111E-3</v>
      </c>
      <c r="H6" s="1">
        <f>AVERAGE(G6:G10)</f>
        <v>1.8982000000000003E-3</v>
      </c>
    </row>
    <row r="7" spans="2:8" x14ac:dyDescent="0.25">
      <c r="B7">
        <v>3.2049000000000001E-2</v>
      </c>
      <c r="G7">
        <v>2.111E-3</v>
      </c>
    </row>
    <row r="8" spans="2:8" x14ac:dyDescent="0.25">
      <c r="B8">
        <v>3.1848000000000001E-2</v>
      </c>
      <c r="G8">
        <v>1.7210000000000001E-3</v>
      </c>
    </row>
    <row r="9" spans="2:8" x14ac:dyDescent="0.25">
      <c r="B9">
        <v>3.1364999999999997E-2</v>
      </c>
      <c r="G9">
        <v>1.902E-3</v>
      </c>
    </row>
    <row r="10" spans="2:8" x14ac:dyDescent="0.25">
      <c r="B10">
        <v>3.1888E-2</v>
      </c>
      <c r="G10">
        <v>1.6459999999999999E-3</v>
      </c>
    </row>
    <row r="11" spans="2:8" x14ac:dyDescent="0.25">
      <c r="B11" s="4"/>
    </row>
    <row r="12" spans="2:8" x14ac:dyDescent="0.25">
      <c r="B12" s="4" t="s">
        <v>9</v>
      </c>
      <c r="G12" t="s">
        <v>30</v>
      </c>
    </row>
    <row r="13" spans="2:8" x14ac:dyDescent="0.25">
      <c r="B13" s="5">
        <v>2.9642390000000001</v>
      </c>
      <c r="C13" s="1">
        <f>AVERAGE(B13:B17)</f>
        <v>2.9595420000000003</v>
      </c>
      <c r="G13">
        <v>9.6430000000000005E-3</v>
      </c>
      <c r="H13" s="1">
        <f>AVERAGE(G13:G17)</f>
        <v>9.5334000000000009E-3</v>
      </c>
    </row>
    <row r="14" spans="2:8" x14ac:dyDescent="0.25">
      <c r="B14" s="5">
        <v>2.9602650000000001</v>
      </c>
      <c r="G14">
        <v>9.2540000000000001E-3</v>
      </c>
    </row>
    <row r="15" spans="2:8" x14ac:dyDescent="0.25">
      <c r="B15" s="5">
        <v>2.9589479999999999</v>
      </c>
      <c r="G15">
        <v>9.5580000000000005E-3</v>
      </c>
    </row>
    <row r="16" spans="2:8" x14ac:dyDescent="0.25">
      <c r="B16">
        <v>2.9608590000000001</v>
      </c>
      <c r="G16">
        <v>9.5960000000000004E-3</v>
      </c>
    </row>
    <row r="17" spans="2:8" x14ac:dyDescent="0.25">
      <c r="B17">
        <v>2.9533990000000001</v>
      </c>
      <c r="G17">
        <v>9.6159999999999995E-3</v>
      </c>
    </row>
    <row r="18" spans="2:8" x14ac:dyDescent="0.25">
      <c r="B18" s="4"/>
    </row>
    <row r="19" spans="2:8" x14ac:dyDescent="0.25">
      <c r="B19" s="4" t="s">
        <v>10</v>
      </c>
      <c r="G19" t="s">
        <v>31</v>
      </c>
    </row>
    <row r="20" spans="2:8" x14ac:dyDescent="0.25">
      <c r="B20" s="5">
        <v>70.022812999999999</v>
      </c>
      <c r="C20" s="1">
        <f>AVERAGE(B20:B24)</f>
        <v>71.566605600000003</v>
      </c>
      <c r="G20">
        <v>4.9856999999999999E-2</v>
      </c>
      <c r="H20" s="1">
        <f>AVERAGE(G20:G24)</f>
        <v>4.7734800000000001E-2</v>
      </c>
    </row>
    <row r="21" spans="2:8" x14ac:dyDescent="0.25">
      <c r="B21" s="5">
        <v>71.211158999999995</v>
      </c>
      <c r="G21">
        <v>4.6671999999999998E-2</v>
      </c>
    </row>
    <row r="22" spans="2:8" x14ac:dyDescent="0.25">
      <c r="B22" s="5">
        <v>72.082040000000006</v>
      </c>
      <c r="G22">
        <v>4.7392999999999998E-2</v>
      </c>
    </row>
    <row r="23" spans="2:8" x14ac:dyDescent="0.25">
      <c r="B23">
        <v>73.168581000000003</v>
      </c>
      <c r="G23">
        <v>4.7878999999999998E-2</v>
      </c>
    </row>
    <row r="24" spans="2:8" x14ac:dyDescent="0.25">
      <c r="B24">
        <v>71.348434999999995</v>
      </c>
      <c r="G24">
        <v>4.6872999999999998E-2</v>
      </c>
    </row>
    <row r="26" spans="2:8" x14ac:dyDescent="0.25">
      <c r="B26" t="s">
        <v>11</v>
      </c>
      <c r="G26" t="s">
        <v>11</v>
      </c>
    </row>
    <row r="27" spans="2:8" x14ac:dyDescent="0.25">
      <c r="B27" t="e" cm="1">
        <f t="array" ref="B27">- threads = 4</f>
        <v>#NAME?</v>
      </c>
      <c r="G27" t="e" cm="1">
        <f t="array" ref="G27">- threads = 4</f>
        <v>#NAME?</v>
      </c>
    </row>
    <row r="28" spans="2:8" x14ac:dyDescent="0.25">
      <c r="B28" t="s">
        <v>12</v>
      </c>
      <c r="G28" t="s">
        <v>32</v>
      </c>
    </row>
    <row r="29" spans="2:8" x14ac:dyDescent="0.25">
      <c r="B29">
        <v>2.0346E-2</v>
      </c>
      <c r="C29" s="1">
        <f>AVERAGE(B29:B33)</f>
        <v>1.98044E-2</v>
      </c>
      <c r="G29">
        <v>2.4190000000000001E-3</v>
      </c>
      <c r="H29" s="1">
        <f>AVERAGE(G29:G33)</f>
        <v>2.0956E-3</v>
      </c>
    </row>
    <row r="30" spans="2:8" x14ac:dyDescent="0.25">
      <c r="B30">
        <v>1.9598000000000001E-2</v>
      </c>
      <c r="G30" s="6">
        <v>1.64E-3</v>
      </c>
    </row>
    <row r="31" spans="2:8" x14ac:dyDescent="0.25">
      <c r="B31">
        <v>1.9488999999999999E-2</v>
      </c>
      <c r="G31" s="6">
        <v>2.4499999999999999E-3</v>
      </c>
    </row>
    <row r="32" spans="2:8" x14ac:dyDescent="0.25">
      <c r="B32" s="6">
        <v>1.9640000000000001E-2</v>
      </c>
      <c r="G32">
        <v>2.1250000000000002E-3</v>
      </c>
    </row>
    <row r="33" spans="2:8" x14ac:dyDescent="0.25">
      <c r="B33">
        <v>1.9949000000000001E-2</v>
      </c>
      <c r="G33">
        <v>1.8439999999999999E-3</v>
      </c>
    </row>
    <row r="35" spans="2:8" x14ac:dyDescent="0.25">
      <c r="B35" t="s">
        <v>13</v>
      </c>
      <c r="G35" t="s">
        <v>33</v>
      </c>
    </row>
    <row r="36" spans="2:8" x14ac:dyDescent="0.25">
      <c r="B36">
        <v>0.85444799999999999</v>
      </c>
      <c r="C36" s="1">
        <f>AVERAGE(B36:B40)</f>
        <v>0.85736000000000012</v>
      </c>
      <c r="G36">
        <v>9.4900000000000002E-3</v>
      </c>
      <c r="H36" s="1">
        <f>AVERAGE(G36:G40)</f>
        <v>1.0277200000000002E-2</v>
      </c>
    </row>
    <row r="37" spans="2:8" x14ac:dyDescent="0.25">
      <c r="B37">
        <v>0.85551699999999997</v>
      </c>
      <c r="G37">
        <v>1.0196E-2</v>
      </c>
    </row>
    <row r="38" spans="2:8" x14ac:dyDescent="0.25">
      <c r="B38">
        <v>0.86703600000000003</v>
      </c>
      <c r="G38">
        <v>1.1573999999999999E-2</v>
      </c>
    </row>
    <row r="39" spans="2:8" x14ac:dyDescent="0.25">
      <c r="B39">
        <v>0.85426299999999999</v>
      </c>
      <c r="G39">
        <v>8.5990000000000007E-3</v>
      </c>
    </row>
    <row r="40" spans="2:8" x14ac:dyDescent="0.25">
      <c r="B40">
        <v>0.85553599999999996</v>
      </c>
      <c r="G40">
        <v>1.1527000000000001E-2</v>
      </c>
    </row>
    <row r="41" spans="2:8" x14ac:dyDescent="0.25">
      <c r="B41" s="4"/>
    </row>
    <row r="42" spans="2:8" x14ac:dyDescent="0.25">
      <c r="B42" s="4" t="s">
        <v>14</v>
      </c>
      <c r="G42" t="s">
        <v>34</v>
      </c>
    </row>
    <row r="43" spans="2:8" x14ac:dyDescent="0.25">
      <c r="B43" s="5">
        <v>19.319997999999998</v>
      </c>
      <c r="C43" s="1">
        <f>AVERAGE(B43:B47)</f>
        <v>19.210332600000001</v>
      </c>
      <c r="G43">
        <v>4.3394000000000002E-2</v>
      </c>
      <c r="H43" s="1">
        <f>AVERAGE(G43:G47)</f>
        <v>4.2232599999999995E-2</v>
      </c>
    </row>
    <row r="44" spans="2:8" x14ac:dyDescent="0.25">
      <c r="B44" s="5">
        <v>19.175685999999999</v>
      </c>
      <c r="G44" s="6">
        <v>3.3599999999999998E-2</v>
      </c>
    </row>
    <row r="45" spans="2:8" x14ac:dyDescent="0.25">
      <c r="B45" s="5">
        <v>19.162085000000001</v>
      </c>
      <c r="G45" s="6">
        <v>4.6010000000000002E-2</v>
      </c>
    </row>
    <row r="46" spans="2:8" x14ac:dyDescent="0.25">
      <c r="B46">
        <v>19.192800999999999</v>
      </c>
      <c r="G46">
        <v>4.6697000000000002E-2</v>
      </c>
    </row>
    <row r="47" spans="2:8" x14ac:dyDescent="0.25">
      <c r="B47">
        <v>19.201093</v>
      </c>
      <c r="G47">
        <v>4.1461999999999999E-2</v>
      </c>
    </row>
    <row r="49" spans="2:8" x14ac:dyDescent="0.25">
      <c r="B49" t="s">
        <v>15</v>
      </c>
      <c r="G49" t="s">
        <v>15</v>
      </c>
    </row>
    <row r="50" spans="2:8" x14ac:dyDescent="0.25">
      <c r="B50" t="s">
        <v>16</v>
      </c>
      <c r="G50" t="s">
        <v>35</v>
      </c>
    </row>
    <row r="51" spans="2:8" x14ac:dyDescent="0.25">
      <c r="B51">
        <v>1.7933999999999999E-2</v>
      </c>
      <c r="C51" s="1">
        <f>AVERAGE(B51:B55)</f>
        <v>1.7480199999999998E-2</v>
      </c>
      <c r="G51">
        <v>1.8060000000000001E-3</v>
      </c>
      <c r="H51" s="1">
        <f>AVERAGE(G51:G55)</f>
        <v>1.8432000000000001E-3</v>
      </c>
    </row>
    <row r="52" spans="2:8" x14ac:dyDescent="0.25">
      <c r="B52">
        <v>1.7392999999999999E-2</v>
      </c>
      <c r="G52">
        <v>1.7880000000000001E-3</v>
      </c>
    </row>
    <row r="53" spans="2:8" x14ac:dyDescent="0.25">
      <c r="B53">
        <v>1.7881000000000001E-2</v>
      </c>
      <c r="G53">
        <v>1.717E-3</v>
      </c>
    </row>
    <row r="54" spans="2:8" x14ac:dyDescent="0.25">
      <c r="B54">
        <v>1.7044E-2</v>
      </c>
      <c r="G54">
        <v>2.1150000000000001E-3</v>
      </c>
    </row>
    <row r="55" spans="2:8" x14ac:dyDescent="0.25">
      <c r="B55">
        <v>1.7149000000000001E-2</v>
      </c>
      <c r="G55">
        <v>1.7899999999999999E-3</v>
      </c>
    </row>
    <row r="57" spans="2:8" x14ac:dyDescent="0.25">
      <c r="B57" t="s">
        <v>17</v>
      </c>
      <c r="G57" t="s">
        <v>36</v>
      </c>
    </row>
    <row r="58" spans="2:8" x14ac:dyDescent="0.25">
      <c r="B58">
        <v>0.52241700000000002</v>
      </c>
      <c r="C58" s="1">
        <f>AVERAGE(B58:B62)</f>
        <v>0.52165700000000004</v>
      </c>
      <c r="G58">
        <v>8.1539999999999998E-3</v>
      </c>
      <c r="H58" s="1">
        <f>AVERAGE(G58:G62)</f>
        <v>8.6537999999999997E-3</v>
      </c>
    </row>
    <row r="59" spans="2:8" x14ac:dyDescent="0.25">
      <c r="B59">
        <v>0.52547100000000002</v>
      </c>
      <c r="G59">
        <v>8.3079999999999994E-3</v>
      </c>
    </row>
    <row r="60" spans="2:8" x14ac:dyDescent="0.25">
      <c r="B60">
        <v>0.52278400000000003</v>
      </c>
      <c r="G60">
        <v>7.6189999999999999E-3</v>
      </c>
    </row>
    <row r="61" spans="2:8" x14ac:dyDescent="0.25">
      <c r="B61">
        <v>0.51684699999999995</v>
      </c>
      <c r="G61">
        <v>9.7610000000000006E-3</v>
      </c>
    </row>
    <row r="62" spans="2:8" x14ac:dyDescent="0.25">
      <c r="B62">
        <v>0.52076599999999995</v>
      </c>
      <c r="G62">
        <v>9.4269999999999996E-3</v>
      </c>
    </row>
    <row r="63" spans="2:8" x14ac:dyDescent="0.25">
      <c r="B63" s="4"/>
    </row>
    <row r="64" spans="2:8" x14ac:dyDescent="0.25">
      <c r="B64" s="4" t="s">
        <v>18</v>
      </c>
      <c r="G64" t="s">
        <v>37</v>
      </c>
    </row>
    <row r="65" spans="2:8" x14ac:dyDescent="0.25">
      <c r="B65" s="5">
        <v>10.025266</v>
      </c>
      <c r="C65" s="1">
        <f>AVERAGE(B65:B69)</f>
        <v>10.026101799999999</v>
      </c>
      <c r="G65">
        <v>4.0439000000000003E-2</v>
      </c>
      <c r="H65" s="1">
        <f>AVERAGE(G65:G69)</f>
        <v>4.03308E-2</v>
      </c>
    </row>
    <row r="66" spans="2:8" x14ac:dyDescent="0.25">
      <c r="B66" s="5">
        <v>10.020863</v>
      </c>
      <c r="G66">
        <v>4.0391999999999997E-2</v>
      </c>
    </row>
    <row r="67" spans="2:8" x14ac:dyDescent="0.25">
      <c r="B67" s="5">
        <v>10.050874</v>
      </c>
      <c r="G67">
        <v>3.9995000000000003E-2</v>
      </c>
    </row>
    <row r="68" spans="2:8" x14ac:dyDescent="0.25">
      <c r="B68">
        <v>10.012964</v>
      </c>
      <c r="G68">
        <v>4.0111000000000001E-2</v>
      </c>
    </row>
    <row r="69" spans="2:8" x14ac:dyDescent="0.25">
      <c r="B69">
        <v>10.020542000000001</v>
      </c>
      <c r="G69">
        <v>4.0717000000000003E-2</v>
      </c>
    </row>
    <row r="71" spans="2:8" x14ac:dyDescent="0.25">
      <c r="B71" t="s">
        <v>19</v>
      </c>
      <c r="G71" t="s">
        <v>19</v>
      </c>
    </row>
    <row r="72" spans="2:8" x14ac:dyDescent="0.25">
      <c r="B72" t="s">
        <v>20</v>
      </c>
      <c r="G72" t="s">
        <v>38</v>
      </c>
    </row>
    <row r="73" spans="2:8" x14ac:dyDescent="0.25">
      <c r="B73">
        <v>1.729E-2</v>
      </c>
      <c r="C73" s="1">
        <f>AVERAGE(B73:B77)</f>
        <v>1.7141200000000002E-2</v>
      </c>
      <c r="G73">
        <v>1.9380000000000001E-3</v>
      </c>
      <c r="H73" s="1">
        <f>AVERAGE(G73:G77)</f>
        <v>1.9306E-3</v>
      </c>
    </row>
    <row r="74" spans="2:8" x14ac:dyDescent="0.25">
      <c r="B74">
        <v>1.7156999999999999E-2</v>
      </c>
      <c r="G74">
        <v>2.137E-3</v>
      </c>
    </row>
    <row r="75" spans="2:8" x14ac:dyDescent="0.25">
      <c r="B75">
        <v>1.6687E-2</v>
      </c>
      <c r="G75">
        <v>1.9919999999999998E-3</v>
      </c>
    </row>
    <row r="76" spans="2:8" x14ac:dyDescent="0.25">
      <c r="B76">
        <v>1.7226999999999999E-2</v>
      </c>
      <c r="G76">
        <v>1.8450000000000001E-3</v>
      </c>
    </row>
    <row r="77" spans="2:8" x14ac:dyDescent="0.25">
      <c r="B77">
        <v>1.7344999999999999E-2</v>
      </c>
      <c r="G77">
        <v>1.7409999999999999E-3</v>
      </c>
    </row>
    <row r="79" spans="2:8" x14ac:dyDescent="0.25">
      <c r="B79" t="s">
        <v>21</v>
      </c>
      <c r="G79" t="s">
        <v>39</v>
      </c>
    </row>
    <row r="80" spans="2:8" x14ac:dyDescent="0.25">
      <c r="B80">
        <v>0.35589500000000002</v>
      </c>
      <c r="C80" s="1">
        <f>AVERAGE(B80:B84)</f>
        <v>0.37426320000000002</v>
      </c>
      <c r="G80">
        <v>8.9280000000000002E-3</v>
      </c>
      <c r="H80" s="1">
        <f>AVERAGE(G80:G84)</f>
        <v>8.6797999999999997E-3</v>
      </c>
    </row>
    <row r="81" spans="2:8" x14ac:dyDescent="0.25">
      <c r="B81">
        <v>0.36068</v>
      </c>
      <c r="G81">
        <v>8.6130000000000009E-3</v>
      </c>
    </row>
    <row r="82" spans="2:8" x14ac:dyDescent="0.25">
      <c r="B82">
        <v>0.377133</v>
      </c>
      <c r="G82">
        <v>8.7810000000000006E-3</v>
      </c>
    </row>
    <row r="83" spans="2:8" x14ac:dyDescent="0.25">
      <c r="B83">
        <v>0.41839700000000002</v>
      </c>
      <c r="G83">
        <v>8.5210000000000008E-3</v>
      </c>
    </row>
    <row r="84" spans="2:8" x14ac:dyDescent="0.25">
      <c r="B84">
        <v>0.359211</v>
      </c>
      <c r="G84">
        <v>8.5559999999999994E-3</v>
      </c>
    </row>
    <row r="85" spans="2:8" x14ac:dyDescent="0.25">
      <c r="B85" s="4"/>
    </row>
    <row r="86" spans="2:8" x14ac:dyDescent="0.25">
      <c r="B86" s="4" t="s">
        <v>22</v>
      </c>
      <c r="G86" t="s">
        <v>40</v>
      </c>
    </row>
    <row r="87" spans="2:8" x14ac:dyDescent="0.25">
      <c r="B87" s="5">
        <v>5.5864789999999998</v>
      </c>
      <c r="C87" s="1">
        <f>AVERAGE(B87:B91)</f>
        <v>5.6975037999999998</v>
      </c>
      <c r="G87" s="6">
        <v>4.0230000000000002E-2</v>
      </c>
      <c r="H87" s="1">
        <f>AVERAGE(G87:G91)</f>
        <v>3.9164200000000003E-2</v>
      </c>
    </row>
    <row r="88" spans="2:8" x14ac:dyDescent="0.25">
      <c r="B88" s="5">
        <v>5.7058020000000003</v>
      </c>
      <c r="G88">
        <v>3.8766000000000002E-2</v>
      </c>
    </row>
    <row r="89" spans="2:8" x14ac:dyDescent="0.25">
      <c r="B89" s="5">
        <v>5.7288309999999996</v>
      </c>
      <c r="G89">
        <v>3.8974000000000002E-2</v>
      </c>
    </row>
    <row r="90" spans="2:8" x14ac:dyDescent="0.25">
      <c r="B90">
        <v>5.7038479999999998</v>
      </c>
      <c r="G90" s="6">
        <v>3.9100000000000003E-2</v>
      </c>
    </row>
    <row r="91" spans="2:8" x14ac:dyDescent="0.25">
      <c r="B91">
        <v>5.7625590000000004</v>
      </c>
      <c r="G91">
        <v>3.8751000000000001E-2</v>
      </c>
    </row>
    <row r="93" spans="2:8" x14ac:dyDescent="0.25">
      <c r="B93" t="e" cm="1">
        <f t="array" ref="B93">- PARALELO GPU (openACC)</f>
        <v>#NAME?</v>
      </c>
      <c r="G93" t="e" cm="1">
        <f t="array" ref="G93">- PARALELO GPU (openACC)</f>
        <v>#NAME?</v>
      </c>
    </row>
    <row r="94" spans="2:8" x14ac:dyDescent="0.25">
      <c r="B94" t="s">
        <v>23</v>
      </c>
      <c r="G94" t="s">
        <v>41</v>
      </c>
    </row>
    <row r="95" spans="2:8" x14ac:dyDescent="0.25">
      <c r="B95">
        <v>0.845051</v>
      </c>
      <c r="C95" s="1">
        <f>AVERAGE(B95:B99)</f>
        <v>0.81036759999999997</v>
      </c>
    </row>
    <row r="96" spans="2:8" x14ac:dyDescent="0.25">
      <c r="B96">
        <v>0.83607799999999999</v>
      </c>
      <c r="G96" t="s">
        <v>42</v>
      </c>
    </row>
    <row r="97" spans="2:8" x14ac:dyDescent="0.25">
      <c r="B97">
        <v>0.79467200000000005</v>
      </c>
      <c r="G97">
        <v>0.157971</v>
      </c>
      <c r="H97" s="1">
        <f>AVERAGE(G97:G101)</f>
        <v>0.12351479999999999</v>
      </c>
    </row>
    <row r="98" spans="2:8" x14ac:dyDescent="0.25">
      <c r="B98">
        <v>0.78616399999999997</v>
      </c>
      <c r="G98">
        <v>0.118462</v>
      </c>
    </row>
    <row r="99" spans="2:8" x14ac:dyDescent="0.25">
      <c r="B99">
        <v>0.78987300000000005</v>
      </c>
      <c r="G99" s="6">
        <v>0.11366</v>
      </c>
    </row>
    <row r="100" spans="2:8" x14ac:dyDescent="0.25">
      <c r="B100" s="4"/>
      <c r="G100">
        <v>0.114717</v>
      </c>
    </row>
    <row r="101" spans="2:8" x14ac:dyDescent="0.25">
      <c r="B101" s="4" t="s">
        <v>24</v>
      </c>
      <c r="G101">
        <v>0.112764</v>
      </c>
    </row>
    <row r="102" spans="2:8" x14ac:dyDescent="0.25">
      <c r="B102" s="5">
        <v>64.068528999999998</v>
      </c>
      <c r="C102" s="1">
        <f>AVERAGE(B102:B106)</f>
        <v>64.1391414</v>
      </c>
    </row>
    <row r="103" spans="2:8" x14ac:dyDescent="0.25">
      <c r="B103" s="5">
        <v>64.119681999999997</v>
      </c>
      <c r="G103" t="s">
        <v>43</v>
      </c>
    </row>
    <row r="104" spans="2:8" x14ac:dyDescent="0.25">
      <c r="B104" s="5">
        <v>64.160428999999993</v>
      </c>
      <c r="G104">
        <v>0.16650899999999999</v>
      </c>
      <c r="H104" s="1">
        <f>AVERAGE(G104:G108)</f>
        <v>0.13496559999999999</v>
      </c>
    </row>
    <row r="105" spans="2:8" x14ac:dyDescent="0.25">
      <c r="B105">
        <v>64.171935000000005</v>
      </c>
      <c r="G105">
        <v>0.12883700000000001</v>
      </c>
    </row>
    <row r="106" spans="2:8" x14ac:dyDescent="0.25">
      <c r="B106">
        <v>64.175132000000005</v>
      </c>
      <c r="G106">
        <v>0.12945699999999999</v>
      </c>
    </row>
    <row r="107" spans="2:8" x14ac:dyDescent="0.25">
      <c r="G107" s="6">
        <v>0.12689</v>
      </c>
    </row>
    <row r="108" spans="2:8" x14ac:dyDescent="0.25">
      <c r="B108" t="s">
        <v>25</v>
      </c>
      <c r="G108">
        <v>0.12313499999999999</v>
      </c>
    </row>
    <row r="109" spans="2:8" x14ac:dyDescent="0.25">
      <c r="B109" t="s">
        <v>26</v>
      </c>
    </row>
    <row r="110" spans="2:8" x14ac:dyDescent="0.25">
      <c r="G110" t="s">
        <v>44</v>
      </c>
    </row>
    <row r="111" spans="2:8" x14ac:dyDescent="0.25">
      <c r="G111">
        <v>0.247221</v>
      </c>
      <c r="H111" s="1">
        <f>AVERAGE(G111:G115)</f>
        <v>0.20309019999999997</v>
      </c>
    </row>
    <row r="112" spans="2:8" x14ac:dyDescent="0.25">
      <c r="G112">
        <v>0.19172900000000001</v>
      </c>
    </row>
    <row r="113" spans="7:7" x14ac:dyDescent="0.25">
      <c r="G113">
        <v>0.190388</v>
      </c>
    </row>
    <row r="114" spans="7:7" x14ac:dyDescent="0.25">
      <c r="G114">
        <v>0.191854</v>
      </c>
    </row>
    <row r="115" spans="7:7" x14ac:dyDescent="0.25">
      <c r="G115">
        <v>0.19425899999999999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ver. odd even</vt:lpstr>
      <vt:lpstr>ver. Sample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Gleizer</dc:creator>
  <cp:lastModifiedBy>Alan Gleizer</cp:lastModifiedBy>
  <dcterms:created xsi:type="dcterms:W3CDTF">2025-03-15T16:08:23Z</dcterms:created>
  <dcterms:modified xsi:type="dcterms:W3CDTF">2025-05-11T02:22:06Z</dcterms:modified>
</cp:coreProperties>
</file>