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E:\PhD\AgMIP\development\python_translator\SiriusCode-FilipeSept19-Code-PythonTranslatorExcelAgMIP\Code\PythonTranslatorExcelAgMIP\test_data\input\"/>
    </mc:Choice>
  </mc:AlternateContent>
  <xr:revisionPtr revIDLastSave="0" documentId="13_ncr:1_{9495B4B7-133C-49F3-ACFD-A3438B9D5704}" xr6:coauthVersionLast="45" xr6:coauthVersionMax="45" xr10:uidLastSave="{00000000-0000-0000-0000-000000000000}"/>
  <bookViews>
    <workbookView xWindow="-108" yWindow="-108" windowWidth="23256" windowHeight="12576" tabRatio="907" firstSheet="1" activeTab="5" xr2:uid="{00000000-000D-0000-FFFF-FFFF00000000}"/>
  </bookViews>
  <sheets>
    <sheet name="ReadMe_format" sheetId="16" r:id="rId1"/>
    <sheet name="ReadMe_content" sheetId="15" r:id="rId2"/>
    <sheet name="Definitions" sheetId="17" r:id="rId3"/>
    <sheet name="Comments" sheetId="10" r:id="rId4"/>
    <sheet name="Metadata" sheetId="18" r:id="rId5"/>
    <sheet name="Init_conditions" sheetId="19" r:id="rId6"/>
    <sheet name="Init_conditions_Soil_layers" sheetId="33"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34" r:id="rId16"/>
    <sheet name="Obs_soil_water_N" sheetId="29" r:id="rId17"/>
  </sheets>
  <definedNames>
    <definedName name="_xlnm._FilterDatabase" localSheetId="4" hidden="1">Metadata!$A$2:$M$5</definedName>
    <definedName name="_xlnm._FilterDatabase" localSheetId="11" hidden="1">Soil_layers!$A$2:$O$2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25" l="1"/>
  <c r="D4" i="25"/>
  <c r="C5" i="25"/>
  <c r="D5" i="25"/>
  <c r="J99" i="5" l="1"/>
  <c r="J195" i="5"/>
  <c r="J291" i="5"/>
  <c r="J387" i="5"/>
  <c r="G4" i="5"/>
  <c r="G5" i="5"/>
  <c r="H5" i="5" s="1"/>
  <c r="J5" i="5" s="1"/>
  <c r="G6" i="5"/>
  <c r="G7" i="5"/>
  <c r="G8" i="5"/>
  <c r="G9" i="5"/>
  <c r="H9" i="5" s="1"/>
  <c r="J9" i="5" s="1"/>
  <c r="G10" i="5"/>
  <c r="H10" i="5" s="1"/>
  <c r="J10" i="5" s="1"/>
  <c r="G11" i="5"/>
  <c r="H11" i="5" s="1"/>
  <c r="J11" i="5" s="1"/>
  <c r="G12" i="5"/>
  <c r="G13" i="5"/>
  <c r="G14" i="5"/>
  <c r="G15" i="5"/>
  <c r="G16" i="5"/>
  <c r="G17" i="5"/>
  <c r="H17" i="5" s="1"/>
  <c r="J17" i="5" s="1"/>
  <c r="G18" i="5"/>
  <c r="H18" i="5" s="1"/>
  <c r="J18" i="5" s="1"/>
  <c r="G19" i="5"/>
  <c r="H19" i="5" s="1"/>
  <c r="J19" i="5" s="1"/>
  <c r="G20" i="5"/>
  <c r="G21" i="5"/>
  <c r="G22" i="5"/>
  <c r="G23" i="5"/>
  <c r="G24" i="5"/>
  <c r="G25" i="5"/>
  <c r="H25" i="5" s="1"/>
  <c r="J25" i="5" s="1"/>
  <c r="G26" i="5"/>
  <c r="H26" i="5" s="1"/>
  <c r="J26" i="5" s="1"/>
  <c r="G27" i="5"/>
  <c r="H27" i="5" s="1"/>
  <c r="J27" i="5" s="1"/>
  <c r="G28" i="5"/>
  <c r="G29" i="5"/>
  <c r="G30" i="5"/>
  <c r="H30" i="5" s="1"/>
  <c r="J30" i="5" s="1"/>
  <c r="G31" i="5"/>
  <c r="G32" i="5"/>
  <c r="G33" i="5"/>
  <c r="H33" i="5" s="1"/>
  <c r="J33" i="5" s="1"/>
  <c r="G34" i="5"/>
  <c r="H34" i="5" s="1"/>
  <c r="J34" i="5" s="1"/>
  <c r="G35" i="5"/>
  <c r="H35" i="5" s="1"/>
  <c r="J35" i="5" s="1"/>
  <c r="G36" i="5"/>
  <c r="G37" i="5"/>
  <c r="G38" i="5"/>
  <c r="G39" i="5"/>
  <c r="G40" i="5"/>
  <c r="G41" i="5"/>
  <c r="H41" i="5" s="1"/>
  <c r="J41" i="5" s="1"/>
  <c r="G42" i="5"/>
  <c r="H42" i="5" s="1"/>
  <c r="J42" i="5" s="1"/>
  <c r="G43" i="5"/>
  <c r="H43" i="5" s="1"/>
  <c r="J43" i="5" s="1"/>
  <c r="G44" i="5"/>
  <c r="G45" i="5"/>
  <c r="G46" i="5"/>
  <c r="G47" i="5"/>
  <c r="G48" i="5"/>
  <c r="G49" i="5"/>
  <c r="H49" i="5" s="1"/>
  <c r="J49" i="5" s="1"/>
  <c r="G50" i="5"/>
  <c r="H50" i="5" s="1"/>
  <c r="J50" i="5" s="1"/>
  <c r="G51" i="5"/>
  <c r="H51" i="5" s="1"/>
  <c r="J51" i="5" s="1"/>
  <c r="G52" i="5"/>
  <c r="G53" i="5"/>
  <c r="G54" i="5"/>
  <c r="H54" i="5" s="1"/>
  <c r="J54" i="5" s="1"/>
  <c r="G55" i="5"/>
  <c r="G56" i="5"/>
  <c r="G57" i="5"/>
  <c r="H57" i="5" s="1"/>
  <c r="J57" i="5" s="1"/>
  <c r="G58" i="5"/>
  <c r="H58" i="5" s="1"/>
  <c r="J58" i="5" s="1"/>
  <c r="G59" i="5"/>
  <c r="H59" i="5" s="1"/>
  <c r="J59" i="5" s="1"/>
  <c r="G60" i="5"/>
  <c r="G61" i="5"/>
  <c r="G62" i="5"/>
  <c r="G63" i="5"/>
  <c r="G64" i="5"/>
  <c r="G65" i="5"/>
  <c r="H65" i="5" s="1"/>
  <c r="J65" i="5" s="1"/>
  <c r="G66" i="5"/>
  <c r="H66" i="5" s="1"/>
  <c r="J66" i="5" s="1"/>
  <c r="G67" i="5"/>
  <c r="H67" i="5" s="1"/>
  <c r="J67" i="5" s="1"/>
  <c r="G68" i="5"/>
  <c r="G69" i="5"/>
  <c r="G70" i="5"/>
  <c r="G71" i="5"/>
  <c r="G72" i="5"/>
  <c r="G73" i="5"/>
  <c r="H73" i="5" s="1"/>
  <c r="J73" i="5" s="1"/>
  <c r="G74" i="5"/>
  <c r="H74" i="5" s="1"/>
  <c r="J74" i="5" s="1"/>
  <c r="G75" i="5"/>
  <c r="H75" i="5" s="1"/>
  <c r="J75" i="5" s="1"/>
  <c r="G76" i="5"/>
  <c r="G77" i="5"/>
  <c r="G78" i="5"/>
  <c r="H78" i="5" s="1"/>
  <c r="J78" i="5" s="1"/>
  <c r="G79" i="5"/>
  <c r="G80" i="5"/>
  <c r="G81" i="5"/>
  <c r="H81" i="5" s="1"/>
  <c r="J81" i="5" s="1"/>
  <c r="G82" i="5"/>
  <c r="H82" i="5" s="1"/>
  <c r="J82" i="5" s="1"/>
  <c r="G83" i="5"/>
  <c r="H83" i="5" s="1"/>
  <c r="J83" i="5" s="1"/>
  <c r="G84" i="5"/>
  <c r="G85" i="5"/>
  <c r="G86" i="5"/>
  <c r="G87" i="5"/>
  <c r="G88" i="5"/>
  <c r="G89" i="5"/>
  <c r="H89" i="5" s="1"/>
  <c r="J89" i="5" s="1"/>
  <c r="G90" i="5"/>
  <c r="H90" i="5" s="1"/>
  <c r="J90" i="5" s="1"/>
  <c r="G91" i="5"/>
  <c r="H91" i="5" s="1"/>
  <c r="J91" i="5" s="1"/>
  <c r="G92" i="5"/>
  <c r="G93" i="5"/>
  <c r="G94" i="5"/>
  <c r="G95" i="5"/>
  <c r="G96" i="5"/>
  <c r="G97" i="5"/>
  <c r="H97" i="5" s="1"/>
  <c r="J97" i="5" s="1"/>
  <c r="G98" i="5"/>
  <c r="H98" i="5" s="1"/>
  <c r="J98" i="5" s="1"/>
  <c r="G99" i="5"/>
  <c r="H99" i="5" s="1"/>
  <c r="G100" i="5"/>
  <c r="G101" i="5"/>
  <c r="G102" i="5"/>
  <c r="G103" i="5"/>
  <c r="G104" i="5"/>
  <c r="G105" i="5"/>
  <c r="H105" i="5" s="1"/>
  <c r="J105" i="5" s="1"/>
  <c r="G106" i="5"/>
  <c r="H106" i="5" s="1"/>
  <c r="J106" i="5" s="1"/>
  <c r="G107" i="5"/>
  <c r="H107" i="5" s="1"/>
  <c r="J107" i="5" s="1"/>
  <c r="G108" i="5"/>
  <c r="G109" i="5"/>
  <c r="G110" i="5"/>
  <c r="G111" i="5"/>
  <c r="G112" i="5"/>
  <c r="G113" i="5"/>
  <c r="H113" i="5" s="1"/>
  <c r="J113" i="5" s="1"/>
  <c r="G114" i="5"/>
  <c r="H114" i="5" s="1"/>
  <c r="J114" i="5" s="1"/>
  <c r="G115" i="5"/>
  <c r="H115" i="5" s="1"/>
  <c r="J115" i="5" s="1"/>
  <c r="G116" i="5"/>
  <c r="G117" i="5"/>
  <c r="G118" i="5"/>
  <c r="G119" i="5"/>
  <c r="G120" i="5"/>
  <c r="G121" i="5"/>
  <c r="H121" i="5" s="1"/>
  <c r="J121" i="5" s="1"/>
  <c r="G122" i="5"/>
  <c r="H122" i="5" s="1"/>
  <c r="J122" i="5" s="1"/>
  <c r="G123" i="5"/>
  <c r="H123" i="5" s="1"/>
  <c r="J123" i="5" s="1"/>
  <c r="G124" i="5"/>
  <c r="G125" i="5"/>
  <c r="G126" i="5"/>
  <c r="H126" i="5" s="1"/>
  <c r="J126" i="5" s="1"/>
  <c r="G127" i="5"/>
  <c r="G128" i="5"/>
  <c r="G129" i="5"/>
  <c r="H129" i="5" s="1"/>
  <c r="J129" i="5" s="1"/>
  <c r="G130" i="5"/>
  <c r="H130" i="5" s="1"/>
  <c r="J130" i="5" s="1"/>
  <c r="G131" i="5"/>
  <c r="H131" i="5" s="1"/>
  <c r="J131" i="5" s="1"/>
  <c r="G132" i="5"/>
  <c r="G133" i="5"/>
  <c r="G134" i="5"/>
  <c r="G135" i="5"/>
  <c r="G136" i="5"/>
  <c r="G137" i="5"/>
  <c r="H137" i="5" s="1"/>
  <c r="J137" i="5" s="1"/>
  <c r="G138" i="5"/>
  <c r="H138" i="5" s="1"/>
  <c r="J138" i="5" s="1"/>
  <c r="G139" i="5"/>
  <c r="H139" i="5" s="1"/>
  <c r="J139" i="5" s="1"/>
  <c r="G140" i="5"/>
  <c r="G141" i="5"/>
  <c r="G142" i="5"/>
  <c r="G143" i="5"/>
  <c r="G144" i="5"/>
  <c r="G145" i="5"/>
  <c r="H145" i="5" s="1"/>
  <c r="J145" i="5" s="1"/>
  <c r="G146" i="5"/>
  <c r="H146" i="5" s="1"/>
  <c r="J146" i="5" s="1"/>
  <c r="G147" i="5"/>
  <c r="H147" i="5" s="1"/>
  <c r="J147" i="5" s="1"/>
  <c r="G148" i="5"/>
  <c r="G149" i="5"/>
  <c r="G150" i="5"/>
  <c r="H150" i="5" s="1"/>
  <c r="J150" i="5" s="1"/>
  <c r="G151" i="5"/>
  <c r="G152" i="5"/>
  <c r="G153" i="5"/>
  <c r="H153" i="5" s="1"/>
  <c r="J153" i="5" s="1"/>
  <c r="G154" i="5"/>
  <c r="H154" i="5" s="1"/>
  <c r="J154" i="5" s="1"/>
  <c r="G155" i="5"/>
  <c r="H155" i="5" s="1"/>
  <c r="J155" i="5" s="1"/>
  <c r="G156" i="5"/>
  <c r="G157" i="5"/>
  <c r="G158" i="5"/>
  <c r="G159" i="5"/>
  <c r="G160" i="5"/>
  <c r="G161" i="5"/>
  <c r="H161" i="5" s="1"/>
  <c r="J161" i="5" s="1"/>
  <c r="G162" i="5"/>
  <c r="H162" i="5" s="1"/>
  <c r="J162" i="5" s="1"/>
  <c r="G163" i="5"/>
  <c r="H163" i="5" s="1"/>
  <c r="J163" i="5" s="1"/>
  <c r="G164" i="5"/>
  <c r="G165" i="5"/>
  <c r="G166" i="5"/>
  <c r="G167" i="5"/>
  <c r="G168" i="5"/>
  <c r="G169" i="5"/>
  <c r="H169" i="5" s="1"/>
  <c r="J169" i="5" s="1"/>
  <c r="G170" i="5"/>
  <c r="H170" i="5" s="1"/>
  <c r="J170" i="5" s="1"/>
  <c r="G171" i="5"/>
  <c r="H171" i="5" s="1"/>
  <c r="J171" i="5" s="1"/>
  <c r="G172" i="5"/>
  <c r="G173" i="5"/>
  <c r="G174" i="5"/>
  <c r="H174" i="5" s="1"/>
  <c r="J174" i="5" s="1"/>
  <c r="G175" i="5"/>
  <c r="G176" i="5"/>
  <c r="G177" i="5"/>
  <c r="H177" i="5" s="1"/>
  <c r="J177" i="5" s="1"/>
  <c r="G178" i="5"/>
  <c r="H178" i="5" s="1"/>
  <c r="J178" i="5" s="1"/>
  <c r="G179" i="5"/>
  <c r="H179" i="5" s="1"/>
  <c r="J179" i="5" s="1"/>
  <c r="G180" i="5"/>
  <c r="G181" i="5"/>
  <c r="G182" i="5"/>
  <c r="G183" i="5"/>
  <c r="G184" i="5"/>
  <c r="G185" i="5"/>
  <c r="H185" i="5" s="1"/>
  <c r="J185" i="5" s="1"/>
  <c r="G186" i="5"/>
  <c r="H186" i="5" s="1"/>
  <c r="J186" i="5" s="1"/>
  <c r="G187" i="5"/>
  <c r="H187" i="5" s="1"/>
  <c r="J187" i="5" s="1"/>
  <c r="G188" i="5"/>
  <c r="G189" i="5"/>
  <c r="G190" i="5"/>
  <c r="G191" i="5"/>
  <c r="G192" i="5"/>
  <c r="G193" i="5"/>
  <c r="H193" i="5" s="1"/>
  <c r="J193" i="5" s="1"/>
  <c r="G194" i="5"/>
  <c r="H194" i="5" s="1"/>
  <c r="J194" i="5" s="1"/>
  <c r="G195" i="5"/>
  <c r="H195" i="5" s="1"/>
  <c r="G196" i="5"/>
  <c r="G197" i="5"/>
  <c r="G198" i="5"/>
  <c r="G199" i="5"/>
  <c r="G200" i="5"/>
  <c r="G201" i="5"/>
  <c r="H201" i="5" s="1"/>
  <c r="J201" i="5" s="1"/>
  <c r="G202" i="5"/>
  <c r="H202" i="5" s="1"/>
  <c r="J202" i="5" s="1"/>
  <c r="G203" i="5"/>
  <c r="H203" i="5" s="1"/>
  <c r="J203" i="5" s="1"/>
  <c r="G204" i="5"/>
  <c r="G205" i="5"/>
  <c r="G206" i="5"/>
  <c r="G207" i="5"/>
  <c r="G208" i="5"/>
  <c r="G209" i="5"/>
  <c r="H209" i="5" s="1"/>
  <c r="J209" i="5" s="1"/>
  <c r="G210" i="5"/>
  <c r="H210" i="5" s="1"/>
  <c r="J210" i="5" s="1"/>
  <c r="G211" i="5"/>
  <c r="H211" i="5" s="1"/>
  <c r="J211" i="5" s="1"/>
  <c r="G212" i="5"/>
  <c r="G213" i="5"/>
  <c r="G214" i="5"/>
  <c r="G215" i="5"/>
  <c r="G216" i="5"/>
  <c r="G217" i="5"/>
  <c r="H217" i="5" s="1"/>
  <c r="J217" i="5" s="1"/>
  <c r="G218" i="5"/>
  <c r="H218" i="5" s="1"/>
  <c r="J218" i="5" s="1"/>
  <c r="G219" i="5"/>
  <c r="H219" i="5" s="1"/>
  <c r="J219" i="5" s="1"/>
  <c r="G220" i="5"/>
  <c r="G221" i="5"/>
  <c r="G222" i="5"/>
  <c r="H222" i="5" s="1"/>
  <c r="J222" i="5" s="1"/>
  <c r="G223" i="5"/>
  <c r="G224" i="5"/>
  <c r="G225" i="5"/>
  <c r="H225" i="5" s="1"/>
  <c r="J225" i="5" s="1"/>
  <c r="G226" i="5"/>
  <c r="H226" i="5" s="1"/>
  <c r="J226" i="5" s="1"/>
  <c r="G227" i="5"/>
  <c r="H227" i="5" s="1"/>
  <c r="J227" i="5" s="1"/>
  <c r="G228" i="5"/>
  <c r="G229" i="5"/>
  <c r="G230" i="5"/>
  <c r="G231" i="5"/>
  <c r="G232" i="5"/>
  <c r="G233" i="5"/>
  <c r="H233" i="5" s="1"/>
  <c r="J233" i="5" s="1"/>
  <c r="G234" i="5"/>
  <c r="H234" i="5" s="1"/>
  <c r="J234" i="5" s="1"/>
  <c r="G235" i="5"/>
  <c r="H235" i="5" s="1"/>
  <c r="J235" i="5" s="1"/>
  <c r="G236" i="5"/>
  <c r="G237" i="5"/>
  <c r="G238" i="5"/>
  <c r="G239" i="5"/>
  <c r="G240" i="5"/>
  <c r="G241" i="5"/>
  <c r="H241" i="5" s="1"/>
  <c r="J241" i="5" s="1"/>
  <c r="G242" i="5"/>
  <c r="H242" i="5" s="1"/>
  <c r="J242" i="5" s="1"/>
  <c r="G243" i="5"/>
  <c r="H243" i="5" s="1"/>
  <c r="J243" i="5" s="1"/>
  <c r="G244" i="5"/>
  <c r="G245" i="5"/>
  <c r="G246" i="5"/>
  <c r="H246" i="5" s="1"/>
  <c r="J246" i="5" s="1"/>
  <c r="G247" i="5"/>
  <c r="G248" i="5"/>
  <c r="G249" i="5"/>
  <c r="H249" i="5" s="1"/>
  <c r="J249" i="5" s="1"/>
  <c r="G250" i="5"/>
  <c r="H250" i="5" s="1"/>
  <c r="J250" i="5" s="1"/>
  <c r="G251" i="5"/>
  <c r="H251" i="5" s="1"/>
  <c r="J251" i="5" s="1"/>
  <c r="G252" i="5"/>
  <c r="G253" i="5"/>
  <c r="G254" i="5"/>
  <c r="G255" i="5"/>
  <c r="G256" i="5"/>
  <c r="G257" i="5"/>
  <c r="H257" i="5" s="1"/>
  <c r="J257" i="5" s="1"/>
  <c r="G258" i="5"/>
  <c r="H258" i="5" s="1"/>
  <c r="J258" i="5" s="1"/>
  <c r="G259" i="5"/>
  <c r="H259" i="5" s="1"/>
  <c r="J259" i="5" s="1"/>
  <c r="G260" i="5"/>
  <c r="G261" i="5"/>
  <c r="G262" i="5"/>
  <c r="G263" i="5"/>
  <c r="G264" i="5"/>
  <c r="G265" i="5"/>
  <c r="H265" i="5" s="1"/>
  <c r="J265" i="5" s="1"/>
  <c r="G266" i="5"/>
  <c r="H266" i="5" s="1"/>
  <c r="J266" i="5" s="1"/>
  <c r="G267" i="5"/>
  <c r="H267" i="5" s="1"/>
  <c r="J267" i="5" s="1"/>
  <c r="G268" i="5"/>
  <c r="G269" i="5"/>
  <c r="G270" i="5"/>
  <c r="H270" i="5" s="1"/>
  <c r="J270" i="5" s="1"/>
  <c r="G271" i="5"/>
  <c r="G272" i="5"/>
  <c r="G273" i="5"/>
  <c r="H273" i="5" s="1"/>
  <c r="J273" i="5" s="1"/>
  <c r="G274" i="5"/>
  <c r="H274" i="5" s="1"/>
  <c r="J274" i="5" s="1"/>
  <c r="G275" i="5"/>
  <c r="H275" i="5" s="1"/>
  <c r="J275" i="5" s="1"/>
  <c r="G276" i="5"/>
  <c r="G277" i="5"/>
  <c r="G278" i="5"/>
  <c r="G279" i="5"/>
  <c r="G280" i="5"/>
  <c r="G281" i="5"/>
  <c r="H281" i="5" s="1"/>
  <c r="J281" i="5" s="1"/>
  <c r="G282" i="5"/>
  <c r="H282" i="5" s="1"/>
  <c r="J282" i="5" s="1"/>
  <c r="G283" i="5"/>
  <c r="H283" i="5" s="1"/>
  <c r="J283" i="5" s="1"/>
  <c r="G284" i="5"/>
  <c r="G285" i="5"/>
  <c r="G286" i="5"/>
  <c r="G287" i="5"/>
  <c r="G288" i="5"/>
  <c r="G289" i="5"/>
  <c r="H289" i="5" s="1"/>
  <c r="J289" i="5" s="1"/>
  <c r="G290" i="5"/>
  <c r="H290" i="5" s="1"/>
  <c r="J290" i="5" s="1"/>
  <c r="G291" i="5"/>
  <c r="H291" i="5" s="1"/>
  <c r="G292" i="5"/>
  <c r="G293" i="5"/>
  <c r="G294" i="5"/>
  <c r="G295" i="5"/>
  <c r="G296" i="5"/>
  <c r="G297" i="5"/>
  <c r="H297" i="5" s="1"/>
  <c r="J297" i="5" s="1"/>
  <c r="G298" i="5"/>
  <c r="H298" i="5" s="1"/>
  <c r="J298" i="5" s="1"/>
  <c r="G299" i="5"/>
  <c r="H299" i="5" s="1"/>
  <c r="J299" i="5" s="1"/>
  <c r="G300" i="5"/>
  <c r="G301" i="5"/>
  <c r="G302" i="5"/>
  <c r="G303" i="5"/>
  <c r="G304" i="5"/>
  <c r="G305" i="5"/>
  <c r="H305" i="5" s="1"/>
  <c r="J305" i="5" s="1"/>
  <c r="G306" i="5"/>
  <c r="H306" i="5" s="1"/>
  <c r="J306" i="5" s="1"/>
  <c r="G307" i="5"/>
  <c r="H307" i="5" s="1"/>
  <c r="J307" i="5" s="1"/>
  <c r="G308" i="5"/>
  <c r="G309" i="5"/>
  <c r="G310" i="5"/>
  <c r="G311" i="5"/>
  <c r="G312" i="5"/>
  <c r="G313" i="5"/>
  <c r="H313" i="5" s="1"/>
  <c r="J313" i="5" s="1"/>
  <c r="G314" i="5"/>
  <c r="H314" i="5" s="1"/>
  <c r="J314" i="5" s="1"/>
  <c r="G315" i="5"/>
  <c r="H315" i="5" s="1"/>
  <c r="J315" i="5" s="1"/>
  <c r="G316" i="5"/>
  <c r="G317" i="5"/>
  <c r="G318" i="5"/>
  <c r="H318" i="5" s="1"/>
  <c r="J318" i="5" s="1"/>
  <c r="G319" i="5"/>
  <c r="G320" i="5"/>
  <c r="G321" i="5"/>
  <c r="H321" i="5" s="1"/>
  <c r="J321" i="5" s="1"/>
  <c r="G322" i="5"/>
  <c r="H322" i="5" s="1"/>
  <c r="J322" i="5" s="1"/>
  <c r="G323" i="5"/>
  <c r="H323" i="5" s="1"/>
  <c r="J323" i="5" s="1"/>
  <c r="G324" i="5"/>
  <c r="G325" i="5"/>
  <c r="G326" i="5"/>
  <c r="G327" i="5"/>
  <c r="G328" i="5"/>
  <c r="G329" i="5"/>
  <c r="H329" i="5" s="1"/>
  <c r="J329" i="5" s="1"/>
  <c r="G330" i="5"/>
  <c r="H330" i="5" s="1"/>
  <c r="J330" i="5" s="1"/>
  <c r="G331" i="5"/>
  <c r="H331" i="5" s="1"/>
  <c r="J331" i="5" s="1"/>
  <c r="G332" i="5"/>
  <c r="G333" i="5"/>
  <c r="G334" i="5"/>
  <c r="G335" i="5"/>
  <c r="G336" i="5"/>
  <c r="G337" i="5"/>
  <c r="H337" i="5" s="1"/>
  <c r="J337" i="5" s="1"/>
  <c r="G338" i="5"/>
  <c r="H338" i="5" s="1"/>
  <c r="J338" i="5" s="1"/>
  <c r="G339" i="5"/>
  <c r="H339" i="5" s="1"/>
  <c r="J339" i="5" s="1"/>
  <c r="G340" i="5"/>
  <c r="G341" i="5"/>
  <c r="G342" i="5"/>
  <c r="H342" i="5" s="1"/>
  <c r="J342" i="5" s="1"/>
  <c r="G343" i="5"/>
  <c r="G344" i="5"/>
  <c r="G345" i="5"/>
  <c r="H345" i="5" s="1"/>
  <c r="J345" i="5" s="1"/>
  <c r="G346" i="5"/>
  <c r="H346" i="5" s="1"/>
  <c r="J346" i="5" s="1"/>
  <c r="G347" i="5"/>
  <c r="H347" i="5" s="1"/>
  <c r="J347" i="5" s="1"/>
  <c r="G348" i="5"/>
  <c r="G349" i="5"/>
  <c r="G350" i="5"/>
  <c r="G351" i="5"/>
  <c r="G352" i="5"/>
  <c r="G353" i="5"/>
  <c r="H353" i="5" s="1"/>
  <c r="J353" i="5" s="1"/>
  <c r="G354" i="5"/>
  <c r="H354" i="5" s="1"/>
  <c r="J354" i="5" s="1"/>
  <c r="G355" i="5"/>
  <c r="H355" i="5" s="1"/>
  <c r="J355" i="5" s="1"/>
  <c r="G356" i="5"/>
  <c r="G357" i="5"/>
  <c r="G358" i="5"/>
  <c r="G359" i="5"/>
  <c r="G360" i="5"/>
  <c r="G361" i="5"/>
  <c r="H361" i="5" s="1"/>
  <c r="J361" i="5" s="1"/>
  <c r="G362" i="5"/>
  <c r="H362" i="5" s="1"/>
  <c r="J362" i="5" s="1"/>
  <c r="G363" i="5"/>
  <c r="H363" i="5" s="1"/>
  <c r="J363" i="5" s="1"/>
  <c r="G364" i="5"/>
  <c r="G365" i="5"/>
  <c r="G366" i="5"/>
  <c r="H366" i="5" s="1"/>
  <c r="J366" i="5" s="1"/>
  <c r="G367" i="5"/>
  <c r="G368" i="5"/>
  <c r="G369" i="5"/>
  <c r="H369" i="5" s="1"/>
  <c r="J369" i="5" s="1"/>
  <c r="G370" i="5"/>
  <c r="H370" i="5" s="1"/>
  <c r="J370" i="5" s="1"/>
  <c r="G371" i="5"/>
  <c r="H371" i="5" s="1"/>
  <c r="J371" i="5" s="1"/>
  <c r="G372" i="5"/>
  <c r="G373" i="5"/>
  <c r="G374" i="5"/>
  <c r="G375" i="5"/>
  <c r="G376" i="5"/>
  <c r="G377" i="5"/>
  <c r="H377" i="5" s="1"/>
  <c r="J377" i="5" s="1"/>
  <c r="G378" i="5"/>
  <c r="H378" i="5" s="1"/>
  <c r="J378" i="5" s="1"/>
  <c r="G379" i="5"/>
  <c r="H379" i="5" s="1"/>
  <c r="J379" i="5" s="1"/>
  <c r="G380" i="5"/>
  <c r="G381" i="5"/>
  <c r="G382" i="5"/>
  <c r="G383" i="5"/>
  <c r="G384" i="5"/>
  <c r="G385" i="5"/>
  <c r="H385" i="5" s="1"/>
  <c r="J385" i="5" s="1"/>
  <c r="G386" i="5"/>
  <c r="H386" i="5" s="1"/>
  <c r="J386" i="5" s="1"/>
  <c r="G387" i="5"/>
  <c r="H387" i="5" s="1"/>
  <c r="G388" i="5"/>
  <c r="G389" i="5"/>
  <c r="G390" i="5"/>
  <c r="G391" i="5"/>
  <c r="G392" i="5"/>
  <c r="G393" i="5"/>
  <c r="H393" i="5" s="1"/>
  <c r="J393" i="5" s="1"/>
  <c r="G394" i="5"/>
  <c r="H394" i="5" s="1"/>
  <c r="J394" i="5" s="1"/>
  <c r="G395" i="5"/>
  <c r="H395" i="5" s="1"/>
  <c r="J395" i="5" s="1"/>
  <c r="G396" i="5"/>
  <c r="G397" i="5"/>
  <c r="G398" i="5"/>
  <c r="G399" i="5"/>
  <c r="G400" i="5"/>
  <c r="G401" i="5"/>
  <c r="H401" i="5" s="1"/>
  <c r="J401" i="5" s="1"/>
  <c r="G402" i="5"/>
  <c r="H402" i="5" s="1"/>
  <c r="J402" i="5" s="1"/>
  <c r="G403" i="5"/>
  <c r="H403" i="5" s="1"/>
  <c r="J403" i="5" s="1"/>
  <c r="G404" i="5"/>
  <c r="G405" i="5"/>
  <c r="G406" i="5"/>
  <c r="G407" i="5"/>
  <c r="G408" i="5"/>
  <c r="G409" i="5"/>
  <c r="H409" i="5" s="1"/>
  <c r="J409" i="5" s="1"/>
  <c r="G410" i="5"/>
  <c r="H410" i="5" s="1"/>
  <c r="J410" i="5" s="1"/>
  <c r="G411" i="5"/>
  <c r="H411" i="5" s="1"/>
  <c r="J411" i="5" s="1"/>
  <c r="G412" i="5"/>
  <c r="G413" i="5"/>
  <c r="G414" i="5"/>
  <c r="H414" i="5" s="1"/>
  <c r="J414" i="5" s="1"/>
  <c r="G415" i="5"/>
  <c r="G416" i="5"/>
  <c r="G417" i="5"/>
  <c r="H417" i="5" s="1"/>
  <c r="J417" i="5" s="1"/>
  <c r="G418" i="5"/>
  <c r="H418" i="5" s="1"/>
  <c r="J418" i="5" s="1"/>
  <c r="G419" i="5"/>
  <c r="H419" i="5" s="1"/>
  <c r="J419" i="5" s="1"/>
  <c r="G420" i="5"/>
  <c r="G421" i="5"/>
  <c r="G422" i="5"/>
  <c r="G423" i="5"/>
  <c r="G424" i="5"/>
  <c r="G425" i="5"/>
  <c r="H425" i="5" s="1"/>
  <c r="J425" i="5" s="1"/>
  <c r="G426" i="5"/>
  <c r="H426" i="5" s="1"/>
  <c r="J426" i="5" s="1"/>
  <c r="G427" i="5"/>
  <c r="H427" i="5" s="1"/>
  <c r="J427" i="5" s="1"/>
  <c r="G428" i="5"/>
  <c r="G429" i="5"/>
  <c r="G430" i="5"/>
  <c r="G431" i="5"/>
  <c r="G432" i="5"/>
  <c r="G433" i="5"/>
  <c r="H433" i="5" s="1"/>
  <c r="J433" i="5" s="1"/>
  <c r="G434" i="5"/>
  <c r="H434" i="5" s="1"/>
  <c r="J434" i="5" s="1"/>
  <c r="G435" i="5"/>
  <c r="H435" i="5" s="1"/>
  <c r="J435" i="5" s="1"/>
  <c r="G436" i="5"/>
  <c r="G437" i="5"/>
  <c r="G438" i="5"/>
  <c r="H438" i="5" s="1"/>
  <c r="J438" i="5" s="1"/>
  <c r="G439" i="5"/>
  <c r="G440" i="5"/>
  <c r="G441" i="5"/>
  <c r="H441" i="5" s="1"/>
  <c r="J441" i="5" s="1"/>
  <c r="G442" i="5"/>
  <c r="H442" i="5" s="1"/>
  <c r="J442" i="5" s="1"/>
  <c r="G443" i="5"/>
  <c r="H443" i="5" s="1"/>
  <c r="J443" i="5" s="1"/>
  <c r="G444" i="5"/>
  <c r="G445" i="5"/>
  <c r="G446" i="5"/>
  <c r="G447" i="5"/>
  <c r="G448" i="5"/>
  <c r="G449" i="5"/>
  <c r="H449" i="5" s="1"/>
  <c r="J449" i="5" s="1"/>
  <c r="G450" i="5"/>
  <c r="H450" i="5" s="1"/>
  <c r="J450" i="5" s="1"/>
  <c r="G451" i="5"/>
  <c r="H451" i="5" s="1"/>
  <c r="J451" i="5" s="1"/>
  <c r="G452" i="5"/>
  <c r="G453" i="5"/>
  <c r="G454" i="5"/>
  <c r="G455" i="5"/>
  <c r="G456" i="5"/>
  <c r="G457" i="5"/>
  <c r="H457" i="5" s="1"/>
  <c r="J457" i="5" s="1"/>
  <c r="G458" i="5"/>
  <c r="H458" i="5" s="1"/>
  <c r="J458" i="5" s="1"/>
  <c r="G459" i="5"/>
  <c r="H459" i="5" s="1"/>
  <c r="J459" i="5" s="1"/>
  <c r="G3" i="5"/>
  <c r="H4" i="5"/>
  <c r="J4" i="5" s="1"/>
  <c r="H6" i="5"/>
  <c r="J6" i="5" s="1"/>
  <c r="H7" i="5"/>
  <c r="J7" i="5" s="1"/>
  <c r="H8" i="5"/>
  <c r="J8" i="5" s="1"/>
  <c r="H12" i="5"/>
  <c r="J12" i="5" s="1"/>
  <c r="H13" i="5"/>
  <c r="J13" i="5" s="1"/>
  <c r="H14" i="5"/>
  <c r="J14" i="5" s="1"/>
  <c r="H15" i="5"/>
  <c r="J15" i="5" s="1"/>
  <c r="H16" i="5"/>
  <c r="J16" i="5" s="1"/>
  <c r="H20" i="5"/>
  <c r="J20" i="5" s="1"/>
  <c r="H21" i="5"/>
  <c r="J21" i="5" s="1"/>
  <c r="H22" i="5"/>
  <c r="J22" i="5" s="1"/>
  <c r="H23" i="5"/>
  <c r="J23" i="5" s="1"/>
  <c r="H24" i="5"/>
  <c r="J24" i="5" s="1"/>
  <c r="H28" i="5"/>
  <c r="J28" i="5" s="1"/>
  <c r="H29" i="5"/>
  <c r="J29" i="5" s="1"/>
  <c r="H31" i="5"/>
  <c r="J31" i="5" s="1"/>
  <c r="H32" i="5"/>
  <c r="J32" i="5" s="1"/>
  <c r="H36" i="5"/>
  <c r="J36" i="5" s="1"/>
  <c r="H37" i="5"/>
  <c r="J37" i="5" s="1"/>
  <c r="H38" i="5"/>
  <c r="J38" i="5" s="1"/>
  <c r="H39" i="5"/>
  <c r="J39" i="5" s="1"/>
  <c r="H40" i="5"/>
  <c r="J40" i="5" s="1"/>
  <c r="H44" i="5"/>
  <c r="J44" i="5" s="1"/>
  <c r="H45" i="5"/>
  <c r="J45" i="5" s="1"/>
  <c r="H46" i="5"/>
  <c r="J46" i="5" s="1"/>
  <c r="H47" i="5"/>
  <c r="J47" i="5" s="1"/>
  <c r="H48" i="5"/>
  <c r="J48" i="5" s="1"/>
  <c r="H52" i="5"/>
  <c r="J52" i="5" s="1"/>
  <c r="H53" i="5"/>
  <c r="J53" i="5" s="1"/>
  <c r="H55" i="5"/>
  <c r="J55" i="5" s="1"/>
  <c r="H56" i="5"/>
  <c r="J56" i="5" s="1"/>
  <c r="H60" i="5"/>
  <c r="J60" i="5" s="1"/>
  <c r="H61" i="5"/>
  <c r="J61" i="5" s="1"/>
  <c r="H62" i="5"/>
  <c r="J62" i="5" s="1"/>
  <c r="H63" i="5"/>
  <c r="J63" i="5" s="1"/>
  <c r="H64" i="5"/>
  <c r="J64" i="5" s="1"/>
  <c r="H68" i="5"/>
  <c r="J68" i="5" s="1"/>
  <c r="H69" i="5"/>
  <c r="J69" i="5" s="1"/>
  <c r="H70" i="5"/>
  <c r="J70" i="5" s="1"/>
  <c r="H71" i="5"/>
  <c r="J71" i="5" s="1"/>
  <c r="H72" i="5"/>
  <c r="J72" i="5" s="1"/>
  <c r="H76" i="5"/>
  <c r="J76" i="5" s="1"/>
  <c r="H77" i="5"/>
  <c r="J77" i="5" s="1"/>
  <c r="H79" i="5"/>
  <c r="J79" i="5" s="1"/>
  <c r="H80" i="5"/>
  <c r="J80" i="5" s="1"/>
  <c r="H84" i="5"/>
  <c r="J84" i="5" s="1"/>
  <c r="H85" i="5"/>
  <c r="J85" i="5" s="1"/>
  <c r="H86" i="5"/>
  <c r="J86" i="5" s="1"/>
  <c r="H87" i="5"/>
  <c r="J87" i="5" s="1"/>
  <c r="H88" i="5"/>
  <c r="J88" i="5" s="1"/>
  <c r="H92" i="5"/>
  <c r="J92" i="5" s="1"/>
  <c r="H93" i="5"/>
  <c r="J93" i="5" s="1"/>
  <c r="H94" i="5"/>
  <c r="J94" i="5" s="1"/>
  <c r="H95" i="5"/>
  <c r="J95" i="5" s="1"/>
  <c r="H96" i="5"/>
  <c r="J96" i="5" s="1"/>
  <c r="H100" i="5"/>
  <c r="J100" i="5" s="1"/>
  <c r="H101" i="5"/>
  <c r="J101" i="5" s="1"/>
  <c r="H102" i="5"/>
  <c r="J102" i="5" s="1"/>
  <c r="H103" i="5"/>
  <c r="J103" i="5" s="1"/>
  <c r="H104" i="5"/>
  <c r="J104" i="5" s="1"/>
  <c r="H108" i="5"/>
  <c r="J108" i="5" s="1"/>
  <c r="H109" i="5"/>
  <c r="J109" i="5" s="1"/>
  <c r="H110" i="5"/>
  <c r="J110" i="5" s="1"/>
  <c r="H111" i="5"/>
  <c r="J111" i="5" s="1"/>
  <c r="H112" i="5"/>
  <c r="J112" i="5" s="1"/>
  <c r="H116" i="5"/>
  <c r="J116" i="5" s="1"/>
  <c r="H117" i="5"/>
  <c r="J117" i="5" s="1"/>
  <c r="H118" i="5"/>
  <c r="J118" i="5" s="1"/>
  <c r="H119" i="5"/>
  <c r="J119" i="5" s="1"/>
  <c r="H120" i="5"/>
  <c r="J120" i="5" s="1"/>
  <c r="H124" i="5"/>
  <c r="J124" i="5" s="1"/>
  <c r="H125" i="5"/>
  <c r="J125" i="5" s="1"/>
  <c r="H127" i="5"/>
  <c r="J127" i="5" s="1"/>
  <c r="H128" i="5"/>
  <c r="J128" i="5" s="1"/>
  <c r="H132" i="5"/>
  <c r="J132" i="5" s="1"/>
  <c r="H133" i="5"/>
  <c r="J133" i="5" s="1"/>
  <c r="H134" i="5"/>
  <c r="J134" i="5" s="1"/>
  <c r="H135" i="5"/>
  <c r="J135" i="5" s="1"/>
  <c r="H136" i="5"/>
  <c r="J136" i="5" s="1"/>
  <c r="H140" i="5"/>
  <c r="J140" i="5" s="1"/>
  <c r="H141" i="5"/>
  <c r="J141" i="5" s="1"/>
  <c r="H142" i="5"/>
  <c r="J142" i="5" s="1"/>
  <c r="H143" i="5"/>
  <c r="J143" i="5" s="1"/>
  <c r="H144" i="5"/>
  <c r="J144" i="5" s="1"/>
  <c r="H148" i="5"/>
  <c r="J148" i="5" s="1"/>
  <c r="H149" i="5"/>
  <c r="J149" i="5" s="1"/>
  <c r="H151" i="5"/>
  <c r="J151" i="5" s="1"/>
  <c r="H152" i="5"/>
  <c r="J152" i="5" s="1"/>
  <c r="H156" i="5"/>
  <c r="J156" i="5" s="1"/>
  <c r="H157" i="5"/>
  <c r="J157" i="5" s="1"/>
  <c r="H158" i="5"/>
  <c r="J158" i="5" s="1"/>
  <c r="H159" i="5"/>
  <c r="J159" i="5" s="1"/>
  <c r="H160" i="5"/>
  <c r="J160" i="5" s="1"/>
  <c r="H164" i="5"/>
  <c r="J164" i="5" s="1"/>
  <c r="H165" i="5"/>
  <c r="J165" i="5" s="1"/>
  <c r="H166" i="5"/>
  <c r="J166" i="5" s="1"/>
  <c r="H167" i="5"/>
  <c r="J167" i="5" s="1"/>
  <c r="H168" i="5"/>
  <c r="J168" i="5" s="1"/>
  <c r="H172" i="5"/>
  <c r="J172" i="5" s="1"/>
  <c r="H173" i="5"/>
  <c r="J173" i="5" s="1"/>
  <c r="H175" i="5"/>
  <c r="J175" i="5" s="1"/>
  <c r="H176" i="5"/>
  <c r="J176" i="5" s="1"/>
  <c r="H180" i="5"/>
  <c r="J180" i="5" s="1"/>
  <c r="H181" i="5"/>
  <c r="J181" i="5" s="1"/>
  <c r="H182" i="5"/>
  <c r="J182" i="5" s="1"/>
  <c r="H183" i="5"/>
  <c r="J183" i="5" s="1"/>
  <c r="H184" i="5"/>
  <c r="J184" i="5" s="1"/>
  <c r="H188" i="5"/>
  <c r="J188" i="5" s="1"/>
  <c r="H189" i="5"/>
  <c r="J189" i="5" s="1"/>
  <c r="H190" i="5"/>
  <c r="J190" i="5" s="1"/>
  <c r="H191" i="5"/>
  <c r="J191" i="5" s="1"/>
  <c r="H192" i="5"/>
  <c r="J192" i="5" s="1"/>
  <c r="H196" i="5"/>
  <c r="J196" i="5" s="1"/>
  <c r="H197" i="5"/>
  <c r="J197" i="5" s="1"/>
  <c r="H198" i="5"/>
  <c r="J198" i="5" s="1"/>
  <c r="H199" i="5"/>
  <c r="J199" i="5" s="1"/>
  <c r="H200" i="5"/>
  <c r="J200" i="5" s="1"/>
  <c r="H204" i="5"/>
  <c r="J204" i="5" s="1"/>
  <c r="H205" i="5"/>
  <c r="J205" i="5" s="1"/>
  <c r="H206" i="5"/>
  <c r="J206" i="5" s="1"/>
  <c r="H207" i="5"/>
  <c r="J207" i="5" s="1"/>
  <c r="H208" i="5"/>
  <c r="J208" i="5" s="1"/>
  <c r="H212" i="5"/>
  <c r="J212" i="5" s="1"/>
  <c r="H213" i="5"/>
  <c r="J213" i="5" s="1"/>
  <c r="H214" i="5"/>
  <c r="J214" i="5" s="1"/>
  <c r="H215" i="5"/>
  <c r="J215" i="5" s="1"/>
  <c r="H216" i="5"/>
  <c r="J216" i="5" s="1"/>
  <c r="H220" i="5"/>
  <c r="J220" i="5" s="1"/>
  <c r="H221" i="5"/>
  <c r="J221" i="5" s="1"/>
  <c r="H223" i="5"/>
  <c r="J223" i="5" s="1"/>
  <c r="H224" i="5"/>
  <c r="J224" i="5" s="1"/>
  <c r="H228" i="5"/>
  <c r="J228" i="5" s="1"/>
  <c r="H229" i="5"/>
  <c r="J229" i="5" s="1"/>
  <c r="H230" i="5"/>
  <c r="J230" i="5" s="1"/>
  <c r="H231" i="5"/>
  <c r="J231" i="5" s="1"/>
  <c r="H232" i="5"/>
  <c r="J232" i="5" s="1"/>
  <c r="H236" i="5"/>
  <c r="J236" i="5" s="1"/>
  <c r="H237" i="5"/>
  <c r="J237" i="5" s="1"/>
  <c r="H238" i="5"/>
  <c r="J238" i="5" s="1"/>
  <c r="H239" i="5"/>
  <c r="J239" i="5" s="1"/>
  <c r="H240" i="5"/>
  <c r="J240" i="5" s="1"/>
  <c r="H244" i="5"/>
  <c r="J244" i="5" s="1"/>
  <c r="H245" i="5"/>
  <c r="J245" i="5" s="1"/>
  <c r="H247" i="5"/>
  <c r="J247" i="5" s="1"/>
  <c r="H248" i="5"/>
  <c r="J248" i="5" s="1"/>
  <c r="H252" i="5"/>
  <c r="J252" i="5" s="1"/>
  <c r="H253" i="5"/>
  <c r="J253" i="5" s="1"/>
  <c r="H254" i="5"/>
  <c r="J254" i="5" s="1"/>
  <c r="H255" i="5"/>
  <c r="J255" i="5" s="1"/>
  <c r="H256" i="5"/>
  <c r="J256" i="5" s="1"/>
  <c r="H260" i="5"/>
  <c r="J260" i="5" s="1"/>
  <c r="H261" i="5"/>
  <c r="J261" i="5" s="1"/>
  <c r="H262" i="5"/>
  <c r="J262" i="5" s="1"/>
  <c r="H263" i="5"/>
  <c r="J263" i="5" s="1"/>
  <c r="H264" i="5"/>
  <c r="J264" i="5" s="1"/>
  <c r="H268" i="5"/>
  <c r="J268" i="5" s="1"/>
  <c r="H269" i="5"/>
  <c r="J269" i="5" s="1"/>
  <c r="H271" i="5"/>
  <c r="J271" i="5" s="1"/>
  <c r="H272" i="5"/>
  <c r="J272" i="5" s="1"/>
  <c r="H276" i="5"/>
  <c r="J276" i="5" s="1"/>
  <c r="H277" i="5"/>
  <c r="J277" i="5" s="1"/>
  <c r="H278" i="5"/>
  <c r="J278" i="5" s="1"/>
  <c r="H279" i="5"/>
  <c r="J279" i="5" s="1"/>
  <c r="H280" i="5"/>
  <c r="J280" i="5" s="1"/>
  <c r="H284" i="5"/>
  <c r="J284" i="5" s="1"/>
  <c r="H285" i="5"/>
  <c r="J285" i="5" s="1"/>
  <c r="H286" i="5"/>
  <c r="J286" i="5" s="1"/>
  <c r="H287" i="5"/>
  <c r="J287" i="5" s="1"/>
  <c r="H288" i="5"/>
  <c r="J288" i="5" s="1"/>
  <c r="H292" i="5"/>
  <c r="J292" i="5" s="1"/>
  <c r="H293" i="5"/>
  <c r="J293" i="5" s="1"/>
  <c r="H294" i="5"/>
  <c r="J294" i="5" s="1"/>
  <c r="H295" i="5"/>
  <c r="J295" i="5" s="1"/>
  <c r="H296" i="5"/>
  <c r="J296" i="5" s="1"/>
  <c r="H300" i="5"/>
  <c r="J300" i="5" s="1"/>
  <c r="H301" i="5"/>
  <c r="J301" i="5" s="1"/>
  <c r="H302" i="5"/>
  <c r="J302" i="5" s="1"/>
  <c r="H303" i="5"/>
  <c r="J303" i="5" s="1"/>
  <c r="H304" i="5"/>
  <c r="J304" i="5" s="1"/>
  <c r="H308" i="5"/>
  <c r="J308" i="5" s="1"/>
  <c r="H309" i="5"/>
  <c r="J309" i="5" s="1"/>
  <c r="H310" i="5"/>
  <c r="J310" i="5" s="1"/>
  <c r="H311" i="5"/>
  <c r="J311" i="5" s="1"/>
  <c r="H312" i="5"/>
  <c r="J312" i="5" s="1"/>
  <c r="H316" i="5"/>
  <c r="J316" i="5" s="1"/>
  <c r="H317" i="5"/>
  <c r="J317" i="5" s="1"/>
  <c r="H319" i="5"/>
  <c r="J319" i="5" s="1"/>
  <c r="H320" i="5"/>
  <c r="J320" i="5" s="1"/>
  <c r="H324" i="5"/>
  <c r="J324" i="5" s="1"/>
  <c r="H325" i="5"/>
  <c r="J325" i="5" s="1"/>
  <c r="H326" i="5"/>
  <c r="J326" i="5" s="1"/>
  <c r="H327" i="5"/>
  <c r="J327" i="5" s="1"/>
  <c r="H328" i="5"/>
  <c r="J328" i="5" s="1"/>
  <c r="H332" i="5"/>
  <c r="J332" i="5" s="1"/>
  <c r="H333" i="5"/>
  <c r="J333" i="5" s="1"/>
  <c r="H334" i="5"/>
  <c r="J334" i="5" s="1"/>
  <c r="H335" i="5"/>
  <c r="J335" i="5" s="1"/>
  <c r="H336" i="5"/>
  <c r="J336" i="5" s="1"/>
  <c r="H340" i="5"/>
  <c r="J340" i="5" s="1"/>
  <c r="H341" i="5"/>
  <c r="J341" i="5" s="1"/>
  <c r="H343" i="5"/>
  <c r="J343" i="5" s="1"/>
  <c r="H344" i="5"/>
  <c r="J344" i="5" s="1"/>
  <c r="H348" i="5"/>
  <c r="J348" i="5" s="1"/>
  <c r="H349" i="5"/>
  <c r="J349" i="5" s="1"/>
  <c r="H350" i="5"/>
  <c r="J350" i="5" s="1"/>
  <c r="H351" i="5"/>
  <c r="J351" i="5" s="1"/>
  <c r="H352" i="5"/>
  <c r="J352" i="5" s="1"/>
  <c r="H356" i="5"/>
  <c r="J356" i="5" s="1"/>
  <c r="H357" i="5"/>
  <c r="J357" i="5" s="1"/>
  <c r="H358" i="5"/>
  <c r="J358" i="5" s="1"/>
  <c r="H359" i="5"/>
  <c r="J359" i="5" s="1"/>
  <c r="H360" i="5"/>
  <c r="J360" i="5" s="1"/>
  <c r="H364" i="5"/>
  <c r="J364" i="5" s="1"/>
  <c r="H365" i="5"/>
  <c r="J365" i="5" s="1"/>
  <c r="H367" i="5"/>
  <c r="J367" i="5" s="1"/>
  <c r="H368" i="5"/>
  <c r="J368" i="5" s="1"/>
  <c r="H372" i="5"/>
  <c r="J372" i="5" s="1"/>
  <c r="H373" i="5"/>
  <c r="J373" i="5" s="1"/>
  <c r="H374" i="5"/>
  <c r="J374" i="5" s="1"/>
  <c r="H375" i="5"/>
  <c r="J375" i="5" s="1"/>
  <c r="H376" i="5"/>
  <c r="J376" i="5" s="1"/>
  <c r="H380" i="5"/>
  <c r="J380" i="5" s="1"/>
  <c r="H381" i="5"/>
  <c r="J381" i="5" s="1"/>
  <c r="H382" i="5"/>
  <c r="J382" i="5" s="1"/>
  <c r="H383" i="5"/>
  <c r="J383" i="5" s="1"/>
  <c r="H384" i="5"/>
  <c r="J384" i="5" s="1"/>
  <c r="H388" i="5"/>
  <c r="J388" i="5" s="1"/>
  <c r="H389" i="5"/>
  <c r="J389" i="5" s="1"/>
  <c r="H390" i="5"/>
  <c r="J390" i="5" s="1"/>
  <c r="H391" i="5"/>
  <c r="J391" i="5" s="1"/>
  <c r="H392" i="5"/>
  <c r="J392" i="5" s="1"/>
  <c r="H396" i="5"/>
  <c r="J396" i="5" s="1"/>
  <c r="H397" i="5"/>
  <c r="J397" i="5" s="1"/>
  <c r="H398" i="5"/>
  <c r="J398" i="5" s="1"/>
  <c r="H399" i="5"/>
  <c r="J399" i="5" s="1"/>
  <c r="H400" i="5"/>
  <c r="J400" i="5" s="1"/>
  <c r="H404" i="5"/>
  <c r="J404" i="5" s="1"/>
  <c r="H405" i="5"/>
  <c r="J405" i="5" s="1"/>
  <c r="H406" i="5"/>
  <c r="J406" i="5" s="1"/>
  <c r="H407" i="5"/>
  <c r="J407" i="5" s="1"/>
  <c r="H408" i="5"/>
  <c r="J408" i="5" s="1"/>
  <c r="H412" i="5"/>
  <c r="J412" i="5" s="1"/>
  <c r="H413" i="5"/>
  <c r="J413" i="5" s="1"/>
  <c r="H415" i="5"/>
  <c r="J415" i="5" s="1"/>
  <c r="H416" i="5"/>
  <c r="J416" i="5" s="1"/>
  <c r="H420" i="5"/>
  <c r="J420" i="5" s="1"/>
  <c r="H421" i="5"/>
  <c r="J421" i="5" s="1"/>
  <c r="H422" i="5"/>
  <c r="J422" i="5" s="1"/>
  <c r="H423" i="5"/>
  <c r="J423" i="5" s="1"/>
  <c r="H424" i="5"/>
  <c r="J424" i="5" s="1"/>
  <c r="H428" i="5"/>
  <c r="J428" i="5" s="1"/>
  <c r="H429" i="5"/>
  <c r="J429" i="5" s="1"/>
  <c r="H430" i="5"/>
  <c r="J430" i="5" s="1"/>
  <c r="H431" i="5"/>
  <c r="J431" i="5" s="1"/>
  <c r="H432" i="5"/>
  <c r="J432" i="5" s="1"/>
  <c r="H436" i="5"/>
  <c r="J436" i="5" s="1"/>
  <c r="H437" i="5"/>
  <c r="J437" i="5" s="1"/>
  <c r="H439" i="5"/>
  <c r="J439" i="5" s="1"/>
  <c r="H440" i="5"/>
  <c r="J440" i="5" s="1"/>
  <c r="H444" i="5"/>
  <c r="J444" i="5" s="1"/>
  <c r="H445" i="5"/>
  <c r="J445" i="5" s="1"/>
  <c r="H446" i="5"/>
  <c r="J446" i="5" s="1"/>
  <c r="H447" i="5"/>
  <c r="J447" i="5" s="1"/>
  <c r="H448" i="5"/>
  <c r="J448" i="5" s="1"/>
  <c r="H452" i="5"/>
  <c r="J452" i="5" s="1"/>
  <c r="H453" i="5"/>
  <c r="J453" i="5" s="1"/>
  <c r="H454" i="5"/>
  <c r="J454" i="5" s="1"/>
  <c r="H455" i="5"/>
  <c r="J455" i="5" s="1"/>
  <c r="H456" i="5"/>
  <c r="J456" i="5" s="1"/>
  <c r="H3" i="5"/>
  <c r="J3" i="5" s="1"/>
  <c r="B4" i="19" l="1"/>
  <c r="B5" i="19"/>
  <c r="B6" i="19"/>
  <c r="B7" i="19"/>
  <c r="B8" i="19"/>
  <c r="B9" i="19"/>
  <c r="B10" i="19"/>
  <c r="B11" i="19"/>
  <c r="B3" i="19"/>
  <c r="I6" i="18" l="1"/>
  <c r="J6" i="18"/>
  <c r="I7" i="18"/>
  <c r="J7" i="18"/>
  <c r="I8" i="18"/>
  <c r="J8" i="18"/>
  <c r="I9" i="18"/>
  <c r="J9" i="18"/>
  <c r="I10" i="18"/>
  <c r="J10" i="18"/>
  <c r="I11" i="18"/>
  <c r="J11" i="18"/>
  <c r="O4" i="4"/>
  <c r="O5" i="4"/>
  <c r="O6" i="4"/>
  <c r="O7" i="4"/>
  <c r="O8" i="4"/>
  <c r="O9" i="4"/>
  <c r="O3" i="4"/>
  <c r="D3" i="25"/>
  <c r="C3" i="25"/>
  <c r="I5" i="18"/>
  <c r="J5" i="18"/>
  <c r="I4" i="18"/>
  <c r="J4" i="18"/>
  <c r="J3" i="18"/>
  <c r="I3" i="18"/>
</calcChain>
</file>

<file path=xl/sharedStrings.xml><?xml version="1.0" encoding="utf-8"?>
<sst xmlns="http://schemas.openxmlformats.org/spreadsheetml/2006/main" count="1493" uniqueCount="497">
  <si>
    <t>%</t>
  </si>
  <si>
    <t>cm</t>
  </si>
  <si>
    <t>kg[N]/ha</t>
  </si>
  <si>
    <t>! Field Experiment Data Template</t>
  </si>
  <si>
    <t>Description</t>
  </si>
  <si>
    <t>! Date format</t>
  </si>
  <si>
    <t>site_name</t>
  </si>
  <si>
    <t>Previous crop code</t>
  </si>
  <si>
    <t>Initial surface residue</t>
  </si>
  <si>
    <t>Initial residue N conc</t>
  </si>
  <si>
    <t>code</t>
  </si>
  <si>
    <t>kg[dry matter]/ha</t>
  </si>
  <si>
    <t>Soil layer base depth</t>
  </si>
  <si>
    <t>ppm</t>
  </si>
  <si>
    <t>text</t>
  </si>
  <si>
    <t>Planting depth</t>
  </si>
  <si>
    <t>CRID</t>
  </si>
  <si>
    <t>PLDP</t>
  </si>
  <si>
    <t>mm</t>
  </si>
  <si>
    <t>IROP</t>
  </si>
  <si>
    <t>IRVAL</t>
  </si>
  <si>
    <t>date</t>
  </si>
  <si>
    <t>SLCLY</t>
  </si>
  <si>
    <t>SLSIL</t>
  </si>
  <si>
    <t>SLCF</t>
  </si>
  <si>
    <t>W_DATE</t>
  </si>
  <si>
    <t>SRAD</t>
  </si>
  <si>
    <t>TMAX</t>
  </si>
  <si>
    <t>TMIN</t>
  </si>
  <si>
    <t>RAIN</t>
  </si>
  <si>
    <t>WIND</t>
  </si>
  <si>
    <t>TDEW</t>
  </si>
  <si>
    <t>FECD</t>
  </si>
  <si>
    <t>WST_NAME</t>
  </si>
  <si>
    <t>WST_LAT</t>
  </si>
  <si>
    <t>WST_LONG</t>
  </si>
  <si>
    <t>WST_ELEV</t>
  </si>
  <si>
    <t>WST_ID</t>
  </si>
  <si>
    <t>Sheet</t>
  </si>
  <si>
    <t>Query or comment</t>
  </si>
  <si>
    <t>Status</t>
  </si>
  <si>
    <t>Sent to</t>
  </si>
  <si>
    <t>Irrigations</t>
  </si>
  <si>
    <t>Fertilizers</t>
  </si>
  <si>
    <t>residue incorpor depth</t>
  </si>
  <si>
    <t>residue incorporated</t>
  </si>
  <si>
    <t>DATE</t>
  </si>
  <si>
    <t>number/m2</t>
  </si>
  <si>
    <t>m</t>
  </si>
  <si>
    <t>Plant population at planting</t>
  </si>
  <si>
    <t>PLPOP</t>
  </si>
  <si>
    <t>FEAMN</t>
  </si>
  <si>
    <t>CO2Y</t>
  </si>
  <si>
    <t>! Dataset description</t>
  </si>
  <si>
    <t>Authors</t>
  </si>
  <si>
    <t>Date</t>
  </si>
  <si>
    <t>Version</t>
  </si>
  <si>
    <t>Introduction</t>
  </si>
  <si>
    <t>Data source</t>
  </si>
  <si>
    <t>Data processing</t>
  </si>
  <si>
    <t>Citations</t>
  </si>
  <si>
    <t>Definitions</t>
  </si>
  <si>
    <t>Formatting</t>
  </si>
  <si>
    <t>Worksheet</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</si>
  <si>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</si>
  <si>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</si>
  <si>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</si>
  <si>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</si>
  <si>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</si>
  <si>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</si>
  <si>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</si>
  <si>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</si>
  <si>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</si>
  <si>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</si>
  <si>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</si>
  <si>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</si>
  <si>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</si>
  <si>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</si>
  <si>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</si>
  <si>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</si>
  <si>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Nitrogen in applied fertilizer</t>
  </si>
  <si>
    <t>Weather_meta</t>
  </si>
  <si>
    <t>REFHT</t>
  </si>
  <si>
    <t>WNDHT</t>
  </si>
  <si>
    <t>Weather_daily</t>
  </si>
  <si>
    <t>RHAVD</t>
  </si>
  <si>
    <t>Soils_meta</t>
  </si>
  <si>
    <t>SLTX</t>
  </si>
  <si>
    <t>Soil_layers</t>
  </si>
  <si>
    <t>SLLL</t>
  </si>
  <si>
    <t>SLOC</t>
  </si>
  <si>
    <t>SLNI</t>
  </si>
  <si>
    <t>EXNAME</t>
  </si>
  <si>
    <t>name_of_experiment</t>
  </si>
  <si>
    <t>Name of experiment</t>
  </si>
  <si>
    <t>INSTITUTION</t>
  </si>
  <si>
    <t>institute_name</t>
  </si>
  <si>
    <t>Names of participating institutions</t>
  </si>
  <si>
    <t>SITE_NAME</t>
  </si>
  <si>
    <t>Name of site for experiment</t>
  </si>
  <si>
    <t>FL_LAT</t>
  </si>
  <si>
    <t>field_latitude</t>
  </si>
  <si>
    <t>Field latitude</t>
  </si>
  <si>
    <t>decimal degrees</t>
  </si>
  <si>
    <t>FL_LONG</t>
  </si>
  <si>
    <t>field_longitude</t>
  </si>
  <si>
    <t>Field longitude, E positive, W negative</t>
  </si>
  <si>
    <t>FLELE</t>
  </si>
  <si>
    <t>field_elevation</t>
  </si>
  <si>
    <t>Elevation of field site</t>
  </si>
  <si>
    <t>weather_station_code</t>
  </si>
  <si>
    <t>Weather station identifier to link to site information</t>
  </si>
  <si>
    <t>SOIL_ID</t>
  </si>
  <si>
    <t>soil_profile_ID</t>
  </si>
  <si>
    <t>Soil profile identifier</t>
  </si>
  <si>
    <t>Date of sampling</t>
  </si>
  <si>
    <t>PDATE</t>
  </si>
  <si>
    <t>FEDATE</t>
  </si>
  <si>
    <t>SLRTD</t>
  </si>
  <si>
    <t>Treatment_number</t>
  </si>
  <si>
    <t>Consecutive number used to identify treatments</t>
  </si>
  <si>
    <t>integer</t>
  </si>
  <si>
    <t>! Cell fill colors</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</si>
  <si>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</si>
  <si>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</si>
  <si>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</si>
  <si>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</si>
  <si>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</si>
  <si>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</si>
  <si>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</si>
  <si>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</si>
  <si>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</si>
  <si>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</si>
  <si>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</si>
  <si>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</si>
  <si>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</si>
  <si>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</si>
  <si>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</si>
  <si>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</si>
  <si>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</si>
  <si>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</si>
  <si>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</si>
  <si>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</si>
  <si>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</si>
  <si>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</si>
  <si>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</si>
  <si>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</si>
  <si>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</si>
  <si>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</si>
  <si>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</si>
  <si>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</si>
  <si>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Dewpoint temperature, daily mean</t>
  </si>
  <si>
    <t>realtive_humidity_avg</t>
  </si>
  <si>
    <t>Realtive humidity, average daily value</t>
  </si>
  <si>
    <t>soil_source</t>
  </si>
  <si>
    <t>Source of soil data</t>
  </si>
  <si>
    <t>soil_texture</t>
  </si>
  <si>
    <t>Soil texture</t>
  </si>
  <si>
    <t>soil_notes</t>
  </si>
  <si>
    <t>Notes describing soil dataset</t>
  </si>
  <si>
    <t>Name of location where experiment was conducted</t>
  </si>
  <si>
    <t>unitless</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</si>
  <si>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</si>
  <si>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</si>
  <si>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</si>
  <si>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</si>
  <si>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</si>
  <si>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</si>
  <si>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</si>
  <si>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</si>
  <si>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</si>
  <si>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</si>
  <si>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</si>
  <si>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</si>
  <si>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</si>
  <si>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</si>
  <si>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</si>
  <si>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</si>
  <si>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</si>
  <si>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</si>
  <si>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</si>
  <si>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</si>
  <si>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</si>
  <si>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</si>
  <si>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</si>
  <si>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</si>
  <si>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</si>
  <si>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</si>
  <si>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</si>
  <si>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</si>
  <si>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t>
  </si>
  <si>
    <t>weather_station_name</t>
  </si>
  <si>
    <t>Weather station name</t>
  </si>
  <si>
    <t>Harvested yield at harvest (dry wt)</t>
  </si>
  <si>
    <t>GWAM</t>
  </si>
  <si>
    <t>grain_dry_wt_at_maturity</t>
  </si>
  <si>
    <t>IRNPC</t>
  </si>
  <si>
    <t>Tillage implements</t>
  </si>
  <si>
    <t>TIIMP</t>
  </si>
  <si>
    <t>Tillage code</t>
  </si>
  <si>
    <t>soil_layer_top_depth</t>
  </si>
  <si>
    <t>soil_water_by_layer</t>
  </si>
  <si>
    <t>SWLD</t>
  </si>
  <si>
    <t>Soil layer depth to upper boundary of sample (top)</t>
  </si>
  <si>
    <t>Soil layer depth to lower boundary of sample (bottom)</t>
  </si>
  <si>
    <t>Soil water measured at a specified depth</t>
  </si>
  <si>
    <t>NO3[N], for a given soil layer</t>
  </si>
  <si>
    <t>NH4[N], for a given soil layer</t>
  </si>
  <si>
    <t>Soil nitrogen in a soil layer</t>
  </si>
  <si>
    <t>NSLD1</t>
  </si>
  <si>
    <t>NOSLD</t>
  </si>
  <si>
    <t>NHSLD</t>
  </si>
  <si>
    <t>NO3_soil_by_layer</t>
  </si>
  <si>
    <t>NH4_soil_by_layer</t>
  </si>
  <si>
    <t>soil_nitrogen_by_layer</t>
  </si>
  <si>
    <t>soil_sand_fraction</t>
  </si>
  <si>
    <t>SLSND</t>
  </si>
  <si>
    <t>initial_conditions_date</t>
  </si>
  <si>
    <t>residue_nature_prev_crop</t>
  </si>
  <si>
    <t>residue_above_ground_wt</t>
  </si>
  <si>
    <t>residue_N_conc</t>
  </si>
  <si>
    <t>residue_incorporated</t>
  </si>
  <si>
    <t>residue_incorpor_depth</t>
  </si>
  <si>
    <t>MJ/m2/d</t>
  </si>
  <si>
    <t>g/Mg</t>
  </si>
  <si>
    <t>planting_date</t>
  </si>
  <si>
    <t>crop_ident_ICASA</t>
  </si>
  <si>
    <t>cultivar_name</t>
  </si>
  <si>
    <t>plant_pop_at_planting</t>
  </si>
  <si>
    <t>planting_depth</t>
  </si>
  <si>
    <t>irrigation_date</t>
  </si>
  <si>
    <t>irrigation_operation</t>
  </si>
  <si>
    <t>irrig_amount_depth</t>
  </si>
  <si>
    <t>irrigation_H2O_N_conc</t>
  </si>
  <si>
    <t>fertilization_date</t>
  </si>
  <si>
    <t>fertilizer_material</t>
  </si>
  <si>
    <t>N_in_applied_fertilizer</t>
  </si>
  <si>
    <t>ICDAT</t>
  </si>
  <si>
    <t>ICPCR</t>
  </si>
  <si>
    <t>ICRAG</t>
  </si>
  <si>
    <t>ICRN</t>
  </si>
  <si>
    <t>ICRIP</t>
  </si>
  <si>
    <t>ICRDP</t>
  </si>
  <si>
    <t>CUL_NAME</t>
  </si>
  <si>
    <t>IDATE</t>
  </si>
  <si>
    <t>SL_SOURCE</t>
  </si>
  <si>
    <t>SL_NOTES</t>
  </si>
  <si>
    <t>SLSAT</t>
  </si>
  <si>
    <t>SLDUL</t>
  </si>
  <si>
    <t>SLBDM</t>
  </si>
  <si>
    <t>Jeff White &amp; Cheryl Porter (modified by Pierre Martre)</t>
  </si>
  <si>
    <t>Soil texture, sand (0.05 to 2.0 mm), weight percent of fine earth</t>
  </si>
  <si>
    <t>VPRSD</t>
  </si>
  <si>
    <t>vapor_pressure</t>
  </si>
  <si>
    <t>Vapor pressure, average daily</t>
  </si>
  <si>
    <t>kPa</t>
  </si>
  <si>
    <t>SITE_TYPE</t>
  </si>
  <si>
    <t>site_type</t>
  </si>
  <si>
    <t>ST002</t>
  </si>
  <si>
    <t>Type of site, e.g., station, on-farm</t>
  </si>
  <si>
    <t>TDATE</t>
  </si>
  <si>
    <t>TIDEP</t>
  </si>
  <si>
    <t>tillage_date</t>
  </si>
  <si>
    <t>tillage_operations_depth</t>
  </si>
  <si>
    <t>Tillage date</t>
  </si>
  <si>
    <t>Tillage operations depth</t>
  </si>
  <si>
    <t>OMCPC</t>
  </si>
  <si>
    <t>OMC2N</t>
  </si>
  <si>
    <t>org_matter_carbon_conc</t>
  </si>
  <si>
    <t>org_material_c_to_n</t>
  </si>
  <si>
    <t>Organic matter or residue added, carbon concentration</t>
  </si>
  <si>
    <t>Organic materials C:N ratio</t>
  </si>
  <si>
    <t>simulation_start_date</t>
  </si>
  <si>
    <t>SDAT</t>
  </si>
  <si>
    <t>FENH4</t>
  </si>
  <si>
    <t>FENO3</t>
  </si>
  <si>
    <t>NO3_applied_fertilizer</t>
  </si>
  <si>
    <t>NH4_applied_fertilizer</t>
  </si>
  <si>
    <t>Nitrate in applied fertilizer</t>
  </si>
  <si>
    <t>Ammonium in applied fertilizer</t>
  </si>
  <si>
    <t>SL_SYSTEM</t>
  </si>
  <si>
    <t>soil_classific_system</t>
  </si>
  <si>
    <t>Soil classification system (e.g., FAO, USDA)</t>
  </si>
  <si>
    <t>SLPHW</t>
  </si>
  <si>
    <t>SLOM</t>
  </si>
  <si>
    <t>soil_organic_matter_layer</t>
  </si>
  <si>
    <t>Total soil organic matter by layer</t>
  </si>
  <si>
    <t>kg[OM]/ha</t>
  </si>
  <si>
    <t>ICSWPC</t>
  </si>
  <si>
    <t>initial_profile_wtr_cont_%</t>
  </si>
  <si>
    <t>ICIN</t>
  </si>
  <si>
    <t>initial_prof_inorg_N</t>
  </si>
  <si>
    <t>Initial water content of entire profile, expressed as percent of available water</t>
  </si>
  <si>
    <t>Initial profile inorganic nitrogen amount</t>
  </si>
  <si>
    <t>ICRDAT</t>
  </si>
  <si>
    <t>init_residu_measure_date</t>
  </si>
  <si>
    <t>Simulation start day date</t>
  </si>
  <si>
    <t>Initial conditions measurement date</t>
  </si>
  <si>
    <t>Initial residues measurement date</t>
  </si>
  <si>
    <t>Variable/TRTNO</t>
  </si>
  <si>
    <r>
      <t xml:space="preserve">Each variable should be defined using the ICASA/AgMIP data dictionary as a guide.  
Variables most often used by AgMIP are listed here: </t>
    </r>
    <r>
      <rPr>
        <sz val="11"/>
        <color rgb="FF3BA2F7"/>
        <rFont val="Calibri"/>
        <family val="2"/>
        <scheme val="minor"/>
      </rPr>
      <t>http://research.agmip.org/display/dev/Management+Events</t>
    </r>
    <r>
      <rPr>
        <sz val="11"/>
        <color theme="1"/>
        <rFont val="Calibri"/>
        <family val="2"/>
        <scheme val="minor"/>
      </rPr>
      <t xml:space="preserve">
The full listing is available </t>
    </r>
    <r>
      <rPr>
        <sz val="11"/>
        <color rgb="FF3BA2F7"/>
        <rFont val="Calibri"/>
        <family val="2"/>
        <scheme val="minor"/>
      </rPr>
      <t>here: https://docs.google.com/spreadsheets/d/1MYx1ukUsCAM1pcixbVQSu49NU-LfXg-Dtt-ncLBzGAM/pub?output=html</t>
    </r>
  </si>
  <si>
    <r>
      <t xml:space="preserve">Dates must be in ISO-compliant </t>
    </r>
    <r>
      <rPr>
        <sz val="11"/>
        <color rgb="FFFF0000"/>
        <rFont val="Calibri"/>
        <family val="2"/>
        <scheme val="minor"/>
      </rPr>
      <t>yyyy-mm-dd</t>
    </r>
    <r>
      <rPr>
        <sz val="11"/>
        <color theme="1"/>
        <rFont val="Calibri"/>
        <family val="2"/>
        <scheme val="minor"/>
      </rPr>
      <t xml:space="preserve"> format. 
When exporting to csv format, please verify that the date format was preserved.
To format dates in this format, select "Custom" format and type in "yyyy-mm-dd" under "Type:". Or use the Format Painter to copy the format from another field.</t>
    </r>
  </si>
  <si>
    <t>Set equal to SLRTD (i.e. soil profiles were considered as homogenous)</t>
  </si>
  <si>
    <t>This template provides an alternative to the original AgMIP/ICASA template. The parallel format requires defining a large number of sheets but facilitates processing with software that assumes that Row 1, Column 1 is where data begin.</t>
  </si>
  <si>
    <r>
      <t>Most sheets are formatted using the treatment number (TRTNO) as the key that allows the data to be linked to data in other sheets. To reduce redundancy, a few sheets use other keys. These can be linked to the other data via information in the Metadata sheet.
Linkages to the metadata table are denoted with a “</t>
    </r>
    <r>
      <rPr>
        <sz val="11"/>
        <color rgb="FFFF0000"/>
        <rFont val="Calibri"/>
        <family val="2"/>
        <scheme val="minor"/>
      </rPr>
      <t>link:&lt;variable name&gt;</t>
    </r>
    <r>
      <rPr>
        <sz val="11"/>
        <color theme="1"/>
        <rFont val="Calibri"/>
        <family val="2"/>
        <scheme val="minor"/>
      </rPr>
      <t>”. There must be at least one linkage from each table to the metadata table. In the case of the initial conditions data, there are two variables that are used for the linkage.
The first and second line in each sheet contains the "variable names" and "Code_Query" name in the ICASA MVL, respectively. Non-ICASA variables are defined in the Definitions sheet. Data are given in subsequent rows.</t>
    </r>
  </si>
  <si>
    <t>Code_Query</t>
  </si>
  <si>
    <t>In the data sheets, valid cells usualy are shown with no fill.
Highlighting is provided to indicate missing or out of range values.</t>
  </si>
  <si>
    <t>TRT_NAME</t>
  </si>
  <si>
    <t>treatment_name</t>
  </si>
  <si>
    <t>Treatment name</t>
  </si>
  <si>
    <t>FE005</t>
  </si>
  <si>
    <t>SABL</t>
  </si>
  <si>
    <t>SATL</t>
  </si>
  <si>
    <t>SLLT</t>
  </si>
  <si>
    <t>Soil layer top depth</t>
  </si>
  <si>
    <t>initial_watr_conc_by_lyr</t>
  </si>
  <si>
    <t>initial_NH4_mass_layer</t>
  </si>
  <si>
    <t>initial_NO3_mass_layer</t>
  </si>
  <si>
    <t>ICTL</t>
  </si>
  <si>
    <t>ICBL</t>
  </si>
  <si>
    <t>ICH2O</t>
  </si>
  <si>
    <t>ICNH4M</t>
  </si>
  <si>
    <t>ICNO3M</t>
  </si>
  <si>
    <t>field_id</t>
  </si>
  <si>
    <t>Field, identifier usually consiting of institution + site + 4 digit number</t>
  </si>
  <si>
    <t>Summary_crop</t>
  </si>
  <si>
    <t>Obs_soil_water_N</t>
  </si>
  <si>
    <t>FIELD_ID</t>
  </si>
  <si>
    <t>MAZ</t>
  </si>
  <si>
    <t>Hycorn53</t>
  </si>
  <si>
    <t>Gatton</t>
  </si>
  <si>
    <t>N1</t>
  </si>
  <si>
    <t>N2</t>
  </si>
  <si>
    <t>N3</t>
  </si>
  <si>
    <t>WHB</t>
  </si>
  <si>
    <t>harvest_index</t>
  </si>
  <si>
    <t>grain_size</t>
  </si>
  <si>
    <t>grain_number</t>
  </si>
  <si>
    <t>stem_flower_wt</t>
  </si>
  <si>
    <t>SLA</t>
  </si>
  <si>
    <t>SLN</t>
  </si>
  <si>
    <t>N_cum_uptake</t>
  </si>
  <si>
    <t>biomass_wt</t>
  </si>
  <si>
    <t>grain_wt</t>
  </si>
  <si>
    <t>flower_wt</t>
  </si>
  <si>
    <t>leaf_wt</t>
  </si>
  <si>
    <t>dead_leaf_wt</t>
  </si>
  <si>
    <t>stem_wt</t>
  </si>
  <si>
    <t>tassel_wt</t>
  </si>
  <si>
    <t>N_conc_leaf</t>
  </si>
  <si>
    <t>N_conc_stem</t>
  </si>
  <si>
    <t>N_conc_grain</t>
  </si>
  <si>
    <t>leaf_area_index</t>
  </si>
  <si>
    <t>LAID</t>
  </si>
  <si>
    <t>GnoAD</t>
  </si>
  <si>
    <t>HIAD</t>
  </si>
  <si>
    <t>GWAD</t>
  </si>
  <si>
    <t>SLND</t>
  </si>
  <si>
    <t>SLAD</t>
  </si>
  <si>
    <t>LDAD</t>
  </si>
  <si>
    <t>LWAD</t>
  </si>
  <si>
    <t>SWAD</t>
  </si>
  <si>
    <t>GNPCD</t>
  </si>
  <si>
    <t>LNPCD</t>
  </si>
  <si>
    <t>SNPCD</t>
  </si>
  <si>
    <t>NUAD</t>
  </si>
  <si>
    <t>PNAD</t>
  </si>
  <si>
    <t>Obs_crop</t>
  </si>
  <si>
    <t>Leaf area index on a given day</t>
  </si>
  <si>
    <t>m²/m²</t>
  </si>
  <si>
    <t>Harvest index on sampling date</t>
  </si>
  <si>
    <t>Grain number on sampling date</t>
  </si>
  <si>
    <t>number/m²</t>
  </si>
  <si>
    <t>specific_leaf_N</t>
  </si>
  <si>
    <t>Specific leaf N</t>
  </si>
  <si>
    <t>g/cm²</t>
  </si>
  <si>
    <t>Specific leaf area</t>
  </si>
  <si>
    <t>specific_leaf_area</t>
  </si>
  <si>
    <t>cm²/g</t>
  </si>
  <si>
    <t>N_uptake_cumulative</t>
  </si>
  <si>
    <t>N uptake, cumulative</t>
  </si>
  <si>
    <t>TDRW</t>
  </si>
  <si>
    <t>total_biomass_dry_wt</t>
  </si>
  <si>
    <t>Total biomass without senesced material</t>
  </si>
  <si>
    <t>kg/ha</t>
  </si>
  <si>
    <t>grain_dry_wt</t>
  </si>
  <si>
    <t>Grain dry weight</t>
  </si>
  <si>
    <t>leaf_dry_wt</t>
  </si>
  <si>
    <t>Leaf dry weight</t>
  </si>
  <si>
    <t>dead_leaf_dry_wt</t>
  </si>
  <si>
    <t>Dead leaf dry weight</t>
  </si>
  <si>
    <t>stem_dry_wt</t>
  </si>
  <si>
    <t>Stem dry weight</t>
  </si>
  <si>
    <t>panicle_weight</t>
  </si>
  <si>
    <t>Panicle weight</t>
  </si>
  <si>
    <t>Leaf N concentration</t>
  </si>
  <si>
    <t>stem_N_conc</t>
  </si>
  <si>
    <t>Stem N concentration</t>
  </si>
  <si>
    <t>grain_N_conc</t>
  </si>
  <si>
    <t>Grain N concentration on sampling date</t>
  </si>
  <si>
    <t>Init_conditions_Soil_layers</t>
  </si>
  <si>
    <t>Initial water concentration by layer</t>
  </si>
  <si>
    <t>Initial NH4 conc., as elemental N on dry wt basis by layer</t>
  </si>
  <si>
    <t>Initial NO3 conc., as elemental N on dry wt basis by layer</t>
  </si>
  <si>
    <t>N_conc_dead_leaf</t>
  </si>
  <si>
    <t>dead_leaf_N</t>
  </si>
  <si>
    <t>LDNAD</t>
  </si>
  <si>
    <t>green_leaf_N</t>
  </si>
  <si>
    <t>LGNAD</t>
  </si>
  <si>
    <t>grain_N</t>
  </si>
  <si>
    <t>GNAD</t>
  </si>
  <si>
    <t>stem_N</t>
  </si>
  <si>
    <t>SNAD</t>
  </si>
  <si>
    <t>total_N</t>
  </si>
  <si>
    <t>Leaf N of dead leaves</t>
  </si>
  <si>
    <t>Leaf N of green leaves</t>
  </si>
  <si>
    <t>Grain N</t>
  </si>
  <si>
    <t>Stem N</t>
  </si>
  <si>
    <t>Total plant N</t>
  </si>
  <si>
    <t>Dead leaf N concentration</t>
  </si>
  <si>
    <t>Grain size</t>
  </si>
  <si>
    <t>Flower dry weight</t>
  </si>
  <si>
    <t>Stem and flower dry weight</t>
  </si>
  <si>
    <t>PLDAE</t>
  </si>
  <si>
    <t>ADAT</t>
  </si>
  <si>
    <t>MDAT</t>
  </si>
  <si>
    <t>emergence_date</t>
  </si>
  <si>
    <t>anthesis_date</t>
  </si>
  <si>
    <t>physiologic_maturity_dat</t>
  </si>
  <si>
    <t>harvest_date</t>
  </si>
  <si>
    <t>Growth stage date, emergence</t>
  </si>
  <si>
    <t>Growth stage date, anthesis</t>
  </si>
  <si>
    <t>Growth stage date, harvest</t>
  </si>
  <si>
    <t>Growth stage of physiological maturity, as date</t>
  </si>
  <si>
    <t>Lucille Roux</t>
  </si>
  <si>
    <t>Greg Mc Lean (g.mclean@uq.edu.au) and Greame Hammer (g.hammer@uq.edu.au)</t>
  </si>
  <si>
    <t>Soufizadeh S, Munaro E, Mclean G et al. (2018) Modelling the nitrogen dynamics of maize crops – Enhancing the APSIM maize model. European Journal of Agronomy, 100, 118-131. https://doi.org/10.1016/j.eja.2017.12.007</t>
  </si>
  <si>
    <t>University_of_Queensland</t>
  </si>
  <si>
    <t>Nitrogen</t>
  </si>
  <si>
    <t>University of Queensland</t>
  </si>
  <si>
    <t>R8AT</t>
  </si>
  <si>
    <t>leaf_number_per_stem_max</t>
  </si>
  <si>
    <t>LnoSX</t>
  </si>
  <si>
    <t>leaf_number_per_stem</t>
  </si>
  <si>
    <t>LnoSD</t>
  </si>
  <si>
    <t>Leaf number</t>
  </si>
  <si>
    <t>leaf_no_per_stem</t>
  </si>
  <si>
    <t>Final leaf number</t>
  </si>
  <si>
    <t>evapotranspiration_daily</t>
  </si>
  <si>
    <t>ETAD</t>
  </si>
  <si>
    <t>rachis_wt</t>
  </si>
  <si>
    <t>husk_leaves_wt</t>
  </si>
  <si>
    <t>cob_wt</t>
  </si>
  <si>
    <t>if unknown set at the default value: 70</t>
  </si>
  <si>
    <t>if unknown set at the default value: 40</t>
  </si>
  <si>
    <t>DOY</t>
  </si>
  <si>
    <t>Day of the year</t>
  </si>
  <si>
    <t>Rachis dry weight</t>
  </si>
  <si>
    <t>Husk leaves dry weight</t>
  </si>
  <si>
    <t>Cob dry weight</t>
  </si>
  <si>
    <t>mm/day</t>
  </si>
  <si>
    <t/>
  </si>
  <si>
    <t>set at 30 days before planting date</t>
  </si>
  <si>
    <t>if unknown set at the default value: 25</t>
  </si>
  <si>
    <t xml:space="preserve">if unknown set at the default value (moldboard plough at 25 cm): TI041 </t>
  </si>
  <si>
    <t>if unknown set at the default value: WHN (white mustard)</t>
  </si>
  <si>
    <t>if unknown set at the default value: 100</t>
  </si>
  <si>
    <t>if unknown set at the default value: the same as TIDEP</t>
  </si>
  <si>
    <t>determined from SLCLY, SLSND, SLSIL</t>
  </si>
  <si>
    <t>if the repoted value was "&gt; 90 cm",  calculate SLRTD as:
           SLRTD=(R_Bmax+2×R_Pmax)/3
where RPmax (m) is the plant-specific maximum rooting depth defined as a cultivar parameter and set at 130 cm, and RBmax (cm) is the soil-specific maximum rotting depth. RBmax is given as:
R_Bmax=(SLSND×((1.1-SLSND/100)/0.275)(1.4/SLDBM+SLDBM^2/40),           if  SLSND &lt; 55%
R_Bmax=(1.4/SLDBM+SLDBM^2/40),                                                                             if  SLSND ≥ 55%</t>
  </si>
  <si>
    <t>if unknown calculate SLSAT, SLDUL et SLLL using the class-pedotransfer function proposed by Al Majoul et al. (2008) [https://doi.org/10.1111/j.1475-2743.2008.00180.x], knowing that SLSAT, SLDUL, and SLLL correspond to volumetric water content θ1, θ100, θ1500. 
European soil class       SLSAT       SLDUL     SLL
Coarse                           25.5         12.1       8.1
Medium                         33.9         24.9      16.3
Medium fine                  36.1         25.6       17.4
Fine                                41.8         34.1       26.7
Very fine                        46.2          38.3      31.2</t>
  </si>
  <si>
    <t>if unknown calculate SLBDM using the pedo-transfer function proposed by Chen et al. (2018) [https://doi.org/10.1016/j.geoderma.2017.10.009]: SLDBM = 1/(0.635+0.059*AA4)</t>
  </si>
  <si>
    <t>if unknown set at the default value: 2.2 g/100g</t>
  </si>
  <si>
    <t>if unknown set at the default value: 33</t>
  </si>
  <si>
    <t>if unknown set at the default value: 12</t>
  </si>
  <si>
    <t>if unknown set at the default value: 3</t>
  </si>
  <si>
    <t>if unknown calculate SLNI as: SLNI = SLOC / C_N</t>
  </si>
  <si>
    <t>if unknown set at the default value: 7,5</t>
  </si>
  <si>
    <t>if unknown calculate SLOM as SLOM = SLOC * 1,72</t>
  </si>
  <si>
    <t>CO2_daily_conc</t>
  </si>
  <si>
    <t>CO2 daily air concentration</t>
  </si>
  <si>
    <r>
      <rPr>
        <b/>
        <sz val="11"/>
        <color theme="1"/>
        <rFont val="Calibri"/>
        <family val="2"/>
        <scheme val="minor"/>
      </rPr>
      <t xml:space="preserve">
</t>
    </r>
    <r>
      <rPr>
        <sz val="11"/>
        <color theme="1"/>
        <rFont val="Calibri"/>
        <family val="2"/>
        <scheme val="minor"/>
      </rPr>
      <t>Data are from a three seasons experiment with three levels of nitrogen per season.</t>
    </r>
    <r>
      <rPr>
        <b/>
        <sz val="11"/>
        <color theme="1"/>
        <rFont val="Calibri"/>
        <family val="2"/>
        <scheme val="minor"/>
      </rPr>
      <t xml:space="preserve">
Missing information</t>
    </r>
    <r>
      <rPr>
        <sz val="11"/>
        <color theme="1"/>
        <rFont val="Calibri"/>
        <family val="2"/>
        <scheme val="minor"/>
      </rPr>
      <t xml:space="preserve">: 
</t>
    </r>
    <r>
      <rPr>
        <u/>
        <sz val="11"/>
        <color theme="1"/>
        <rFont val="Calibri"/>
        <family val="2"/>
        <scheme val="minor"/>
      </rPr>
      <t>Init_conditions:</t>
    </r>
    <r>
      <rPr>
        <sz val="11"/>
        <color theme="1"/>
        <rFont val="Calibri"/>
        <family val="2"/>
        <scheme val="minor"/>
      </rPr>
      <t xml:space="preserve"> tillage date (TDATE), tillage depth (TIDEP), tillage implement (TIIMP), ICRDAT (initial residue measurement date), organic matter carbon concentration (OMCPC), organic C/N (OMC2N), initial N residue (ICRN), residue depth (ICRDP), initial condition date (ICDAT), initial soil water content (ICSWPC), initial inorganic N (ICIN)
</t>
    </r>
    <r>
      <rPr>
        <u/>
        <sz val="11"/>
        <color theme="1"/>
        <rFont val="Calibri"/>
        <family val="2"/>
        <scheme val="minor"/>
      </rPr>
      <t>Init_conditions soil_layers</t>
    </r>
    <r>
      <rPr>
        <sz val="11"/>
        <color theme="1"/>
        <rFont val="Calibri"/>
        <family val="2"/>
        <scheme val="minor"/>
      </rPr>
      <t xml:space="preserve">: initial conditions date (ICDAT)
</t>
    </r>
    <r>
      <rPr>
        <u/>
        <sz val="11"/>
        <color theme="1"/>
        <rFont val="Calibri"/>
        <family val="2"/>
        <scheme val="minor"/>
      </rPr>
      <t>Fertilizers</t>
    </r>
    <r>
      <rPr>
        <sz val="11"/>
        <color theme="1"/>
        <rFont val="Calibri"/>
        <family val="2"/>
        <scheme val="minor"/>
      </rPr>
      <t xml:space="preserve">: NH4 applied (FENH4), NO3 applied (FENO3)
</t>
    </r>
    <r>
      <rPr>
        <u/>
        <sz val="11"/>
        <color theme="1"/>
        <rFont val="Calibri"/>
        <family val="2"/>
        <scheme val="minor"/>
      </rPr>
      <t>Soils_meta</t>
    </r>
    <r>
      <rPr>
        <sz val="11"/>
        <color theme="1"/>
        <rFont val="Calibri"/>
        <family val="2"/>
        <scheme val="minor"/>
      </rPr>
      <t xml:space="preserve">: soil classific system (SL_SYSTEM), soil texture (SLTX), soil notes (SL_NOTES)
</t>
    </r>
    <r>
      <rPr>
        <u/>
        <sz val="11"/>
        <color theme="1"/>
        <rFont val="Calibri"/>
        <family val="2"/>
        <scheme val="minor"/>
      </rPr>
      <t>Soil_layers</t>
    </r>
    <r>
      <rPr>
        <sz val="11"/>
        <color theme="1"/>
        <rFont val="Calibri"/>
        <family val="2"/>
        <scheme val="minor"/>
      </rPr>
      <t xml:space="preserve">: soil clay fraction (SLCLY) (set at default value), soil fraction sand (SLSND) (set at default value), soil coarse fraction (SLCF) (set at default value), soil silt fraction (SLSIL), soil organic nitrogen concentration (SLNI)
</t>
    </r>
    <r>
      <rPr>
        <u/>
        <sz val="11"/>
        <color theme="1"/>
        <rFont val="Calibri"/>
        <family val="2"/>
        <scheme val="minor"/>
      </rPr>
      <t>Weather</t>
    </r>
    <r>
      <rPr>
        <sz val="11"/>
        <color theme="1"/>
        <rFont val="Calibri"/>
        <family val="2"/>
        <scheme val="minor"/>
      </rPr>
      <t xml:space="preserve">: vapour pressure (VPRS), dew point temperature (TDEW), CO2_daily_conc
</t>
    </r>
    <r>
      <rPr>
        <u/>
        <sz val="11"/>
        <color theme="1"/>
        <rFont val="Calibri"/>
        <family val="2"/>
        <scheme val="minor"/>
      </rPr>
      <t>Obs_soil_water_N:</t>
    </r>
    <r>
      <rPr>
        <sz val="11"/>
        <color theme="1"/>
        <rFont val="Calibri"/>
        <family val="2"/>
        <scheme val="minor"/>
      </rPr>
      <t xml:space="preserve"> soil water by layer (SWLD), soil nitrogen by layer (NSLD1), soil NO3 by layer (NOSLD), soil NH4 by layer (NHSLD)
</t>
    </r>
    <r>
      <rPr>
        <b/>
        <sz val="11"/>
        <color theme="1"/>
        <rFont val="Calibri"/>
        <family val="2"/>
        <scheme val="minor"/>
      </rPr>
      <t>Partially missing information:</t>
    </r>
    <r>
      <rPr>
        <sz val="11"/>
        <color theme="1"/>
        <rFont val="Calibri"/>
        <family val="2"/>
        <scheme val="minor"/>
      </rPr>
      <t xml:space="preserve">
</t>
    </r>
    <r>
      <rPr>
        <u/>
        <sz val="11"/>
        <color theme="1"/>
        <rFont val="Calibri"/>
        <family val="2"/>
        <scheme val="minor"/>
      </rPr>
      <t xml:space="preserve">
Default values </t>
    </r>
    <r>
      <rPr>
        <sz val="11"/>
        <color theme="1"/>
        <rFont val="Calibri"/>
        <family val="2"/>
        <scheme val="minor"/>
      </rPr>
      <t xml:space="preserve">used when information were missing and (class) pedo-tranfer functions used to estimated soil variables are given in the sheet "Definitions".
Remarks about the data, for instance if the default value has been used for one variable, are given in the sheet "Comments".
</t>
    </r>
  </si>
  <si>
    <t>Set at the default value</t>
  </si>
  <si>
    <t>Set at 180 cm, the highest soil layer base depth value</t>
  </si>
  <si>
    <t>N_conc_cob</t>
  </si>
  <si>
    <t>N_conc_tassel</t>
  </si>
  <si>
    <t>cob_N</t>
  </si>
  <si>
    <t>tassel_N</t>
  </si>
  <si>
    <t>Cob N concentration</t>
  </si>
  <si>
    <t>Tassel N concentration</t>
  </si>
  <si>
    <t>Cob_N</t>
  </si>
  <si>
    <t>leaf_N_conc</t>
  </si>
  <si>
    <t>Cob N</t>
  </si>
  <si>
    <t>Tassel N</t>
  </si>
  <si>
    <t>Gatton_1</t>
  </si>
  <si>
    <t>Gatton_2</t>
  </si>
  <si>
    <t>Gatton_3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</si>
</sst>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33"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b/>
      <sz val="11"/>
      <color rgb="FF003366"/>
      <name val="Arial"/>
      <family val="2"/>
    </font>
    <font>
      <b/>
      <sz val="11"/>
      <color rgb="FF333333"/>
      <name val="Arial"/>
      <family val="2"/>
    </font>
    <font>
      <sz val="11"/>
      <color rgb="FF3BA2F7"/>
      <name val="Calibri"/>
      <family val="2"/>
      <scheme val="minor"/>
    </font>
    <font>
      <u/>
      <sz val="11"/>
      <color theme="1"/>
      <name val="Calibri"/>
      <family val="2"/>
      <scheme val="minor"/>
    </font>
    <font>
      <b/>
      <sz val="11"/>
      <color rgb="FFFF0000"/>
      <name val="Arial"/>
      <family val="2"/>
    </font>
    <font>
      <b/>
      <sz val="10"/>
      <color rgb="FF003366"/>
      <name val="Arial"/>
      <family val="2"/>
    </font>
    <font>
      <b/>
      <sz val="10"/>
      <color theme="3"/>
      <name val="Arial"/>
      <family val="2"/>
    </font>
    <font>
      <b/>
      <sz val="10"/>
      <color rgb="FF000000"/>
      <name val="Arial"/>
      <family val="2"/>
    </font>
    <font>
      <sz val="10"/>
      <color theme="1"/>
      <name val="Arial"/>
      <family val="2"/>
    </font>
    <font>
      <b/>
      <sz val="10"/>
      <color theme="1"/>
      <name val="Arial"/>
      <family val="2"/>
    </font>
    <font>
      <b/>
      <sz val="10"/>
      <color theme="8" tint="-0.499984740745262"/>
      <name val="Arial"/>
      <family val="2"/>
    </font>
    <font>
      <b/>
      <sz val="10"/>
      <color rgb="FF333333"/>
      <name val="Arial"/>
      <family val="2"/>
    </font>
    <font>
      <sz val="10"/>
      <color rgb="FF000000"/>
      <name val="Arial"/>
      <family val="2"/>
    </font>
    <font>
      <b/>
      <sz val="10"/>
      <name val="Arial"/>
      <family val="2"/>
    </font>
    <font>
      <sz val="10"/>
      <color rgb="FF333333"/>
      <name val="Arial"/>
      <family val="2"/>
    </font>
    <font>
      <u/>
      <sz val="10"/>
      <color theme="10"/>
      <name val="Arial"/>
      <family val="2"/>
    </font>
    <font>
      <sz val="10"/>
      <color theme="3"/>
      <name val="Arial"/>
      <family val="2"/>
    </font>
  </fonts>
  <fills count="8">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F00"/>
        <bgColor indexed="64"/>
      </patternFill>
    </fill>
  </fills>
  <borders count="12">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style="medium">
        <color rgb="FFDDDDDD"/>
      </left>
      <right/>
      <top/>
      <bottom/>
      <diagonal/>
    </border>
    <border>
      <left/>
      <right/>
      <top/>
      <bottom style="thin">
        <color indexed="64"/>
      </bottom>
      <diagonal/>
    </border>
    <border>
      <left style="medium">
        <color rgb="FFCCCCCC"/>
      </left>
      <right style="medium">
        <color rgb="FFCCCCCC"/>
      </right>
      <top/>
      <bottom/>
      <diagonal/>
    </border>
    <border>
      <left/>
      <right/>
      <top style="medium">
        <color indexed="64"/>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rgb="FFCCCCCC"/>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cellStyleXfs>
  <cellXfs count="240">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right"/>
    </xf>
    <xf numFmtId="0" fontId="0" fillId="0" borderId="0" xfId="0" applyFont="1" applyFill="1" applyAlignment="1">
      <alignment horizontal="right"/>
    </xf>
    <xf numFmtId="0" fontId="3" fillId="0" borderId="0" xfId="0" applyFont="1" applyFill="1" applyBorder="1"/>
    <xf numFmtId="0" fontId="0" fillId="0" borderId="0" xfId="0" applyFill="1" applyBorder="1" applyAlignment="1">
      <alignment horizontal="center"/>
    </xf>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5" borderId="0" xfId="0" applyFont="1" applyFill="1"/>
    <xf numFmtId="0" fontId="0" fillId="0" borderId="0" xfId="0" applyFill="1" applyAlignment="1">
      <alignment vertical="top" wrapText="1"/>
    </xf>
    <xf numFmtId="164" fontId="0" fillId="0" borderId="0" xfId="0" applyNumberFormat="1" applyFill="1" applyBorder="1"/>
    <xf numFmtId="0" fontId="3" fillId="0" borderId="0" xfId="0" applyFont="1" applyFill="1" applyAlignment="1">
      <alignment horizontal="right"/>
    </xf>
    <xf numFmtId="0" fontId="0" fillId="0" borderId="0" xfId="0" applyFill="1" applyAlignment="1">
      <alignment horizontal="right"/>
    </xf>
    <xf numFmtId="0" fontId="0" fillId="2" borderId="0" xfId="0" applyFont="1" applyFill="1" applyAlignment="1">
      <alignment horizontal="left" vertical="top" wrapText="1"/>
    </xf>
    <xf numFmtId="164" fontId="0" fillId="2" borderId="0" xfId="0" applyNumberFormat="1" applyFont="1" applyFill="1" applyAlignment="1">
      <alignment horizontal="left" vertical="top" wrapText="1"/>
    </xf>
    <xf numFmtId="0" fontId="0" fillId="0" borderId="0" xfId="0" applyFont="1" applyAlignment="1">
      <alignment horizontal="left" vertical="top" wrapText="1"/>
    </xf>
    <xf numFmtId="0" fontId="10" fillId="0" borderId="0" xfId="0" applyFont="1" applyAlignment="1">
      <alignment wrapText="1"/>
    </xf>
    <xf numFmtId="0" fontId="0" fillId="0" borderId="0" xfId="0" applyAlignment="1">
      <alignment vertical="top" wrapText="1"/>
    </xf>
    <xf numFmtId="2"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3" xfId="0" applyFont="1" applyBorder="1" applyAlignment="1">
      <alignment vertical="center" wrapText="1"/>
    </xf>
    <xf numFmtId="0" fontId="11" fillId="0" borderId="0" xfId="0" applyFont="1"/>
    <xf numFmtId="0" fontId="1" fillId="0" borderId="0" xfId="0" applyFont="1" applyAlignment="1">
      <alignment horizontal="left"/>
    </xf>
    <xf numFmtId="0" fontId="0" fillId="2" borderId="0" xfId="0" applyFill="1" applyAlignment="1">
      <alignment vertical="top" wrapText="1"/>
    </xf>
    <xf numFmtId="0" fontId="0" fillId="0" borderId="0" xfId="0" applyBorder="1" applyAlignment="1">
      <alignment vertical="top" wrapText="1"/>
    </xf>
    <xf numFmtId="0" fontId="1" fillId="0" borderId="0" xfId="0" applyFont="1" applyFill="1" applyBorder="1" applyAlignment="1">
      <alignment horizontal="left" wrapText="1"/>
    </xf>
    <xf numFmtId="0" fontId="1" fillId="0" borderId="0" xfId="0" applyFont="1" applyBorder="1"/>
    <xf numFmtId="0" fontId="7" fillId="0" borderId="0" xfId="0" applyFont="1" applyBorder="1"/>
    <xf numFmtId="0" fontId="0" fillId="0" borderId="0" xfId="0" applyFill="1" applyBorder="1" applyAlignment="1">
      <alignment horizontal="right"/>
    </xf>
    <xf numFmtId="0" fontId="13" fillId="0" borderId="4" xfId="0" applyFont="1" applyBorder="1"/>
    <xf numFmtId="0" fontId="11" fillId="0" borderId="0" xfId="0" applyFont="1" applyBorder="1"/>
    <xf numFmtId="0" fontId="11" fillId="0" borderId="0" xfId="0" applyFont="1" applyFill="1" applyBorder="1" applyAlignment="1">
      <alignment horizontal="left"/>
    </xf>
    <xf numFmtId="0" fontId="15" fillId="0" borderId="0" xfId="0" applyFont="1" applyFill="1" applyBorder="1" applyAlignment="1">
      <alignment horizontal="left" wrapText="1"/>
    </xf>
    <xf numFmtId="0" fontId="14" fillId="0" borderId="4" xfId="0" applyFont="1" applyFill="1" applyBorder="1" applyAlignment="1">
      <alignment horizontal="left"/>
    </xf>
    <xf numFmtId="0" fontId="7" fillId="0" borderId="4" xfId="0" applyFont="1" applyFill="1" applyBorder="1" applyAlignment="1">
      <alignment horizontal="left" vertical="center" wrapText="1"/>
    </xf>
    <xf numFmtId="0" fontId="15" fillId="0" borderId="4" xfId="0" applyFont="1" applyFill="1" applyBorder="1" applyAlignment="1">
      <alignment horizontal="left" wrapText="1"/>
    </xf>
    <xf numFmtId="0" fontId="11" fillId="0" borderId="4" xfId="0" applyFont="1" applyFill="1" applyBorder="1" applyAlignment="1">
      <alignment horizontal="left"/>
    </xf>
    <xf numFmtId="0" fontId="11" fillId="0" borderId="4" xfId="0" applyFont="1" applyFill="1" applyBorder="1"/>
    <xf numFmtId="0" fontId="11" fillId="0" borderId="0" xfId="0" applyFont="1" applyFill="1" applyBorder="1"/>
    <xf numFmtId="0" fontId="11" fillId="0" borderId="0" xfId="0" applyFont="1" applyBorder="1" applyAlignment="1">
      <alignment vertical="center" wrapText="1" readingOrder="1"/>
    </xf>
    <xf numFmtId="0" fontId="11" fillId="0" borderId="0" xfId="0" applyFont="1" applyAlignment="1"/>
    <xf numFmtId="0" fontId="16" fillId="4" borderId="2" xfId="0" applyFont="1" applyFill="1" applyBorder="1" applyAlignment="1">
      <alignment horizontal="left" vertical="top" wrapText="1"/>
    </xf>
    <xf numFmtId="165" fontId="5" fillId="0" borderId="0" xfId="0" applyNumberFormat="1" applyFont="1" applyFill="1" applyBorder="1"/>
    <xf numFmtId="0" fontId="1" fillId="0" borderId="0" xfId="0" applyFont="1" applyBorder="1" applyAlignment="1">
      <alignment horizontal="right"/>
    </xf>
    <xf numFmtId="0" fontId="14" fillId="0" borderId="4" xfId="0" applyFont="1" applyBorder="1"/>
    <xf numFmtId="0" fontId="13" fillId="0" borderId="4" xfId="0" applyFont="1" applyFill="1" applyBorder="1" applyAlignment="1">
      <alignment horizontal="left"/>
    </xf>
    <xf numFmtId="165" fontId="14" fillId="0" borderId="4" xfId="0" applyNumberFormat="1" applyFont="1" applyFill="1" applyBorder="1" applyAlignment="1">
      <alignment horizontal="left"/>
    </xf>
    <xf numFmtId="0" fontId="13" fillId="0" borderId="4" xfId="0" applyFont="1" applyFill="1" applyBorder="1"/>
    <xf numFmtId="0" fontId="13" fillId="0" borderId="4" xfId="0" applyFont="1" applyBorder="1" applyAlignment="1"/>
    <xf numFmtId="0" fontId="14" fillId="0" borderId="4" xfId="0" applyFont="1" applyFill="1" applyBorder="1" applyAlignment="1"/>
    <xf numFmtId="0" fontId="13" fillId="0" borderId="0" xfId="0" applyFont="1" applyFill="1" applyAlignment="1"/>
    <xf numFmtId="0" fontId="14" fillId="0" borderId="0" xfId="0" applyFont="1" applyFill="1" applyAlignment="1"/>
    <xf numFmtId="0" fontId="13" fillId="0" borderId="4" xfId="0" applyFont="1" applyFill="1" applyBorder="1" applyAlignment="1"/>
    <xf numFmtId="164" fontId="14" fillId="0" borderId="4" xfId="0" applyNumberFormat="1" applyFont="1" applyFill="1" applyBorder="1" applyAlignment="1"/>
    <xf numFmtId="0" fontId="1" fillId="0" borderId="0" xfId="0" applyFont="1" applyBorder="1" applyAlignment="1">
      <alignment wrapText="1"/>
    </xf>
    <xf numFmtId="0" fontId="17" fillId="6" borderId="4" xfId="0" applyFont="1" applyFill="1" applyBorder="1" applyAlignment="1">
      <alignment vertical="top" wrapText="1"/>
    </xf>
    <xf numFmtId="0" fontId="11" fillId="0" borderId="0" xfId="0" applyFont="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11" fillId="0" borderId="0" xfId="0" applyFont="1" applyBorder="1" applyAlignment="1">
      <alignment horizontal="left" vertical="center"/>
    </xf>
    <xf numFmtId="0" fontId="7" fillId="0" borderId="0" xfId="0" applyFont="1" applyAlignment="1">
      <alignment vertical="center"/>
    </xf>
    <xf numFmtId="0" fontId="0" fillId="0" borderId="0" xfId="0" applyFont="1" applyFill="1" applyBorder="1" applyAlignment="1"/>
    <xf numFmtId="0" fontId="13" fillId="0" borderId="0" xfId="0" applyFont="1" applyFill="1" applyBorder="1"/>
    <xf numFmtId="0" fontId="12" fillId="0" borderId="0" xfId="0" applyFont="1" applyFill="1" applyAlignment="1">
      <alignment vertical="center"/>
    </xf>
    <xf numFmtId="1" fontId="0" fillId="0" borderId="0" xfId="0" applyNumberFormat="1" applyFont="1" applyFill="1" applyBorder="1" applyAlignment="1">
      <alignment horizontal="left" vertical="center"/>
    </xf>
    <xf numFmtId="0" fontId="13" fillId="0" borderId="4" xfId="0" applyFont="1" applyFill="1" applyBorder="1" applyAlignment="1">
      <alignment horizontal="left" vertical="center"/>
    </xf>
    <xf numFmtId="0" fontId="13" fillId="0" borderId="4" xfId="0" applyFont="1" applyFill="1" applyBorder="1" applyAlignment="1">
      <alignment horizontal="left" vertical="center" wrapText="1"/>
    </xf>
    <xf numFmtId="0" fontId="3" fillId="0" borderId="6" xfId="0" applyFont="1" applyFill="1" applyBorder="1"/>
    <xf numFmtId="164" fontId="3" fillId="0" borderId="6" xfId="0" applyNumberFormat="1" applyFont="1" applyFill="1" applyBorder="1"/>
    <xf numFmtId="165" fontId="5" fillId="0" borderId="6" xfId="0" applyNumberFormat="1" applyFont="1" applyFill="1" applyBorder="1"/>
    <xf numFmtId="0" fontId="0" fillId="0" borderId="6" xfId="0" applyFill="1" applyBorder="1"/>
    <xf numFmtId="1" fontId="0" fillId="0" borderId="0" xfId="0" applyNumberFormat="1" applyBorder="1"/>
    <xf numFmtId="0" fontId="7" fillId="0" borderId="0" xfId="0" applyFont="1" applyFill="1" applyBorder="1" applyAlignment="1">
      <alignment horizontal="left" vertical="center" wrapText="1"/>
    </xf>
    <xf numFmtId="0" fontId="12" fillId="0" borderId="4" xfId="0" applyFont="1" applyFill="1" applyBorder="1" applyAlignment="1">
      <alignment vertical="center"/>
    </xf>
    <xf numFmtId="0" fontId="0" fillId="0" borderId="0" xfId="0" applyNumberFormat="1"/>
    <xf numFmtId="1" fontId="0" fillId="0" borderId="0" xfId="0" applyNumberFormat="1" applyFill="1" applyBorder="1"/>
    <xf numFmtId="1" fontId="3" fillId="0" borderId="0" xfId="0" applyNumberFormat="1" applyFont="1" applyFill="1" applyBorder="1"/>
    <xf numFmtId="0" fontId="1" fillId="0" borderId="4" xfId="0" applyFont="1" applyBorder="1" applyAlignment="1">
      <alignment vertical="top"/>
    </xf>
    <xf numFmtId="0" fontId="0" fillId="0" borderId="4" xfId="0" applyBorder="1" applyAlignment="1">
      <alignment vertical="top" wrapText="1"/>
    </xf>
    <xf numFmtId="0" fontId="1" fillId="0" borderId="6" xfId="0" applyFont="1" applyBorder="1" applyAlignment="1">
      <alignment vertical="top"/>
    </xf>
    <xf numFmtId="0" fontId="0" fillId="0" borderId="6" xfId="0" applyBorder="1" applyAlignment="1">
      <alignment vertical="top" wrapText="1"/>
    </xf>
    <xf numFmtId="0" fontId="0" fillId="3" borderId="8" xfId="0" applyFill="1" applyBorder="1" applyAlignment="1">
      <alignment vertical="top"/>
    </xf>
    <xf numFmtId="0" fontId="0" fillId="0" borderId="8" xfId="0" applyFill="1" applyBorder="1" applyAlignment="1">
      <alignment vertical="top" wrapText="1"/>
    </xf>
    <xf numFmtId="0" fontId="0" fillId="0" borderId="8" xfId="0" applyBorder="1" applyAlignment="1">
      <alignment vertical="top" wrapText="1"/>
    </xf>
    <xf numFmtId="0" fontId="0" fillId="0" borderId="0" xfId="0" applyBorder="1" applyAlignment="1">
      <alignment vertical="top"/>
    </xf>
    <xf numFmtId="0" fontId="0" fillId="0" borderId="4" xfId="0" applyBorder="1"/>
    <xf numFmtId="0" fontId="0" fillId="0" borderId="4" xfId="0" applyNumberFormat="1" applyBorder="1"/>
    <xf numFmtId="1" fontId="0" fillId="0" borderId="4" xfId="0" applyNumberFormat="1" applyBorder="1"/>
    <xf numFmtId="0" fontId="0" fillId="0" borderId="6" xfId="0" applyBorder="1"/>
    <xf numFmtId="1" fontId="0" fillId="0" borderId="6" xfId="0" applyNumberFormat="1" applyBorder="1"/>
    <xf numFmtId="0" fontId="1" fillId="0" borderId="4" xfId="0" applyFont="1" applyBorder="1" applyAlignment="1">
      <alignment vertical="top" wrapText="1"/>
    </xf>
    <xf numFmtId="1" fontId="11" fillId="0" borderId="0" xfId="0" applyNumberFormat="1" applyFont="1" applyBorder="1"/>
    <xf numFmtId="1" fontId="0" fillId="0" borderId="6" xfId="0" applyNumberFormat="1" applyFill="1" applyBorder="1" applyAlignment="1">
      <alignment horizontal="right" wrapText="1"/>
    </xf>
    <xf numFmtId="1" fontId="0" fillId="0" borderId="6" xfId="0" applyNumberFormat="1" applyFill="1" applyBorder="1"/>
    <xf numFmtId="1" fontId="0" fillId="0" borderId="0" xfId="0" applyNumberFormat="1" applyFill="1" applyBorder="1" applyAlignment="1">
      <alignment horizontal="right" wrapText="1"/>
    </xf>
    <xf numFmtId="1" fontId="14" fillId="0" borderId="4" xfId="0" applyNumberFormat="1" applyFont="1" applyBorder="1" applyAlignment="1"/>
    <xf numFmtId="0" fontId="0" fillId="0" borderId="0" xfId="0" applyAlignment="1">
      <alignment horizontal="left"/>
    </xf>
    <xf numFmtId="164" fontId="0" fillId="0" borderId="4" xfId="0" applyNumberFormat="1" applyFill="1" applyBorder="1"/>
    <xf numFmtId="0" fontId="0" fillId="0" borderId="6" xfId="0" applyBorder="1" applyAlignment="1">
      <alignment horizontal="left" vertical="top" wrapText="1"/>
    </xf>
    <xf numFmtId="0" fontId="1" fillId="0" borderId="6" xfId="0" applyFont="1" applyBorder="1" applyAlignment="1">
      <alignment horizontal="left"/>
    </xf>
    <xf numFmtId="0" fontId="0" fillId="0" borderId="6" xfId="0" applyFont="1" applyBorder="1" applyAlignment="1">
      <alignment horizontal="left" vertical="top" wrapText="1"/>
    </xf>
    <xf numFmtId="0" fontId="10" fillId="0" borderId="6" xfId="0" applyFont="1" applyBorder="1" applyAlignment="1">
      <alignment wrapText="1"/>
    </xf>
    <xf numFmtId="0" fontId="10" fillId="0" borderId="6" xfId="0" applyFont="1" applyBorder="1" applyAlignment="1">
      <alignment vertical="center" wrapText="1"/>
    </xf>
    <xf numFmtId="0" fontId="7" fillId="0" borderId="0" xfId="0" applyFont="1" applyFill="1" applyBorder="1"/>
    <xf numFmtId="164" fontId="13" fillId="0" borderId="4" xfId="0" applyNumberFormat="1" applyFont="1" applyFill="1" applyBorder="1" applyAlignment="1"/>
    <xf numFmtId="164" fontId="0" fillId="0" borderId="6" xfId="0" applyNumberFormat="1" applyFill="1" applyBorder="1"/>
    <xf numFmtId="0" fontId="11" fillId="0" borderId="0" xfId="0" applyFont="1" applyFill="1"/>
    <xf numFmtId="0" fontId="17" fillId="0" borderId="4" xfId="0" applyFont="1" applyFill="1" applyBorder="1" applyAlignment="1"/>
    <xf numFmtId="0" fontId="0" fillId="0" borderId="0" xfId="0" applyFont="1" applyFill="1" applyBorder="1" applyAlignment="1">
      <alignment horizontal="left"/>
    </xf>
    <xf numFmtId="1" fontId="17" fillId="6" borderId="4" xfId="0" applyNumberFormat="1" applyFont="1" applyFill="1" applyBorder="1" applyAlignment="1">
      <alignment vertical="top" wrapText="1"/>
    </xf>
    <xf numFmtId="1" fontId="17" fillId="0" borderId="4" xfId="0" applyNumberFormat="1" applyFont="1" applyFill="1" applyBorder="1" applyAlignment="1">
      <alignment vertical="top" wrapText="1"/>
    </xf>
    <xf numFmtId="0" fontId="11" fillId="0" borderId="0" xfId="0" applyFont="1" applyAlignment="1">
      <alignment horizontal="right" vertical="center"/>
    </xf>
    <xf numFmtId="0" fontId="13" fillId="0" borderId="4" xfId="0" applyFont="1" applyBorder="1" applyAlignment="1">
      <alignment horizontal="right"/>
    </xf>
    <xf numFmtId="165" fontId="0" fillId="0" borderId="0" xfId="0" applyNumberFormat="1" applyFont="1" applyFill="1" applyBorder="1"/>
    <xf numFmtId="0" fontId="13" fillId="0" borderId="4" xfId="0" applyFont="1" applyFill="1" applyBorder="1" applyAlignment="1">
      <alignment vertical="center" wrapText="1" readingOrder="1"/>
    </xf>
    <xf numFmtId="2" fontId="0" fillId="0" borderId="0" xfId="0" applyNumberFormat="1" applyFont="1" applyFill="1" applyBorder="1" applyAlignment="1"/>
    <xf numFmtId="164" fontId="13" fillId="0" borderId="0" xfId="0" applyNumberFormat="1" applyFont="1" applyFill="1" applyBorder="1" applyAlignment="1"/>
    <xf numFmtId="0" fontId="14" fillId="7" borderId="0" xfId="0" applyFont="1" applyFill="1" applyAlignment="1"/>
    <xf numFmtId="0" fontId="0" fillId="7" borderId="0" xfId="0" applyFill="1" applyBorder="1"/>
    <xf numFmtId="164" fontId="13" fillId="0" borderId="9" xfId="0" applyNumberFormat="1" applyFont="1" applyFill="1" applyBorder="1" applyAlignment="1"/>
    <xf numFmtId="0" fontId="13" fillId="0" borderId="0" xfId="0" applyFont="1" applyFill="1" applyBorder="1" applyAlignment="1">
      <alignment horizontal="left"/>
    </xf>
    <xf numFmtId="0" fontId="13" fillId="0" borderId="0" xfId="0" applyFont="1" applyFill="1" applyBorder="1" applyAlignment="1">
      <alignment vertical="center" wrapText="1" readingOrder="1"/>
    </xf>
    <xf numFmtId="0" fontId="14" fillId="0" borderId="0" xfId="0" applyFont="1" applyFill="1" applyBorder="1" applyAlignment="1">
      <alignment horizontal="left"/>
    </xf>
    <xf numFmtId="0" fontId="0" fillId="7" borderId="0" xfId="0" applyFill="1"/>
    <xf numFmtId="0" fontId="0" fillId="7" borderId="0" xfId="0" applyFont="1" applyFill="1" applyBorder="1"/>
    <xf numFmtId="165" fontId="3" fillId="0" borderId="6" xfId="0" applyNumberFormat="1" applyFont="1" applyFill="1" applyBorder="1"/>
    <xf numFmtId="0" fontId="0" fillId="0" borderId="6" xfId="0" applyFont="1" applyFill="1" applyBorder="1"/>
    <xf numFmtId="164" fontId="0" fillId="7" borderId="6" xfId="0" applyNumberFormat="1" applyFill="1" applyBorder="1"/>
    <xf numFmtId="0" fontId="0" fillId="7" borderId="6" xfId="0" applyFill="1" applyBorder="1"/>
    <xf numFmtId="0" fontId="6" fillId="0" borderId="0" xfId="0" applyFont="1" applyFill="1" applyBorder="1"/>
    <xf numFmtId="0" fontId="0" fillId="0" borderId="6" xfId="0" applyFont="1" applyFill="1" applyBorder="1" applyAlignment="1"/>
    <xf numFmtId="0" fontId="11" fillId="7" borderId="0" xfId="0" applyFont="1" applyFill="1" applyBorder="1"/>
    <xf numFmtId="164" fontId="13" fillId="7" borderId="4" xfId="0" applyNumberFormat="1" applyFont="1" applyFill="1" applyBorder="1" applyAlignment="1"/>
    <xf numFmtId="0" fontId="17" fillId="7" borderId="4" xfId="0" applyFont="1" applyFill="1" applyBorder="1" applyAlignment="1">
      <alignment vertical="top" wrapText="1"/>
    </xf>
    <xf numFmtId="0" fontId="13" fillId="7" borderId="4" xfId="0" applyFont="1" applyFill="1" applyBorder="1" applyAlignment="1"/>
    <xf numFmtId="0" fontId="3" fillId="0" borderId="10" xfId="0" applyFont="1" applyFill="1" applyBorder="1"/>
    <xf numFmtId="164" fontId="3" fillId="0" borderId="10" xfId="0" applyNumberFormat="1" applyFont="1" applyFill="1" applyBorder="1"/>
    <xf numFmtId="165" fontId="5" fillId="0" borderId="10" xfId="0" applyNumberFormat="1" applyFont="1" applyFill="1" applyBorder="1"/>
    <xf numFmtId="1" fontId="0" fillId="0" borderId="10" xfId="0" applyNumberFormat="1" applyFill="1" applyBorder="1"/>
    <xf numFmtId="0" fontId="6" fillId="0" borderId="0" xfId="0" applyFont="1" applyFill="1" applyBorder="1" applyAlignment="1"/>
    <xf numFmtId="0" fontId="6" fillId="0" borderId="0" xfId="0" applyFont="1"/>
    <xf numFmtId="0" fontId="0" fillId="0" borderId="6" xfId="0" applyFont="1" applyFill="1" applyBorder="1" applyAlignment="1">
      <alignment vertical="top" wrapText="1"/>
    </xf>
    <xf numFmtId="164" fontId="20" fillId="0" borderId="4" xfId="0" applyNumberFormat="1" applyFont="1" applyFill="1" applyBorder="1" applyAlignment="1"/>
    <xf numFmtId="1" fontId="13" fillId="0" borderId="4" xfId="0" applyNumberFormat="1" applyFont="1" applyBorder="1" applyAlignment="1"/>
    <xf numFmtId="1" fontId="13" fillId="0" borderId="0" xfId="0" applyNumberFormat="1" applyFont="1" applyFill="1" applyBorder="1" applyAlignment="1"/>
    <xf numFmtId="0" fontId="21" fillId="4" borderId="1" xfId="0" applyFont="1" applyFill="1" applyBorder="1" applyAlignment="1">
      <alignment horizontal="left" vertical="top" wrapText="1"/>
    </xf>
    <xf numFmtId="0" fontId="21" fillId="4" borderId="1" xfId="0" applyFont="1" applyFill="1" applyBorder="1" applyAlignment="1">
      <alignment horizontal="left" vertical="top"/>
    </xf>
    <xf numFmtId="0" fontId="21" fillId="4" borderId="5" xfId="0" applyFont="1" applyFill="1" applyBorder="1" applyAlignment="1">
      <alignment horizontal="left" vertical="top" wrapText="1"/>
    </xf>
    <xf numFmtId="0" fontId="22" fillId="5" borderId="0" xfId="0" applyFont="1" applyFill="1"/>
    <xf numFmtId="0" fontId="23" fillId="0" borderId="0" xfId="0" applyFont="1" applyFill="1" applyAlignment="1">
      <alignment vertical="center"/>
    </xf>
    <xf numFmtId="0" fontId="24" fillId="0" borderId="0" xfId="0" applyFont="1"/>
    <xf numFmtId="0" fontId="24" fillId="0" borderId="0" xfId="0" applyFont="1" applyAlignment="1"/>
    <xf numFmtId="0" fontId="25" fillId="0" borderId="0" xfId="0" applyFont="1" applyFill="1" applyBorder="1"/>
    <xf numFmtId="0" fontId="24" fillId="0" borderId="0" xfId="0" applyFont="1" applyBorder="1"/>
    <xf numFmtId="0" fontId="26" fillId="0" borderId="0" xfId="0" applyFont="1"/>
    <xf numFmtId="0" fontId="27" fillId="0" borderId="0" xfId="0" applyFont="1" applyFill="1" applyBorder="1" applyAlignment="1"/>
    <xf numFmtId="0" fontId="24" fillId="0" borderId="0" xfId="0" applyFont="1" applyFill="1" applyBorder="1" applyAlignment="1">
      <alignment horizontal="left"/>
    </xf>
    <xf numFmtId="0" fontId="24" fillId="0" borderId="0" xfId="0" applyFont="1" applyFill="1" applyBorder="1" applyAlignment="1">
      <alignment horizontal="left" wrapText="1"/>
    </xf>
    <xf numFmtId="0" fontId="26" fillId="0" borderId="4" xfId="0" applyFont="1" applyBorder="1"/>
    <xf numFmtId="0" fontId="23" fillId="0" borderId="4" xfId="0" applyFont="1" applyFill="1" applyBorder="1" applyAlignment="1">
      <alignment vertical="center"/>
    </xf>
    <xf numFmtId="0" fontId="24" fillId="0" borderId="4" xfId="0" applyFont="1" applyBorder="1"/>
    <xf numFmtId="0" fontId="24" fillId="0" borderId="4" xfId="0" applyFont="1" applyFill="1" applyBorder="1" applyAlignment="1">
      <alignment horizontal="left" wrapText="1"/>
    </xf>
    <xf numFmtId="0" fontId="24" fillId="0" borderId="0" xfId="0" applyFont="1" applyFill="1" applyBorder="1"/>
    <xf numFmtId="0" fontId="25" fillId="0" borderId="0" xfId="0" applyFont="1" applyFill="1" applyAlignment="1">
      <alignment vertical="center"/>
    </xf>
    <xf numFmtId="0" fontId="5" fillId="0" borderId="0" xfId="0" applyFont="1" applyFill="1" applyBorder="1" applyAlignment="1">
      <alignment horizontal="left" wrapText="1"/>
    </xf>
    <xf numFmtId="165" fontId="28" fillId="0" borderId="0" xfId="0" applyNumberFormat="1" applyFont="1" applyFill="1" applyBorder="1" applyAlignment="1">
      <alignment horizontal="left" vertical="center" wrapText="1"/>
    </xf>
    <xf numFmtId="165" fontId="5" fillId="0" borderId="0" xfId="0" applyNumberFormat="1" applyFont="1" applyFill="1" applyBorder="1" applyAlignment="1">
      <alignment horizontal="left"/>
    </xf>
    <xf numFmtId="0" fontId="25" fillId="0" borderId="0" xfId="0" applyFont="1" applyFill="1" applyBorder="1" applyAlignment="1">
      <alignment vertical="center"/>
    </xf>
    <xf numFmtId="0" fontId="28" fillId="0" borderId="0" xfId="0" applyFont="1" applyFill="1" applyBorder="1" applyAlignment="1">
      <alignment horizontal="left" vertical="center" wrapText="1"/>
    </xf>
    <xf numFmtId="0" fontId="24" fillId="0" borderId="4" xfId="0" applyFont="1" applyFill="1" applyBorder="1" applyAlignment="1">
      <alignment horizontal="left"/>
    </xf>
    <xf numFmtId="0" fontId="25" fillId="0" borderId="4" xfId="0" applyFont="1" applyFill="1" applyBorder="1" applyAlignment="1">
      <alignment vertical="center"/>
    </xf>
    <xf numFmtId="0" fontId="28" fillId="0" borderId="4" xfId="0" applyFont="1" applyFill="1" applyBorder="1" applyAlignment="1">
      <alignment horizontal="left" vertical="center" wrapText="1"/>
    </xf>
    <xf numFmtId="0" fontId="5" fillId="0" borderId="4" xfId="0" applyFont="1" applyFill="1" applyBorder="1" applyAlignment="1">
      <alignment horizontal="left" wrapText="1"/>
    </xf>
    <xf numFmtId="0" fontId="21" fillId="4" borderId="2" xfId="0" applyFont="1" applyFill="1" applyBorder="1" applyAlignment="1">
      <alignment horizontal="left" vertical="top" wrapText="1"/>
    </xf>
    <xf numFmtId="164" fontId="29" fillId="0" borderId="0" xfId="0" applyNumberFormat="1" applyFont="1" applyFill="1" applyAlignment="1"/>
    <xf numFmtId="0" fontId="30" fillId="6" borderId="1" xfId="0" applyFont="1" applyFill="1" applyBorder="1" applyAlignment="1">
      <alignment horizontal="left" vertical="top"/>
    </xf>
    <xf numFmtId="0" fontId="30" fillId="6" borderId="1" xfId="0" applyFont="1" applyFill="1" applyBorder="1" applyAlignment="1">
      <alignment horizontal="left" vertical="top" wrapText="1"/>
    </xf>
    <xf numFmtId="0" fontId="5" fillId="0" borderId="0" xfId="0" applyFont="1" applyFill="1" applyAlignment="1">
      <alignment horizontal="right"/>
    </xf>
    <xf numFmtId="0" fontId="29" fillId="0" borderId="0" xfId="0" applyFont="1" applyFill="1" applyAlignment="1"/>
    <xf numFmtId="0" fontId="5" fillId="0" borderId="4" xfId="0" applyFont="1" applyFill="1" applyBorder="1" applyAlignment="1">
      <alignment horizontal="right"/>
    </xf>
    <xf numFmtId="0" fontId="29" fillId="0" borderId="4" xfId="0" applyFont="1" applyFill="1" applyBorder="1" applyAlignment="1"/>
    <xf numFmtId="0" fontId="30" fillId="0" borderId="4" xfId="0" applyFont="1" applyFill="1" applyBorder="1" applyAlignment="1">
      <alignment horizontal="left" vertical="top"/>
    </xf>
    <xf numFmtId="0" fontId="30" fillId="0" borderId="4" xfId="0" applyFont="1" applyFill="1" applyBorder="1" applyAlignment="1">
      <alignment horizontal="left" vertical="top" wrapText="1"/>
    </xf>
    <xf numFmtId="0" fontId="24" fillId="0" borderId="4" xfId="0" applyFont="1" applyFill="1" applyBorder="1"/>
    <xf numFmtId="0" fontId="27" fillId="0" borderId="0" xfId="0" applyFont="1" applyFill="1" applyBorder="1" applyAlignment="1">
      <alignment vertical="top" wrapText="1"/>
    </xf>
    <xf numFmtId="0" fontId="30" fillId="0" borderId="0" xfId="0" applyFont="1" applyFill="1" applyBorder="1" applyAlignment="1">
      <alignment horizontal="left" vertical="top" wrapText="1"/>
    </xf>
    <xf numFmtId="0" fontId="31" fillId="0" borderId="0" xfId="3" applyFont="1" applyFill="1" applyBorder="1" applyAlignment="1">
      <alignment horizontal="left" vertical="top" wrapText="1"/>
    </xf>
    <xf numFmtId="0" fontId="25" fillId="0" borderId="4" xfId="0" applyFont="1" applyFill="1" applyBorder="1" applyAlignment="1"/>
    <xf numFmtId="0" fontId="24" fillId="0" borderId="0" xfId="0" applyFont="1" applyFill="1"/>
    <xf numFmtId="0" fontId="27" fillId="0" borderId="2" xfId="0" applyFont="1" applyFill="1" applyBorder="1" applyAlignment="1">
      <alignment vertical="top" wrapText="1"/>
    </xf>
    <xf numFmtId="0" fontId="30" fillId="0" borderId="2" xfId="0" applyFont="1" applyFill="1" applyBorder="1" applyAlignment="1">
      <alignment horizontal="left" vertical="top" wrapText="1"/>
    </xf>
    <xf numFmtId="0" fontId="27" fillId="0" borderId="1" xfId="0" applyFont="1" applyFill="1" applyBorder="1" applyAlignment="1">
      <alignment vertical="top" wrapText="1"/>
    </xf>
    <xf numFmtId="0" fontId="31" fillId="6" borderId="1" xfId="3" applyFont="1" applyFill="1" applyBorder="1" applyAlignment="1">
      <alignment horizontal="left" vertical="top" wrapText="1"/>
    </xf>
    <xf numFmtId="0" fontId="27" fillId="0" borderId="4" xfId="0" applyFont="1" applyFill="1" applyBorder="1" applyAlignment="1">
      <alignment vertical="top" wrapText="1"/>
    </xf>
    <xf numFmtId="0" fontId="25" fillId="0" borderId="0" xfId="0" applyFont="1" applyFill="1" applyAlignment="1"/>
    <xf numFmtId="0" fontId="25" fillId="0" borderId="0" xfId="0" applyFont="1" applyFill="1" applyAlignment="1">
      <alignment vertical="center" wrapText="1"/>
    </xf>
    <xf numFmtId="0" fontId="5" fillId="0" borderId="0" xfId="0" applyFont="1"/>
    <xf numFmtId="0" fontId="29" fillId="0" borderId="0" xfId="0" applyFont="1" applyFill="1" applyBorder="1" applyAlignment="1"/>
    <xf numFmtId="0" fontId="28" fillId="0" borderId="3" xfId="0" applyFont="1" applyFill="1" applyBorder="1" applyAlignment="1">
      <alignment vertical="center" wrapText="1"/>
    </xf>
    <xf numFmtId="0" fontId="28" fillId="0" borderId="0" xfId="0" applyFont="1" applyFill="1"/>
    <xf numFmtId="0" fontId="28" fillId="0" borderId="0" xfId="0" applyFont="1" applyFill="1" applyBorder="1" applyAlignment="1">
      <alignment vertical="center" wrapText="1"/>
    </xf>
    <xf numFmtId="0" fontId="28" fillId="0" borderId="7" xfId="0" applyFont="1" applyFill="1" applyBorder="1" applyAlignment="1">
      <alignment vertical="center" wrapText="1"/>
    </xf>
    <xf numFmtId="0" fontId="5" fillId="0" borderId="4" xfId="0" applyFont="1" applyBorder="1"/>
    <xf numFmtId="0" fontId="28" fillId="0" borderId="4" xfId="0" applyFont="1" applyFill="1" applyBorder="1"/>
    <xf numFmtId="0" fontId="28" fillId="0" borderId="4" xfId="0" applyFont="1" applyFill="1" applyBorder="1" applyAlignment="1">
      <alignment vertical="center" wrapText="1"/>
    </xf>
    <xf numFmtId="0" fontId="32" fillId="0" borderId="0" xfId="0" applyFont="1"/>
    <xf numFmtId="0" fontId="32" fillId="0" borderId="4" xfId="0" applyFont="1" applyBorder="1"/>
    <xf numFmtId="0" fontId="5" fillId="0" borderId="0" xfId="0" applyFont="1" applyFill="1" applyBorder="1"/>
    <xf numFmtId="0" fontId="20" fillId="0" borderId="0" xfId="0" applyFont="1" applyFill="1" applyAlignment="1"/>
    <xf numFmtId="164" fontId="20" fillId="0" borderId="0" xfId="0" applyNumberFormat="1" applyFont="1" applyFill="1" applyBorder="1" applyAlignment="1"/>
    <xf numFmtId="0" fontId="13" fillId="7" borderId="0" xfId="0" applyFont="1" applyFill="1" applyAlignment="1"/>
    <xf numFmtId="0" fontId="22" fillId="5" borderId="9" xfId="0" applyFont="1" applyFill="1" applyBorder="1"/>
    <xf numFmtId="0" fontId="23" fillId="0" borderId="9" xfId="0" applyFont="1" applyFill="1" applyBorder="1" applyAlignment="1">
      <alignment vertical="center"/>
    </xf>
    <xf numFmtId="0" fontId="24" fillId="0" borderId="9" xfId="0" applyFont="1" applyBorder="1"/>
    <xf numFmtId="0" fontId="24" fillId="0" borderId="9" xfId="0" applyFont="1" applyFill="1" applyBorder="1"/>
    <xf numFmtId="0" fontId="28" fillId="0" borderId="0" xfId="0" applyFont="1" applyFill="1" applyBorder="1"/>
    <xf numFmtId="0" fontId="24" fillId="0" borderId="0" xfId="0" applyFont="1" applyAlignment="1">
      <alignment vertical="center" wrapText="1" readingOrder="1"/>
    </xf>
    <xf numFmtId="0" fontId="24" fillId="0" borderId="4" xfId="0" applyFont="1" applyBorder="1" applyAlignment="1">
      <alignment vertical="center"/>
    </xf>
    <xf numFmtId="0" fontId="6" fillId="0" borderId="0" xfId="0" applyFont="1" applyFill="1"/>
    <xf numFmtId="0" fontId="11" fillId="0" borderId="0" xfId="0" applyFont="1" applyFill="1" applyBorder="1" applyAlignment="1">
      <alignment horizontal="left" vertical="center"/>
    </xf>
    <xf numFmtId="0" fontId="0" fillId="0" borderId="0" xfId="0" applyAlignment="1">
      <alignment horizontal="center" vertical="top"/>
    </xf>
    <xf numFmtId="164" fontId="5" fillId="0" borderId="0" xfId="2" applyNumberFormat="1"/>
    <xf numFmtId="0" fontId="24" fillId="0" borderId="11" xfId="0" applyFont="1" applyFill="1" applyBorder="1" applyAlignment="1">
      <alignment horizontal="center" vertical="center" wrapText="1"/>
    </xf>
    <xf numFmtId="0" fontId="0" fillId="0" borderId="9" xfId="0" applyBorder="1" applyAlignment="1">
      <alignment horizontal="center" vertical="center"/>
    </xf>
    <xf numFmtId="0" fontId="0" fillId="0" borderId="0" xfId="0" applyAlignment="1">
      <alignment horizontal="center" vertical="center"/>
    </xf>
  </cellXfs>
  <cellStyles count="4">
    <cellStyle name="Hyperlink" xfId="3" builtinId="8"/>
    <cellStyle name="Hyperlink 2" xfId="1" xr:uid="{00000000-0005-0000-0000-000000000000}"/>
    <cellStyle name="Normal" xfId="0" builtinId="0"/>
    <cellStyle name="Normal 2" xfId="2" xr:uid="{00000000-0005-0000-0000-000003000000}"/>
  </cellStyles>
  <dxfs count="0"/>
  <tableStyles count="0" defaultTableStyle="TableStyleMedium2" defaultPivotStyle="PivotStyleLight16"/>
  <colors>
    <mruColors>
      <color rgb="FF3BA2F7"/>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management+variabl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workbookViewId="0"/>
  </sheetViews>
  <sheetFormatPr defaultColWidth="9.21875" defaultRowHeight="14.4" x14ac:dyDescent="0.3"/>
  <cols>
    <col min="1" max="1" width="23.77734375" style="19" customWidth="1"/>
    <col min="2" max="2" width="134.21875" style="30" customWidth="1"/>
    <col min="3" max="3" width="17.44140625" customWidth="1"/>
    <col min="8" max="8" width="12.77734375" customWidth="1"/>
  </cols>
  <sheetData>
    <row r="1" spans="1:8" ht="18" x14ac:dyDescent="0.3">
      <c r="A1" s="16" t="s">
        <v>3</v>
      </c>
      <c r="B1" s="38"/>
      <c r="H1" s="2"/>
    </row>
    <row r="2" spans="1:8" x14ac:dyDescent="0.3">
      <c r="A2" s="17" t="s">
        <v>54</v>
      </c>
      <c r="B2" s="38" t="s">
        <v>250</v>
      </c>
      <c r="H2" s="2"/>
    </row>
    <row r="3" spans="1:8" x14ac:dyDescent="0.3">
      <c r="A3" s="17" t="s">
        <v>55</v>
      </c>
      <c r="B3" s="27">
        <v>43603</v>
      </c>
      <c r="H3" s="2"/>
    </row>
    <row r="4" spans="1:8" x14ac:dyDescent="0.3">
      <c r="A4" s="37" t="s">
        <v>56</v>
      </c>
      <c r="B4" s="113">
        <v>1</v>
      </c>
      <c r="H4" s="2"/>
    </row>
    <row r="5" spans="1:8" ht="28.8" x14ac:dyDescent="0.3">
      <c r="A5" s="94" t="s">
        <v>57</v>
      </c>
      <c r="B5" s="95" t="s">
        <v>303</v>
      </c>
    </row>
    <row r="6" spans="1:8" ht="43.2" x14ac:dyDescent="0.3">
      <c r="A6" s="94" t="s">
        <v>61</v>
      </c>
      <c r="B6" s="95" t="s">
        <v>300</v>
      </c>
    </row>
    <row r="7" spans="1:8" ht="87" thickBot="1" x14ac:dyDescent="0.35">
      <c r="A7" s="92" t="s">
        <v>62</v>
      </c>
      <c r="B7" s="93" t="s">
        <v>304</v>
      </c>
    </row>
    <row r="8" spans="1:8" ht="58.2" thickBot="1" x14ac:dyDescent="0.35">
      <c r="A8" s="96" t="s">
        <v>5</v>
      </c>
      <c r="B8" s="97" t="s">
        <v>301</v>
      </c>
      <c r="C8" s="20"/>
      <c r="D8" s="4"/>
      <c r="E8" s="4"/>
      <c r="F8" s="4"/>
      <c r="G8" s="4"/>
      <c r="H8" s="4"/>
    </row>
    <row r="9" spans="1:8" ht="29.4" thickBot="1" x14ac:dyDescent="0.35">
      <c r="A9" s="96" t="s">
        <v>122</v>
      </c>
      <c r="B9" s="98" t="s">
        <v>306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F632"/>
  <sheetViews>
    <sheetView workbookViewId="0">
      <pane ySplit="2" topLeftCell="A3" activePane="bottomLeft" state="frozen"/>
      <selection pane="bottomLeft" activeCell="E11" sqref="E11"/>
    </sheetView>
  </sheetViews>
  <sheetFormatPr defaultColWidth="8.77734375" defaultRowHeight="14.4" x14ac:dyDescent="0.3"/>
  <cols>
    <col min="1" max="1" width="10.44140625" style="1" bestFit="1" customWidth="1"/>
    <col min="2" max="2" width="16.21875" style="1" bestFit="1" customWidth="1"/>
    <col min="3" max="3" width="17" style="1" bestFit="1" customWidth="1"/>
    <col min="4" max="4" width="21.5546875" style="90" bestFit="1" customWidth="1"/>
    <col min="5" max="5" width="21.44140625" style="90" bestFit="1" customWidth="1"/>
    <col min="6" max="6" width="21.5546875" style="90" bestFit="1" customWidth="1"/>
    <col min="7" max="16384" width="8.77734375" style="1"/>
  </cols>
  <sheetData>
    <row r="1" spans="1:6" x14ac:dyDescent="0.3">
      <c r="A1" s="45" t="s">
        <v>323</v>
      </c>
      <c r="B1" s="45" t="s">
        <v>234</v>
      </c>
      <c r="C1" s="45" t="s">
        <v>235</v>
      </c>
      <c r="D1" s="106" t="s">
        <v>236</v>
      </c>
      <c r="E1" s="90" t="s">
        <v>277</v>
      </c>
      <c r="F1" s="90" t="s">
        <v>276</v>
      </c>
    </row>
    <row r="2" spans="1:6" ht="15" thickBot="1" x14ac:dyDescent="0.35">
      <c r="A2" s="119" t="s">
        <v>327</v>
      </c>
      <c r="B2" s="70" t="s">
        <v>117</v>
      </c>
      <c r="C2" s="70" t="s">
        <v>32</v>
      </c>
      <c r="D2" s="124" t="s">
        <v>51</v>
      </c>
      <c r="E2" s="125" t="s">
        <v>274</v>
      </c>
      <c r="F2" s="125" t="s">
        <v>275</v>
      </c>
    </row>
    <row r="3" spans="1:6" x14ac:dyDescent="0.3">
      <c r="A3" s="150">
        <v>2</v>
      </c>
      <c r="B3" s="151">
        <v>36213</v>
      </c>
      <c r="C3" s="152" t="s">
        <v>310</v>
      </c>
      <c r="D3" s="153">
        <v>50</v>
      </c>
      <c r="E3" s="153"/>
      <c r="F3" s="153"/>
    </row>
    <row r="4" spans="1:6" x14ac:dyDescent="0.3">
      <c r="A4" s="10">
        <v>3</v>
      </c>
      <c r="B4" s="14">
        <v>36213</v>
      </c>
      <c r="C4" s="57" t="s">
        <v>310</v>
      </c>
      <c r="D4" s="109">
        <v>50</v>
      </c>
    </row>
    <row r="5" spans="1:6" x14ac:dyDescent="0.3">
      <c r="A5" s="10">
        <v>3</v>
      </c>
      <c r="B5" s="14">
        <v>36243</v>
      </c>
      <c r="C5" s="57" t="s">
        <v>310</v>
      </c>
      <c r="D5" s="109">
        <v>100</v>
      </c>
    </row>
    <row r="6" spans="1:6" x14ac:dyDescent="0.3">
      <c r="A6" s="82">
        <v>3</v>
      </c>
      <c r="B6" s="83">
        <v>36277</v>
      </c>
      <c r="C6" s="84" t="s">
        <v>310</v>
      </c>
      <c r="D6" s="107">
        <v>100</v>
      </c>
      <c r="E6" s="108"/>
      <c r="F6" s="108"/>
    </row>
    <row r="7" spans="1:6" x14ac:dyDescent="0.3">
      <c r="A7" s="82">
        <v>4</v>
      </c>
      <c r="B7" s="83">
        <v>36440</v>
      </c>
      <c r="C7" s="84" t="s">
        <v>310</v>
      </c>
      <c r="D7" s="108">
        <v>10</v>
      </c>
      <c r="E7" s="108"/>
      <c r="F7" s="108"/>
    </row>
    <row r="8" spans="1:6" x14ac:dyDescent="0.3">
      <c r="A8" s="10">
        <v>5</v>
      </c>
      <c r="B8" s="14">
        <v>36419</v>
      </c>
      <c r="C8" s="57" t="s">
        <v>310</v>
      </c>
      <c r="D8" s="109">
        <v>50</v>
      </c>
    </row>
    <row r="9" spans="1:6" x14ac:dyDescent="0.3">
      <c r="A9" s="82">
        <v>5</v>
      </c>
      <c r="B9" s="83">
        <v>36459</v>
      </c>
      <c r="C9" s="84" t="s">
        <v>310</v>
      </c>
      <c r="D9" s="108">
        <v>20</v>
      </c>
      <c r="E9" s="108"/>
      <c r="F9" s="108"/>
    </row>
    <row r="10" spans="1:6" x14ac:dyDescent="0.3">
      <c r="A10" s="10">
        <v>6</v>
      </c>
      <c r="B10" s="14">
        <v>36419</v>
      </c>
      <c r="C10" s="57" t="s">
        <v>310</v>
      </c>
      <c r="D10" s="109">
        <v>50</v>
      </c>
    </row>
    <row r="11" spans="1:6" x14ac:dyDescent="0.3">
      <c r="A11" s="10">
        <v>6</v>
      </c>
      <c r="B11" s="14">
        <v>36459</v>
      </c>
      <c r="C11" s="57" t="s">
        <v>310</v>
      </c>
      <c r="D11" s="109">
        <v>150</v>
      </c>
    </row>
    <row r="12" spans="1:6" x14ac:dyDescent="0.3">
      <c r="A12" s="82">
        <v>6</v>
      </c>
      <c r="B12" s="83">
        <v>36496</v>
      </c>
      <c r="C12" s="84" t="s">
        <v>310</v>
      </c>
      <c r="D12" s="107">
        <v>100</v>
      </c>
      <c r="E12" s="108"/>
      <c r="F12" s="108"/>
    </row>
    <row r="13" spans="1:6" x14ac:dyDescent="0.3">
      <c r="A13" s="82">
        <v>8</v>
      </c>
      <c r="B13" s="83">
        <v>36935</v>
      </c>
      <c r="C13" s="84" t="s">
        <v>310</v>
      </c>
      <c r="D13" s="108">
        <v>150</v>
      </c>
      <c r="E13" s="108"/>
      <c r="F13" s="108"/>
    </row>
    <row r="14" spans="1:6" x14ac:dyDescent="0.3">
      <c r="A14" s="10">
        <v>9</v>
      </c>
      <c r="B14" s="14">
        <v>36895</v>
      </c>
      <c r="C14" s="57" t="s">
        <v>310</v>
      </c>
      <c r="D14" s="109">
        <v>100</v>
      </c>
    </row>
    <row r="15" spans="1:6" x14ac:dyDescent="0.3">
      <c r="A15" s="82">
        <v>9</v>
      </c>
      <c r="B15" s="83">
        <v>36935</v>
      </c>
      <c r="C15" s="84" t="s">
        <v>310</v>
      </c>
      <c r="D15" s="107">
        <v>150</v>
      </c>
      <c r="E15" s="108"/>
      <c r="F15" s="108"/>
    </row>
    <row r="16" spans="1:6" x14ac:dyDescent="0.3">
      <c r="A16" s="10"/>
      <c r="B16" s="14"/>
      <c r="C16" s="57"/>
      <c r="D16" s="109"/>
    </row>
    <row r="17" spans="1:4" x14ac:dyDescent="0.3">
      <c r="A17" s="10"/>
      <c r="B17" s="14"/>
      <c r="C17" s="57"/>
    </row>
    <row r="18" spans="1:4" x14ac:dyDescent="0.3">
      <c r="A18" s="10"/>
      <c r="B18" s="14"/>
      <c r="C18" s="57"/>
      <c r="D18" s="109"/>
    </row>
    <row r="19" spans="1:4" x14ac:dyDescent="0.3">
      <c r="A19" s="10"/>
      <c r="B19" s="14"/>
      <c r="C19" s="57"/>
    </row>
    <row r="20" spans="1:4" x14ac:dyDescent="0.3">
      <c r="A20" s="10"/>
      <c r="B20" s="14"/>
      <c r="C20" s="57"/>
      <c r="D20" s="109"/>
    </row>
    <row r="21" spans="1:4" x14ac:dyDescent="0.3">
      <c r="A21" s="10"/>
      <c r="B21" s="14"/>
      <c r="C21" s="57"/>
      <c r="D21" s="109"/>
    </row>
    <row r="22" spans="1:4" x14ac:dyDescent="0.3">
      <c r="A22" s="10"/>
      <c r="B22" s="14"/>
      <c r="C22" s="57"/>
      <c r="D22" s="109"/>
    </row>
    <row r="23" spans="1:4" x14ac:dyDescent="0.3">
      <c r="A23" s="10"/>
      <c r="B23" s="14"/>
      <c r="C23" s="57"/>
    </row>
    <row r="24" spans="1:4" x14ac:dyDescent="0.3">
      <c r="A24" s="10"/>
      <c r="B24" s="14"/>
      <c r="C24" s="57"/>
      <c r="D24" s="109"/>
    </row>
    <row r="25" spans="1:4" x14ac:dyDescent="0.3">
      <c r="A25" s="10"/>
      <c r="B25" s="14"/>
      <c r="C25" s="57"/>
    </row>
    <row r="26" spans="1:4" x14ac:dyDescent="0.3">
      <c r="A26" s="10"/>
      <c r="B26" s="14"/>
      <c r="C26" s="57"/>
      <c r="D26" s="109"/>
    </row>
    <row r="27" spans="1:4" x14ac:dyDescent="0.3">
      <c r="A27" s="10"/>
      <c r="B27" s="14"/>
      <c r="C27" s="57"/>
      <c r="D27" s="109"/>
    </row>
    <row r="28" spans="1:4" x14ac:dyDescent="0.3">
      <c r="A28" s="10"/>
      <c r="B28" s="14"/>
      <c r="C28" s="57"/>
    </row>
    <row r="29" spans="1:4" x14ac:dyDescent="0.3">
      <c r="A29" s="10"/>
      <c r="B29" s="14"/>
      <c r="C29" s="57"/>
    </row>
    <row r="30" spans="1:4" x14ac:dyDescent="0.3">
      <c r="A30" s="10"/>
      <c r="B30" s="14"/>
      <c r="C30" s="57"/>
      <c r="D30" s="109"/>
    </row>
    <row r="31" spans="1:4" x14ac:dyDescent="0.3">
      <c r="A31" s="10"/>
      <c r="B31" s="14"/>
      <c r="C31" s="57"/>
      <c r="D31" s="109"/>
    </row>
    <row r="32" spans="1:4" x14ac:dyDescent="0.3">
      <c r="A32" s="10"/>
      <c r="B32" s="14"/>
      <c r="C32" s="57"/>
      <c r="D32" s="109"/>
    </row>
    <row r="33" spans="1:4" x14ac:dyDescent="0.3">
      <c r="A33" s="10"/>
      <c r="B33" s="14"/>
      <c r="C33" s="57"/>
    </row>
    <row r="34" spans="1:4" x14ac:dyDescent="0.3">
      <c r="A34" s="10"/>
      <c r="B34" s="14"/>
      <c r="C34" s="57"/>
      <c r="D34" s="109"/>
    </row>
    <row r="35" spans="1:4" x14ac:dyDescent="0.3">
      <c r="A35" s="10"/>
      <c r="B35" s="14"/>
      <c r="C35" s="57"/>
    </row>
    <row r="36" spans="1:4" x14ac:dyDescent="0.3">
      <c r="A36" s="10"/>
      <c r="B36" s="14"/>
      <c r="C36" s="57"/>
      <c r="D36" s="109"/>
    </row>
    <row r="37" spans="1:4" x14ac:dyDescent="0.3">
      <c r="A37" s="10"/>
      <c r="B37" s="14"/>
      <c r="C37" s="57"/>
      <c r="D37" s="109"/>
    </row>
    <row r="38" spans="1:4" x14ac:dyDescent="0.3">
      <c r="A38" s="10"/>
      <c r="B38" s="14"/>
      <c r="C38" s="57"/>
    </row>
    <row r="39" spans="1:4" x14ac:dyDescent="0.3">
      <c r="A39" s="10"/>
      <c r="B39" s="14"/>
      <c r="C39" s="57"/>
    </row>
    <row r="40" spans="1:4" x14ac:dyDescent="0.3">
      <c r="A40" s="10"/>
      <c r="B40" s="14"/>
      <c r="C40" s="57"/>
      <c r="D40" s="109"/>
    </row>
    <row r="41" spans="1:4" x14ac:dyDescent="0.3">
      <c r="A41" s="10"/>
      <c r="B41" s="14"/>
      <c r="C41" s="57"/>
    </row>
    <row r="42" spans="1:4" x14ac:dyDescent="0.3">
      <c r="A42" s="10"/>
      <c r="B42" s="14"/>
      <c r="C42" s="57"/>
      <c r="D42" s="109"/>
    </row>
    <row r="43" spans="1:4" x14ac:dyDescent="0.3">
      <c r="A43" s="10"/>
      <c r="B43" s="14"/>
      <c r="C43" s="57"/>
    </row>
    <row r="44" spans="1:4" x14ac:dyDescent="0.3">
      <c r="A44" s="10"/>
      <c r="B44" s="14"/>
      <c r="C44" s="57"/>
    </row>
    <row r="45" spans="1:4" x14ac:dyDescent="0.3">
      <c r="A45" s="10"/>
      <c r="B45" s="14"/>
      <c r="C45" s="57"/>
      <c r="D45" s="109"/>
    </row>
    <row r="46" spans="1:4" x14ac:dyDescent="0.3">
      <c r="A46" s="10"/>
      <c r="B46" s="14"/>
      <c r="C46" s="57"/>
    </row>
    <row r="47" spans="1:4" x14ac:dyDescent="0.3">
      <c r="A47" s="10"/>
      <c r="B47" s="14"/>
      <c r="C47" s="57"/>
    </row>
    <row r="48" spans="1:4" x14ac:dyDescent="0.3">
      <c r="A48" s="10"/>
      <c r="B48" s="14"/>
      <c r="C48" s="57"/>
      <c r="D48" s="109"/>
    </row>
    <row r="49" spans="1:4" x14ac:dyDescent="0.3">
      <c r="A49" s="10"/>
      <c r="B49" s="14"/>
      <c r="C49" s="57"/>
      <c r="D49" s="109"/>
    </row>
    <row r="50" spans="1:4" x14ac:dyDescent="0.3">
      <c r="A50" s="10"/>
      <c r="B50" s="14"/>
      <c r="C50" s="57"/>
      <c r="D50" s="109"/>
    </row>
    <row r="51" spans="1:4" x14ac:dyDescent="0.3">
      <c r="A51" s="10"/>
      <c r="B51" s="14"/>
      <c r="C51" s="57"/>
    </row>
    <row r="52" spans="1:4" x14ac:dyDescent="0.3">
      <c r="A52" s="10"/>
      <c r="B52" s="14"/>
      <c r="C52" s="57"/>
    </row>
    <row r="53" spans="1:4" x14ac:dyDescent="0.3">
      <c r="A53" s="10"/>
      <c r="B53" s="14"/>
      <c r="C53" s="57"/>
    </row>
    <row r="54" spans="1:4" x14ac:dyDescent="0.3">
      <c r="A54" s="10"/>
      <c r="B54" s="14"/>
      <c r="C54" s="57"/>
    </row>
    <row r="55" spans="1:4" x14ac:dyDescent="0.3">
      <c r="A55" s="10"/>
      <c r="B55" s="14"/>
      <c r="C55" s="57"/>
    </row>
    <row r="56" spans="1:4" x14ac:dyDescent="0.3">
      <c r="A56" s="10"/>
      <c r="B56" s="14"/>
      <c r="C56" s="57"/>
    </row>
    <row r="57" spans="1:4" x14ac:dyDescent="0.3">
      <c r="A57" s="10"/>
      <c r="B57" s="14"/>
      <c r="C57" s="57"/>
    </row>
    <row r="58" spans="1:4" x14ac:dyDescent="0.3">
      <c r="A58" s="10"/>
      <c r="B58" s="14"/>
      <c r="C58" s="57"/>
    </row>
    <row r="59" spans="1:4" x14ac:dyDescent="0.3">
      <c r="A59" s="10"/>
      <c r="B59" s="14"/>
      <c r="C59" s="57"/>
    </row>
    <row r="60" spans="1:4" x14ac:dyDescent="0.3">
      <c r="A60" s="10"/>
      <c r="B60" s="14"/>
      <c r="C60" s="57"/>
    </row>
    <row r="61" spans="1:4" x14ac:dyDescent="0.3">
      <c r="A61" s="10"/>
      <c r="B61" s="14"/>
      <c r="C61" s="57"/>
    </row>
    <row r="62" spans="1:4" x14ac:dyDescent="0.3">
      <c r="A62" s="10"/>
      <c r="B62" s="14"/>
      <c r="C62" s="57"/>
    </row>
    <row r="63" spans="1:4" x14ac:dyDescent="0.3">
      <c r="A63" s="10"/>
      <c r="B63" s="14"/>
      <c r="C63" s="57"/>
    </row>
    <row r="64" spans="1:4" x14ac:dyDescent="0.3">
      <c r="A64" s="10"/>
      <c r="B64" s="14"/>
      <c r="C64" s="57"/>
    </row>
    <row r="65" spans="1:3" x14ac:dyDescent="0.3">
      <c r="A65" s="10"/>
      <c r="B65" s="14"/>
      <c r="C65" s="57"/>
    </row>
    <row r="66" spans="1:3" x14ac:dyDescent="0.3">
      <c r="A66" s="10"/>
      <c r="B66" s="14"/>
      <c r="C66" s="57"/>
    </row>
    <row r="67" spans="1:3" x14ac:dyDescent="0.3">
      <c r="A67" s="10"/>
      <c r="B67" s="14"/>
      <c r="C67" s="57"/>
    </row>
    <row r="68" spans="1:3" x14ac:dyDescent="0.3">
      <c r="A68" s="10"/>
      <c r="B68" s="14"/>
      <c r="C68" s="57"/>
    </row>
    <row r="69" spans="1:3" x14ac:dyDescent="0.3">
      <c r="A69" s="10"/>
      <c r="B69" s="14"/>
      <c r="C69" s="57"/>
    </row>
    <row r="70" spans="1:3" x14ac:dyDescent="0.3">
      <c r="A70" s="10"/>
      <c r="B70" s="14"/>
    </row>
    <row r="71" spans="1:3" x14ac:dyDescent="0.3">
      <c r="A71" s="10"/>
      <c r="B71" s="14"/>
      <c r="C71" s="57"/>
    </row>
    <row r="72" spans="1:3" x14ac:dyDescent="0.3">
      <c r="A72" s="10"/>
      <c r="B72" s="14"/>
      <c r="C72" s="57"/>
    </row>
    <row r="73" spans="1:3" x14ac:dyDescent="0.3">
      <c r="A73" s="10"/>
      <c r="B73" s="14"/>
      <c r="C73" s="57"/>
    </row>
    <row r="74" spans="1:3" x14ac:dyDescent="0.3">
      <c r="A74" s="10"/>
      <c r="B74" s="14"/>
      <c r="C74" s="57"/>
    </row>
    <row r="75" spans="1:3" x14ac:dyDescent="0.3">
      <c r="A75" s="10"/>
      <c r="B75" s="14"/>
      <c r="C75" s="57"/>
    </row>
    <row r="76" spans="1:3" x14ac:dyDescent="0.3">
      <c r="A76" s="10"/>
      <c r="B76" s="14"/>
      <c r="C76" s="57"/>
    </row>
    <row r="77" spans="1:3" x14ac:dyDescent="0.3">
      <c r="A77" s="10"/>
      <c r="B77" s="14"/>
      <c r="C77" s="57"/>
    </row>
    <row r="78" spans="1:3" x14ac:dyDescent="0.3">
      <c r="A78" s="10"/>
      <c r="B78" s="14"/>
      <c r="C78" s="57"/>
    </row>
    <row r="79" spans="1:3" x14ac:dyDescent="0.3">
      <c r="A79" s="10"/>
      <c r="B79" s="14"/>
      <c r="C79" s="57"/>
    </row>
    <row r="80" spans="1:3" x14ac:dyDescent="0.3">
      <c r="A80" s="10"/>
      <c r="B80" s="14"/>
      <c r="C80" s="57"/>
    </row>
    <row r="81" spans="1:3" x14ac:dyDescent="0.3">
      <c r="A81" s="10"/>
      <c r="B81" s="14"/>
      <c r="C81" s="57"/>
    </row>
    <row r="82" spans="1:3" x14ac:dyDescent="0.3">
      <c r="A82" s="10"/>
      <c r="B82" s="14"/>
      <c r="C82" s="57"/>
    </row>
    <row r="83" spans="1:3" x14ac:dyDescent="0.3">
      <c r="A83" s="10"/>
      <c r="B83" s="14"/>
      <c r="C83" s="57"/>
    </row>
    <row r="84" spans="1:3" x14ac:dyDescent="0.3">
      <c r="A84" s="10"/>
      <c r="B84" s="14"/>
      <c r="C84" s="57"/>
    </row>
    <row r="85" spans="1:3" x14ac:dyDescent="0.3">
      <c r="A85" s="10"/>
      <c r="B85" s="14"/>
      <c r="C85" s="57"/>
    </row>
    <row r="86" spans="1:3" x14ac:dyDescent="0.3">
      <c r="A86" s="10"/>
      <c r="B86" s="14"/>
      <c r="C86" s="57"/>
    </row>
    <row r="87" spans="1:3" x14ac:dyDescent="0.3">
      <c r="A87" s="10"/>
      <c r="B87" s="14"/>
      <c r="C87" s="57"/>
    </row>
    <row r="88" spans="1:3" x14ac:dyDescent="0.3">
      <c r="A88" s="10"/>
      <c r="B88" s="14"/>
      <c r="C88" s="57"/>
    </row>
    <row r="89" spans="1:3" x14ac:dyDescent="0.3">
      <c r="A89" s="10"/>
      <c r="B89" s="14"/>
      <c r="C89" s="57"/>
    </row>
    <row r="90" spans="1:3" x14ac:dyDescent="0.3">
      <c r="A90" s="10"/>
      <c r="B90" s="14"/>
      <c r="C90" s="57"/>
    </row>
    <row r="91" spans="1:3" x14ac:dyDescent="0.3">
      <c r="A91" s="10"/>
      <c r="B91" s="14"/>
      <c r="C91" s="57"/>
    </row>
    <row r="92" spans="1:3" x14ac:dyDescent="0.3">
      <c r="A92" s="10"/>
      <c r="B92" s="14"/>
      <c r="C92" s="57"/>
    </row>
    <row r="93" spans="1:3" x14ac:dyDescent="0.3">
      <c r="A93" s="10"/>
      <c r="B93" s="14"/>
      <c r="C93" s="57"/>
    </row>
    <row r="94" spans="1:3" x14ac:dyDescent="0.3">
      <c r="A94" s="10"/>
      <c r="B94" s="14"/>
      <c r="C94" s="57"/>
    </row>
    <row r="95" spans="1:3" x14ac:dyDescent="0.3">
      <c r="A95" s="10"/>
      <c r="B95" s="14"/>
      <c r="C95" s="57"/>
    </row>
    <row r="96" spans="1:3" x14ac:dyDescent="0.3">
      <c r="A96" s="10"/>
      <c r="B96" s="14"/>
      <c r="C96" s="57"/>
    </row>
    <row r="97" spans="1:3" x14ac:dyDescent="0.3">
      <c r="A97" s="10"/>
      <c r="B97" s="14"/>
      <c r="C97" s="57"/>
    </row>
    <row r="98" spans="1:3" x14ac:dyDescent="0.3">
      <c r="A98" s="10"/>
      <c r="B98" s="14"/>
      <c r="C98" s="57"/>
    </row>
    <row r="99" spans="1:3" x14ac:dyDescent="0.3">
      <c r="A99" s="10"/>
      <c r="B99" s="14"/>
      <c r="C99" s="57"/>
    </row>
    <row r="100" spans="1:3" x14ac:dyDescent="0.3">
      <c r="A100" s="10"/>
      <c r="B100" s="14"/>
      <c r="C100" s="57"/>
    </row>
    <row r="101" spans="1:3" x14ac:dyDescent="0.3">
      <c r="A101" s="10"/>
      <c r="B101" s="14"/>
      <c r="C101" s="57"/>
    </row>
    <row r="102" spans="1:3" x14ac:dyDescent="0.3">
      <c r="A102" s="10"/>
      <c r="B102" s="14"/>
      <c r="C102" s="57"/>
    </row>
    <row r="103" spans="1:3" x14ac:dyDescent="0.3">
      <c r="A103" s="10"/>
      <c r="B103" s="14"/>
      <c r="C103" s="57"/>
    </row>
    <row r="104" spans="1:3" x14ac:dyDescent="0.3">
      <c r="A104" s="10"/>
      <c r="B104" s="14"/>
      <c r="C104" s="57"/>
    </row>
    <row r="105" spans="1:3" x14ac:dyDescent="0.3">
      <c r="A105" s="10"/>
      <c r="B105" s="14"/>
      <c r="C105" s="57"/>
    </row>
    <row r="106" spans="1:3" x14ac:dyDescent="0.3">
      <c r="A106" s="10"/>
      <c r="B106" s="14"/>
      <c r="C106" s="57"/>
    </row>
    <row r="107" spans="1:3" x14ac:dyDescent="0.3">
      <c r="A107" s="10"/>
      <c r="B107" s="14"/>
      <c r="C107" s="57"/>
    </row>
    <row r="108" spans="1:3" x14ac:dyDescent="0.3">
      <c r="A108" s="10"/>
      <c r="B108" s="14"/>
      <c r="C108" s="57"/>
    </row>
    <row r="109" spans="1:3" x14ac:dyDescent="0.3">
      <c r="A109" s="10"/>
      <c r="B109" s="14"/>
      <c r="C109" s="57"/>
    </row>
    <row r="110" spans="1:3" x14ac:dyDescent="0.3">
      <c r="A110" s="10"/>
      <c r="B110" s="14"/>
      <c r="C110" s="57"/>
    </row>
    <row r="111" spans="1:3" x14ac:dyDescent="0.3">
      <c r="A111" s="10"/>
      <c r="B111" s="14"/>
      <c r="C111" s="57"/>
    </row>
    <row r="112" spans="1:3" x14ac:dyDescent="0.3">
      <c r="A112" s="10"/>
      <c r="B112" s="14"/>
      <c r="C112" s="57"/>
    </row>
    <row r="113" spans="1:3" x14ac:dyDescent="0.3">
      <c r="A113" s="10"/>
      <c r="B113" s="14"/>
      <c r="C113" s="57"/>
    </row>
    <row r="114" spans="1:3" x14ac:dyDescent="0.3">
      <c r="A114" s="10"/>
      <c r="B114" s="14"/>
      <c r="C114" s="57"/>
    </row>
    <row r="115" spans="1:3" x14ac:dyDescent="0.3">
      <c r="A115" s="10"/>
      <c r="B115" s="14"/>
      <c r="C115" s="57"/>
    </row>
    <row r="116" spans="1:3" x14ac:dyDescent="0.3">
      <c r="A116" s="10"/>
      <c r="B116" s="14"/>
      <c r="C116" s="57"/>
    </row>
    <row r="117" spans="1:3" x14ac:dyDescent="0.3">
      <c r="A117" s="10"/>
      <c r="B117" s="14"/>
      <c r="C117" s="57"/>
    </row>
    <row r="118" spans="1:3" x14ac:dyDescent="0.3">
      <c r="A118" s="10"/>
      <c r="B118" s="14"/>
      <c r="C118" s="57"/>
    </row>
    <row r="119" spans="1:3" x14ac:dyDescent="0.3">
      <c r="A119" s="10"/>
      <c r="B119" s="14"/>
      <c r="C119" s="57"/>
    </row>
    <row r="120" spans="1:3" x14ac:dyDescent="0.3">
      <c r="A120" s="10"/>
      <c r="B120" s="14"/>
      <c r="C120" s="57"/>
    </row>
    <row r="121" spans="1:3" x14ac:dyDescent="0.3">
      <c r="A121" s="10"/>
      <c r="B121" s="14"/>
      <c r="C121" s="57"/>
    </row>
    <row r="122" spans="1:3" x14ac:dyDescent="0.3">
      <c r="A122" s="10"/>
      <c r="B122" s="14"/>
      <c r="C122" s="57"/>
    </row>
    <row r="123" spans="1:3" x14ac:dyDescent="0.3">
      <c r="A123" s="10"/>
      <c r="B123" s="14"/>
      <c r="C123" s="57"/>
    </row>
    <row r="124" spans="1:3" x14ac:dyDescent="0.3">
      <c r="A124" s="10"/>
      <c r="B124" s="14"/>
      <c r="C124" s="57"/>
    </row>
    <row r="125" spans="1:3" x14ac:dyDescent="0.3">
      <c r="A125" s="10"/>
      <c r="B125" s="14"/>
      <c r="C125" s="57"/>
    </row>
    <row r="126" spans="1:3" x14ac:dyDescent="0.3">
      <c r="A126" s="10"/>
      <c r="B126" s="14"/>
      <c r="C126" s="57"/>
    </row>
    <row r="127" spans="1:3" x14ac:dyDescent="0.3">
      <c r="A127" s="10"/>
      <c r="B127" s="14"/>
      <c r="C127" s="57"/>
    </row>
    <row r="128" spans="1:3" x14ac:dyDescent="0.3">
      <c r="A128" s="10"/>
      <c r="B128" s="14"/>
      <c r="C128" s="57"/>
    </row>
    <row r="129" spans="1:3" x14ac:dyDescent="0.3">
      <c r="A129" s="10"/>
      <c r="B129" s="14"/>
    </row>
    <row r="130" spans="1:3" x14ac:dyDescent="0.3">
      <c r="A130" s="10"/>
      <c r="B130" s="14"/>
      <c r="C130" s="57"/>
    </row>
    <row r="131" spans="1:3" x14ac:dyDescent="0.3">
      <c r="A131" s="10"/>
      <c r="B131" s="14"/>
      <c r="C131" s="57"/>
    </row>
    <row r="132" spans="1:3" x14ac:dyDescent="0.3">
      <c r="A132" s="10"/>
      <c r="B132" s="14"/>
      <c r="C132" s="57"/>
    </row>
    <row r="133" spans="1:3" x14ac:dyDescent="0.3">
      <c r="A133" s="10"/>
      <c r="B133" s="14"/>
      <c r="C133" s="57"/>
    </row>
    <row r="134" spans="1:3" x14ac:dyDescent="0.3">
      <c r="A134" s="10"/>
      <c r="B134" s="14"/>
      <c r="C134" s="57"/>
    </row>
    <row r="135" spans="1:3" x14ac:dyDescent="0.3">
      <c r="A135" s="10"/>
      <c r="B135" s="14"/>
      <c r="C135" s="57"/>
    </row>
    <row r="136" spans="1:3" x14ac:dyDescent="0.3">
      <c r="A136" s="10"/>
      <c r="B136" s="14"/>
      <c r="C136" s="57"/>
    </row>
    <row r="137" spans="1:3" x14ac:dyDescent="0.3">
      <c r="A137" s="10"/>
      <c r="B137" s="14"/>
      <c r="C137" s="57"/>
    </row>
    <row r="138" spans="1:3" x14ac:dyDescent="0.3">
      <c r="A138" s="10"/>
      <c r="B138" s="14"/>
      <c r="C138" s="57"/>
    </row>
    <row r="139" spans="1:3" x14ac:dyDescent="0.3">
      <c r="A139" s="10"/>
      <c r="B139" s="14"/>
      <c r="C139" s="57"/>
    </row>
    <row r="140" spans="1:3" x14ac:dyDescent="0.3">
      <c r="A140" s="10"/>
      <c r="B140" s="14"/>
      <c r="C140" s="57"/>
    </row>
    <row r="141" spans="1:3" x14ac:dyDescent="0.3">
      <c r="A141" s="10"/>
      <c r="B141" s="14"/>
      <c r="C141" s="57"/>
    </row>
    <row r="142" spans="1:3" x14ac:dyDescent="0.3">
      <c r="A142" s="10"/>
      <c r="B142" s="14"/>
      <c r="C142" s="57"/>
    </row>
    <row r="143" spans="1:3" x14ac:dyDescent="0.3">
      <c r="A143" s="10"/>
      <c r="B143" s="14"/>
      <c r="C143" s="57"/>
    </row>
    <row r="144" spans="1:3" x14ac:dyDescent="0.3">
      <c r="A144" s="10"/>
      <c r="B144" s="14"/>
      <c r="C144" s="57"/>
    </row>
    <row r="145" spans="1:3" x14ac:dyDescent="0.3">
      <c r="A145" s="10"/>
      <c r="B145" s="14"/>
      <c r="C145" s="57"/>
    </row>
    <row r="146" spans="1:3" x14ac:dyDescent="0.3">
      <c r="A146" s="10"/>
      <c r="B146" s="14"/>
      <c r="C146" s="57"/>
    </row>
    <row r="147" spans="1:3" x14ac:dyDescent="0.3">
      <c r="A147" s="10"/>
      <c r="B147" s="14"/>
      <c r="C147" s="57"/>
    </row>
    <row r="148" spans="1:3" x14ac:dyDescent="0.3">
      <c r="A148" s="10"/>
      <c r="B148" s="14"/>
      <c r="C148" s="57"/>
    </row>
    <row r="149" spans="1:3" x14ac:dyDescent="0.3">
      <c r="A149" s="10"/>
      <c r="B149" s="14"/>
      <c r="C149" s="57"/>
    </row>
    <row r="150" spans="1:3" x14ac:dyDescent="0.3">
      <c r="A150" s="10"/>
      <c r="B150" s="14"/>
      <c r="C150" s="57"/>
    </row>
    <row r="151" spans="1:3" x14ac:dyDescent="0.3">
      <c r="A151" s="10"/>
      <c r="B151" s="14"/>
      <c r="C151" s="57"/>
    </row>
    <row r="152" spans="1:3" x14ac:dyDescent="0.3">
      <c r="A152" s="10"/>
      <c r="B152" s="14"/>
      <c r="C152" s="57"/>
    </row>
    <row r="153" spans="1:3" x14ac:dyDescent="0.3">
      <c r="A153" s="10"/>
      <c r="B153" s="14"/>
      <c r="C153" s="57"/>
    </row>
    <row r="154" spans="1:3" x14ac:dyDescent="0.3">
      <c r="A154" s="10"/>
      <c r="B154" s="14"/>
      <c r="C154" s="57"/>
    </row>
    <row r="155" spans="1:3" x14ac:dyDescent="0.3">
      <c r="A155" s="10"/>
      <c r="B155" s="14"/>
      <c r="C155" s="57"/>
    </row>
    <row r="156" spans="1:3" x14ac:dyDescent="0.3">
      <c r="A156" s="10"/>
      <c r="B156" s="14"/>
      <c r="C156" s="57"/>
    </row>
    <row r="157" spans="1:3" x14ac:dyDescent="0.3">
      <c r="A157" s="10"/>
      <c r="B157" s="14"/>
      <c r="C157" s="57"/>
    </row>
    <row r="158" spans="1:3" x14ac:dyDescent="0.3">
      <c r="A158" s="10"/>
      <c r="B158" s="14"/>
      <c r="C158" s="57"/>
    </row>
    <row r="159" spans="1:3" x14ac:dyDescent="0.3">
      <c r="A159" s="10"/>
      <c r="B159" s="14"/>
      <c r="C159" s="57"/>
    </row>
    <row r="160" spans="1:3" x14ac:dyDescent="0.3">
      <c r="A160" s="10"/>
      <c r="B160" s="14"/>
      <c r="C160" s="57"/>
    </row>
    <row r="161" spans="1:3" x14ac:dyDescent="0.3">
      <c r="A161" s="10"/>
      <c r="B161" s="14"/>
      <c r="C161" s="57"/>
    </row>
    <row r="162" spans="1:3" x14ac:dyDescent="0.3">
      <c r="A162" s="10"/>
      <c r="B162" s="14"/>
      <c r="C162" s="57"/>
    </row>
    <row r="163" spans="1:3" x14ac:dyDescent="0.3">
      <c r="A163" s="10"/>
      <c r="B163" s="14"/>
    </row>
    <row r="164" spans="1:3" x14ac:dyDescent="0.3">
      <c r="A164" s="10"/>
      <c r="B164" s="14"/>
      <c r="C164" s="57"/>
    </row>
    <row r="165" spans="1:3" x14ac:dyDescent="0.3">
      <c r="A165" s="10"/>
      <c r="B165" s="14"/>
      <c r="C165" s="57"/>
    </row>
    <row r="166" spans="1:3" x14ac:dyDescent="0.3">
      <c r="A166" s="10"/>
      <c r="B166" s="14"/>
      <c r="C166" s="57"/>
    </row>
    <row r="167" spans="1:3" x14ac:dyDescent="0.3">
      <c r="A167" s="10"/>
      <c r="B167" s="14"/>
      <c r="C167" s="57"/>
    </row>
    <row r="168" spans="1:3" x14ac:dyDescent="0.3">
      <c r="A168" s="10"/>
      <c r="B168" s="14"/>
      <c r="C168" s="57"/>
    </row>
    <row r="169" spans="1:3" x14ac:dyDescent="0.3">
      <c r="A169" s="10"/>
      <c r="B169" s="14"/>
      <c r="C169" s="57"/>
    </row>
    <row r="170" spans="1:3" x14ac:dyDescent="0.3">
      <c r="A170" s="10"/>
      <c r="B170" s="14"/>
      <c r="C170" s="57"/>
    </row>
    <row r="171" spans="1:3" x14ac:dyDescent="0.3">
      <c r="A171" s="10"/>
      <c r="B171" s="14"/>
      <c r="C171" s="57"/>
    </row>
    <row r="172" spans="1:3" x14ac:dyDescent="0.3">
      <c r="A172" s="10"/>
      <c r="B172" s="14"/>
      <c r="C172" s="57"/>
    </row>
    <row r="173" spans="1:3" x14ac:dyDescent="0.3">
      <c r="A173" s="10"/>
      <c r="B173" s="14"/>
      <c r="C173" s="57"/>
    </row>
    <row r="174" spans="1:3" x14ac:dyDescent="0.3">
      <c r="A174" s="10"/>
      <c r="B174" s="14"/>
      <c r="C174" s="57"/>
    </row>
    <row r="175" spans="1:3" x14ac:dyDescent="0.3">
      <c r="A175" s="10"/>
      <c r="B175" s="14"/>
      <c r="C175" s="57"/>
    </row>
    <row r="176" spans="1:3" x14ac:dyDescent="0.3">
      <c r="A176" s="10"/>
      <c r="B176" s="14"/>
      <c r="C176" s="57"/>
    </row>
    <row r="177" spans="1:3" x14ac:dyDescent="0.3">
      <c r="A177" s="10"/>
      <c r="B177" s="14"/>
      <c r="C177" s="57"/>
    </row>
    <row r="178" spans="1:3" x14ac:dyDescent="0.3">
      <c r="A178" s="10"/>
      <c r="B178" s="14"/>
      <c r="C178" s="57"/>
    </row>
    <row r="179" spans="1:3" x14ac:dyDescent="0.3">
      <c r="A179" s="10"/>
      <c r="B179" s="14"/>
      <c r="C179" s="57"/>
    </row>
    <row r="180" spans="1:3" x14ac:dyDescent="0.3">
      <c r="A180" s="10"/>
      <c r="B180" s="14"/>
      <c r="C180" s="57"/>
    </row>
    <row r="181" spans="1:3" x14ac:dyDescent="0.3">
      <c r="A181" s="10"/>
      <c r="B181" s="14"/>
      <c r="C181" s="57"/>
    </row>
    <row r="182" spans="1:3" x14ac:dyDescent="0.3">
      <c r="A182" s="10"/>
      <c r="B182" s="14"/>
      <c r="C182" s="57"/>
    </row>
    <row r="183" spans="1:3" x14ac:dyDescent="0.3">
      <c r="A183" s="10"/>
      <c r="B183" s="14"/>
      <c r="C183" s="57"/>
    </row>
    <row r="184" spans="1:3" x14ac:dyDescent="0.3">
      <c r="A184" s="10"/>
      <c r="B184" s="14"/>
      <c r="C184" s="57"/>
    </row>
    <row r="185" spans="1:3" x14ac:dyDescent="0.3">
      <c r="A185" s="10"/>
      <c r="B185" s="14"/>
      <c r="C185" s="57"/>
    </row>
    <row r="186" spans="1:3" x14ac:dyDescent="0.3">
      <c r="A186" s="10"/>
      <c r="B186" s="14"/>
      <c r="C186" s="57"/>
    </row>
    <row r="187" spans="1:3" x14ac:dyDescent="0.3">
      <c r="A187" s="10"/>
      <c r="B187" s="14"/>
      <c r="C187" s="57"/>
    </row>
    <row r="188" spans="1:3" x14ac:dyDescent="0.3">
      <c r="A188" s="10"/>
      <c r="B188" s="14"/>
    </row>
    <row r="189" spans="1:3" x14ac:dyDescent="0.3">
      <c r="A189" s="10"/>
      <c r="B189" s="14"/>
      <c r="C189" s="57"/>
    </row>
    <row r="190" spans="1:3" x14ac:dyDescent="0.3">
      <c r="A190" s="10"/>
      <c r="B190" s="14"/>
      <c r="C190" s="57"/>
    </row>
    <row r="191" spans="1:3" x14ac:dyDescent="0.3">
      <c r="A191" s="10"/>
      <c r="B191" s="14"/>
      <c r="C191" s="57"/>
    </row>
    <row r="192" spans="1:3" x14ac:dyDescent="0.3">
      <c r="A192" s="10"/>
      <c r="B192" s="14"/>
      <c r="C192" s="57"/>
    </row>
    <row r="193" spans="1:3" x14ac:dyDescent="0.3">
      <c r="A193" s="10"/>
      <c r="B193" s="14"/>
      <c r="C193" s="57"/>
    </row>
    <row r="194" spans="1:3" x14ac:dyDescent="0.3">
      <c r="A194" s="10"/>
      <c r="B194" s="14"/>
      <c r="C194" s="57"/>
    </row>
    <row r="195" spans="1:3" x14ac:dyDescent="0.3">
      <c r="A195" s="10"/>
      <c r="B195" s="14"/>
      <c r="C195" s="57"/>
    </row>
    <row r="196" spans="1:3" x14ac:dyDescent="0.3">
      <c r="A196" s="10"/>
      <c r="B196" s="14"/>
      <c r="C196" s="57"/>
    </row>
    <row r="197" spans="1:3" x14ac:dyDescent="0.3">
      <c r="A197" s="10"/>
      <c r="B197" s="14"/>
      <c r="C197" s="57"/>
    </row>
    <row r="198" spans="1:3" x14ac:dyDescent="0.3">
      <c r="A198" s="10"/>
      <c r="B198" s="14"/>
      <c r="C198" s="57"/>
    </row>
    <row r="199" spans="1:3" x14ac:dyDescent="0.3">
      <c r="A199" s="10"/>
      <c r="B199" s="14"/>
    </row>
    <row r="200" spans="1:3" x14ac:dyDescent="0.3">
      <c r="A200" s="10"/>
      <c r="B200" s="14"/>
      <c r="C200" s="57"/>
    </row>
    <row r="201" spans="1:3" x14ac:dyDescent="0.3">
      <c r="A201" s="10"/>
      <c r="B201" s="14"/>
      <c r="C201" s="57"/>
    </row>
    <row r="202" spans="1:3" x14ac:dyDescent="0.3">
      <c r="A202" s="10"/>
      <c r="B202" s="14"/>
      <c r="C202" s="57"/>
    </row>
    <row r="203" spans="1:3" x14ac:dyDescent="0.3">
      <c r="A203" s="10"/>
      <c r="B203" s="14"/>
      <c r="C203" s="57"/>
    </row>
    <row r="204" spans="1:3" x14ac:dyDescent="0.3">
      <c r="A204" s="10"/>
      <c r="B204" s="14"/>
      <c r="C204" s="57"/>
    </row>
    <row r="205" spans="1:3" x14ac:dyDescent="0.3">
      <c r="A205" s="10"/>
      <c r="B205" s="14"/>
      <c r="C205" s="57"/>
    </row>
    <row r="206" spans="1:3" x14ac:dyDescent="0.3">
      <c r="A206" s="10"/>
      <c r="B206" s="14"/>
      <c r="C206" s="57"/>
    </row>
    <row r="207" spans="1:3" x14ac:dyDescent="0.3">
      <c r="A207" s="10"/>
      <c r="B207" s="14"/>
      <c r="C207" s="57"/>
    </row>
    <row r="208" spans="1:3" x14ac:dyDescent="0.3">
      <c r="A208" s="10"/>
      <c r="B208" s="14"/>
      <c r="C208" s="57"/>
    </row>
    <row r="209" spans="1:3" x14ac:dyDescent="0.3">
      <c r="A209" s="10"/>
      <c r="B209" s="14"/>
      <c r="C209" s="57"/>
    </row>
    <row r="210" spans="1:3" x14ac:dyDescent="0.3">
      <c r="A210" s="10"/>
      <c r="B210" s="14"/>
      <c r="C210" s="57"/>
    </row>
    <row r="211" spans="1:3" x14ac:dyDescent="0.3">
      <c r="A211" s="10"/>
      <c r="B211" s="14"/>
      <c r="C211" s="57"/>
    </row>
    <row r="212" spans="1:3" x14ac:dyDescent="0.3">
      <c r="A212" s="10"/>
      <c r="B212" s="14"/>
      <c r="C212" s="57"/>
    </row>
    <row r="213" spans="1:3" x14ac:dyDescent="0.3">
      <c r="A213" s="10"/>
      <c r="B213" s="14"/>
      <c r="C213" s="57"/>
    </row>
    <row r="214" spans="1:3" x14ac:dyDescent="0.3">
      <c r="A214" s="10"/>
      <c r="B214" s="14"/>
      <c r="C214" s="57"/>
    </row>
    <row r="215" spans="1:3" x14ac:dyDescent="0.3">
      <c r="A215" s="10"/>
      <c r="B215" s="14"/>
      <c r="C215" s="57"/>
    </row>
    <row r="216" spans="1:3" x14ac:dyDescent="0.3">
      <c r="A216" s="10"/>
      <c r="B216" s="14"/>
    </row>
    <row r="217" spans="1:3" x14ac:dyDescent="0.3">
      <c r="A217" s="10"/>
      <c r="B217" s="14"/>
      <c r="C217" s="57"/>
    </row>
    <row r="218" spans="1:3" x14ac:dyDescent="0.3">
      <c r="A218" s="10"/>
      <c r="B218" s="14"/>
      <c r="C218" s="57"/>
    </row>
    <row r="219" spans="1:3" x14ac:dyDescent="0.3">
      <c r="A219" s="10"/>
      <c r="B219" s="14"/>
      <c r="C219" s="57"/>
    </row>
    <row r="220" spans="1:3" x14ac:dyDescent="0.3">
      <c r="A220" s="10"/>
      <c r="B220" s="14"/>
      <c r="C220" s="57"/>
    </row>
    <row r="221" spans="1:3" x14ac:dyDescent="0.3">
      <c r="A221" s="10"/>
      <c r="B221" s="14"/>
      <c r="C221" s="57"/>
    </row>
    <row r="222" spans="1:3" x14ac:dyDescent="0.3">
      <c r="A222" s="10"/>
      <c r="B222" s="14"/>
      <c r="C222" s="57"/>
    </row>
    <row r="223" spans="1:3" x14ac:dyDescent="0.3">
      <c r="A223" s="10"/>
      <c r="B223" s="14"/>
      <c r="C223" s="57"/>
    </row>
    <row r="224" spans="1:3" x14ac:dyDescent="0.3">
      <c r="B224" s="14"/>
    </row>
    <row r="225" spans="2:2" x14ac:dyDescent="0.3">
      <c r="B225" s="14"/>
    </row>
    <row r="226" spans="2:2" x14ac:dyDescent="0.3">
      <c r="B226" s="14"/>
    </row>
    <row r="227" spans="2:2" x14ac:dyDescent="0.3">
      <c r="B227" s="14"/>
    </row>
    <row r="228" spans="2:2" x14ac:dyDescent="0.3">
      <c r="B228" s="14"/>
    </row>
    <row r="229" spans="2:2" x14ac:dyDescent="0.3">
      <c r="B229" s="14"/>
    </row>
    <row r="230" spans="2:2" x14ac:dyDescent="0.3">
      <c r="B230" s="14"/>
    </row>
    <row r="231" spans="2:2" x14ac:dyDescent="0.3">
      <c r="B231" s="14"/>
    </row>
    <row r="232" spans="2:2" x14ac:dyDescent="0.3">
      <c r="B232" s="14"/>
    </row>
    <row r="233" spans="2:2" x14ac:dyDescent="0.3">
      <c r="B233" s="14"/>
    </row>
    <row r="234" spans="2:2" x14ac:dyDescent="0.3">
      <c r="B234" s="14"/>
    </row>
    <row r="235" spans="2:2" x14ac:dyDescent="0.3">
      <c r="B235" s="14"/>
    </row>
    <row r="236" spans="2:2" x14ac:dyDescent="0.3">
      <c r="B236" s="14"/>
    </row>
    <row r="237" spans="2:2" x14ac:dyDescent="0.3">
      <c r="B237" s="14"/>
    </row>
    <row r="238" spans="2:2" x14ac:dyDescent="0.3">
      <c r="B238" s="14"/>
    </row>
    <row r="239" spans="2:2" x14ac:dyDescent="0.3">
      <c r="B239" s="14"/>
    </row>
    <row r="240" spans="2:2" x14ac:dyDescent="0.3">
      <c r="B240" s="14"/>
    </row>
    <row r="241" spans="2:2" x14ac:dyDescent="0.3">
      <c r="B241" s="14"/>
    </row>
    <row r="242" spans="2:2" x14ac:dyDescent="0.3">
      <c r="B242" s="14"/>
    </row>
    <row r="243" spans="2:2" x14ac:dyDescent="0.3">
      <c r="B243" s="14"/>
    </row>
    <row r="244" spans="2:2" x14ac:dyDescent="0.3">
      <c r="B244" s="14"/>
    </row>
    <row r="245" spans="2:2" x14ac:dyDescent="0.3">
      <c r="B245" s="14"/>
    </row>
    <row r="246" spans="2:2" x14ac:dyDescent="0.3">
      <c r="B246" s="14"/>
    </row>
    <row r="247" spans="2:2" x14ac:dyDescent="0.3">
      <c r="B247" s="14"/>
    </row>
    <row r="248" spans="2:2" x14ac:dyDescent="0.3">
      <c r="B248" s="14"/>
    </row>
    <row r="249" spans="2:2" x14ac:dyDescent="0.3">
      <c r="B249" s="14"/>
    </row>
    <row r="250" spans="2:2" x14ac:dyDescent="0.3">
      <c r="B250" s="14"/>
    </row>
    <row r="251" spans="2:2" x14ac:dyDescent="0.3">
      <c r="B251" s="14"/>
    </row>
    <row r="252" spans="2:2" x14ac:dyDescent="0.3">
      <c r="B252" s="14"/>
    </row>
    <row r="253" spans="2:2" x14ac:dyDescent="0.3">
      <c r="B253" s="14"/>
    </row>
    <row r="254" spans="2:2" x14ac:dyDescent="0.3">
      <c r="B254" s="14"/>
    </row>
    <row r="255" spans="2:2" x14ac:dyDescent="0.3">
      <c r="B255" s="14"/>
    </row>
    <row r="256" spans="2:2" x14ac:dyDescent="0.3">
      <c r="B256" s="14"/>
    </row>
    <row r="257" spans="2:2" x14ac:dyDescent="0.3">
      <c r="B257" s="14"/>
    </row>
    <row r="258" spans="2:2" x14ac:dyDescent="0.3">
      <c r="B258" s="14"/>
    </row>
    <row r="259" spans="2:2" x14ac:dyDescent="0.3">
      <c r="B259" s="14"/>
    </row>
    <row r="260" spans="2:2" x14ac:dyDescent="0.3">
      <c r="B260" s="14"/>
    </row>
    <row r="261" spans="2:2" x14ac:dyDescent="0.3">
      <c r="B261" s="14"/>
    </row>
    <row r="262" spans="2:2" x14ac:dyDescent="0.3">
      <c r="B262" s="14"/>
    </row>
    <row r="263" spans="2:2" x14ac:dyDescent="0.3">
      <c r="B263" s="14"/>
    </row>
    <row r="264" spans="2:2" x14ac:dyDescent="0.3">
      <c r="B264" s="14"/>
    </row>
    <row r="265" spans="2:2" x14ac:dyDescent="0.3">
      <c r="B265" s="14"/>
    </row>
    <row r="266" spans="2:2" x14ac:dyDescent="0.3">
      <c r="B266" s="14"/>
    </row>
    <row r="267" spans="2:2" x14ac:dyDescent="0.3">
      <c r="B267" s="14"/>
    </row>
    <row r="268" spans="2:2" x14ac:dyDescent="0.3">
      <c r="B268" s="14"/>
    </row>
    <row r="269" spans="2:2" x14ac:dyDescent="0.3">
      <c r="B269" s="14"/>
    </row>
    <row r="270" spans="2:2" x14ac:dyDescent="0.3">
      <c r="B270" s="14"/>
    </row>
    <row r="271" spans="2:2" x14ac:dyDescent="0.3">
      <c r="B271" s="14"/>
    </row>
    <row r="272" spans="2:2" x14ac:dyDescent="0.3">
      <c r="B272" s="14"/>
    </row>
    <row r="273" spans="2:2" x14ac:dyDescent="0.3">
      <c r="B273" s="14"/>
    </row>
    <row r="274" spans="2:2" x14ac:dyDescent="0.3">
      <c r="B274" s="14"/>
    </row>
    <row r="275" spans="2:2" x14ac:dyDescent="0.3">
      <c r="B275" s="14"/>
    </row>
    <row r="276" spans="2:2" x14ac:dyDescent="0.3">
      <c r="B276" s="14"/>
    </row>
    <row r="277" spans="2:2" x14ac:dyDescent="0.3">
      <c r="B277" s="14"/>
    </row>
    <row r="278" spans="2:2" x14ac:dyDescent="0.3">
      <c r="B278" s="14"/>
    </row>
    <row r="279" spans="2:2" x14ac:dyDescent="0.3">
      <c r="B279" s="14"/>
    </row>
    <row r="280" spans="2:2" x14ac:dyDescent="0.3">
      <c r="B280" s="14"/>
    </row>
    <row r="281" spans="2:2" x14ac:dyDescent="0.3">
      <c r="B281" s="14"/>
    </row>
    <row r="282" spans="2:2" x14ac:dyDescent="0.3">
      <c r="B282" s="14"/>
    </row>
    <row r="283" spans="2:2" x14ac:dyDescent="0.3">
      <c r="B283" s="14"/>
    </row>
    <row r="284" spans="2:2" x14ac:dyDescent="0.3">
      <c r="B284" s="14"/>
    </row>
    <row r="285" spans="2:2" x14ac:dyDescent="0.3">
      <c r="B285" s="14"/>
    </row>
    <row r="286" spans="2:2" x14ac:dyDescent="0.3">
      <c r="B286" s="14"/>
    </row>
    <row r="287" spans="2:2" x14ac:dyDescent="0.3">
      <c r="B287" s="14"/>
    </row>
    <row r="288" spans="2:2" x14ac:dyDescent="0.3">
      <c r="B288" s="14"/>
    </row>
    <row r="289" spans="2:2" x14ac:dyDescent="0.3">
      <c r="B289" s="14"/>
    </row>
    <row r="290" spans="2:2" x14ac:dyDescent="0.3">
      <c r="B290" s="14"/>
    </row>
    <row r="291" spans="2:2" x14ac:dyDescent="0.3">
      <c r="B291" s="14"/>
    </row>
    <row r="292" spans="2:2" x14ac:dyDescent="0.3">
      <c r="B292" s="14"/>
    </row>
    <row r="293" spans="2:2" x14ac:dyDescent="0.3">
      <c r="B293" s="14"/>
    </row>
    <row r="294" spans="2:2" x14ac:dyDescent="0.3">
      <c r="B294" s="14"/>
    </row>
    <row r="295" spans="2:2" x14ac:dyDescent="0.3">
      <c r="B295" s="14"/>
    </row>
    <row r="296" spans="2:2" x14ac:dyDescent="0.3">
      <c r="B296" s="14"/>
    </row>
    <row r="297" spans="2:2" x14ac:dyDescent="0.3">
      <c r="B297" s="14"/>
    </row>
    <row r="298" spans="2:2" x14ac:dyDescent="0.3">
      <c r="B298" s="14"/>
    </row>
    <row r="299" spans="2:2" x14ac:dyDescent="0.3">
      <c r="B299" s="14"/>
    </row>
    <row r="300" spans="2:2" x14ac:dyDescent="0.3">
      <c r="B300" s="14"/>
    </row>
    <row r="301" spans="2:2" x14ac:dyDescent="0.3">
      <c r="B301" s="14"/>
    </row>
    <row r="302" spans="2:2" x14ac:dyDescent="0.3">
      <c r="B302" s="14"/>
    </row>
    <row r="303" spans="2:2" x14ac:dyDescent="0.3">
      <c r="B303" s="14"/>
    </row>
    <row r="304" spans="2:2" x14ac:dyDescent="0.3">
      <c r="B304" s="14"/>
    </row>
    <row r="305" spans="2:2" x14ac:dyDescent="0.3">
      <c r="B305" s="14"/>
    </row>
    <row r="306" spans="2:2" x14ac:dyDescent="0.3">
      <c r="B306" s="14"/>
    </row>
    <row r="307" spans="2:2" x14ac:dyDescent="0.3">
      <c r="B307" s="14"/>
    </row>
    <row r="308" spans="2:2" x14ac:dyDescent="0.3">
      <c r="B308" s="14"/>
    </row>
    <row r="309" spans="2:2" x14ac:dyDescent="0.3">
      <c r="B309" s="14"/>
    </row>
    <row r="310" spans="2:2" x14ac:dyDescent="0.3">
      <c r="B310" s="14"/>
    </row>
    <row r="311" spans="2:2" x14ac:dyDescent="0.3">
      <c r="B311" s="14"/>
    </row>
    <row r="312" spans="2:2" x14ac:dyDescent="0.3">
      <c r="B312" s="14"/>
    </row>
    <row r="313" spans="2:2" x14ac:dyDescent="0.3">
      <c r="B313" s="14"/>
    </row>
    <row r="314" spans="2:2" x14ac:dyDescent="0.3">
      <c r="B314" s="14"/>
    </row>
    <row r="315" spans="2:2" x14ac:dyDescent="0.3">
      <c r="B315" s="14"/>
    </row>
    <row r="316" spans="2:2" x14ac:dyDescent="0.3">
      <c r="B316" s="14"/>
    </row>
    <row r="317" spans="2:2" x14ac:dyDescent="0.3">
      <c r="B317" s="14"/>
    </row>
    <row r="318" spans="2:2" x14ac:dyDescent="0.3">
      <c r="B318" s="14"/>
    </row>
    <row r="319" spans="2:2" x14ac:dyDescent="0.3">
      <c r="B319" s="14"/>
    </row>
    <row r="320" spans="2:2" x14ac:dyDescent="0.3">
      <c r="B320" s="14"/>
    </row>
    <row r="321" spans="2:2" x14ac:dyDescent="0.3">
      <c r="B321" s="14"/>
    </row>
    <row r="322" spans="2:2" x14ac:dyDescent="0.3">
      <c r="B322" s="14"/>
    </row>
    <row r="323" spans="2:2" x14ac:dyDescent="0.3">
      <c r="B323" s="14"/>
    </row>
    <row r="324" spans="2:2" x14ac:dyDescent="0.3">
      <c r="B324" s="14"/>
    </row>
    <row r="325" spans="2:2" x14ac:dyDescent="0.3">
      <c r="B325" s="14"/>
    </row>
    <row r="326" spans="2:2" x14ac:dyDescent="0.3">
      <c r="B326" s="14"/>
    </row>
    <row r="327" spans="2:2" x14ac:dyDescent="0.3">
      <c r="B327" s="14"/>
    </row>
    <row r="328" spans="2:2" x14ac:dyDescent="0.3">
      <c r="B328" s="14"/>
    </row>
    <row r="329" spans="2:2" x14ac:dyDescent="0.3">
      <c r="B329" s="14"/>
    </row>
    <row r="330" spans="2:2" x14ac:dyDescent="0.3">
      <c r="B330" s="14"/>
    </row>
    <row r="331" spans="2:2" x14ac:dyDescent="0.3">
      <c r="B331" s="14"/>
    </row>
    <row r="332" spans="2:2" x14ac:dyDescent="0.3">
      <c r="B332" s="14"/>
    </row>
    <row r="333" spans="2:2" x14ac:dyDescent="0.3">
      <c r="B333" s="14"/>
    </row>
    <row r="334" spans="2:2" x14ac:dyDescent="0.3">
      <c r="B334" s="14"/>
    </row>
    <row r="335" spans="2:2" x14ac:dyDescent="0.3">
      <c r="B335" s="14"/>
    </row>
    <row r="336" spans="2:2" x14ac:dyDescent="0.3">
      <c r="B336" s="14"/>
    </row>
    <row r="337" spans="2:2" x14ac:dyDescent="0.3">
      <c r="B337" s="14"/>
    </row>
    <row r="338" spans="2:2" x14ac:dyDescent="0.3">
      <c r="B338" s="14"/>
    </row>
    <row r="339" spans="2:2" x14ac:dyDescent="0.3">
      <c r="B339" s="14"/>
    </row>
    <row r="340" spans="2:2" x14ac:dyDescent="0.3">
      <c r="B340" s="14"/>
    </row>
    <row r="341" spans="2:2" x14ac:dyDescent="0.3">
      <c r="B341" s="14"/>
    </row>
    <row r="342" spans="2:2" x14ac:dyDescent="0.3">
      <c r="B342" s="14"/>
    </row>
    <row r="343" spans="2:2" x14ac:dyDescent="0.3">
      <c r="B343" s="14"/>
    </row>
    <row r="344" spans="2:2" x14ac:dyDescent="0.3">
      <c r="B344" s="14"/>
    </row>
    <row r="345" spans="2:2" x14ac:dyDescent="0.3">
      <c r="B345" s="14"/>
    </row>
    <row r="346" spans="2:2" x14ac:dyDescent="0.3">
      <c r="B346" s="14"/>
    </row>
    <row r="347" spans="2:2" x14ac:dyDescent="0.3">
      <c r="B347" s="14"/>
    </row>
    <row r="348" spans="2:2" x14ac:dyDescent="0.3">
      <c r="B348" s="14"/>
    </row>
    <row r="349" spans="2:2" x14ac:dyDescent="0.3">
      <c r="B349" s="14"/>
    </row>
    <row r="350" spans="2:2" x14ac:dyDescent="0.3">
      <c r="B350" s="14"/>
    </row>
    <row r="351" spans="2:2" x14ac:dyDescent="0.3">
      <c r="B351" s="14"/>
    </row>
    <row r="352" spans="2:2" x14ac:dyDescent="0.3">
      <c r="B352" s="14"/>
    </row>
    <row r="353" spans="2:2" x14ac:dyDescent="0.3">
      <c r="B353" s="14"/>
    </row>
    <row r="354" spans="2:2" x14ac:dyDescent="0.3">
      <c r="B354" s="14"/>
    </row>
    <row r="355" spans="2:2" x14ac:dyDescent="0.3">
      <c r="B355" s="14"/>
    </row>
    <row r="356" spans="2:2" x14ac:dyDescent="0.3">
      <c r="B356" s="14"/>
    </row>
    <row r="357" spans="2:2" x14ac:dyDescent="0.3">
      <c r="B357" s="14"/>
    </row>
    <row r="358" spans="2:2" x14ac:dyDescent="0.3">
      <c r="B358" s="14"/>
    </row>
    <row r="359" spans="2:2" x14ac:dyDescent="0.3">
      <c r="B359" s="14"/>
    </row>
    <row r="360" spans="2:2" x14ac:dyDescent="0.3">
      <c r="B360" s="14"/>
    </row>
    <row r="361" spans="2:2" x14ac:dyDescent="0.3">
      <c r="B361" s="14"/>
    </row>
    <row r="362" spans="2:2" x14ac:dyDescent="0.3">
      <c r="B362" s="14"/>
    </row>
    <row r="363" spans="2:2" x14ac:dyDescent="0.3">
      <c r="B363" s="14"/>
    </row>
    <row r="364" spans="2:2" x14ac:dyDescent="0.3">
      <c r="B364" s="14"/>
    </row>
    <row r="365" spans="2:2" x14ac:dyDescent="0.3">
      <c r="B365" s="14"/>
    </row>
    <row r="366" spans="2:2" x14ac:dyDescent="0.3">
      <c r="B366" s="14"/>
    </row>
    <row r="367" spans="2:2" x14ac:dyDescent="0.3">
      <c r="B367" s="14"/>
    </row>
    <row r="368" spans="2:2" x14ac:dyDescent="0.3">
      <c r="B368" s="14"/>
    </row>
    <row r="369" spans="2:2" x14ac:dyDescent="0.3">
      <c r="B369" s="14"/>
    </row>
    <row r="370" spans="2:2" x14ac:dyDescent="0.3">
      <c r="B370" s="14"/>
    </row>
    <row r="371" spans="2:2" x14ac:dyDescent="0.3">
      <c r="B371" s="14"/>
    </row>
    <row r="372" spans="2:2" x14ac:dyDescent="0.3">
      <c r="B372" s="14"/>
    </row>
    <row r="373" spans="2:2" x14ac:dyDescent="0.3">
      <c r="B373" s="14"/>
    </row>
    <row r="374" spans="2:2" x14ac:dyDescent="0.3">
      <c r="B374" s="14"/>
    </row>
    <row r="375" spans="2:2" x14ac:dyDescent="0.3">
      <c r="B375" s="14"/>
    </row>
    <row r="376" spans="2:2" x14ac:dyDescent="0.3">
      <c r="B376" s="14"/>
    </row>
    <row r="377" spans="2:2" x14ac:dyDescent="0.3">
      <c r="B377" s="14"/>
    </row>
    <row r="378" spans="2:2" x14ac:dyDescent="0.3">
      <c r="B378" s="14"/>
    </row>
    <row r="379" spans="2:2" x14ac:dyDescent="0.3">
      <c r="B379" s="14"/>
    </row>
    <row r="380" spans="2:2" x14ac:dyDescent="0.3">
      <c r="B380" s="14"/>
    </row>
    <row r="381" spans="2:2" x14ac:dyDescent="0.3">
      <c r="B381" s="14"/>
    </row>
    <row r="382" spans="2:2" x14ac:dyDescent="0.3">
      <c r="B382" s="14"/>
    </row>
    <row r="383" spans="2:2" x14ac:dyDescent="0.3">
      <c r="B383" s="14"/>
    </row>
    <row r="384" spans="2:2" x14ac:dyDescent="0.3">
      <c r="B384" s="14"/>
    </row>
    <row r="385" spans="2:2" x14ac:dyDescent="0.3">
      <c r="B385" s="14"/>
    </row>
    <row r="386" spans="2:2" x14ac:dyDescent="0.3">
      <c r="B386" s="14"/>
    </row>
    <row r="387" spans="2:2" x14ac:dyDescent="0.3">
      <c r="B387" s="14"/>
    </row>
    <row r="388" spans="2:2" x14ac:dyDescent="0.3">
      <c r="B388" s="14"/>
    </row>
    <row r="389" spans="2:2" x14ac:dyDescent="0.3">
      <c r="B389" s="14"/>
    </row>
    <row r="390" spans="2:2" x14ac:dyDescent="0.3">
      <c r="B390" s="14"/>
    </row>
    <row r="391" spans="2:2" x14ac:dyDescent="0.3">
      <c r="B391" s="14"/>
    </row>
    <row r="392" spans="2:2" x14ac:dyDescent="0.3">
      <c r="B392" s="14"/>
    </row>
    <row r="393" spans="2:2" x14ac:dyDescent="0.3">
      <c r="B393" s="14"/>
    </row>
    <row r="394" spans="2:2" x14ac:dyDescent="0.3">
      <c r="B394" s="14"/>
    </row>
    <row r="395" spans="2:2" x14ac:dyDescent="0.3">
      <c r="B395" s="14"/>
    </row>
    <row r="396" spans="2:2" x14ac:dyDescent="0.3">
      <c r="B396" s="14"/>
    </row>
    <row r="397" spans="2:2" x14ac:dyDescent="0.3">
      <c r="B397" s="14"/>
    </row>
    <row r="398" spans="2:2" x14ac:dyDescent="0.3">
      <c r="B398" s="14"/>
    </row>
    <row r="399" spans="2:2" x14ac:dyDescent="0.3">
      <c r="B399" s="14"/>
    </row>
    <row r="400" spans="2:2" x14ac:dyDescent="0.3">
      <c r="B400" s="14"/>
    </row>
    <row r="401" spans="2:2" x14ac:dyDescent="0.3">
      <c r="B401" s="14"/>
    </row>
    <row r="402" spans="2:2" x14ac:dyDescent="0.3">
      <c r="B402" s="14"/>
    </row>
    <row r="403" spans="2:2" x14ac:dyDescent="0.3">
      <c r="B403" s="14"/>
    </row>
    <row r="404" spans="2:2" x14ac:dyDescent="0.3">
      <c r="B404" s="14"/>
    </row>
    <row r="405" spans="2:2" x14ac:dyDescent="0.3">
      <c r="B405" s="14"/>
    </row>
    <row r="406" spans="2:2" x14ac:dyDescent="0.3">
      <c r="B406" s="14"/>
    </row>
    <row r="407" spans="2:2" x14ac:dyDescent="0.3">
      <c r="B407" s="14"/>
    </row>
    <row r="408" spans="2:2" x14ac:dyDescent="0.3">
      <c r="B408" s="14"/>
    </row>
    <row r="409" spans="2:2" x14ac:dyDescent="0.3">
      <c r="B409" s="14"/>
    </row>
    <row r="410" spans="2:2" x14ac:dyDescent="0.3">
      <c r="B410" s="14"/>
    </row>
    <row r="411" spans="2:2" x14ac:dyDescent="0.3">
      <c r="B411" s="14"/>
    </row>
    <row r="412" spans="2:2" x14ac:dyDescent="0.3">
      <c r="B412" s="14"/>
    </row>
    <row r="413" spans="2:2" x14ac:dyDescent="0.3">
      <c r="B413" s="14"/>
    </row>
    <row r="414" spans="2:2" x14ac:dyDescent="0.3">
      <c r="B414" s="14"/>
    </row>
    <row r="415" spans="2:2" x14ac:dyDescent="0.3">
      <c r="B415" s="14"/>
    </row>
    <row r="416" spans="2:2" x14ac:dyDescent="0.3">
      <c r="B416" s="14"/>
    </row>
    <row r="417" spans="2:2" x14ac:dyDescent="0.3">
      <c r="B417" s="14"/>
    </row>
    <row r="418" spans="2:2" x14ac:dyDescent="0.3">
      <c r="B418" s="14"/>
    </row>
    <row r="419" spans="2:2" x14ac:dyDescent="0.3">
      <c r="B419" s="14"/>
    </row>
    <row r="420" spans="2:2" x14ac:dyDescent="0.3">
      <c r="B420" s="14"/>
    </row>
    <row r="421" spans="2:2" x14ac:dyDescent="0.3">
      <c r="B421" s="14"/>
    </row>
    <row r="422" spans="2:2" x14ac:dyDescent="0.3">
      <c r="B422" s="14"/>
    </row>
    <row r="423" spans="2:2" x14ac:dyDescent="0.3">
      <c r="B423" s="14"/>
    </row>
    <row r="424" spans="2:2" x14ac:dyDescent="0.3">
      <c r="B424" s="14"/>
    </row>
    <row r="425" spans="2:2" x14ac:dyDescent="0.3">
      <c r="B425" s="14"/>
    </row>
    <row r="426" spans="2:2" x14ac:dyDescent="0.3">
      <c r="B426" s="14"/>
    </row>
    <row r="427" spans="2:2" x14ac:dyDescent="0.3">
      <c r="B427" s="14"/>
    </row>
    <row r="428" spans="2:2" x14ac:dyDescent="0.3">
      <c r="B428" s="14"/>
    </row>
    <row r="429" spans="2:2" x14ac:dyDescent="0.3">
      <c r="B429" s="14"/>
    </row>
    <row r="430" spans="2:2" x14ac:dyDescent="0.3">
      <c r="B430" s="14"/>
    </row>
    <row r="431" spans="2:2" x14ac:dyDescent="0.3">
      <c r="B431" s="14"/>
    </row>
    <row r="432" spans="2:2" x14ac:dyDescent="0.3">
      <c r="B432" s="14"/>
    </row>
    <row r="433" spans="2:2" x14ac:dyDescent="0.3">
      <c r="B433" s="14"/>
    </row>
    <row r="434" spans="2:2" x14ac:dyDescent="0.3">
      <c r="B434" s="14"/>
    </row>
    <row r="435" spans="2:2" x14ac:dyDescent="0.3">
      <c r="B435" s="14"/>
    </row>
    <row r="436" spans="2:2" x14ac:dyDescent="0.3">
      <c r="B436" s="14"/>
    </row>
    <row r="437" spans="2:2" x14ac:dyDescent="0.3">
      <c r="B437" s="14"/>
    </row>
    <row r="438" spans="2:2" x14ac:dyDescent="0.3">
      <c r="B438" s="14"/>
    </row>
    <row r="439" spans="2:2" x14ac:dyDescent="0.3">
      <c r="B439" s="14"/>
    </row>
    <row r="440" spans="2:2" x14ac:dyDescent="0.3">
      <c r="B440" s="14"/>
    </row>
    <row r="441" spans="2:2" x14ac:dyDescent="0.3">
      <c r="B441" s="14"/>
    </row>
    <row r="442" spans="2:2" x14ac:dyDescent="0.3">
      <c r="B442" s="14"/>
    </row>
    <row r="443" spans="2:2" x14ac:dyDescent="0.3">
      <c r="B443" s="14"/>
    </row>
    <row r="444" spans="2:2" x14ac:dyDescent="0.3">
      <c r="B444" s="14"/>
    </row>
    <row r="445" spans="2:2" x14ac:dyDescent="0.3">
      <c r="B445" s="14"/>
    </row>
    <row r="446" spans="2:2" x14ac:dyDescent="0.3">
      <c r="B446" s="14"/>
    </row>
    <row r="447" spans="2:2" x14ac:dyDescent="0.3">
      <c r="B447" s="14"/>
    </row>
    <row r="448" spans="2:2" x14ac:dyDescent="0.3">
      <c r="B448" s="14"/>
    </row>
    <row r="449" spans="2:2" x14ac:dyDescent="0.3">
      <c r="B449" s="14"/>
    </row>
    <row r="450" spans="2:2" x14ac:dyDescent="0.3">
      <c r="B450" s="14"/>
    </row>
    <row r="451" spans="2:2" x14ac:dyDescent="0.3">
      <c r="B451" s="14"/>
    </row>
    <row r="452" spans="2:2" x14ac:dyDescent="0.3">
      <c r="B452" s="14"/>
    </row>
    <row r="453" spans="2:2" x14ac:dyDescent="0.3">
      <c r="B453" s="14"/>
    </row>
    <row r="454" spans="2:2" x14ac:dyDescent="0.3">
      <c r="B454" s="14"/>
    </row>
    <row r="455" spans="2:2" x14ac:dyDescent="0.3">
      <c r="B455" s="14"/>
    </row>
    <row r="456" spans="2:2" x14ac:dyDescent="0.3">
      <c r="B456" s="14"/>
    </row>
    <row r="457" spans="2:2" x14ac:dyDescent="0.3">
      <c r="B457" s="14"/>
    </row>
    <row r="458" spans="2:2" x14ac:dyDescent="0.3">
      <c r="B458" s="14"/>
    </row>
    <row r="459" spans="2:2" x14ac:dyDescent="0.3">
      <c r="B459" s="14"/>
    </row>
    <row r="460" spans="2:2" x14ac:dyDescent="0.3">
      <c r="B460" s="14"/>
    </row>
    <row r="461" spans="2:2" x14ac:dyDescent="0.3">
      <c r="B461" s="14"/>
    </row>
    <row r="462" spans="2:2" x14ac:dyDescent="0.3">
      <c r="B462" s="14"/>
    </row>
    <row r="463" spans="2:2" x14ac:dyDescent="0.3">
      <c r="B463" s="14"/>
    </row>
    <row r="464" spans="2:2" x14ac:dyDescent="0.3">
      <c r="B464" s="14"/>
    </row>
    <row r="465" spans="2:2" x14ac:dyDescent="0.3">
      <c r="B465" s="14"/>
    </row>
    <row r="466" spans="2:2" x14ac:dyDescent="0.3">
      <c r="B466" s="14"/>
    </row>
    <row r="467" spans="2:2" x14ac:dyDescent="0.3">
      <c r="B467" s="14"/>
    </row>
    <row r="468" spans="2:2" x14ac:dyDescent="0.3">
      <c r="B468" s="14"/>
    </row>
    <row r="469" spans="2:2" x14ac:dyDescent="0.3">
      <c r="B469" s="14"/>
    </row>
    <row r="470" spans="2:2" x14ac:dyDescent="0.3">
      <c r="B470" s="14"/>
    </row>
    <row r="471" spans="2:2" x14ac:dyDescent="0.3">
      <c r="B471" s="14"/>
    </row>
    <row r="472" spans="2:2" x14ac:dyDescent="0.3">
      <c r="B472" s="14"/>
    </row>
    <row r="473" spans="2:2" x14ac:dyDescent="0.3">
      <c r="B473" s="14"/>
    </row>
    <row r="474" spans="2:2" x14ac:dyDescent="0.3">
      <c r="B474" s="14"/>
    </row>
    <row r="475" spans="2:2" x14ac:dyDescent="0.3">
      <c r="B475" s="14"/>
    </row>
    <row r="476" spans="2:2" x14ac:dyDescent="0.3">
      <c r="B476" s="14"/>
    </row>
    <row r="477" spans="2:2" x14ac:dyDescent="0.3">
      <c r="B477" s="14"/>
    </row>
    <row r="478" spans="2:2" x14ac:dyDescent="0.3">
      <c r="B478" s="14"/>
    </row>
    <row r="479" spans="2:2" x14ac:dyDescent="0.3">
      <c r="B479" s="14"/>
    </row>
    <row r="480" spans="2:2" x14ac:dyDescent="0.3">
      <c r="B480" s="14"/>
    </row>
    <row r="481" spans="2:2" x14ac:dyDescent="0.3">
      <c r="B481" s="14"/>
    </row>
    <row r="482" spans="2:2" x14ac:dyDescent="0.3">
      <c r="B482" s="14"/>
    </row>
    <row r="483" spans="2:2" x14ac:dyDescent="0.3">
      <c r="B483" s="14"/>
    </row>
    <row r="484" spans="2:2" x14ac:dyDescent="0.3">
      <c r="B484" s="14"/>
    </row>
    <row r="485" spans="2:2" x14ac:dyDescent="0.3">
      <c r="B485" s="14"/>
    </row>
    <row r="486" spans="2:2" x14ac:dyDescent="0.3">
      <c r="B486" s="14"/>
    </row>
    <row r="487" spans="2:2" x14ac:dyDescent="0.3">
      <c r="B487" s="14"/>
    </row>
    <row r="488" spans="2:2" x14ac:dyDescent="0.3">
      <c r="B488" s="14"/>
    </row>
    <row r="489" spans="2:2" x14ac:dyDescent="0.3">
      <c r="B489" s="14"/>
    </row>
    <row r="490" spans="2:2" x14ac:dyDescent="0.3">
      <c r="B490" s="14"/>
    </row>
    <row r="491" spans="2:2" x14ac:dyDescent="0.3">
      <c r="B491" s="14"/>
    </row>
    <row r="492" spans="2:2" x14ac:dyDescent="0.3">
      <c r="B492" s="14"/>
    </row>
    <row r="493" spans="2:2" x14ac:dyDescent="0.3">
      <c r="B493" s="14"/>
    </row>
    <row r="494" spans="2:2" x14ac:dyDescent="0.3">
      <c r="B494" s="14"/>
    </row>
    <row r="495" spans="2:2" x14ac:dyDescent="0.3">
      <c r="B495" s="14"/>
    </row>
    <row r="496" spans="2:2" x14ac:dyDescent="0.3">
      <c r="B496" s="14"/>
    </row>
    <row r="497" spans="2:2" x14ac:dyDescent="0.3">
      <c r="B497" s="14"/>
    </row>
    <row r="498" spans="2:2" x14ac:dyDescent="0.3">
      <c r="B498" s="14"/>
    </row>
    <row r="499" spans="2:2" x14ac:dyDescent="0.3">
      <c r="B499" s="14"/>
    </row>
    <row r="500" spans="2:2" x14ac:dyDescent="0.3">
      <c r="B500" s="14"/>
    </row>
    <row r="501" spans="2:2" x14ac:dyDescent="0.3">
      <c r="B501" s="14"/>
    </row>
    <row r="502" spans="2:2" x14ac:dyDescent="0.3">
      <c r="B502" s="14"/>
    </row>
    <row r="503" spans="2:2" x14ac:dyDescent="0.3">
      <c r="B503" s="14"/>
    </row>
    <row r="504" spans="2:2" x14ac:dyDescent="0.3">
      <c r="B504" s="14"/>
    </row>
    <row r="505" spans="2:2" x14ac:dyDescent="0.3">
      <c r="B505" s="14"/>
    </row>
    <row r="506" spans="2:2" x14ac:dyDescent="0.3">
      <c r="B506" s="14"/>
    </row>
    <row r="507" spans="2:2" x14ac:dyDescent="0.3">
      <c r="B507" s="14"/>
    </row>
    <row r="508" spans="2:2" x14ac:dyDescent="0.3">
      <c r="B508" s="14"/>
    </row>
    <row r="509" spans="2:2" x14ac:dyDescent="0.3">
      <c r="B509" s="14"/>
    </row>
    <row r="510" spans="2:2" x14ac:dyDescent="0.3">
      <c r="B510" s="14"/>
    </row>
    <row r="511" spans="2:2" x14ac:dyDescent="0.3">
      <c r="B511" s="14"/>
    </row>
    <row r="512" spans="2:2" x14ac:dyDescent="0.3">
      <c r="B512" s="14"/>
    </row>
    <row r="513" spans="2:2" x14ac:dyDescent="0.3">
      <c r="B513" s="14"/>
    </row>
    <row r="514" spans="2:2" x14ac:dyDescent="0.3">
      <c r="B514" s="14"/>
    </row>
    <row r="515" spans="2:2" x14ac:dyDescent="0.3">
      <c r="B515" s="14"/>
    </row>
    <row r="516" spans="2:2" x14ac:dyDescent="0.3">
      <c r="B516" s="14"/>
    </row>
    <row r="517" spans="2:2" x14ac:dyDescent="0.3">
      <c r="B517" s="14"/>
    </row>
    <row r="518" spans="2:2" x14ac:dyDescent="0.3">
      <c r="B518" s="14"/>
    </row>
    <row r="519" spans="2:2" x14ac:dyDescent="0.3">
      <c r="B519" s="14"/>
    </row>
    <row r="520" spans="2:2" x14ac:dyDescent="0.3">
      <c r="B520" s="14"/>
    </row>
    <row r="521" spans="2:2" x14ac:dyDescent="0.3">
      <c r="B521" s="14"/>
    </row>
    <row r="522" spans="2:2" x14ac:dyDescent="0.3">
      <c r="B522" s="14"/>
    </row>
    <row r="523" spans="2:2" x14ac:dyDescent="0.3">
      <c r="B523" s="14"/>
    </row>
    <row r="524" spans="2:2" x14ac:dyDescent="0.3">
      <c r="B524" s="14"/>
    </row>
    <row r="525" spans="2:2" x14ac:dyDescent="0.3">
      <c r="B525" s="14"/>
    </row>
    <row r="526" spans="2:2" x14ac:dyDescent="0.3">
      <c r="B526" s="14"/>
    </row>
    <row r="527" spans="2:2" x14ac:dyDescent="0.3">
      <c r="B527" s="14"/>
    </row>
    <row r="528" spans="2:2" x14ac:dyDescent="0.3">
      <c r="B528" s="14"/>
    </row>
    <row r="529" spans="2:2" x14ac:dyDescent="0.3">
      <c r="B529" s="14"/>
    </row>
    <row r="530" spans="2:2" x14ac:dyDescent="0.3">
      <c r="B530" s="14"/>
    </row>
    <row r="531" spans="2:2" x14ac:dyDescent="0.3">
      <c r="B531" s="14"/>
    </row>
    <row r="532" spans="2:2" x14ac:dyDescent="0.3">
      <c r="B532" s="14"/>
    </row>
    <row r="533" spans="2:2" x14ac:dyDescent="0.3">
      <c r="B533" s="14"/>
    </row>
    <row r="534" spans="2:2" x14ac:dyDescent="0.3">
      <c r="B534" s="14"/>
    </row>
    <row r="535" spans="2:2" x14ac:dyDescent="0.3">
      <c r="B535" s="14"/>
    </row>
    <row r="536" spans="2:2" x14ac:dyDescent="0.3">
      <c r="B536" s="14"/>
    </row>
    <row r="537" spans="2:2" x14ac:dyDescent="0.3">
      <c r="B537" s="14"/>
    </row>
    <row r="538" spans="2:2" x14ac:dyDescent="0.3">
      <c r="B538" s="14"/>
    </row>
    <row r="539" spans="2:2" x14ac:dyDescent="0.3">
      <c r="B539" s="14"/>
    </row>
    <row r="540" spans="2:2" x14ac:dyDescent="0.3">
      <c r="B540" s="14"/>
    </row>
    <row r="541" spans="2:2" x14ac:dyDescent="0.3">
      <c r="B541" s="14"/>
    </row>
    <row r="542" spans="2:2" x14ac:dyDescent="0.3">
      <c r="B542" s="14"/>
    </row>
    <row r="543" spans="2:2" x14ac:dyDescent="0.3">
      <c r="B543" s="14"/>
    </row>
    <row r="544" spans="2:2" x14ac:dyDescent="0.3">
      <c r="B544" s="14"/>
    </row>
    <row r="545" spans="2:2" x14ac:dyDescent="0.3">
      <c r="B545" s="14"/>
    </row>
    <row r="546" spans="2:2" x14ac:dyDescent="0.3">
      <c r="B546" s="14"/>
    </row>
    <row r="547" spans="2:2" x14ac:dyDescent="0.3">
      <c r="B547" s="14"/>
    </row>
    <row r="548" spans="2:2" x14ac:dyDescent="0.3">
      <c r="B548" s="14"/>
    </row>
    <row r="549" spans="2:2" x14ac:dyDescent="0.3">
      <c r="B549" s="14"/>
    </row>
    <row r="550" spans="2:2" x14ac:dyDescent="0.3">
      <c r="B550" s="14"/>
    </row>
    <row r="551" spans="2:2" x14ac:dyDescent="0.3">
      <c r="B551" s="14"/>
    </row>
    <row r="552" spans="2:2" x14ac:dyDescent="0.3">
      <c r="B552" s="14"/>
    </row>
    <row r="553" spans="2:2" x14ac:dyDescent="0.3">
      <c r="B553" s="14"/>
    </row>
    <row r="554" spans="2:2" x14ac:dyDescent="0.3">
      <c r="B554" s="14"/>
    </row>
    <row r="555" spans="2:2" x14ac:dyDescent="0.3">
      <c r="B555" s="14"/>
    </row>
    <row r="556" spans="2:2" x14ac:dyDescent="0.3">
      <c r="B556" s="14"/>
    </row>
    <row r="557" spans="2:2" x14ac:dyDescent="0.3">
      <c r="B557" s="14"/>
    </row>
    <row r="558" spans="2:2" x14ac:dyDescent="0.3">
      <c r="B558" s="14"/>
    </row>
    <row r="559" spans="2:2" x14ac:dyDescent="0.3">
      <c r="B559" s="14"/>
    </row>
    <row r="560" spans="2:2" x14ac:dyDescent="0.3">
      <c r="B560" s="14"/>
    </row>
    <row r="561" spans="2:2" x14ac:dyDescent="0.3">
      <c r="B561" s="14"/>
    </row>
    <row r="562" spans="2:2" x14ac:dyDescent="0.3">
      <c r="B562" s="14"/>
    </row>
    <row r="563" spans="2:2" x14ac:dyDescent="0.3">
      <c r="B563" s="14"/>
    </row>
    <row r="564" spans="2:2" x14ac:dyDescent="0.3">
      <c r="B564" s="14"/>
    </row>
    <row r="565" spans="2:2" x14ac:dyDescent="0.3">
      <c r="B565" s="14"/>
    </row>
    <row r="566" spans="2:2" x14ac:dyDescent="0.3">
      <c r="B566" s="14"/>
    </row>
    <row r="567" spans="2:2" x14ac:dyDescent="0.3">
      <c r="B567" s="14"/>
    </row>
    <row r="568" spans="2:2" x14ac:dyDescent="0.3">
      <c r="B568" s="14"/>
    </row>
    <row r="569" spans="2:2" x14ac:dyDescent="0.3">
      <c r="B569" s="14"/>
    </row>
    <row r="570" spans="2:2" x14ac:dyDescent="0.3">
      <c r="B570" s="14"/>
    </row>
    <row r="571" spans="2:2" x14ac:dyDescent="0.3">
      <c r="B571" s="14"/>
    </row>
    <row r="572" spans="2:2" x14ac:dyDescent="0.3">
      <c r="B572" s="14"/>
    </row>
    <row r="573" spans="2:2" x14ac:dyDescent="0.3">
      <c r="B573" s="14"/>
    </row>
    <row r="574" spans="2:2" x14ac:dyDescent="0.3">
      <c r="B574" s="14"/>
    </row>
    <row r="575" spans="2:2" x14ac:dyDescent="0.3">
      <c r="B575" s="14"/>
    </row>
    <row r="576" spans="2:2" x14ac:dyDescent="0.3">
      <c r="B576" s="14"/>
    </row>
    <row r="577" spans="2:2" x14ac:dyDescent="0.3">
      <c r="B577" s="14"/>
    </row>
    <row r="578" spans="2:2" x14ac:dyDescent="0.3">
      <c r="B578" s="14"/>
    </row>
    <row r="579" spans="2:2" x14ac:dyDescent="0.3">
      <c r="B579" s="14"/>
    </row>
    <row r="580" spans="2:2" x14ac:dyDescent="0.3">
      <c r="B580" s="14"/>
    </row>
    <row r="581" spans="2:2" x14ac:dyDescent="0.3">
      <c r="B581" s="14"/>
    </row>
    <row r="582" spans="2:2" x14ac:dyDescent="0.3">
      <c r="B582" s="14"/>
    </row>
    <row r="583" spans="2:2" x14ac:dyDescent="0.3">
      <c r="B583" s="14"/>
    </row>
    <row r="584" spans="2:2" x14ac:dyDescent="0.3">
      <c r="B584" s="14"/>
    </row>
    <row r="585" spans="2:2" x14ac:dyDescent="0.3">
      <c r="B585" s="14"/>
    </row>
    <row r="586" spans="2:2" x14ac:dyDescent="0.3">
      <c r="B586" s="14"/>
    </row>
    <row r="587" spans="2:2" x14ac:dyDescent="0.3">
      <c r="B587" s="14"/>
    </row>
    <row r="588" spans="2:2" x14ac:dyDescent="0.3">
      <c r="B588" s="14"/>
    </row>
    <row r="589" spans="2:2" x14ac:dyDescent="0.3">
      <c r="B589" s="14"/>
    </row>
    <row r="590" spans="2:2" x14ac:dyDescent="0.3">
      <c r="B590" s="14"/>
    </row>
    <row r="591" spans="2:2" x14ac:dyDescent="0.3">
      <c r="B591" s="14"/>
    </row>
    <row r="592" spans="2:2" x14ac:dyDescent="0.3">
      <c r="B592" s="14"/>
    </row>
    <row r="593" spans="2:2" x14ac:dyDescent="0.3">
      <c r="B593" s="14"/>
    </row>
    <row r="594" spans="2:2" x14ac:dyDescent="0.3">
      <c r="B594" s="14"/>
    </row>
    <row r="595" spans="2:2" x14ac:dyDescent="0.3">
      <c r="B595" s="14"/>
    </row>
    <row r="596" spans="2:2" x14ac:dyDescent="0.3">
      <c r="B596" s="14"/>
    </row>
    <row r="597" spans="2:2" x14ac:dyDescent="0.3">
      <c r="B597" s="14"/>
    </row>
    <row r="598" spans="2:2" x14ac:dyDescent="0.3">
      <c r="B598" s="14"/>
    </row>
    <row r="599" spans="2:2" x14ac:dyDescent="0.3">
      <c r="B599" s="14"/>
    </row>
    <row r="600" spans="2:2" x14ac:dyDescent="0.3">
      <c r="B600" s="14"/>
    </row>
    <row r="601" spans="2:2" x14ac:dyDescent="0.3">
      <c r="B601" s="14"/>
    </row>
    <row r="602" spans="2:2" x14ac:dyDescent="0.3">
      <c r="B602" s="14"/>
    </row>
    <row r="603" spans="2:2" x14ac:dyDescent="0.3">
      <c r="B603" s="14"/>
    </row>
    <row r="604" spans="2:2" x14ac:dyDescent="0.3">
      <c r="B604" s="14"/>
    </row>
    <row r="605" spans="2:2" x14ac:dyDescent="0.3">
      <c r="B605" s="14"/>
    </row>
    <row r="606" spans="2:2" x14ac:dyDescent="0.3">
      <c r="B606" s="14"/>
    </row>
    <row r="607" spans="2:2" x14ac:dyDescent="0.3">
      <c r="B607" s="14"/>
    </row>
    <row r="608" spans="2:2" x14ac:dyDescent="0.3">
      <c r="B608" s="14"/>
    </row>
    <row r="609" spans="2:2" x14ac:dyDescent="0.3">
      <c r="B609" s="14"/>
    </row>
    <row r="610" spans="2:2" x14ac:dyDescent="0.3">
      <c r="B610" s="14"/>
    </row>
    <row r="611" spans="2:2" x14ac:dyDescent="0.3">
      <c r="B611" s="14"/>
    </row>
    <row r="612" spans="2:2" x14ac:dyDescent="0.3">
      <c r="B612" s="14"/>
    </row>
    <row r="613" spans="2:2" x14ac:dyDescent="0.3">
      <c r="B613" s="14"/>
    </row>
    <row r="614" spans="2:2" x14ac:dyDescent="0.3">
      <c r="B614" s="14"/>
    </row>
    <row r="615" spans="2:2" x14ac:dyDescent="0.3">
      <c r="B615" s="14"/>
    </row>
    <row r="616" spans="2:2" x14ac:dyDescent="0.3">
      <c r="B616" s="14"/>
    </row>
    <row r="617" spans="2:2" x14ac:dyDescent="0.3">
      <c r="B617" s="14"/>
    </row>
    <row r="618" spans="2:2" x14ac:dyDescent="0.3">
      <c r="B618" s="14"/>
    </row>
    <row r="619" spans="2:2" x14ac:dyDescent="0.3">
      <c r="B619" s="14"/>
    </row>
    <row r="620" spans="2:2" x14ac:dyDescent="0.3">
      <c r="B620" s="14"/>
    </row>
    <row r="621" spans="2:2" x14ac:dyDescent="0.3">
      <c r="B621" s="14"/>
    </row>
    <row r="622" spans="2:2" x14ac:dyDescent="0.3">
      <c r="B622" s="14"/>
    </row>
    <row r="623" spans="2:2" x14ac:dyDescent="0.3">
      <c r="B623" s="14"/>
    </row>
    <row r="624" spans="2:2" x14ac:dyDescent="0.3">
      <c r="B624" s="14"/>
    </row>
    <row r="625" spans="2:2" x14ac:dyDescent="0.3">
      <c r="B625" s="14"/>
    </row>
    <row r="626" spans="2:2" x14ac:dyDescent="0.3">
      <c r="B626" s="14"/>
    </row>
    <row r="627" spans="2:2" x14ac:dyDescent="0.3">
      <c r="B627" s="14"/>
    </row>
    <row r="628" spans="2:2" x14ac:dyDescent="0.3">
      <c r="B628" s="14"/>
    </row>
    <row r="629" spans="2:2" x14ac:dyDescent="0.3">
      <c r="B629" s="14"/>
    </row>
    <row r="630" spans="2:2" x14ac:dyDescent="0.3">
      <c r="B630" s="14"/>
    </row>
    <row r="631" spans="2:2" x14ac:dyDescent="0.3">
      <c r="B631" s="14"/>
    </row>
    <row r="632" spans="2:2" x14ac:dyDescent="0.3">
      <c r="B632" s="14"/>
    </row>
  </sheetData>
  <sortState xmlns:xlrd2="http://schemas.microsoft.com/office/spreadsheetml/2017/richdata2" ref="A52:F223">
    <sortCondition ref="A52:A223"/>
    <sortCondition ref="B52:B22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G5"/>
  <sheetViews>
    <sheetView zoomScale="85" zoomScaleNormal="85" workbookViewId="0">
      <pane ySplit="2" topLeftCell="A3" activePane="bottomLeft" state="frozen"/>
      <selection pane="bottomLeft" activeCell="E26" sqref="E26"/>
    </sheetView>
  </sheetViews>
  <sheetFormatPr defaultColWidth="9.21875" defaultRowHeight="14.4" x14ac:dyDescent="0.3"/>
  <cols>
    <col min="1" max="1" width="14.5546875" style="73" bestFit="1" customWidth="1"/>
    <col min="2" max="2" width="14.21875" style="73" bestFit="1" customWidth="1"/>
    <col min="3" max="3" width="20.77734375" style="73" bestFit="1" customWidth="1"/>
    <col min="4" max="4" width="11.77734375" style="73" bestFit="1" customWidth="1"/>
    <col min="5" max="5" width="12.44140625" style="73" bestFit="1" customWidth="1"/>
    <col min="6" max="6" width="24.77734375" style="73" bestFit="1" customWidth="1"/>
    <col min="7" max="7" width="14.77734375" style="73" bestFit="1" customWidth="1"/>
    <col min="8" max="8" width="12.21875" style="73" bestFit="1" customWidth="1"/>
    <col min="9" max="16384" width="9.21875" style="73"/>
  </cols>
  <sheetData>
    <row r="1" spans="1:7" x14ac:dyDescent="0.3">
      <c r="A1" s="74" t="s">
        <v>113</v>
      </c>
      <c r="B1" s="74" t="s">
        <v>154</v>
      </c>
      <c r="C1" t="s">
        <v>281</v>
      </c>
      <c r="D1" s="74" t="s">
        <v>156</v>
      </c>
      <c r="E1" s="74" t="s">
        <v>158</v>
      </c>
      <c r="F1" s="74" t="s">
        <v>6</v>
      </c>
      <c r="G1" s="234" t="s">
        <v>163</v>
      </c>
    </row>
    <row r="2" spans="1:7" ht="15" thickBot="1" x14ac:dyDescent="0.35">
      <c r="A2" s="80" t="s">
        <v>112</v>
      </c>
      <c r="B2" s="80" t="s">
        <v>245</v>
      </c>
      <c r="C2" s="80" t="s">
        <v>280</v>
      </c>
      <c r="D2" s="80" t="s">
        <v>87</v>
      </c>
      <c r="E2" s="80" t="s">
        <v>246</v>
      </c>
      <c r="F2" s="81" t="s">
        <v>98</v>
      </c>
      <c r="G2" s="80" t="s">
        <v>118</v>
      </c>
    </row>
    <row r="3" spans="1:7" x14ac:dyDescent="0.3">
      <c r="A3" s="73">
        <v>1</v>
      </c>
      <c r="B3" s="73" t="s">
        <v>439</v>
      </c>
      <c r="F3" t="s">
        <v>330</v>
      </c>
      <c r="G3" s="79">
        <v>180</v>
      </c>
    </row>
    <row r="4" spans="1:7" x14ac:dyDescent="0.3">
      <c r="G4" s="79"/>
    </row>
    <row r="5" spans="1:7" x14ac:dyDescent="0.3">
      <c r="G5" s="7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O309"/>
  <sheetViews>
    <sheetView zoomScale="70" zoomScaleNormal="70" workbookViewId="0">
      <pane ySplit="2" topLeftCell="A3" activePane="bottomLeft" state="frozen"/>
      <selection pane="bottomLeft" activeCell="G28" sqref="G28"/>
    </sheetView>
  </sheetViews>
  <sheetFormatPr defaultColWidth="9.21875" defaultRowHeight="14.4" x14ac:dyDescent="0.3"/>
  <cols>
    <col min="1" max="1" width="14.44140625" style="8" bestFit="1" customWidth="1"/>
    <col min="2" max="2" width="21.44140625" style="76" bestFit="1" customWidth="1"/>
    <col min="3" max="3" width="23" style="76" bestFit="1" customWidth="1"/>
    <col min="4" max="4" width="21.21875" style="76" bestFit="1" customWidth="1"/>
    <col min="5" max="5" width="26.44140625" style="76" bestFit="1" customWidth="1"/>
    <col min="6" max="6" width="21.77734375" style="76" bestFit="1" customWidth="1"/>
    <col min="7" max="7" width="23.77734375" style="76" bestFit="1" customWidth="1"/>
    <col min="8" max="8" width="25.77734375" style="76" bestFit="1" customWidth="1"/>
    <col min="9" max="9" width="17.77734375" style="76" bestFit="1" customWidth="1"/>
    <col min="10" max="10" width="16.44140625" style="76" bestFit="1" customWidth="1"/>
    <col min="11" max="11" width="18.77734375" style="76" bestFit="1" customWidth="1"/>
    <col min="12" max="12" width="20.77734375" style="76" bestFit="1" customWidth="1"/>
    <col min="13" max="13" width="21.77734375" style="76" bestFit="1" customWidth="1"/>
    <col min="14" max="14" width="17.44140625" style="76" bestFit="1" customWidth="1"/>
    <col min="15" max="15" width="16.77734375" style="76" bestFit="1" customWidth="1"/>
    <col min="16" max="16" width="25.77734375" style="76" bestFit="1" customWidth="1"/>
    <col min="17" max="16384" width="9.21875" style="76"/>
  </cols>
  <sheetData>
    <row r="1" spans="1:15" s="72" customFormat="1" ht="15" thickBot="1" x14ac:dyDescent="0.3">
      <c r="A1" s="126" t="s">
        <v>113</v>
      </c>
      <c r="B1" s="45" t="s">
        <v>200</v>
      </c>
      <c r="C1" s="75" t="s">
        <v>166</v>
      </c>
      <c r="D1" s="35" t="s">
        <v>172</v>
      </c>
      <c r="E1" s="35" t="s">
        <v>170</v>
      </c>
      <c r="F1" s="71" t="s">
        <v>167</v>
      </c>
      <c r="G1" s="75" t="s">
        <v>174</v>
      </c>
      <c r="H1" s="71" t="s">
        <v>177</v>
      </c>
      <c r="I1" s="75" t="s">
        <v>180</v>
      </c>
      <c r="J1" s="75" t="s">
        <v>182</v>
      </c>
      <c r="K1" s="71" t="s">
        <v>215</v>
      </c>
      <c r="L1" s="71" t="s">
        <v>184</v>
      </c>
      <c r="M1" s="71" t="s">
        <v>186</v>
      </c>
      <c r="N1" s="75" t="s">
        <v>188</v>
      </c>
      <c r="O1" s="75" t="s">
        <v>285</v>
      </c>
    </row>
    <row r="2" spans="1:15" ht="15" thickBot="1" x14ac:dyDescent="0.35">
      <c r="A2" s="127" t="s">
        <v>112</v>
      </c>
      <c r="B2" s="63" t="s">
        <v>313</v>
      </c>
      <c r="C2" s="63" t="s">
        <v>165</v>
      </c>
      <c r="D2" s="67" t="s">
        <v>247</v>
      </c>
      <c r="E2" s="63" t="s">
        <v>248</v>
      </c>
      <c r="F2" s="63" t="s">
        <v>89</v>
      </c>
      <c r="G2" s="63" t="s">
        <v>249</v>
      </c>
      <c r="H2" s="63" t="s">
        <v>90</v>
      </c>
      <c r="I2" s="63" t="s">
        <v>22</v>
      </c>
      <c r="J2" s="63" t="s">
        <v>23</v>
      </c>
      <c r="K2" s="63" t="s">
        <v>216</v>
      </c>
      <c r="L2" s="63" t="s">
        <v>24</v>
      </c>
      <c r="M2" s="63" t="s">
        <v>91</v>
      </c>
      <c r="N2" s="63" t="s">
        <v>283</v>
      </c>
      <c r="O2" s="63" t="s">
        <v>284</v>
      </c>
    </row>
    <row r="3" spans="1:15" ht="15" customHeight="1" x14ac:dyDescent="0.3">
      <c r="A3" s="8">
        <v>1</v>
      </c>
      <c r="B3" s="76">
        <v>0</v>
      </c>
      <c r="C3" s="76">
        <v>15</v>
      </c>
      <c r="D3" s="76">
        <v>0.47</v>
      </c>
      <c r="E3" s="76">
        <v>0.41</v>
      </c>
      <c r="F3" s="76">
        <v>0.26</v>
      </c>
      <c r="G3" s="76">
        <v>1.32</v>
      </c>
      <c r="H3" s="76">
        <v>1.24</v>
      </c>
      <c r="I3" s="76">
        <v>33</v>
      </c>
      <c r="K3" s="76">
        <v>12</v>
      </c>
      <c r="L3" s="76">
        <v>3</v>
      </c>
      <c r="N3" s="76">
        <v>7</v>
      </c>
      <c r="O3" s="130">
        <f>H3*1.72</f>
        <v>2.1328</v>
      </c>
    </row>
    <row r="4" spans="1:15" ht="15" customHeight="1" x14ac:dyDescent="0.3">
      <c r="A4" s="8">
        <v>1</v>
      </c>
      <c r="B4" s="76">
        <v>15</v>
      </c>
      <c r="C4" s="76">
        <v>30</v>
      </c>
      <c r="D4" s="76">
        <v>0.48</v>
      </c>
      <c r="E4" s="76">
        <v>0.43</v>
      </c>
      <c r="F4" s="76">
        <v>0.26</v>
      </c>
      <c r="G4" s="76">
        <v>1.3</v>
      </c>
      <c r="H4" s="76">
        <v>1.24</v>
      </c>
      <c r="I4" s="76">
        <v>33</v>
      </c>
      <c r="K4" s="76">
        <v>12</v>
      </c>
      <c r="L4" s="76">
        <v>3</v>
      </c>
      <c r="N4" s="76">
        <v>7</v>
      </c>
      <c r="O4" s="130">
        <f t="shared" ref="O4:O9" si="0">H4*1.72</f>
        <v>2.1328</v>
      </c>
    </row>
    <row r="5" spans="1:15" ht="15" customHeight="1" x14ac:dyDescent="0.3">
      <c r="A5" s="8">
        <v>1</v>
      </c>
      <c r="B5" s="76">
        <v>30</v>
      </c>
      <c r="C5" s="76">
        <v>60</v>
      </c>
      <c r="D5" s="76">
        <v>0.51</v>
      </c>
      <c r="E5" s="76">
        <v>0.46</v>
      </c>
      <c r="F5" s="76">
        <v>0.26</v>
      </c>
      <c r="G5" s="76">
        <v>1.23</v>
      </c>
      <c r="H5" s="76">
        <v>0.8</v>
      </c>
      <c r="I5" s="76">
        <v>33</v>
      </c>
      <c r="K5" s="76">
        <v>12</v>
      </c>
      <c r="L5" s="76">
        <v>3</v>
      </c>
      <c r="N5" s="76">
        <v>7</v>
      </c>
      <c r="O5" s="130">
        <f t="shared" si="0"/>
        <v>1.3760000000000001</v>
      </c>
    </row>
    <row r="6" spans="1:15" ht="15" customHeight="1" x14ac:dyDescent="0.3">
      <c r="A6" s="8">
        <v>1</v>
      </c>
      <c r="B6" s="76">
        <v>60</v>
      </c>
      <c r="C6" s="76">
        <v>90</v>
      </c>
      <c r="D6" s="76">
        <v>0.49</v>
      </c>
      <c r="E6" s="76">
        <v>0.44</v>
      </c>
      <c r="F6" s="76">
        <v>0.26</v>
      </c>
      <c r="G6" s="76">
        <v>1.27</v>
      </c>
      <c r="H6" s="76">
        <v>0.75</v>
      </c>
      <c r="I6" s="76">
        <v>33</v>
      </c>
      <c r="K6" s="76">
        <v>12</v>
      </c>
      <c r="L6" s="76">
        <v>3</v>
      </c>
      <c r="N6" s="76">
        <v>7</v>
      </c>
      <c r="O6" s="130">
        <f t="shared" si="0"/>
        <v>1.29</v>
      </c>
    </row>
    <row r="7" spans="1:15" ht="15" customHeight="1" x14ac:dyDescent="0.3">
      <c r="A7" s="8">
        <v>1</v>
      </c>
      <c r="B7" s="76">
        <v>90</v>
      </c>
      <c r="C7" s="76">
        <v>120</v>
      </c>
      <c r="D7" s="76">
        <v>0.45</v>
      </c>
      <c r="E7" s="76">
        <v>0.4</v>
      </c>
      <c r="F7" s="76">
        <v>0.25</v>
      </c>
      <c r="G7" s="76">
        <v>1.37</v>
      </c>
      <c r="H7" s="76">
        <v>0.71</v>
      </c>
      <c r="I7" s="76">
        <v>33</v>
      </c>
      <c r="K7" s="76">
        <v>12</v>
      </c>
      <c r="L7" s="76">
        <v>3</v>
      </c>
      <c r="N7" s="76">
        <v>7</v>
      </c>
      <c r="O7" s="130">
        <f t="shared" si="0"/>
        <v>1.2211999999999998</v>
      </c>
    </row>
    <row r="8" spans="1:15" ht="15" customHeight="1" x14ac:dyDescent="0.3">
      <c r="A8" s="8">
        <v>1</v>
      </c>
      <c r="B8" s="76">
        <v>120</v>
      </c>
      <c r="C8" s="76">
        <v>150</v>
      </c>
      <c r="D8" s="76">
        <v>0.46</v>
      </c>
      <c r="E8" s="76">
        <v>0.41</v>
      </c>
      <c r="F8" s="76">
        <v>0.28000000000000003</v>
      </c>
      <c r="G8" s="76">
        <v>1.35</v>
      </c>
      <c r="H8" s="76">
        <v>0.34</v>
      </c>
      <c r="I8" s="76">
        <v>33</v>
      </c>
      <c r="K8" s="76">
        <v>12</v>
      </c>
      <c r="L8" s="76">
        <v>3</v>
      </c>
      <c r="N8" s="76">
        <v>7</v>
      </c>
      <c r="O8" s="130">
        <f t="shared" si="0"/>
        <v>0.58479999999999999</v>
      </c>
    </row>
    <row r="9" spans="1:15" ht="15" customHeight="1" x14ac:dyDescent="0.3">
      <c r="A9" s="8">
        <v>1</v>
      </c>
      <c r="B9" s="76">
        <v>150</v>
      </c>
      <c r="C9" s="76">
        <v>180</v>
      </c>
      <c r="D9" s="76">
        <v>0.46</v>
      </c>
      <c r="E9" s="76">
        <v>0.38</v>
      </c>
      <c r="F9" s="76">
        <v>0.31</v>
      </c>
      <c r="G9" s="76">
        <v>1.35</v>
      </c>
      <c r="H9" s="76">
        <v>0.26</v>
      </c>
      <c r="I9" s="76">
        <v>33</v>
      </c>
      <c r="K9" s="76">
        <v>12</v>
      </c>
      <c r="L9" s="76">
        <v>3</v>
      </c>
      <c r="N9" s="76">
        <v>7</v>
      </c>
      <c r="O9" s="130">
        <f t="shared" si="0"/>
        <v>0.44719999999999999</v>
      </c>
    </row>
    <row r="10" spans="1:15" ht="15" customHeight="1" x14ac:dyDescent="0.3"/>
    <row r="11" spans="1:15" ht="15" customHeight="1" x14ac:dyDescent="0.3">
      <c r="I11" s="154"/>
      <c r="J11" s="154"/>
      <c r="K11" s="154"/>
      <c r="L11" s="154"/>
      <c r="M11" s="154"/>
    </row>
    <row r="12" spans="1:15" ht="15" customHeight="1" x14ac:dyDescent="0.3"/>
    <row r="13" spans="1:15" ht="15" customHeight="1" x14ac:dyDescent="0.3"/>
    <row r="14" spans="1:15" ht="15" customHeight="1" x14ac:dyDescent="0.3"/>
    <row r="15" spans="1:15" ht="15" customHeight="1" x14ac:dyDescent="0.3"/>
    <row r="16" spans="1:15" ht="15" customHeight="1" x14ac:dyDescent="0.3"/>
    <row r="17" ht="15" customHeight="1" x14ac:dyDescent="0.3"/>
    <row r="18" ht="15" customHeight="1" x14ac:dyDescent="0.3"/>
    <row r="19" ht="15" customHeight="1" x14ac:dyDescent="0.3"/>
    <row r="21" ht="15" customHeight="1" x14ac:dyDescent="0.3"/>
    <row r="22" ht="15" customHeight="1" x14ac:dyDescent="0.3"/>
    <row r="23" ht="15.7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7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75" customHeight="1" x14ac:dyDescent="0.3"/>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249977111117893"/>
  </sheetPr>
  <dimension ref="A1:L7"/>
  <sheetViews>
    <sheetView workbookViewId="0">
      <pane ySplit="2" topLeftCell="A3" activePane="bottomLeft" state="frozen"/>
      <selection pane="bottomLeft" activeCell="B6" sqref="B6"/>
    </sheetView>
  </sheetViews>
  <sheetFormatPr defaultColWidth="8.77734375" defaultRowHeight="14.4" x14ac:dyDescent="0.3"/>
  <cols>
    <col min="1" max="1" width="21.77734375" style="3" bestFit="1" customWidth="1"/>
    <col min="2" max="2" width="22.44140625" style="3" bestFit="1" customWidth="1"/>
    <col min="3" max="3" width="20.21875" style="3" bestFit="1" customWidth="1"/>
    <col min="4" max="4" width="22.21875" style="3" bestFit="1" customWidth="1"/>
    <col min="5" max="5" width="22" style="3" bestFit="1" customWidth="1"/>
    <col min="6" max="6" width="25.44140625" style="3" bestFit="1" customWidth="1"/>
    <col min="7" max="7" width="24.5546875" style="3" bestFit="1" customWidth="1"/>
    <col min="8" max="8" width="26.77734375" style="3" bestFit="1" customWidth="1"/>
    <col min="9" max="9" width="8.77734375" style="3"/>
    <col min="10" max="10" width="10.77734375" style="3" customWidth="1"/>
    <col min="11" max="16384" width="8.77734375" style="3"/>
  </cols>
  <sheetData>
    <row r="1" spans="1:12" s="1" customFormat="1" ht="15" customHeight="1" x14ac:dyDescent="0.3">
      <c r="A1" s="45" t="s">
        <v>110</v>
      </c>
      <c r="B1" s="45" t="s">
        <v>191</v>
      </c>
      <c r="C1" s="45" t="s">
        <v>123</v>
      </c>
      <c r="D1" s="45" t="s">
        <v>125</v>
      </c>
      <c r="E1" s="45" t="s">
        <v>127</v>
      </c>
      <c r="F1" s="45" t="s">
        <v>129</v>
      </c>
      <c r="G1" s="45" t="s">
        <v>131</v>
      </c>
      <c r="H1" s="53" t="s">
        <v>133</v>
      </c>
    </row>
    <row r="2" spans="1:12" s="1" customFormat="1" ht="15" thickBot="1" x14ac:dyDescent="0.35">
      <c r="A2" s="63" t="s">
        <v>37</v>
      </c>
      <c r="B2" s="64" t="s">
        <v>33</v>
      </c>
      <c r="C2" s="63" t="s">
        <v>34</v>
      </c>
      <c r="D2" s="63" t="s">
        <v>35</v>
      </c>
      <c r="E2" s="63" t="s">
        <v>36</v>
      </c>
      <c r="F2" s="63" t="s">
        <v>82</v>
      </c>
      <c r="G2" s="63" t="s">
        <v>83</v>
      </c>
      <c r="H2" s="67" t="s">
        <v>52</v>
      </c>
      <c r="I2" s="43"/>
    </row>
    <row r="3" spans="1:12" x14ac:dyDescent="0.3">
      <c r="A3" s="89" t="s">
        <v>494</v>
      </c>
      <c r="B3" s="11" t="s">
        <v>494</v>
      </c>
      <c r="C3">
        <f>-(27+34/60)</f>
        <v>-27.566666666666666</v>
      </c>
      <c r="D3">
        <f>152+20/60</f>
        <v>152.33333333333334</v>
      </c>
      <c r="E3" s="3">
        <v>0</v>
      </c>
      <c r="F3" s="3">
        <v>2</v>
      </c>
      <c r="G3" s="3">
        <v>2</v>
      </c>
      <c r="H3" s="3">
        <v>370</v>
      </c>
      <c r="K3" s="22"/>
      <c r="L3" s="22"/>
    </row>
    <row r="4" spans="1:12" x14ac:dyDescent="0.3">
      <c r="A4" s="89" t="s">
        <v>495</v>
      </c>
      <c r="B4" s="11" t="s">
        <v>495</v>
      </c>
      <c r="C4">
        <f t="shared" ref="C4:C5" si="0">-(27+34/60)</f>
        <v>-27.566666666666666</v>
      </c>
      <c r="D4">
        <f t="shared" ref="D4:D5" si="1">152+20/60</f>
        <v>152.33333333333334</v>
      </c>
      <c r="E4" s="3">
        <v>0</v>
      </c>
      <c r="F4" s="3">
        <v>2</v>
      </c>
      <c r="G4" s="3">
        <v>2</v>
      </c>
      <c r="H4" s="3">
        <v>370</v>
      </c>
      <c r="J4" s="22"/>
      <c r="K4" s="22"/>
      <c r="L4" s="22"/>
    </row>
    <row r="5" spans="1:12" x14ac:dyDescent="0.3">
      <c r="A5" s="89" t="s">
        <v>496</v>
      </c>
      <c r="B5" s="11" t="s">
        <v>496</v>
      </c>
      <c r="C5">
        <f t="shared" si="0"/>
        <v>-27.566666666666666</v>
      </c>
      <c r="D5">
        <f t="shared" si="1"/>
        <v>152.33333333333334</v>
      </c>
      <c r="E5" s="3">
        <v>0</v>
      </c>
      <c r="F5" s="3">
        <v>2</v>
      </c>
      <c r="G5" s="3">
        <v>2</v>
      </c>
      <c r="H5" s="3">
        <v>370</v>
      </c>
      <c r="J5" s="22"/>
      <c r="K5" s="22"/>
      <c r="L5" s="22"/>
    </row>
    <row r="6" spans="1:12" s="25" customFormat="1" x14ac:dyDescent="0.3">
      <c r="A6" s="3"/>
      <c r="B6" s="3"/>
      <c r="G6" s="3"/>
      <c r="J6" s="22"/>
      <c r="K6" s="22"/>
      <c r="L6" s="22"/>
    </row>
    <row r="7" spans="1:12" x14ac:dyDescent="0.3">
      <c r="A7" s="11"/>
      <c r="B7" s="11"/>
      <c r="C7" s="8"/>
      <c r="D7"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tint="-0.249977111117893"/>
  </sheetPr>
  <dimension ref="A1:K2189"/>
  <sheetViews>
    <sheetView workbookViewId="0">
      <pane ySplit="2" topLeftCell="A3" activePane="bottomLeft" state="frozen"/>
      <selection pane="bottomLeft" activeCell="A312" sqref="A312:A459"/>
    </sheetView>
  </sheetViews>
  <sheetFormatPr defaultColWidth="9.21875" defaultRowHeight="14.4" x14ac:dyDescent="0.3"/>
  <cols>
    <col min="1" max="1" width="21.77734375" bestFit="1" customWidth="1"/>
    <col min="2" max="2" width="13.5546875" bestFit="1" customWidth="1"/>
    <col min="3" max="3" width="14.5546875" bestFit="1" customWidth="1"/>
    <col min="4" max="4" width="23" bestFit="1" customWidth="1"/>
    <col min="5" max="5" width="22.44140625" bestFit="1" customWidth="1"/>
    <col min="6" max="6" width="14.21875" bestFit="1" customWidth="1"/>
    <col min="7" max="8" width="14.21875" customWidth="1"/>
    <col min="9" max="9" width="17.5546875" bestFit="1" customWidth="1"/>
    <col min="10" max="10" width="19.77734375" bestFit="1" customWidth="1"/>
  </cols>
  <sheetData>
    <row r="1" spans="1:11" s="4" customFormat="1" x14ac:dyDescent="0.3">
      <c r="A1" s="45" t="s">
        <v>110</v>
      </c>
      <c r="B1" s="45" t="s">
        <v>136</v>
      </c>
      <c r="C1" s="45" t="s">
        <v>138</v>
      </c>
      <c r="D1" s="45" t="s">
        <v>140</v>
      </c>
      <c r="E1" s="45" t="s">
        <v>142</v>
      </c>
      <c r="F1" s="45" t="s">
        <v>144</v>
      </c>
      <c r="G1" s="42" t="s">
        <v>150</v>
      </c>
      <c r="H1" s="42" t="s">
        <v>253</v>
      </c>
      <c r="I1" s="42" t="s">
        <v>147</v>
      </c>
      <c r="J1" s="45" t="s">
        <v>152</v>
      </c>
    </row>
    <row r="2" spans="1:11" s="4" customFormat="1" ht="15" thickBot="1" x14ac:dyDescent="0.35">
      <c r="A2" s="63" t="s">
        <v>37</v>
      </c>
      <c r="B2" s="63" t="s">
        <v>25</v>
      </c>
      <c r="C2" s="63" t="s">
        <v>26</v>
      </c>
      <c r="D2" s="63" t="s">
        <v>27</v>
      </c>
      <c r="E2" s="63" t="s">
        <v>28</v>
      </c>
      <c r="F2" s="63" t="s">
        <v>29</v>
      </c>
      <c r="G2" s="64" t="s">
        <v>31</v>
      </c>
      <c r="H2" s="64" t="s">
        <v>252</v>
      </c>
      <c r="I2" s="63" t="s">
        <v>30</v>
      </c>
      <c r="J2" s="63" t="s">
        <v>85</v>
      </c>
    </row>
    <row r="3" spans="1:11" x14ac:dyDescent="0.3">
      <c r="A3" s="89" t="s">
        <v>494</v>
      </c>
      <c r="B3" s="23">
        <v>36210</v>
      </c>
      <c r="C3">
        <v>17.78</v>
      </c>
      <c r="D3">
        <v>29.11</v>
      </c>
      <c r="E3">
        <v>20.76</v>
      </c>
      <c r="F3">
        <v>0</v>
      </c>
      <c r="G3">
        <f>E3-2</f>
        <v>18.760000000000002</v>
      </c>
      <c r="H3">
        <f>0.611*EXP(17.27*G3/(G3+237.3))</f>
        <v>2.165415629888964</v>
      </c>
      <c r="I3">
        <v>210.9</v>
      </c>
      <c r="J3">
        <f>H3*100*2/(0.6108*EXP(17.27*D3/(D3+237.3))+0.608*EXP(17.27*E3/(E3+237.3)))</f>
        <v>66.931369043988497</v>
      </c>
    </row>
    <row r="4" spans="1:11" x14ac:dyDescent="0.3">
      <c r="A4" s="89" t="s">
        <v>494</v>
      </c>
      <c r="B4" s="23">
        <v>36211</v>
      </c>
      <c r="C4">
        <v>19.29</v>
      </c>
      <c r="D4">
        <v>27.45</v>
      </c>
      <c r="E4">
        <v>15.81</v>
      </c>
      <c r="F4">
        <v>0</v>
      </c>
      <c r="G4">
        <f t="shared" ref="G4:G67" si="0">E4-2</f>
        <v>13.81</v>
      </c>
      <c r="H4">
        <f t="shared" ref="H4:H67" si="1">0.611*EXP(17.27*G4/(G4+237.3))</f>
        <v>1.579517572914767</v>
      </c>
      <c r="I4">
        <v>245.2</v>
      </c>
      <c r="J4">
        <f t="shared" ref="J4:J67" si="2">H4*100*2/(0.6108*EXP(17.27*D4/(D4+237.3))+0.608*EXP(17.27*E4/(E4+237.3)))</f>
        <v>57.978227347167653</v>
      </c>
      <c r="K4" s="155"/>
    </row>
    <row r="5" spans="1:11" x14ac:dyDescent="0.3">
      <c r="A5" s="89" t="s">
        <v>494</v>
      </c>
      <c r="B5" s="23">
        <v>36212</v>
      </c>
      <c r="C5">
        <v>18.309999999999999</v>
      </c>
      <c r="D5">
        <v>27.77</v>
      </c>
      <c r="E5">
        <v>15.75</v>
      </c>
      <c r="F5">
        <v>0</v>
      </c>
      <c r="G5">
        <f t="shared" si="0"/>
        <v>13.75</v>
      </c>
      <c r="H5">
        <f t="shared" si="1"/>
        <v>1.5733687094009263</v>
      </c>
      <c r="I5">
        <v>209.7</v>
      </c>
      <c r="J5">
        <f t="shared" si="2"/>
        <v>57.100713883687398</v>
      </c>
      <c r="K5" s="155"/>
    </row>
    <row r="6" spans="1:11" x14ac:dyDescent="0.3">
      <c r="A6" s="89" t="s">
        <v>494</v>
      </c>
      <c r="B6" s="23">
        <v>36213</v>
      </c>
      <c r="C6">
        <v>19.920000000000002</v>
      </c>
      <c r="D6">
        <v>28.97</v>
      </c>
      <c r="E6">
        <v>16.07</v>
      </c>
      <c r="F6">
        <v>0</v>
      </c>
      <c r="G6">
        <f t="shared" si="0"/>
        <v>14.07</v>
      </c>
      <c r="H6">
        <f t="shared" si="1"/>
        <v>1.6064069751998782</v>
      </c>
      <c r="I6">
        <v>196.2</v>
      </c>
      <c r="J6">
        <f t="shared" si="2"/>
        <v>55.23337613454558</v>
      </c>
    </row>
    <row r="7" spans="1:11" x14ac:dyDescent="0.3">
      <c r="A7" s="89" t="s">
        <v>494</v>
      </c>
      <c r="B7" s="23">
        <v>36214</v>
      </c>
      <c r="C7">
        <v>24.04</v>
      </c>
      <c r="D7">
        <v>29.91</v>
      </c>
      <c r="E7">
        <v>16.850000000000001</v>
      </c>
      <c r="F7">
        <v>0</v>
      </c>
      <c r="G7">
        <f t="shared" si="0"/>
        <v>14.850000000000001</v>
      </c>
      <c r="H7">
        <f t="shared" si="1"/>
        <v>1.6895001187192882</v>
      </c>
      <c r="I7">
        <v>192.2</v>
      </c>
      <c r="J7">
        <f t="shared" si="2"/>
        <v>55.10618928507067</v>
      </c>
    </row>
    <row r="8" spans="1:11" x14ac:dyDescent="0.3">
      <c r="A8" s="89" t="s">
        <v>494</v>
      </c>
      <c r="B8" s="23">
        <v>36215</v>
      </c>
      <c r="C8">
        <v>12.36</v>
      </c>
      <c r="D8">
        <v>26.5</v>
      </c>
      <c r="E8">
        <v>17.82</v>
      </c>
      <c r="F8">
        <v>0</v>
      </c>
      <c r="G8">
        <f t="shared" si="0"/>
        <v>15.82</v>
      </c>
      <c r="H8">
        <f t="shared" si="1"/>
        <v>1.7980750575303686</v>
      </c>
      <c r="I8">
        <v>139.5</v>
      </c>
      <c r="J8">
        <f t="shared" si="2"/>
        <v>65.462243918881427</v>
      </c>
    </row>
    <row r="9" spans="1:11" x14ac:dyDescent="0.3">
      <c r="A9" s="89" t="s">
        <v>494</v>
      </c>
      <c r="B9" s="23">
        <v>36216</v>
      </c>
      <c r="C9">
        <v>22.78</v>
      </c>
      <c r="D9">
        <v>28.54</v>
      </c>
      <c r="E9">
        <v>16.68</v>
      </c>
      <c r="F9">
        <v>14</v>
      </c>
      <c r="G9">
        <f t="shared" si="0"/>
        <v>14.68</v>
      </c>
      <c r="H9">
        <f t="shared" si="1"/>
        <v>1.6710757207124163</v>
      </c>
      <c r="I9">
        <v>73.599999999999994</v>
      </c>
      <c r="J9">
        <f t="shared" si="2"/>
        <v>57.717890971187472</v>
      </c>
    </row>
    <row r="10" spans="1:11" x14ac:dyDescent="0.3">
      <c r="A10" s="89" t="s">
        <v>494</v>
      </c>
      <c r="B10" s="23">
        <v>36217</v>
      </c>
      <c r="C10">
        <v>13.93</v>
      </c>
      <c r="D10">
        <v>28.05</v>
      </c>
      <c r="E10">
        <v>19.71</v>
      </c>
      <c r="F10">
        <v>2</v>
      </c>
      <c r="G10">
        <f t="shared" si="0"/>
        <v>17.71</v>
      </c>
      <c r="H10">
        <f t="shared" si="1"/>
        <v>2.0273166622394894</v>
      </c>
      <c r="I10">
        <v>119.3</v>
      </c>
      <c r="J10">
        <f t="shared" si="2"/>
        <v>66.720381628258338</v>
      </c>
    </row>
    <row r="11" spans="1:11" x14ac:dyDescent="0.3">
      <c r="A11" s="89" t="s">
        <v>494</v>
      </c>
      <c r="B11" s="23">
        <v>36218</v>
      </c>
      <c r="C11">
        <v>11.86</v>
      </c>
      <c r="D11">
        <v>27.62</v>
      </c>
      <c r="E11">
        <v>20.59</v>
      </c>
      <c r="F11">
        <v>0</v>
      </c>
      <c r="G11">
        <f t="shared" si="0"/>
        <v>18.59</v>
      </c>
      <c r="H11">
        <f t="shared" si="1"/>
        <v>2.1425133672285255</v>
      </c>
      <c r="I11">
        <v>135</v>
      </c>
      <c r="J11">
        <f t="shared" si="2"/>
        <v>70.119455711872789</v>
      </c>
    </row>
    <row r="12" spans="1:11" x14ac:dyDescent="0.3">
      <c r="A12" s="89" t="s">
        <v>494</v>
      </c>
      <c r="B12" s="23">
        <v>36219</v>
      </c>
      <c r="C12">
        <v>8.48</v>
      </c>
      <c r="D12">
        <v>24.75</v>
      </c>
      <c r="E12">
        <v>21.16</v>
      </c>
      <c r="F12">
        <v>0</v>
      </c>
      <c r="G12">
        <f t="shared" si="0"/>
        <v>19.16</v>
      </c>
      <c r="H12">
        <f t="shared" si="1"/>
        <v>2.2201502082154088</v>
      </c>
      <c r="I12">
        <v>198.5</v>
      </c>
      <c r="J12">
        <f t="shared" si="2"/>
        <v>78.995553721200935</v>
      </c>
    </row>
    <row r="13" spans="1:11" x14ac:dyDescent="0.3">
      <c r="A13" s="89" t="s">
        <v>494</v>
      </c>
      <c r="B13" s="23">
        <v>36220</v>
      </c>
      <c r="C13">
        <v>8.25</v>
      </c>
      <c r="D13">
        <v>28.51</v>
      </c>
      <c r="E13">
        <v>21.09</v>
      </c>
      <c r="F13">
        <v>11.8</v>
      </c>
      <c r="G13">
        <f t="shared" si="0"/>
        <v>19.09</v>
      </c>
      <c r="H13">
        <f t="shared" si="1"/>
        <v>2.2104851889552215</v>
      </c>
      <c r="I13">
        <v>154.5</v>
      </c>
      <c r="J13">
        <f t="shared" si="2"/>
        <v>69.26206480664402</v>
      </c>
    </row>
    <row r="14" spans="1:11" x14ac:dyDescent="0.3">
      <c r="A14" s="89" t="s">
        <v>494</v>
      </c>
      <c r="B14" s="23">
        <v>36221</v>
      </c>
      <c r="C14">
        <v>10.6</v>
      </c>
      <c r="D14">
        <v>28.42</v>
      </c>
      <c r="E14">
        <v>21.73</v>
      </c>
      <c r="F14">
        <v>24.2</v>
      </c>
      <c r="G14">
        <f t="shared" si="0"/>
        <v>19.73</v>
      </c>
      <c r="H14">
        <f t="shared" si="1"/>
        <v>2.3002371457870656</v>
      </c>
      <c r="I14">
        <v>87.3</v>
      </c>
      <c r="J14">
        <f t="shared" si="2"/>
        <v>71.190888101127868</v>
      </c>
    </row>
    <row r="15" spans="1:11" x14ac:dyDescent="0.3">
      <c r="A15" s="89" t="s">
        <v>494</v>
      </c>
      <c r="B15" s="23">
        <v>36222</v>
      </c>
      <c r="C15">
        <v>11.96</v>
      </c>
      <c r="D15">
        <v>31.48</v>
      </c>
      <c r="E15">
        <v>23</v>
      </c>
      <c r="F15">
        <v>16</v>
      </c>
      <c r="G15">
        <f t="shared" si="0"/>
        <v>21</v>
      </c>
      <c r="H15">
        <f t="shared" si="1"/>
        <v>2.4878197408861031</v>
      </c>
      <c r="I15">
        <v>35.11</v>
      </c>
      <c r="J15">
        <f t="shared" si="2"/>
        <v>67.11695316920391</v>
      </c>
    </row>
    <row r="16" spans="1:11" x14ac:dyDescent="0.3">
      <c r="A16" s="89" t="s">
        <v>494</v>
      </c>
      <c r="B16" s="23">
        <v>36223</v>
      </c>
      <c r="C16">
        <v>26.1</v>
      </c>
      <c r="D16">
        <v>32.380000000000003</v>
      </c>
      <c r="E16">
        <v>19.940000000000001</v>
      </c>
      <c r="F16">
        <v>35.4</v>
      </c>
      <c r="G16">
        <f t="shared" si="0"/>
        <v>17.940000000000001</v>
      </c>
      <c r="H16">
        <f t="shared" si="1"/>
        <v>2.0568887479017386</v>
      </c>
      <c r="I16">
        <v>66.77</v>
      </c>
      <c r="J16">
        <f t="shared" si="2"/>
        <v>57.320777039272535</v>
      </c>
    </row>
    <row r="17" spans="1:10" x14ac:dyDescent="0.3">
      <c r="A17" s="89" t="s">
        <v>494</v>
      </c>
      <c r="B17" s="23">
        <v>36224</v>
      </c>
      <c r="C17">
        <v>24.42</v>
      </c>
      <c r="D17">
        <v>34.049999999999997</v>
      </c>
      <c r="E17">
        <v>19.62</v>
      </c>
      <c r="F17">
        <v>0</v>
      </c>
      <c r="G17">
        <f t="shared" si="0"/>
        <v>17.62</v>
      </c>
      <c r="H17">
        <f t="shared" si="1"/>
        <v>2.0158467104169557</v>
      </c>
      <c r="I17">
        <v>64.290000000000006</v>
      </c>
      <c r="J17">
        <f t="shared" si="2"/>
        <v>52.996596229693921</v>
      </c>
    </row>
    <row r="18" spans="1:10" x14ac:dyDescent="0.3">
      <c r="A18" s="89" t="s">
        <v>494</v>
      </c>
      <c r="B18" s="23">
        <v>36225</v>
      </c>
      <c r="C18">
        <v>23.47</v>
      </c>
      <c r="D18">
        <v>32.659999999999997</v>
      </c>
      <c r="E18">
        <v>20.170000000000002</v>
      </c>
      <c r="F18">
        <v>0</v>
      </c>
      <c r="G18">
        <f t="shared" si="0"/>
        <v>18.170000000000002</v>
      </c>
      <c r="H18">
        <f t="shared" si="1"/>
        <v>2.0868377802956259</v>
      </c>
      <c r="I18">
        <v>75.2</v>
      </c>
      <c r="J18">
        <f t="shared" si="2"/>
        <v>57.274245899762192</v>
      </c>
    </row>
    <row r="19" spans="1:10" x14ac:dyDescent="0.3">
      <c r="A19" s="89" t="s">
        <v>494</v>
      </c>
      <c r="B19" s="23">
        <v>36226</v>
      </c>
      <c r="C19">
        <v>23.1</v>
      </c>
      <c r="D19">
        <v>32.700000000000003</v>
      </c>
      <c r="E19">
        <v>19.25</v>
      </c>
      <c r="F19">
        <v>0</v>
      </c>
      <c r="G19">
        <f t="shared" si="0"/>
        <v>17.25</v>
      </c>
      <c r="H19">
        <f t="shared" si="1"/>
        <v>1.9692872481162023</v>
      </c>
      <c r="I19">
        <v>77.599999999999994</v>
      </c>
      <c r="J19">
        <f t="shared" si="2"/>
        <v>54.948259281707358</v>
      </c>
    </row>
    <row r="20" spans="1:10" x14ac:dyDescent="0.3">
      <c r="A20" s="89" t="s">
        <v>494</v>
      </c>
      <c r="B20" s="23">
        <v>36227</v>
      </c>
      <c r="C20">
        <v>19.02</v>
      </c>
      <c r="D20">
        <v>29.18</v>
      </c>
      <c r="E20">
        <v>20.32</v>
      </c>
      <c r="F20">
        <v>0</v>
      </c>
      <c r="G20">
        <f t="shared" si="0"/>
        <v>18.32</v>
      </c>
      <c r="H20">
        <f t="shared" si="1"/>
        <v>2.1065747731861166</v>
      </c>
      <c r="I20">
        <v>86.4</v>
      </c>
      <c r="J20">
        <f t="shared" si="2"/>
        <v>65.608990508472687</v>
      </c>
    </row>
    <row r="21" spans="1:10" x14ac:dyDescent="0.3">
      <c r="A21" s="89" t="s">
        <v>494</v>
      </c>
      <c r="B21" s="23">
        <v>36228</v>
      </c>
      <c r="C21">
        <v>20.399999999999999</v>
      </c>
      <c r="D21">
        <v>27.56</v>
      </c>
      <c r="E21">
        <v>20.92</v>
      </c>
      <c r="F21">
        <v>0</v>
      </c>
      <c r="G21">
        <f t="shared" si="0"/>
        <v>18.920000000000002</v>
      </c>
      <c r="H21">
        <f t="shared" si="1"/>
        <v>2.1871660983058629</v>
      </c>
      <c r="I21">
        <v>315.39999999999998</v>
      </c>
      <c r="J21">
        <f t="shared" si="2"/>
        <v>71.154775833343407</v>
      </c>
    </row>
    <row r="22" spans="1:10" x14ac:dyDescent="0.3">
      <c r="A22" s="89" t="s">
        <v>494</v>
      </c>
      <c r="B22" s="23">
        <v>36229</v>
      </c>
      <c r="C22">
        <v>18.489999999999998</v>
      </c>
      <c r="D22">
        <v>29.07</v>
      </c>
      <c r="E22">
        <v>18.29</v>
      </c>
      <c r="F22">
        <v>0</v>
      </c>
      <c r="G22">
        <f t="shared" si="0"/>
        <v>16.29</v>
      </c>
      <c r="H22">
        <f t="shared" si="1"/>
        <v>1.8528484320020595</v>
      </c>
      <c r="I22">
        <v>210</v>
      </c>
      <c r="J22">
        <f t="shared" si="2"/>
        <v>60.608034606136044</v>
      </c>
    </row>
    <row r="23" spans="1:10" x14ac:dyDescent="0.3">
      <c r="A23" s="89" t="s">
        <v>494</v>
      </c>
      <c r="B23" s="23">
        <v>36230</v>
      </c>
      <c r="C23">
        <v>19.89</v>
      </c>
      <c r="D23">
        <v>29.99</v>
      </c>
      <c r="E23">
        <v>18.12</v>
      </c>
      <c r="F23">
        <v>0</v>
      </c>
      <c r="G23">
        <f t="shared" si="0"/>
        <v>16.12</v>
      </c>
      <c r="H23">
        <f t="shared" si="1"/>
        <v>1.832870343493159</v>
      </c>
      <c r="I23">
        <v>106.2</v>
      </c>
      <c r="J23">
        <f t="shared" si="2"/>
        <v>58.087587463087672</v>
      </c>
    </row>
    <row r="24" spans="1:10" x14ac:dyDescent="0.3">
      <c r="A24" s="89" t="s">
        <v>494</v>
      </c>
      <c r="B24" s="23">
        <v>36231</v>
      </c>
      <c r="C24">
        <v>17.059999999999999</v>
      </c>
      <c r="D24">
        <v>29.45</v>
      </c>
      <c r="E24">
        <v>19.829999999999998</v>
      </c>
      <c r="F24">
        <v>0.2</v>
      </c>
      <c r="G24">
        <f t="shared" si="0"/>
        <v>17.829999999999998</v>
      </c>
      <c r="H24">
        <f t="shared" si="1"/>
        <v>2.0426987957581746</v>
      </c>
      <c r="I24">
        <v>136.80000000000001</v>
      </c>
      <c r="J24">
        <f t="shared" si="2"/>
        <v>63.692893683661246</v>
      </c>
    </row>
    <row r="25" spans="1:10" x14ac:dyDescent="0.3">
      <c r="A25" s="89" t="s">
        <v>494</v>
      </c>
      <c r="B25" s="23">
        <v>36232</v>
      </c>
      <c r="C25">
        <v>21.09</v>
      </c>
      <c r="D25">
        <v>29.93</v>
      </c>
      <c r="E25">
        <v>18.88</v>
      </c>
      <c r="F25">
        <v>0</v>
      </c>
      <c r="G25">
        <f t="shared" si="0"/>
        <v>16.88</v>
      </c>
      <c r="H25">
        <f t="shared" si="1"/>
        <v>1.9236722837502227</v>
      </c>
      <c r="I25">
        <v>115.4</v>
      </c>
      <c r="J25">
        <f t="shared" si="2"/>
        <v>60.142413526106161</v>
      </c>
    </row>
    <row r="26" spans="1:10" x14ac:dyDescent="0.3">
      <c r="A26" s="89" t="s">
        <v>494</v>
      </c>
      <c r="B26" s="23">
        <v>36233</v>
      </c>
      <c r="C26">
        <v>23.04</v>
      </c>
      <c r="D26">
        <v>30.69</v>
      </c>
      <c r="E26">
        <v>18.510000000000002</v>
      </c>
      <c r="F26">
        <v>0</v>
      </c>
      <c r="G26">
        <f t="shared" si="0"/>
        <v>16.510000000000002</v>
      </c>
      <c r="H26">
        <f t="shared" si="1"/>
        <v>1.8789855150484263</v>
      </c>
      <c r="I26">
        <v>74.8</v>
      </c>
      <c r="J26">
        <f t="shared" si="2"/>
        <v>57.503078158160825</v>
      </c>
    </row>
    <row r="27" spans="1:10" x14ac:dyDescent="0.3">
      <c r="A27" s="89" t="s">
        <v>494</v>
      </c>
      <c r="B27" s="23">
        <v>36234</v>
      </c>
      <c r="C27">
        <v>23.73</v>
      </c>
      <c r="D27">
        <v>31.15</v>
      </c>
      <c r="E27">
        <v>18.12</v>
      </c>
      <c r="F27">
        <v>0</v>
      </c>
      <c r="G27">
        <f t="shared" si="0"/>
        <v>16.12</v>
      </c>
      <c r="H27">
        <f t="shared" si="1"/>
        <v>1.832870343493159</v>
      </c>
      <c r="I27">
        <v>109</v>
      </c>
      <c r="J27">
        <f t="shared" si="2"/>
        <v>55.531591250305134</v>
      </c>
    </row>
    <row r="28" spans="1:10" x14ac:dyDescent="0.3">
      <c r="A28" s="89" t="s">
        <v>494</v>
      </c>
      <c r="B28" s="23">
        <v>36235</v>
      </c>
      <c r="C28">
        <v>21.87</v>
      </c>
      <c r="D28">
        <v>31.92</v>
      </c>
      <c r="E28">
        <v>17.77</v>
      </c>
      <c r="F28">
        <v>0</v>
      </c>
      <c r="G28">
        <f t="shared" si="0"/>
        <v>15.77</v>
      </c>
      <c r="H28">
        <f t="shared" si="1"/>
        <v>1.7923324870378059</v>
      </c>
      <c r="I28">
        <v>80.400000000000006</v>
      </c>
      <c r="J28">
        <f t="shared" si="2"/>
        <v>53.040724839107753</v>
      </c>
    </row>
    <row r="29" spans="1:10" x14ac:dyDescent="0.3">
      <c r="A29" s="89" t="s">
        <v>494</v>
      </c>
      <c r="B29" s="23">
        <v>36236</v>
      </c>
      <c r="C29">
        <v>14.11</v>
      </c>
      <c r="D29">
        <v>29.89</v>
      </c>
      <c r="E29">
        <v>20.399999999999999</v>
      </c>
      <c r="F29">
        <v>0</v>
      </c>
      <c r="G29">
        <f t="shared" si="0"/>
        <v>18.399999999999999</v>
      </c>
      <c r="H29">
        <f t="shared" si="1"/>
        <v>2.1171678236591673</v>
      </c>
      <c r="I29">
        <v>128.30000000000001</v>
      </c>
      <c r="J29">
        <f t="shared" si="2"/>
        <v>64.135315039221183</v>
      </c>
    </row>
    <row r="30" spans="1:10" x14ac:dyDescent="0.3">
      <c r="A30" s="89" t="s">
        <v>494</v>
      </c>
      <c r="B30" s="23">
        <v>36237</v>
      </c>
      <c r="C30">
        <v>14.49</v>
      </c>
      <c r="D30">
        <v>29.18</v>
      </c>
      <c r="E30">
        <v>20.350000000000001</v>
      </c>
      <c r="F30">
        <v>0</v>
      </c>
      <c r="G30">
        <f t="shared" si="0"/>
        <v>18.350000000000001</v>
      </c>
      <c r="H30">
        <f t="shared" si="1"/>
        <v>2.1105417181665485</v>
      </c>
      <c r="I30">
        <v>125.5</v>
      </c>
      <c r="J30">
        <f t="shared" si="2"/>
        <v>65.687517243134039</v>
      </c>
    </row>
    <row r="31" spans="1:10" x14ac:dyDescent="0.3">
      <c r="A31" s="89" t="s">
        <v>494</v>
      </c>
      <c r="B31" s="23">
        <v>36238</v>
      </c>
      <c r="C31">
        <v>14.83</v>
      </c>
      <c r="D31">
        <v>27.99</v>
      </c>
      <c r="E31">
        <v>16.62</v>
      </c>
      <c r="F31">
        <v>0</v>
      </c>
      <c r="G31">
        <f t="shared" si="0"/>
        <v>14.620000000000001</v>
      </c>
      <c r="H31">
        <f t="shared" si="1"/>
        <v>1.6646151948341108</v>
      </c>
      <c r="I31">
        <v>131.69999999999999</v>
      </c>
      <c r="J31">
        <f t="shared" si="2"/>
        <v>58.813942119151235</v>
      </c>
    </row>
    <row r="32" spans="1:10" x14ac:dyDescent="0.3">
      <c r="A32" s="89" t="s">
        <v>494</v>
      </c>
      <c r="B32" s="23">
        <v>36239</v>
      </c>
      <c r="C32">
        <v>10.77</v>
      </c>
      <c r="D32">
        <v>27.3</v>
      </c>
      <c r="E32">
        <v>19.57</v>
      </c>
      <c r="F32">
        <v>0</v>
      </c>
      <c r="G32">
        <f t="shared" si="0"/>
        <v>17.57</v>
      </c>
      <c r="H32">
        <f t="shared" si="1"/>
        <v>2.0094990996012565</v>
      </c>
      <c r="I32">
        <v>145.19999999999999</v>
      </c>
      <c r="J32">
        <f t="shared" si="2"/>
        <v>68.177583198399333</v>
      </c>
    </row>
    <row r="33" spans="1:10" x14ac:dyDescent="0.3">
      <c r="A33" s="89" t="s">
        <v>494</v>
      </c>
      <c r="B33" s="23">
        <v>36240</v>
      </c>
      <c r="C33">
        <v>15.94</v>
      </c>
      <c r="D33">
        <v>29.76</v>
      </c>
      <c r="E33">
        <v>19.34</v>
      </c>
      <c r="F33">
        <v>0</v>
      </c>
      <c r="G33">
        <f t="shared" si="0"/>
        <v>17.34</v>
      </c>
      <c r="H33">
        <f t="shared" si="1"/>
        <v>1.9805249663633431</v>
      </c>
      <c r="I33">
        <v>110.9</v>
      </c>
      <c r="J33">
        <f t="shared" si="2"/>
        <v>61.706734923703586</v>
      </c>
    </row>
    <row r="34" spans="1:10" x14ac:dyDescent="0.3">
      <c r="A34" s="89" t="s">
        <v>494</v>
      </c>
      <c r="B34" s="23">
        <v>36241</v>
      </c>
      <c r="C34">
        <v>21.15</v>
      </c>
      <c r="D34">
        <v>35.18</v>
      </c>
      <c r="E34">
        <v>20.04</v>
      </c>
      <c r="F34">
        <v>0</v>
      </c>
      <c r="G34">
        <f t="shared" si="0"/>
        <v>18.04</v>
      </c>
      <c r="H34">
        <f t="shared" si="1"/>
        <v>2.0698635115940864</v>
      </c>
      <c r="I34">
        <v>78.400000000000006</v>
      </c>
      <c r="J34">
        <f t="shared" si="2"/>
        <v>51.667837109560246</v>
      </c>
    </row>
    <row r="35" spans="1:10" x14ac:dyDescent="0.3">
      <c r="A35" s="89" t="s">
        <v>494</v>
      </c>
      <c r="B35" s="23">
        <v>36242</v>
      </c>
      <c r="C35">
        <v>12.36</v>
      </c>
      <c r="D35">
        <v>26.43</v>
      </c>
      <c r="E35">
        <v>19.36</v>
      </c>
      <c r="F35">
        <v>0.2</v>
      </c>
      <c r="G35">
        <f t="shared" si="0"/>
        <v>17.36</v>
      </c>
      <c r="H35">
        <f t="shared" si="1"/>
        <v>1.983029849831587</v>
      </c>
      <c r="I35">
        <v>157.69999999999999</v>
      </c>
      <c r="J35">
        <f t="shared" si="2"/>
        <v>69.766438527586487</v>
      </c>
    </row>
    <row r="36" spans="1:10" x14ac:dyDescent="0.3">
      <c r="A36" s="89" t="s">
        <v>494</v>
      </c>
      <c r="B36" s="23">
        <v>36243</v>
      </c>
      <c r="C36">
        <v>17.09</v>
      </c>
      <c r="D36">
        <v>26.82</v>
      </c>
      <c r="E36">
        <v>14.35</v>
      </c>
      <c r="F36">
        <v>0</v>
      </c>
      <c r="G36">
        <f t="shared" si="0"/>
        <v>12.35</v>
      </c>
      <c r="H36">
        <f t="shared" si="1"/>
        <v>1.4357333269071684</v>
      </c>
      <c r="I36">
        <v>210.5</v>
      </c>
      <c r="J36">
        <f t="shared" si="2"/>
        <v>55.69559778084674</v>
      </c>
    </row>
    <row r="37" spans="1:10" x14ac:dyDescent="0.3">
      <c r="A37" s="89" t="s">
        <v>494</v>
      </c>
      <c r="B37" s="23">
        <v>36244</v>
      </c>
      <c r="C37">
        <v>18.37</v>
      </c>
      <c r="D37">
        <v>28.6</v>
      </c>
      <c r="E37">
        <v>14.82</v>
      </c>
      <c r="F37">
        <v>0</v>
      </c>
      <c r="G37">
        <f t="shared" si="0"/>
        <v>12.82</v>
      </c>
      <c r="H37">
        <f t="shared" si="1"/>
        <v>1.4807110231337375</v>
      </c>
      <c r="I37">
        <v>168.4</v>
      </c>
      <c r="J37">
        <f t="shared" si="2"/>
        <v>52.958515205304053</v>
      </c>
    </row>
    <row r="38" spans="1:10" x14ac:dyDescent="0.3">
      <c r="A38" s="89" t="s">
        <v>494</v>
      </c>
      <c r="B38" s="23">
        <v>36245</v>
      </c>
      <c r="C38">
        <v>19.48</v>
      </c>
      <c r="D38">
        <v>29.01</v>
      </c>
      <c r="E38">
        <v>16.350000000000001</v>
      </c>
      <c r="F38">
        <v>0</v>
      </c>
      <c r="G38">
        <f t="shared" si="0"/>
        <v>14.350000000000001</v>
      </c>
      <c r="H38">
        <f t="shared" si="1"/>
        <v>1.6358131353402903</v>
      </c>
      <c r="I38">
        <v>138.6</v>
      </c>
      <c r="J38">
        <f t="shared" si="2"/>
        <v>55.841180808435574</v>
      </c>
    </row>
    <row r="39" spans="1:10" x14ac:dyDescent="0.3">
      <c r="A39" s="89" t="s">
        <v>494</v>
      </c>
      <c r="B39" s="23">
        <v>36246</v>
      </c>
      <c r="C39">
        <v>19.260000000000002</v>
      </c>
      <c r="D39">
        <v>29.18</v>
      </c>
      <c r="E39">
        <v>16.77</v>
      </c>
      <c r="F39">
        <v>0</v>
      </c>
      <c r="G39">
        <f t="shared" si="0"/>
        <v>14.77</v>
      </c>
      <c r="H39">
        <f t="shared" si="1"/>
        <v>1.6808077419275758</v>
      </c>
      <c r="I39">
        <v>123.3</v>
      </c>
      <c r="J39">
        <f t="shared" si="2"/>
        <v>56.51250542954314</v>
      </c>
    </row>
    <row r="40" spans="1:10" x14ac:dyDescent="0.3">
      <c r="A40" s="89" t="s">
        <v>494</v>
      </c>
      <c r="B40" s="23">
        <v>36247</v>
      </c>
      <c r="C40">
        <v>19.89</v>
      </c>
      <c r="D40">
        <v>33.25</v>
      </c>
      <c r="E40">
        <v>15.96</v>
      </c>
      <c r="F40">
        <v>0</v>
      </c>
      <c r="G40">
        <f t="shared" si="0"/>
        <v>13.96</v>
      </c>
      <c r="H40">
        <f t="shared" si="1"/>
        <v>1.5949820707768871</v>
      </c>
      <c r="I40">
        <v>113.6</v>
      </c>
      <c r="J40">
        <f t="shared" si="2"/>
        <v>46.188201059548291</v>
      </c>
    </row>
    <row r="41" spans="1:10" x14ac:dyDescent="0.3">
      <c r="A41" s="89" t="s">
        <v>494</v>
      </c>
      <c r="B41" s="23">
        <v>36248</v>
      </c>
      <c r="C41">
        <v>10.87</v>
      </c>
      <c r="D41">
        <v>24.92</v>
      </c>
      <c r="E41">
        <v>19.78</v>
      </c>
      <c r="F41">
        <v>0</v>
      </c>
      <c r="G41">
        <f t="shared" si="0"/>
        <v>17.78</v>
      </c>
      <c r="H41">
        <f t="shared" si="1"/>
        <v>2.0362772003725476</v>
      </c>
      <c r="I41">
        <v>148.19999999999999</v>
      </c>
      <c r="J41">
        <f t="shared" si="2"/>
        <v>74.742691980354437</v>
      </c>
    </row>
    <row r="42" spans="1:10" x14ac:dyDescent="0.3">
      <c r="A42" s="89" t="s">
        <v>494</v>
      </c>
      <c r="B42" s="23">
        <v>36249</v>
      </c>
      <c r="C42">
        <v>11.41</v>
      </c>
      <c r="D42">
        <v>27.27</v>
      </c>
      <c r="E42">
        <v>18.64</v>
      </c>
      <c r="F42">
        <v>0</v>
      </c>
      <c r="G42">
        <f t="shared" si="0"/>
        <v>16.64</v>
      </c>
      <c r="H42">
        <f t="shared" si="1"/>
        <v>1.8945815135177624</v>
      </c>
      <c r="I42">
        <v>136.1</v>
      </c>
      <c r="J42">
        <f t="shared" si="2"/>
        <v>65.774015722550004</v>
      </c>
    </row>
    <row r="43" spans="1:10" x14ac:dyDescent="0.3">
      <c r="A43" s="89" t="s">
        <v>494</v>
      </c>
      <c r="B43" s="23">
        <v>36250</v>
      </c>
      <c r="C43">
        <v>13.61</v>
      </c>
      <c r="D43">
        <v>28.42</v>
      </c>
      <c r="E43">
        <v>17.559999999999999</v>
      </c>
      <c r="F43">
        <v>0</v>
      </c>
      <c r="G43">
        <f t="shared" si="0"/>
        <v>15.559999999999999</v>
      </c>
      <c r="H43">
        <f t="shared" si="1"/>
        <v>1.7683888556527594</v>
      </c>
      <c r="I43">
        <v>125.6</v>
      </c>
      <c r="J43">
        <f t="shared" si="2"/>
        <v>60.23400709091554</v>
      </c>
    </row>
    <row r="44" spans="1:10" x14ac:dyDescent="0.3">
      <c r="A44" s="89" t="s">
        <v>494</v>
      </c>
      <c r="B44" s="23">
        <v>36251</v>
      </c>
      <c r="C44">
        <v>15.2</v>
      </c>
      <c r="D44">
        <v>29.74</v>
      </c>
      <c r="E44">
        <v>16.28</v>
      </c>
      <c r="F44">
        <v>0</v>
      </c>
      <c r="G44">
        <f t="shared" si="0"/>
        <v>14.280000000000001</v>
      </c>
      <c r="H44">
        <f t="shared" si="1"/>
        <v>1.6284176753941459</v>
      </c>
      <c r="I44">
        <v>109.1</v>
      </c>
      <c r="J44">
        <f t="shared" si="2"/>
        <v>54.075343679983753</v>
      </c>
    </row>
    <row r="45" spans="1:10" x14ac:dyDescent="0.3">
      <c r="A45" s="89" t="s">
        <v>494</v>
      </c>
      <c r="B45" s="23">
        <v>36252</v>
      </c>
      <c r="C45">
        <v>13.95</v>
      </c>
      <c r="D45">
        <v>29.73</v>
      </c>
      <c r="E45">
        <v>17.77</v>
      </c>
      <c r="F45">
        <v>0</v>
      </c>
      <c r="G45">
        <f t="shared" si="0"/>
        <v>15.77</v>
      </c>
      <c r="H45">
        <f t="shared" si="1"/>
        <v>1.7923324870378059</v>
      </c>
      <c r="I45">
        <v>133.69999999999999</v>
      </c>
      <c r="J45">
        <f t="shared" si="2"/>
        <v>57.791092486895643</v>
      </c>
    </row>
    <row r="46" spans="1:10" x14ac:dyDescent="0.3">
      <c r="A46" s="89" t="s">
        <v>494</v>
      </c>
      <c r="B46" s="23">
        <v>36253</v>
      </c>
      <c r="C46">
        <v>9.73</v>
      </c>
      <c r="D46">
        <v>26.81</v>
      </c>
      <c r="E46">
        <v>20.7</v>
      </c>
      <c r="F46">
        <v>0</v>
      </c>
      <c r="G46">
        <f t="shared" si="0"/>
        <v>18.7</v>
      </c>
      <c r="H46">
        <f t="shared" si="1"/>
        <v>2.1573081365851827</v>
      </c>
      <c r="I46">
        <v>232.5</v>
      </c>
      <c r="J46">
        <f t="shared" si="2"/>
        <v>72.43978202597593</v>
      </c>
    </row>
    <row r="47" spans="1:10" x14ac:dyDescent="0.3">
      <c r="A47" s="89" t="s">
        <v>494</v>
      </c>
      <c r="B47" s="23">
        <v>36254</v>
      </c>
      <c r="C47">
        <v>10.73</v>
      </c>
      <c r="D47">
        <v>27.49</v>
      </c>
      <c r="E47">
        <v>19.38</v>
      </c>
      <c r="F47">
        <v>0</v>
      </c>
      <c r="G47">
        <f t="shared" si="0"/>
        <v>17.38</v>
      </c>
      <c r="H47">
        <f t="shared" si="1"/>
        <v>1.9855375072064272</v>
      </c>
      <c r="I47">
        <v>170.6</v>
      </c>
      <c r="J47">
        <f t="shared" si="2"/>
        <v>67.205651273850719</v>
      </c>
    </row>
    <row r="48" spans="1:10" x14ac:dyDescent="0.3">
      <c r="A48" s="89" t="s">
        <v>494</v>
      </c>
      <c r="B48" s="23">
        <v>36255</v>
      </c>
      <c r="C48">
        <v>10.97</v>
      </c>
      <c r="D48">
        <v>26.7</v>
      </c>
      <c r="E48">
        <v>20.260000000000002</v>
      </c>
      <c r="F48">
        <v>0.2</v>
      </c>
      <c r="G48">
        <f t="shared" si="0"/>
        <v>18.260000000000002</v>
      </c>
      <c r="H48">
        <f t="shared" si="1"/>
        <v>2.0986604569076381</v>
      </c>
      <c r="I48">
        <v>175.5</v>
      </c>
      <c r="J48">
        <f t="shared" si="2"/>
        <v>71.524636288430884</v>
      </c>
    </row>
    <row r="49" spans="1:10" x14ac:dyDescent="0.3">
      <c r="A49" s="89" t="s">
        <v>494</v>
      </c>
      <c r="B49" s="23">
        <v>36256</v>
      </c>
      <c r="C49">
        <v>20.5</v>
      </c>
      <c r="D49">
        <v>29.67</v>
      </c>
      <c r="E49">
        <v>19.78</v>
      </c>
      <c r="F49">
        <v>1.4</v>
      </c>
      <c r="G49">
        <f t="shared" si="0"/>
        <v>17.78</v>
      </c>
      <c r="H49">
        <f t="shared" si="1"/>
        <v>2.0362772003725476</v>
      </c>
      <c r="I49">
        <v>147.4</v>
      </c>
      <c r="J49">
        <f t="shared" si="2"/>
        <v>63.047887354445535</v>
      </c>
    </row>
    <row r="50" spans="1:10" x14ac:dyDescent="0.3">
      <c r="A50" s="89" t="s">
        <v>494</v>
      </c>
      <c r="B50" s="23">
        <v>36257</v>
      </c>
      <c r="C50">
        <v>19.149999999999999</v>
      </c>
      <c r="D50">
        <v>27.12</v>
      </c>
      <c r="E50">
        <v>13.7</v>
      </c>
      <c r="F50">
        <v>0.2</v>
      </c>
      <c r="G50">
        <f t="shared" si="0"/>
        <v>11.7</v>
      </c>
      <c r="H50">
        <f t="shared" si="1"/>
        <v>1.3755086746426002</v>
      </c>
      <c r="I50">
        <v>277.10000000000002</v>
      </c>
      <c r="J50">
        <f t="shared" si="2"/>
        <v>53.406632595126027</v>
      </c>
    </row>
    <row r="51" spans="1:10" x14ac:dyDescent="0.3">
      <c r="A51" s="89" t="s">
        <v>494</v>
      </c>
      <c r="B51" s="23">
        <v>36258</v>
      </c>
      <c r="C51">
        <v>14.19</v>
      </c>
      <c r="D51">
        <v>24.5</v>
      </c>
      <c r="E51">
        <v>12.39</v>
      </c>
      <c r="F51">
        <v>0</v>
      </c>
      <c r="G51">
        <f t="shared" si="0"/>
        <v>10.39</v>
      </c>
      <c r="H51">
        <f t="shared" si="1"/>
        <v>1.2608381010386962</v>
      </c>
      <c r="I51">
        <v>158.30000000000001</v>
      </c>
      <c r="J51">
        <f t="shared" si="2"/>
        <v>55.949035935484289</v>
      </c>
    </row>
    <row r="52" spans="1:10" x14ac:dyDescent="0.3">
      <c r="A52" s="89" t="s">
        <v>494</v>
      </c>
      <c r="B52" s="23">
        <v>36259</v>
      </c>
      <c r="C52">
        <v>13.21</v>
      </c>
      <c r="D52">
        <v>26.57</v>
      </c>
      <c r="E52">
        <v>14.27</v>
      </c>
      <c r="F52">
        <v>0</v>
      </c>
      <c r="G52">
        <f t="shared" si="0"/>
        <v>12.27</v>
      </c>
      <c r="H52">
        <f t="shared" si="1"/>
        <v>1.4281982488896261</v>
      </c>
      <c r="I52">
        <v>129.5</v>
      </c>
      <c r="J52">
        <f t="shared" si="2"/>
        <v>56.054453852578462</v>
      </c>
    </row>
    <row r="53" spans="1:10" x14ac:dyDescent="0.3">
      <c r="A53" s="89" t="s">
        <v>494</v>
      </c>
      <c r="B53" s="23">
        <v>36260</v>
      </c>
      <c r="C53">
        <v>9.44</v>
      </c>
      <c r="D53">
        <v>23.25</v>
      </c>
      <c r="E53">
        <v>18.07</v>
      </c>
      <c r="F53">
        <v>0</v>
      </c>
      <c r="G53">
        <f t="shared" si="0"/>
        <v>16.07</v>
      </c>
      <c r="H53">
        <f t="shared" si="1"/>
        <v>1.8270304765193657</v>
      </c>
      <c r="I53">
        <v>267.5</v>
      </c>
      <c r="J53">
        <f t="shared" si="2"/>
        <v>74.333162192103217</v>
      </c>
    </row>
    <row r="54" spans="1:10" x14ac:dyDescent="0.3">
      <c r="A54" s="89" t="s">
        <v>494</v>
      </c>
      <c r="B54" s="23">
        <v>36261</v>
      </c>
      <c r="C54">
        <v>12.83</v>
      </c>
      <c r="D54">
        <v>25.49</v>
      </c>
      <c r="E54">
        <v>13.13</v>
      </c>
      <c r="F54">
        <v>0</v>
      </c>
      <c r="G54">
        <f t="shared" si="0"/>
        <v>11.13</v>
      </c>
      <c r="H54">
        <f t="shared" si="1"/>
        <v>1.3245344480770505</v>
      </c>
      <c r="I54">
        <v>149.6</v>
      </c>
      <c r="J54">
        <f t="shared" si="2"/>
        <v>55.593711816739081</v>
      </c>
    </row>
    <row r="55" spans="1:10" x14ac:dyDescent="0.3">
      <c r="A55" s="89" t="s">
        <v>494</v>
      </c>
      <c r="B55" s="23">
        <v>36262</v>
      </c>
      <c r="C55">
        <v>15.31</v>
      </c>
      <c r="D55">
        <v>25.33</v>
      </c>
      <c r="E55">
        <v>11.82</v>
      </c>
      <c r="F55">
        <v>0</v>
      </c>
      <c r="G55">
        <f t="shared" si="0"/>
        <v>9.82</v>
      </c>
      <c r="H55">
        <f t="shared" si="1"/>
        <v>1.2136266730457606</v>
      </c>
      <c r="I55">
        <v>220</v>
      </c>
      <c r="J55">
        <f t="shared" si="2"/>
        <v>52.649277082921294</v>
      </c>
    </row>
    <row r="56" spans="1:10" x14ac:dyDescent="0.3">
      <c r="A56" s="89" t="s">
        <v>494</v>
      </c>
      <c r="B56" s="23">
        <v>36263</v>
      </c>
      <c r="C56">
        <v>17.2</v>
      </c>
      <c r="D56">
        <v>26.92</v>
      </c>
      <c r="E56">
        <v>11.35</v>
      </c>
      <c r="F56">
        <v>0</v>
      </c>
      <c r="G56">
        <f t="shared" si="0"/>
        <v>9.35</v>
      </c>
      <c r="H56">
        <f t="shared" si="1"/>
        <v>1.1758746645580396</v>
      </c>
      <c r="I56">
        <v>196.2</v>
      </c>
      <c r="J56">
        <f t="shared" si="2"/>
        <v>48.131909899783444</v>
      </c>
    </row>
    <row r="57" spans="1:10" x14ac:dyDescent="0.3">
      <c r="A57" s="89" t="s">
        <v>494</v>
      </c>
      <c r="B57" s="23">
        <v>36264</v>
      </c>
      <c r="C57">
        <v>19.36</v>
      </c>
      <c r="D57">
        <v>28.06</v>
      </c>
      <c r="E57">
        <v>12.67</v>
      </c>
      <c r="F57">
        <v>0</v>
      </c>
      <c r="G57">
        <f t="shared" si="0"/>
        <v>10.67</v>
      </c>
      <c r="H57">
        <f t="shared" si="1"/>
        <v>1.2846154283963744</v>
      </c>
      <c r="I57">
        <v>130</v>
      </c>
      <c r="J57">
        <f t="shared" si="2"/>
        <v>48.91741264085698</v>
      </c>
    </row>
    <row r="58" spans="1:10" x14ac:dyDescent="0.3">
      <c r="A58" s="89" t="s">
        <v>494</v>
      </c>
      <c r="B58" s="23">
        <v>36265</v>
      </c>
      <c r="C58">
        <v>12.19</v>
      </c>
      <c r="D58">
        <v>25.54</v>
      </c>
      <c r="E58">
        <v>13.42</v>
      </c>
      <c r="F58">
        <v>0</v>
      </c>
      <c r="G58">
        <f t="shared" si="0"/>
        <v>11.42</v>
      </c>
      <c r="H58">
        <f t="shared" si="1"/>
        <v>1.3502573477178188</v>
      </c>
      <c r="I58">
        <v>148.5</v>
      </c>
      <c r="J58">
        <f t="shared" si="2"/>
        <v>56.220041239642846</v>
      </c>
    </row>
    <row r="59" spans="1:10" x14ac:dyDescent="0.3">
      <c r="A59" s="89" t="s">
        <v>494</v>
      </c>
      <c r="B59" s="23">
        <v>36266</v>
      </c>
      <c r="C59">
        <v>16.48</v>
      </c>
      <c r="D59">
        <v>27.46</v>
      </c>
      <c r="E59">
        <v>12.21</v>
      </c>
      <c r="F59">
        <v>0</v>
      </c>
      <c r="G59">
        <f t="shared" si="0"/>
        <v>10.210000000000001</v>
      </c>
      <c r="H59">
        <f t="shared" si="1"/>
        <v>1.2457577849512491</v>
      </c>
      <c r="I59">
        <v>169.9</v>
      </c>
      <c r="J59">
        <f t="shared" si="2"/>
        <v>49.062183347272281</v>
      </c>
    </row>
    <row r="60" spans="1:10" x14ac:dyDescent="0.3">
      <c r="A60" s="89" t="s">
        <v>494</v>
      </c>
      <c r="B60" s="23">
        <v>36267</v>
      </c>
      <c r="C60">
        <v>9.58</v>
      </c>
      <c r="D60">
        <v>24.24</v>
      </c>
      <c r="E60">
        <v>13.19</v>
      </c>
      <c r="F60">
        <v>0</v>
      </c>
      <c r="G60">
        <f t="shared" si="0"/>
        <v>11.19</v>
      </c>
      <c r="H60">
        <f t="shared" si="1"/>
        <v>1.3298208094631332</v>
      </c>
      <c r="I60">
        <v>160.69999999999999</v>
      </c>
      <c r="J60">
        <f t="shared" si="2"/>
        <v>58.624911885866972</v>
      </c>
    </row>
    <row r="61" spans="1:10" x14ac:dyDescent="0.3">
      <c r="A61" s="89" t="s">
        <v>494</v>
      </c>
      <c r="B61" s="23">
        <v>36268</v>
      </c>
      <c r="C61">
        <v>14.84</v>
      </c>
      <c r="D61">
        <v>26.77</v>
      </c>
      <c r="E61">
        <v>13.4</v>
      </c>
      <c r="F61">
        <v>0.2</v>
      </c>
      <c r="G61">
        <f t="shared" si="0"/>
        <v>11.4</v>
      </c>
      <c r="H61">
        <f t="shared" si="1"/>
        <v>1.3484693686655054</v>
      </c>
      <c r="I61">
        <v>160.19999999999999</v>
      </c>
      <c r="J61">
        <f t="shared" si="2"/>
        <v>53.427164667106602</v>
      </c>
    </row>
    <row r="62" spans="1:10" x14ac:dyDescent="0.3">
      <c r="A62" s="89" t="s">
        <v>494</v>
      </c>
      <c r="B62" s="23">
        <v>36269</v>
      </c>
      <c r="C62">
        <v>19.87</v>
      </c>
      <c r="D62">
        <v>26.54</v>
      </c>
      <c r="E62">
        <v>12.37</v>
      </c>
      <c r="F62">
        <v>5.4</v>
      </c>
      <c r="G62">
        <f t="shared" si="0"/>
        <v>10.37</v>
      </c>
      <c r="H62">
        <f t="shared" si="1"/>
        <v>1.2591546231339399</v>
      </c>
      <c r="I62">
        <v>138.4</v>
      </c>
      <c r="J62">
        <f t="shared" si="2"/>
        <v>51.385573653770578</v>
      </c>
    </row>
    <row r="63" spans="1:10" x14ac:dyDescent="0.3">
      <c r="A63" s="89" t="s">
        <v>494</v>
      </c>
      <c r="B63" s="23">
        <v>36270</v>
      </c>
      <c r="C63">
        <v>16.010000000000002</v>
      </c>
      <c r="D63">
        <v>27.29</v>
      </c>
      <c r="E63">
        <v>12.95</v>
      </c>
      <c r="F63">
        <v>0</v>
      </c>
      <c r="G63">
        <f t="shared" si="0"/>
        <v>10.95</v>
      </c>
      <c r="H63">
        <f t="shared" si="1"/>
        <v>1.3087859978522032</v>
      </c>
      <c r="I63">
        <v>119.1</v>
      </c>
      <c r="J63">
        <f t="shared" si="2"/>
        <v>51.199592056158735</v>
      </c>
    </row>
    <row r="64" spans="1:10" x14ac:dyDescent="0.3">
      <c r="A64" s="89" t="s">
        <v>494</v>
      </c>
      <c r="B64" s="23">
        <v>36271</v>
      </c>
      <c r="C64">
        <v>13.068</v>
      </c>
      <c r="D64">
        <v>27.44</v>
      </c>
      <c r="E64">
        <v>15.69</v>
      </c>
      <c r="F64">
        <v>0</v>
      </c>
      <c r="G64">
        <f t="shared" si="0"/>
        <v>13.69</v>
      </c>
      <c r="H64">
        <f t="shared" si="1"/>
        <v>1.5672408599819241</v>
      </c>
      <c r="I64">
        <v>101.85</v>
      </c>
      <c r="J64">
        <f t="shared" si="2"/>
        <v>57.695107000320007</v>
      </c>
    </row>
    <row r="65" spans="1:10" x14ac:dyDescent="0.3">
      <c r="A65" s="89" t="s">
        <v>494</v>
      </c>
      <c r="B65" s="23">
        <v>36272</v>
      </c>
      <c r="C65">
        <v>19.53</v>
      </c>
      <c r="D65">
        <v>23.61</v>
      </c>
      <c r="E65">
        <v>10.87</v>
      </c>
      <c r="F65">
        <v>0</v>
      </c>
      <c r="G65">
        <f t="shared" si="0"/>
        <v>8.8699999999999992</v>
      </c>
      <c r="H65">
        <f t="shared" si="1"/>
        <v>1.1383894493487743</v>
      </c>
      <c r="I65">
        <v>192.45</v>
      </c>
      <c r="J65">
        <f t="shared" si="2"/>
        <v>54.077369454009911</v>
      </c>
    </row>
    <row r="66" spans="1:10" x14ac:dyDescent="0.3">
      <c r="A66" s="89" t="s">
        <v>494</v>
      </c>
      <c r="B66" s="23">
        <v>36273</v>
      </c>
      <c r="C66">
        <v>18.510000000000002</v>
      </c>
      <c r="D66">
        <v>23.83</v>
      </c>
      <c r="E66">
        <v>6.6</v>
      </c>
      <c r="F66">
        <v>0</v>
      </c>
      <c r="G66">
        <f t="shared" si="0"/>
        <v>4.5999999999999996</v>
      </c>
      <c r="H66">
        <f t="shared" si="1"/>
        <v>0.84852995914135099</v>
      </c>
      <c r="I66">
        <v>197.8</v>
      </c>
      <c r="J66">
        <f t="shared" si="2"/>
        <v>43.250320234039627</v>
      </c>
    </row>
    <row r="67" spans="1:10" x14ac:dyDescent="0.3">
      <c r="A67" s="89" t="s">
        <v>494</v>
      </c>
      <c r="B67" s="23">
        <v>36274</v>
      </c>
      <c r="C67">
        <v>19.54</v>
      </c>
      <c r="D67">
        <v>26.71</v>
      </c>
      <c r="E67">
        <v>7.54</v>
      </c>
      <c r="F67">
        <v>0</v>
      </c>
      <c r="G67">
        <f t="shared" si="0"/>
        <v>5.54</v>
      </c>
      <c r="H67">
        <f t="shared" si="1"/>
        <v>0.90604044514624116</v>
      </c>
      <c r="I67">
        <v>138.30000000000001</v>
      </c>
      <c r="J67">
        <f t="shared" si="2"/>
        <v>39.913830186225084</v>
      </c>
    </row>
    <row r="68" spans="1:10" x14ac:dyDescent="0.3">
      <c r="A68" s="89" t="s">
        <v>494</v>
      </c>
      <c r="B68" s="23">
        <v>36275</v>
      </c>
      <c r="C68">
        <v>18.61</v>
      </c>
      <c r="D68">
        <v>27.92</v>
      </c>
      <c r="E68">
        <v>8.83</v>
      </c>
      <c r="F68">
        <v>0</v>
      </c>
      <c r="G68">
        <f t="shared" ref="G68:G131" si="3">E68-2</f>
        <v>6.83</v>
      </c>
      <c r="H68">
        <f t="shared" ref="H68:H131" si="4">0.611*EXP(17.27*G68/(G68+237.3))</f>
        <v>0.99054765786599897</v>
      </c>
      <c r="I68">
        <v>202.5</v>
      </c>
      <c r="J68">
        <f t="shared" ref="J68:J131" si="5">H68*100*2/(0.6108*EXP(17.27*D68/(D68+237.3))+0.608*EXP(17.27*E68/(E68+237.3)))</f>
        <v>40.495820975081983</v>
      </c>
    </row>
    <row r="69" spans="1:10" x14ac:dyDescent="0.3">
      <c r="A69" s="89" t="s">
        <v>494</v>
      </c>
      <c r="B69" s="23">
        <v>36276</v>
      </c>
      <c r="C69">
        <v>12.04</v>
      </c>
      <c r="D69">
        <v>24.82</v>
      </c>
      <c r="E69">
        <v>10.41</v>
      </c>
      <c r="F69">
        <v>0</v>
      </c>
      <c r="G69">
        <f t="shared" si="3"/>
        <v>8.41</v>
      </c>
      <c r="H69">
        <f t="shared" si="4"/>
        <v>1.1034568711626096</v>
      </c>
      <c r="I69">
        <v>136</v>
      </c>
      <c r="J69">
        <f t="shared" si="5"/>
        <v>50.267988411592903</v>
      </c>
    </row>
    <row r="70" spans="1:10" x14ac:dyDescent="0.3">
      <c r="A70" s="89" t="s">
        <v>494</v>
      </c>
      <c r="B70" s="23">
        <v>36277</v>
      </c>
      <c r="C70">
        <v>18.77</v>
      </c>
      <c r="D70">
        <v>25.33</v>
      </c>
      <c r="E70">
        <v>11.46</v>
      </c>
      <c r="F70">
        <v>0</v>
      </c>
      <c r="G70">
        <f t="shared" si="3"/>
        <v>9.4600000000000009</v>
      </c>
      <c r="H70">
        <f t="shared" si="4"/>
        <v>1.1846163919247832</v>
      </c>
      <c r="I70">
        <v>155.80000000000001</v>
      </c>
      <c r="J70">
        <f t="shared" si="5"/>
        <v>51.755130456986215</v>
      </c>
    </row>
    <row r="71" spans="1:10" x14ac:dyDescent="0.3">
      <c r="A71" s="89" t="s">
        <v>494</v>
      </c>
      <c r="B71" s="23">
        <v>36278</v>
      </c>
      <c r="C71">
        <v>18.72</v>
      </c>
      <c r="D71">
        <v>21.61</v>
      </c>
      <c r="E71">
        <v>8.82</v>
      </c>
      <c r="F71">
        <v>0</v>
      </c>
      <c r="G71">
        <f t="shared" si="3"/>
        <v>6.82</v>
      </c>
      <c r="H71">
        <f t="shared" si="4"/>
        <v>0.98986674486459025</v>
      </c>
      <c r="I71">
        <v>271.39999999999998</v>
      </c>
      <c r="J71">
        <f t="shared" si="5"/>
        <v>53.351936947581308</v>
      </c>
    </row>
    <row r="72" spans="1:10" x14ac:dyDescent="0.3">
      <c r="A72" s="89" t="s">
        <v>494</v>
      </c>
      <c r="B72" s="23">
        <v>36279</v>
      </c>
      <c r="C72">
        <v>18.13</v>
      </c>
      <c r="D72">
        <v>25.5</v>
      </c>
      <c r="E72">
        <v>11.97</v>
      </c>
      <c r="F72">
        <v>0</v>
      </c>
      <c r="G72">
        <f t="shared" si="3"/>
        <v>9.9700000000000006</v>
      </c>
      <c r="H72">
        <f t="shared" si="4"/>
        <v>1.2258974899625719</v>
      </c>
      <c r="I72">
        <v>372.3</v>
      </c>
      <c r="J72">
        <f t="shared" si="5"/>
        <v>52.650554853844078</v>
      </c>
    </row>
    <row r="73" spans="1:10" x14ac:dyDescent="0.3">
      <c r="A73" s="89" t="s">
        <v>494</v>
      </c>
      <c r="B73" s="23">
        <v>36280</v>
      </c>
      <c r="C73">
        <v>17.46</v>
      </c>
      <c r="D73">
        <v>25.76</v>
      </c>
      <c r="E73">
        <v>8.18</v>
      </c>
      <c r="F73">
        <v>0</v>
      </c>
      <c r="G73">
        <f t="shared" si="3"/>
        <v>6.18</v>
      </c>
      <c r="H73">
        <f t="shared" si="4"/>
        <v>0.94713670181743925</v>
      </c>
      <c r="I73">
        <v>243.1</v>
      </c>
      <c r="J73">
        <f t="shared" si="5"/>
        <v>43.100087273299557</v>
      </c>
    </row>
    <row r="74" spans="1:10" x14ac:dyDescent="0.3">
      <c r="A74" s="89" t="s">
        <v>494</v>
      </c>
      <c r="B74" s="23">
        <v>36281</v>
      </c>
      <c r="C74">
        <v>15.7</v>
      </c>
      <c r="D74">
        <v>25.11</v>
      </c>
      <c r="E74">
        <v>9.6199999999999992</v>
      </c>
      <c r="F74">
        <v>0</v>
      </c>
      <c r="G74">
        <f t="shared" si="3"/>
        <v>7.6199999999999992</v>
      </c>
      <c r="H74">
        <f t="shared" si="4"/>
        <v>1.045661158063919</v>
      </c>
      <c r="I74">
        <v>125.8</v>
      </c>
      <c r="J74">
        <f t="shared" si="5"/>
        <v>47.745479576261268</v>
      </c>
    </row>
    <row r="75" spans="1:10" x14ac:dyDescent="0.3">
      <c r="A75" s="89" t="s">
        <v>494</v>
      </c>
      <c r="B75" s="23">
        <v>36282</v>
      </c>
      <c r="C75">
        <v>14.44</v>
      </c>
      <c r="D75">
        <v>22.12</v>
      </c>
      <c r="E75">
        <v>9.9700000000000006</v>
      </c>
      <c r="F75">
        <v>9.6</v>
      </c>
      <c r="G75">
        <f t="shared" si="3"/>
        <v>7.9700000000000006</v>
      </c>
      <c r="H75">
        <f t="shared" si="4"/>
        <v>1.0709294375300658</v>
      </c>
      <c r="I75">
        <v>206.7</v>
      </c>
      <c r="J75">
        <f t="shared" si="5"/>
        <v>55.156920951791321</v>
      </c>
    </row>
    <row r="76" spans="1:10" x14ac:dyDescent="0.3">
      <c r="A76" s="89" t="s">
        <v>494</v>
      </c>
      <c r="B76" s="23">
        <v>36283</v>
      </c>
      <c r="C76">
        <v>15.21</v>
      </c>
      <c r="D76">
        <v>24.05</v>
      </c>
      <c r="E76">
        <v>8.42</v>
      </c>
      <c r="F76">
        <v>0</v>
      </c>
      <c r="G76">
        <f t="shared" si="3"/>
        <v>6.42</v>
      </c>
      <c r="H76">
        <f t="shared" si="4"/>
        <v>0.96296607261196054</v>
      </c>
      <c r="I76">
        <v>220.9</v>
      </c>
      <c r="J76">
        <f t="shared" si="5"/>
        <v>47.069600732360797</v>
      </c>
    </row>
    <row r="77" spans="1:10" x14ac:dyDescent="0.3">
      <c r="A77" s="89" t="s">
        <v>494</v>
      </c>
      <c r="B77" s="23">
        <v>36284</v>
      </c>
      <c r="C77">
        <v>14.04</v>
      </c>
      <c r="D77">
        <v>24.4</v>
      </c>
      <c r="E77">
        <v>10.77</v>
      </c>
      <c r="F77">
        <v>0</v>
      </c>
      <c r="G77">
        <f t="shared" si="3"/>
        <v>8.77</v>
      </c>
      <c r="H77">
        <f t="shared" si="4"/>
        <v>1.1307137337695039</v>
      </c>
      <c r="I77">
        <v>209.3</v>
      </c>
      <c r="J77">
        <f t="shared" si="5"/>
        <v>52.068647195468657</v>
      </c>
    </row>
    <row r="78" spans="1:10" x14ac:dyDescent="0.3">
      <c r="A78" s="89" t="s">
        <v>494</v>
      </c>
      <c r="B78" s="23">
        <v>36285</v>
      </c>
      <c r="C78">
        <v>12.91</v>
      </c>
      <c r="D78">
        <v>24.24</v>
      </c>
      <c r="E78">
        <v>9.3699999999999992</v>
      </c>
      <c r="F78">
        <v>0</v>
      </c>
      <c r="G78">
        <f t="shared" si="3"/>
        <v>7.3699999999999992</v>
      </c>
      <c r="H78">
        <f t="shared" si="4"/>
        <v>1.0279352388130527</v>
      </c>
      <c r="I78">
        <v>194.3</v>
      </c>
      <c r="J78">
        <f t="shared" si="5"/>
        <v>48.962688074788147</v>
      </c>
    </row>
    <row r="79" spans="1:10" x14ac:dyDescent="0.3">
      <c r="A79" s="89" t="s">
        <v>494</v>
      </c>
      <c r="B79" s="23">
        <v>36286</v>
      </c>
      <c r="C79">
        <v>7.48</v>
      </c>
      <c r="D79">
        <v>23.13</v>
      </c>
      <c r="E79">
        <v>9.61</v>
      </c>
      <c r="F79">
        <v>0</v>
      </c>
      <c r="G79">
        <f t="shared" si="3"/>
        <v>7.6099999999999994</v>
      </c>
      <c r="H79">
        <f t="shared" si="4"/>
        <v>1.0449469875221831</v>
      </c>
      <c r="I79">
        <v>201.2</v>
      </c>
      <c r="J79">
        <f t="shared" si="5"/>
        <v>51.956940848599032</v>
      </c>
    </row>
    <row r="80" spans="1:10" x14ac:dyDescent="0.3">
      <c r="A80" s="89" t="s">
        <v>494</v>
      </c>
      <c r="B80" s="23">
        <v>36287</v>
      </c>
      <c r="C80">
        <v>6.2549999999999999</v>
      </c>
      <c r="D80">
        <v>21.86</v>
      </c>
      <c r="E80">
        <v>14.52</v>
      </c>
      <c r="F80">
        <v>8.1999999999999993</v>
      </c>
      <c r="G80">
        <f t="shared" si="3"/>
        <v>12.52</v>
      </c>
      <c r="H80">
        <f t="shared" si="4"/>
        <v>1.4518613801357092</v>
      </c>
      <c r="I80">
        <v>175.8</v>
      </c>
      <c r="J80">
        <f t="shared" si="5"/>
        <v>68.047024851485418</v>
      </c>
    </row>
    <row r="81" spans="1:10" x14ac:dyDescent="0.3">
      <c r="A81" s="89" t="s">
        <v>494</v>
      </c>
      <c r="B81" s="23">
        <v>36288</v>
      </c>
      <c r="C81">
        <v>10.220000000000001</v>
      </c>
      <c r="D81">
        <v>22.99</v>
      </c>
      <c r="E81">
        <v>12.04</v>
      </c>
      <c r="F81">
        <v>1.8</v>
      </c>
      <c r="G81">
        <f t="shared" si="3"/>
        <v>10.039999999999999</v>
      </c>
      <c r="H81">
        <f t="shared" si="4"/>
        <v>1.2316611110423514</v>
      </c>
      <c r="I81">
        <v>125.5</v>
      </c>
      <c r="J81">
        <f t="shared" si="5"/>
        <v>58.545150667849228</v>
      </c>
    </row>
    <row r="82" spans="1:10" x14ac:dyDescent="0.3">
      <c r="A82" s="89" t="s">
        <v>494</v>
      </c>
      <c r="B82" s="23">
        <v>36289</v>
      </c>
      <c r="C82">
        <v>9.5</v>
      </c>
      <c r="D82">
        <v>22.9</v>
      </c>
      <c r="E82">
        <v>11.71</v>
      </c>
      <c r="F82">
        <v>0</v>
      </c>
      <c r="G82">
        <f t="shared" si="3"/>
        <v>9.7100000000000009</v>
      </c>
      <c r="H82">
        <f t="shared" si="4"/>
        <v>1.2046968518898848</v>
      </c>
      <c r="I82">
        <v>113</v>
      </c>
      <c r="J82">
        <f t="shared" si="5"/>
        <v>57.88820380885695</v>
      </c>
    </row>
    <row r="83" spans="1:10" x14ac:dyDescent="0.3">
      <c r="A83" s="89" t="s">
        <v>494</v>
      </c>
      <c r="B83" s="23">
        <v>36290</v>
      </c>
      <c r="C83">
        <v>3.5640000000000001</v>
      </c>
      <c r="D83">
        <v>20.9</v>
      </c>
      <c r="E83">
        <v>16.09</v>
      </c>
      <c r="F83">
        <v>1</v>
      </c>
      <c r="G83">
        <f t="shared" si="3"/>
        <v>14.09</v>
      </c>
      <c r="H83">
        <f t="shared" si="4"/>
        <v>1.6084919263886825</v>
      </c>
      <c r="I83">
        <v>189.6</v>
      </c>
      <c r="J83">
        <f t="shared" si="5"/>
        <v>74.950364850747889</v>
      </c>
    </row>
    <row r="84" spans="1:10" x14ac:dyDescent="0.3">
      <c r="A84" s="89" t="s">
        <v>494</v>
      </c>
      <c r="B84" s="23">
        <v>36291</v>
      </c>
      <c r="C84">
        <v>6.4740000000000002</v>
      </c>
      <c r="D84">
        <v>23.71</v>
      </c>
      <c r="E84">
        <v>17.010000000000002</v>
      </c>
      <c r="F84">
        <v>1.2</v>
      </c>
      <c r="G84">
        <f t="shared" si="3"/>
        <v>15.010000000000002</v>
      </c>
      <c r="H84">
        <f t="shared" si="4"/>
        <v>1.7070032127996073</v>
      </c>
      <c r="I84">
        <v>189.4</v>
      </c>
      <c r="J84">
        <f t="shared" si="5"/>
        <v>70.211794131105535</v>
      </c>
    </row>
    <row r="85" spans="1:10" x14ac:dyDescent="0.3">
      <c r="A85" s="89" t="s">
        <v>494</v>
      </c>
      <c r="B85" s="23">
        <v>36292</v>
      </c>
      <c r="C85">
        <v>9.6</v>
      </c>
      <c r="D85">
        <v>25.76</v>
      </c>
      <c r="E85">
        <v>12.82</v>
      </c>
      <c r="F85">
        <v>0</v>
      </c>
      <c r="G85">
        <f t="shared" si="3"/>
        <v>10.82</v>
      </c>
      <c r="H85">
        <f t="shared" si="4"/>
        <v>1.2975146925289061</v>
      </c>
      <c r="I85">
        <v>106.8</v>
      </c>
      <c r="J85">
        <f t="shared" si="5"/>
        <v>54.204442929348708</v>
      </c>
    </row>
    <row r="86" spans="1:10" x14ac:dyDescent="0.3">
      <c r="A86" s="89" t="s">
        <v>494</v>
      </c>
      <c r="B86" s="23">
        <v>36293</v>
      </c>
      <c r="C86">
        <v>12.03</v>
      </c>
      <c r="D86">
        <v>23.99</v>
      </c>
      <c r="E86">
        <v>15.61</v>
      </c>
      <c r="F86">
        <v>1.6</v>
      </c>
      <c r="G86">
        <f t="shared" si="3"/>
        <v>13.61</v>
      </c>
      <c r="H86">
        <f t="shared" si="4"/>
        <v>1.559102977059257</v>
      </c>
      <c r="I86">
        <v>86.9</v>
      </c>
      <c r="J86">
        <f t="shared" si="5"/>
        <v>65.681280556796423</v>
      </c>
    </row>
    <row r="87" spans="1:10" x14ac:dyDescent="0.3">
      <c r="A87" s="89" t="s">
        <v>494</v>
      </c>
      <c r="B87" s="23">
        <v>36294</v>
      </c>
      <c r="C87">
        <v>11.02</v>
      </c>
      <c r="D87">
        <v>23.74</v>
      </c>
      <c r="E87">
        <v>12.31</v>
      </c>
      <c r="F87">
        <v>0.2</v>
      </c>
      <c r="G87">
        <f t="shared" si="3"/>
        <v>10.31</v>
      </c>
      <c r="H87">
        <f t="shared" si="4"/>
        <v>1.2541160400276037</v>
      </c>
      <c r="I87">
        <v>274.7</v>
      </c>
      <c r="J87">
        <f t="shared" si="5"/>
        <v>57.494005669693259</v>
      </c>
    </row>
    <row r="88" spans="1:10" x14ac:dyDescent="0.3">
      <c r="A88" s="89" t="s">
        <v>494</v>
      </c>
      <c r="B88" s="23">
        <v>36295</v>
      </c>
      <c r="C88">
        <v>11.1</v>
      </c>
      <c r="D88">
        <v>28.06</v>
      </c>
      <c r="E88">
        <v>8.02</v>
      </c>
      <c r="F88">
        <v>0</v>
      </c>
      <c r="G88">
        <f t="shared" si="3"/>
        <v>6.02</v>
      </c>
      <c r="H88">
        <f t="shared" si="4"/>
        <v>0.93671159638890145</v>
      </c>
      <c r="I88">
        <v>135.19999999999999</v>
      </c>
      <c r="J88">
        <f t="shared" si="5"/>
        <v>38.528281566940059</v>
      </c>
    </row>
    <row r="89" spans="1:10" x14ac:dyDescent="0.3">
      <c r="A89" s="89" t="s">
        <v>494</v>
      </c>
      <c r="B89" s="23">
        <v>36296</v>
      </c>
      <c r="C89">
        <v>13.63</v>
      </c>
      <c r="D89">
        <v>26.62</v>
      </c>
      <c r="E89">
        <v>9.8800000000000008</v>
      </c>
      <c r="F89">
        <v>0</v>
      </c>
      <c r="G89">
        <f t="shared" si="3"/>
        <v>7.8800000000000008</v>
      </c>
      <c r="H89">
        <f t="shared" si="4"/>
        <v>1.0643810738021293</v>
      </c>
      <c r="I89">
        <v>130.5</v>
      </c>
      <c r="J89">
        <f t="shared" si="5"/>
        <v>45.300882490059294</v>
      </c>
    </row>
    <row r="90" spans="1:10" x14ac:dyDescent="0.3">
      <c r="A90" s="89" t="s">
        <v>494</v>
      </c>
      <c r="B90" s="23">
        <v>36297</v>
      </c>
      <c r="C90">
        <v>14.2</v>
      </c>
      <c r="D90">
        <v>23.65</v>
      </c>
      <c r="E90">
        <v>10.32</v>
      </c>
      <c r="F90">
        <v>0</v>
      </c>
      <c r="G90">
        <f t="shared" si="3"/>
        <v>8.32</v>
      </c>
      <c r="H90">
        <f t="shared" si="4"/>
        <v>1.0967336874968574</v>
      </c>
      <c r="I90">
        <v>99.9</v>
      </c>
      <c r="J90">
        <f t="shared" si="5"/>
        <v>52.593613966967737</v>
      </c>
    </row>
    <row r="91" spans="1:10" x14ac:dyDescent="0.3">
      <c r="A91" s="89" t="s">
        <v>494</v>
      </c>
      <c r="B91" s="23">
        <v>36298</v>
      </c>
      <c r="C91">
        <v>9.64</v>
      </c>
      <c r="D91">
        <v>22.88</v>
      </c>
      <c r="E91">
        <v>9.9700000000000006</v>
      </c>
      <c r="F91">
        <v>0</v>
      </c>
      <c r="G91">
        <f t="shared" si="3"/>
        <v>7.9700000000000006</v>
      </c>
      <c r="H91">
        <f t="shared" si="4"/>
        <v>1.0709294375300658</v>
      </c>
      <c r="I91">
        <v>157.5</v>
      </c>
      <c r="J91">
        <f t="shared" si="5"/>
        <v>53.426405648052807</v>
      </c>
    </row>
    <row r="92" spans="1:10" x14ac:dyDescent="0.3">
      <c r="A92" s="89" t="s">
        <v>494</v>
      </c>
      <c r="B92" s="23">
        <v>36299</v>
      </c>
      <c r="C92">
        <v>5.9690000000000003</v>
      </c>
      <c r="D92">
        <v>22.05</v>
      </c>
      <c r="E92">
        <v>15.86</v>
      </c>
      <c r="F92">
        <v>0</v>
      </c>
      <c r="G92">
        <f t="shared" si="3"/>
        <v>13.86</v>
      </c>
      <c r="H92">
        <f t="shared" si="4"/>
        <v>1.5846577224725846</v>
      </c>
      <c r="I92">
        <v>189.5</v>
      </c>
      <c r="J92">
        <f t="shared" si="5"/>
        <v>71.287388092624582</v>
      </c>
    </row>
    <row r="93" spans="1:10" x14ac:dyDescent="0.3">
      <c r="A93" s="89" t="s">
        <v>494</v>
      </c>
      <c r="B93" s="23">
        <v>36300</v>
      </c>
      <c r="C93">
        <v>8.7799999999999994</v>
      </c>
      <c r="D93">
        <v>23.26</v>
      </c>
      <c r="E93">
        <v>16.100000000000001</v>
      </c>
      <c r="F93">
        <v>0</v>
      </c>
      <c r="G93">
        <f t="shared" si="3"/>
        <v>14.100000000000001</v>
      </c>
      <c r="H93">
        <f t="shared" si="4"/>
        <v>1.6095352919714583</v>
      </c>
      <c r="I93">
        <v>190.1</v>
      </c>
      <c r="J93">
        <f t="shared" si="5"/>
        <v>68.850239727748743</v>
      </c>
    </row>
    <row r="94" spans="1:10" x14ac:dyDescent="0.3">
      <c r="A94" s="89" t="s">
        <v>494</v>
      </c>
      <c r="B94" s="23">
        <v>36301</v>
      </c>
      <c r="C94">
        <v>9.3800000000000008</v>
      </c>
      <c r="D94">
        <v>24.39</v>
      </c>
      <c r="E94">
        <v>15.25</v>
      </c>
      <c r="F94">
        <v>0</v>
      </c>
      <c r="G94">
        <f t="shared" si="3"/>
        <v>13.25</v>
      </c>
      <c r="H94">
        <f t="shared" si="4"/>
        <v>1.5229396061024856</v>
      </c>
      <c r="I94">
        <v>209.1</v>
      </c>
      <c r="J94">
        <f t="shared" si="5"/>
        <v>63.727608190921494</v>
      </c>
    </row>
    <row r="95" spans="1:10" x14ac:dyDescent="0.3">
      <c r="A95" s="89" t="s">
        <v>494</v>
      </c>
      <c r="B95" s="23">
        <v>36302</v>
      </c>
      <c r="C95">
        <v>7.63</v>
      </c>
      <c r="D95">
        <v>22.55</v>
      </c>
      <c r="E95">
        <v>14.24</v>
      </c>
      <c r="F95">
        <v>2.8</v>
      </c>
      <c r="G95">
        <f t="shared" si="3"/>
        <v>12.24</v>
      </c>
      <c r="H95">
        <f t="shared" si="4"/>
        <v>1.4253815613819605</v>
      </c>
      <c r="I95">
        <v>157</v>
      </c>
      <c r="J95">
        <f t="shared" si="5"/>
        <v>65.533230514833562</v>
      </c>
    </row>
    <row r="96" spans="1:10" x14ac:dyDescent="0.3">
      <c r="A96" s="89" t="s">
        <v>494</v>
      </c>
      <c r="B96" s="23">
        <v>36303</v>
      </c>
      <c r="C96">
        <v>11.22</v>
      </c>
      <c r="D96">
        <v>24.69</v>
      </c>
      <c r="E96">
        <v>12.41</v>
      </c>
      <c r="F96">
        <v>0.8</v>
      </c>
      <c r="G96">
        <f t="shared" si="3"/>
        <v>10.41</v>
      </c>
      <c r="H96">
        <f t="shared" si="4"/>
        <v>1.2625235573457025</v>
      </c>
      <c r="I96">
        <v>133.5</v>
      </c>
      <c r="J96">
        <f t="shared" si="5"/>
        <v>55.567804243121351</v>
      </c>
    </row>
    <row r="97" spans="1:10" x14ac:dyDescent="0.3">
      <c r="A97" s="89" t="s">
        <v>494</v>
      </c>
      <c r="B97" s="23">
        <v>36304</v>
      </c>
      <c r="C97">
        <v>10.18</v>
      </c>
      <c r="D97">
        <v>25.09</v>
      </c>
      <c r="E97">
        <v>11.47</v>
      </c>
      <c r="F97">
        <v>0</v>
      </c>
      <c r="G97">
        <f t="shared" si="3"/>
        <v>9.4700000000000006</v>
      </c>
      <c r="H97">
        <f t="shared" si="4"/>
        <v>1.1854139215820612</v>
      </c>
      <c r="I97">
        <v>208.2</v>
      </c>
      <c r="J97">
        <f t="shared" si="5"/>
        <v>52.302854689010417</v>
      </c>
    </row>
    <row r="98" spans="1:10" x14ac:dyDescent="0.3">
      <c r="A98" s="89" t="s">
        <v>494</v>
      </c>
      <c r="B98" s="23">
        <v>36305</v>
      </c>
      <c r="C98">
        <v>11.2</v>
      </c>
      <c r="D98">
        <v>25.13</v>
      </c>
      <c r="E98">
        <v>11.7</v>
      </c>
      <c r="F98">
        <v>0</v>
      </c>
      <c r="G98">
        <f t="shared" si="3"/>
        <v>9.6999999999999993</v>
      </c>
      <c r="H98">
        <f t="shared" si="4"/>
        <v>1.2038879226915637</v>
      </c>
      <c r="I98">
        <v>150.19999999999999</v>
      </c>
      <c r="J98">
        <f t="shared" si="5"/>
        <v>52.788843299044423</v>
      </c>
    </row>
    <row r="99" spans="1:10" x14ac:dyDescent="0.3">
      <c r="A99" s="89" t="s">
        <v>494</v>
      </c>
      <c r="B99" s="23">
        <v>36306</v>
      </c>
      <c r="C99">
        <v>8.75</v>
      </c>
      <c r="D99">
        <v>23.03</v>
      </c>
      <c r="E99">
        <v>13.02</v>
      </c>
      <c r="F99">
        <v>0</v>
      </c>
      <c r="G99">
        <f t="shared" si="3"/>
        <v>11.02</v>
      </c>
      <c r="H99">
        <f t="shared" si="4"/>
        <v>1.3148907312569671</v>
      </c>
      <c r="I99">
        <v>95.5</v>
      </c>
      <c r="J99">
        <f t="shared" si="5"/>
        <v>61.05269805490488</v>
      </c>
    </row>
    <row r="100" spans="1:10" x14ac:dyDescent="0.3">
      <c r="A100" s="89" t="s">
        <v>494</v>
      </c>
      <c r="B100" s="23">
        <v>36307</v>
      </c>
      <c r="C100">
        <v>13.17</v>
      </c>
      <c r="D100">
        <v>26.45</v>
      </c>
      <c r="E100">
        <v>11.48</v>
      </c>
      <c r="F100">
        <v>0</v>
      </c>
      <c r="G100">
        <f t="shared" si="3"/>
        <v>9.48</v>
      </c>
      <c r="H100">
        <f t="shared" si="4"/>
        <v>1.1862119234670583</v>
      </c>
      <c r="I100">
        <v>80.2</v>
      </c>
      <c r="J100">
        <f t="shared" si="5"/>
        <v>49.416447443734704</v>
      </c>
    </row>
    <row r="101" spans="1:10" x14ac:dyDescent="0.3">
      <c r="A101" s="89" t="s">
        <v>494</v>
      </c>
      <c r="B101" s="23">
        <v>36308</v>
      </c>
      <c r="C101">
        <v>11.14</v>
      </c>
      <c r="D101">
        <v>25.17</v>
      </c>
      <c r="E101">
        <v>13.28</v>
      </c>
      <c r="F101">
        <v>0</v>
      </c>
      <c r="G101">
        <f t="shared" si="3"/>
        <v>11.28</v>
      </c>
      <c r="H101">
        <f t="shared" si="4"/>
        <v>1.3377851142652715</v>
      </c>
      <c r="I101">
        <v>109.6</v>
      </c>
      <c r="J101">
        <f t="shared" si="5"/>
        <v>56.704677299734534</v>
      </c>
    </row>
    <row r="102" spans="1:10" x14ac:dyDescent="0.3">
      <c r="A102" s="89" t="s">
        <v>494</v>
      </c>
      <c r="B102" s="23">
        <v>36309</v>
      </c>
      <c r="C102">
        <v>13.25</v>
      </c>
      <c r="D102">
        <v>24.31</v>
      </c>
      <c r="E102">
        <v>11.75</v>
      </c>
      <c r="F102">
        <v>0</v>
      </c>
      <c r="G102">
        <f t="shared" si="3"/>
        <v>9.75</v>
      </c>
      <c r="H102">
        <f t="shared" si="4"/>
        <v>1.2079373509267861</v>
      </c>
      <c r="I102">
        <v>129.6</v>
      </c>
      <c r="J102">
        <f t="shared" si="5"/>
        <v>54.742306474335777</v>
      </c>
    </row>
    <row r="103" spans="1:10" x14ac:dyDescent="0.3">
      <c r="A103" s="89" t="s">
        <v>494</v>
      </c>
      <c r="B103" s="23">
        <v>36310</v>
      </c>
      <c r="C103">
        <v>13.45</v>
      </c>
      <c r="D103">
        <v>23.69</v>
      </c>
      <c r="E103">
        <v>9.42</v>
      </c>
      <c r="F103">
        <v>0</v>
      </c>
      <c r="G103">
        <f t="shared" si="3"/>
        <v>7.42</v>
      </c>
      <c r="H103">
        <f t="shared" si="4"/>
        <v>1.0314591016010688</v>
      </c>
      <c r="I103">
        <v>140.4</v>
      </c>
      <c r="J103">
        <f t="shared" si="5"/>
        <v>50.260221387995074</v>
      </c>
    </row>
    <row r="104" spans="1:10" x14ac:dyDescent="0.3">
      <c r="A104" s="89" t="s">
        <v>494</v>
      </c>
      <c r="B104" s="23">
        <v>36311</v>
      </c>
      <c r="C104">
        <v>13.4</v>
      </c>
      <c r="D104">
        <v>27.41</v>
      </c>
      <c r="E104">
        <v>9.27</v>
      </c>
      <c r="F104">
        <v>0</v>
      </c>
      <c r="G104">
        <f t="shared" si="3"/>
        <v>7.27</v>
      </c>
      <c r="H104">
        <f t="shared" si="4"/>
        <v>1.020919303052231</v>
      </c>
      <c r="I104">
        <v>95.6</v>
      </c>
      <c r="J104">
        <f t="shared" si="5"/>
        <v>42.398624988880499</v>
      </c>
    </row>
    <row r="105" spans="1:10" x14ac:dyDescent="0.3">
      <c r="A105" s="89" t="s">
        <v>494</v>
      </c>
      <c r="B105" s="23">
        <v>36312</v>
      </c>
      <c r="C105">
        <v>13.52</v>
      </c>
      <c r="D105">
        <v>24.2</v>
      </c>
      <c r="E105">
        <v>11.8</v>
      </c>
      <c r="F105">
        <v>0</v>
      </c>
      <c r="G105">
        <f t="shared" si="3"/>
        <v>9.8000000000000007</v>
      </c>
      <c r="H105">
        <f t="shared" si="4"/>
        <v>1.2119987528679013</v>
      </c>
      <c r="I105">
        <v>189.5</v>
      </c>
      <c r="J105">
        <f t="shared" si="5"/>
        <v>55.1189838983287</v>
      </c>
    </row>
    <row r="106" spans="1:10" x14ac:dyDescent="0.3">
      <c r="A106" s="89" t="s">
        <v>494</v>
      </c>
      <c r="B106" s="23">
        <v>36313</v>
      </c>
      <c r="C106">
        <v>11.53</v>
      </c>
      <c r="D106">
        <v>22.81</v>
      </c>
      <c r="E106">
        <v>8.5399999999999991</v>
      </c>
      <c r="F106">
        <v>0</v>
      </c>
      <c r="G106">
        <f t="shared" si="3"/>
        <v>6.5399999999999991</v>
      </c>
      <c r="H106">
        <f t="shared" si="4"/>
        <v>0.97096781105624352</v>
      </c>
      <c r="I106">
        <v>168</v>
      </c>
      <c r="J106">
        <f t="shared" si="5"/>
        <v>49.984452673699806</v>
      </c>
    </row>
    <row r="107" spans="1:10" x14ac:dyDescent="0.3">
      <c r="A107" s="89" t="s">
        <v>494</v>
      </c>
      <c r="B107" s="23">
        <v>36314</v>
      </c>
      <c r="C107">
        <v>9.6</v>
      </c>
      <c r="D107">
        <v>21.19</v>
      </c>
      <c r="E107">
        <v>10.72</v>
      </c>
      <c r="F107">
        <v>0</v>
      </c>
      <c r="G107">
        <f t="shared" si="3"/>
        <v>8.7200000000000006</v>
      </c>
      <c r="H107">
        <f t="shared" si="4"/>
        <v>1.1268929815449833</v>
      </c>
      <c r="I107">
        <v>213.7</v>
      </c>
      <c r="J107">
        <f t="shared" si="5"/>
        <v>59.329627784690175</v>
      </c>
    </row>
    <row r="108" spans="1:10" x14ac:dyDescent="0.3">
      <c r="A108" s="89" t="s">
        <v>494</v>
      </c>
      <c r="B108" s="23">
        <v>36315</v>
      </c>
      <c r="C108">
        <v>10.53</v>
      </c>
      <c r="D108">
        <v>23.13</v>
      </c>
      <c r="E108">
        <v>10.01</v>
      </c>
      <c r="F108">
        <v>0</v>
      </c>
      <c r="G108">
        <f t="shared" si="3"/>
        <v>8.01</v>
      </c>
      <c r="H108">
        <f t="shared" si="4"/>
        <v>1.0738511871549481</v>
      </c>
      <c r="I108">
        <v>118.2</v>
      </c>
      <c r="J108">
        <f t="shared" si="5"/>
        <v>52.967476791465465</v>
      </c>
    </row>
    <row r="109" spans="1:10" x14ac:dyDescent="0.3">
      <c r="A109" s="89" t="s">
        <v>494</v>
      </c>
      <c r="B109" s="23">
        <v>36316</v>
      </c>
      <c r="C109">
        <v>5.44</v>
      </c>
      <c r="D109">
        <v>19.91</v>
      </c>
      <c r="E109">
        <v>14.78</v>
      </c>
      <c r="F109">
        <v>0</v>
      </c>
      <c r="G109">
        <f t="shared" si="3"/>
        <v>12.78</v>
      </c>
      <c r="H109">
        <f t="shared" si="4"/>
        <v>1.4768355562032356</v>
      </c>
      <c r="I109">
        <v>161</v>
      </c>
      <c r="J109">
        <f t="shared" si="5"/>
        <v>73.861722768874529</v>
      </c>
    </row>
    <row r="110" spans="1:10" x14ac:dyDescent="0.3">
      <c r="A110" s="89" t="s">
        <v>494</v>
      </c>
      <c r="B110" s="23">
        <v>36317</v>
      </c>
      <c r="C110">
        <v>10.56</v>
      </c>
      <c r="D110">
        <v>21.85</v>
      </c>
      <c r="E110">
        <v>14.73</v>
      </c>
      <c r="F110">
        <v>1.4</v>
      </c>
      <c r="G110">
        <f t="shared" si="3"/>
        <v>12.73</v>
      </c>
      <c r="H110">
        <f t="shared" si="4"/>
        <v>1.4720037476232208</v>
      </c>
      <c r="I110">
        <v>163.1</v>
      </c>
      <c r="J110">
        <f t="shared" si="5"/>
        <v>68.655297607133889</v>
      </c>
    </row>
    <row r="111" spans="1:10" x14ac:dyDescent="0.3">
      <c r="A111" s="89" t="s">
        <v>494</v>
      </c>
      <c r="B111" s="23">
        <v>36318</v>
      </c>
      <c r="C111">
        <v>9.34</v>
      </c>
      <c r="D111">
        <v>22.85</v>
      </c>
      <c r="E111">
        <v>10.29</v>
      </c>
      <c r="F111">
        <v>0</v>
      </c>
      <c r="G111">
        <f t="shared" si="3"/>
        <v>8.2899999999999991</v>
      </c>
      <c r="H111">
        <f t="shared" si="4"/>
        <v>1.0945006521189242</v>
      </c>
      <c r="I111">
        <v>117</v>
      </c>
      <c r="J111">
        <f t="shared" si="5"/>
        <v>54.313063226833144</v>
      </c>
    </row>
    <row r="112" spans="1:10" x14ac:dyDescent="0.3">
      <c r="A112" s="89" t="s">
        <v>494</v>
      </c>
      <c r="B112" s="23">
        <v>36319</v>
      </c>
      <c r="C112">
        <v>6.1820000000000004</v>
      </c>
      <c r="D112">
        <v>20.21</v>
      </c>
      <c r="E112">
        <v>14.27</v>
      </c>
      <c r="F112">
        <v>0.2</v>
      </c>
      <c r="G112">
        <f t="shared" si="3"/>
        <v>12.27</v>
      </c>
      <c r="H112">
        <f t="shared" si="4"/>
        <v>1.4281982488896261</v>
      </c>
      <c r="I112">
        <v>74.8</v>
      </c>
      <c r="J112">
        <f t="shared" si="5"/>
        <v>71.620754136419748</v>
      </c>
    </row>
    <row r="113" spans="1:10" x14ac:dyDescent="0.3">
      <c r="A113" s="89" t="s">
        <v>494</v>
      </c>
      <c r="B113" s="23">
        <v>36320</v>
      </c>
      <c r="C113">
        <v>4.3559999999999999</v>
      </c>
      <c r="D113">
        <v>19.95</v>
      </c>
      <c r="E113">
        <v>14.99</v>
      </c>
      <c r="F113">
        <v>0</v>
      </c>
      <c r="G113">
        <f t="shared" si="3"/>
        <v>12.99</v>
      </c>
      <c r="H113">
        <f t="shared" si="4"/>
        <v>1.4972815459360818</v>
      </c>
      <c r="I113">
        <v>180.7</v>
      </c>
      <c r="J113">
        <f t="shared" si="5"/>
        <v>74.353088674361587</v>
      </c>
    </row>
    <row r="114" spans="1:10" x14ac:dyDescent="0.3">
      <c r="A114" s="89" t="s">
        <v>494</v>
      </c>
      <c r="B114" s="23">
        <v>36321</v>
      </c>
      <c r="C114">
        <v>5.9820000000000002</v>
      </c>
      <c r="D114">
        <v>21.01</v>
      </c>
      <c r="E114">
        <v>14.99</v>
      </c>
      <c r="F114">
        <v>0.6</v>
      </c>
      <c r="G114">
        <f t="shared" si="3"/>
        <v>12.99</v>
      </c>
      <c r="H114">
        <f t="shared" si="4"/>
        <v>1.4972815459360818</v>
      </c>
      <c r="I114">
        <v>67.239999999999995</v>
      </c>
      <c r="J114">
        <f t="shared" si="5"/>
        <v>71.555194609016695</v>
      </c>
    </row>
    <row r="115" spans="1:10" x14ac:dyDescent="0.3">
      <c r="A115" s="89" t="s">
        <v>494</v>
      </c>
      <c r="B115" s="23">
        <v>36322</v>
      </c>
      <c r="C115">
        <v>12.25</v>
      </c>
      <c r="D115">
        <v>18.649999999999999</v>
      </c>
      <c r="E115">
        <v>8.5399999999999991</v>
      </c>
      <c r="F115">
        <v>0.2</v>
      </c>
      <c r="G115">
        <f t="shared" si="3"/>
        <v>6.5399999999999991</v>
      </c>
      <c r="H115">
        <f t="shared" si="4"/>
        <v>0.97096781105624352</v>
      </c>
      <c r="I115">
        <v>180.8</v>
      </c>
      <c r="J115">
        <f t="shared" si="5"/>
        <v>59.61183321586693</v>
      </c>
    </row>
    <row r="116" spans="1:10" x14ac:dyDescent="0.3">
      <c r="A116" s="89" t="s">
        <v>494</v>
      </c>
      <c r="B116" s="23">
        <v>36323</v>
      </c>
      <c r="C116">
        <v>12.71</v>
      </c>
      <c r="D116">
        <v>20.61</v>
      </c>
      <c r="E116">
        <v>6.04</v>
      </c>
      <c r="F116">
        <v>0</v>
      </c>
      <c r="G116">
        <f t="shared" si="3"/>
        <v>4.04</v>
      </c>
      <c r="H116">
        <f t="shared" si="4"/>
        <v>0.81582061636690251</v>
      </c>
      <c r="I116">
        <v>318.39999999999998</v>
      </c>
      <c r="J116">
        <f t="shared" si="5"/>
        <v>48.539783401001564</v>
      </c>
    </row>
    <row r="117" spans="1:10" x14ac:dyDescent="0.3">
      <c r="A117" s="89" t="s">
        <v>494</v>
      </c>
      <c r="B117" s="23">
        <v>36324</v>
      </c>
      <c r="C117">
        <v>10.81</v>
      </c>
      <c r="D117">
        <v>20.38</v>
      </c>
      <c r="E117">
        <v>1.41</v>
      </c>
      <c r="F117">
        <v>0</v>
      </c>
      <c r="G117">
        <f t="shared" si="3"/>
        <v>-0.59000000000000008</v>
      </c>
      <c r="H117">
        <f t="shared" si="4"/>
        <v>0.58525723027529086</v>
      </c>
      <c r="I117">
        <v>112.2</v>
      </c>
      <c r="J117">
        <f t="shared" si="5"/>
        <v>38.162942388856742</v>
      </c>
    </row>
    <row r="118" spans="1:10" x14ac:dyDescent="0.3">
      <c r="A118" s="89" t="s">
        <v>494</v>
      </c>
      <c r="B118" s="23">
        <v>36325</v>
      </c>
      <c r="C118">
        <v>12.59</v>
      </c>
      <c r="D118">
        <v>18.16</v>
      </c>
      <c r="E118">
        <v>8.15</v>
      </c>
      <c r="F118">
        <v>0</v>
      </c>
      <c r="G118">
        <f t="shared" si="3"/>
        <v>6.15</v>
      </c>
      <c r="H118">
        <f t="shared" si="4"/>
        <v>0.94517424274413619</v>
      </c>
      <c r="I118">
        <v>235.2</v>
      </c>
      <c r="J118">
        <f t="shared" si="5"/>
        <v>59.752048959995747</v>
      </c>
    </row>
    <row r="119" spans="1:10" x14ac:dyDescent="0.3">
      <c r="A119" s="89" t="s">
        <v>494</v>
      </c>
      <c r="B119" s="23">
        <v>36326</v>
      </c>
      <c r="C119">
        <v>12.74</v>
      </c>
      <c r="D119">
        <v>16.63</v>
      </c>
      <c r="E119">
        <v>7.74</v>
      </c>
      <c r="F119">
        <v>0</v>
      </c>
      <c r="G119">
        <f t="shared" si="3"/>
        <v>5.74</v>
      </c>
      <c r="H119">
        <f t="shared" si="4"/>
        <v>0.9187108001695915</v>
      </c>
      <c r="I119">
        <v>475.1</v>
      </c>
      <c r="J119">
        <f t="shared" si="5"/>
        <v>62.458107784510766</v>
      </c>
    </row>
    <row r="120" spans="1:10" x14ac:dyDescent="0.3">
      <c r="A120" s="89" t="s">
        <v>494</v>
      </c>
      <c r="B120" s="23">
        <v>36327</v>
      </c>
      <c r="C120">
        <v>13.42</v>
      </c>
      <c r="D120">
        <v>16.82</v>
      </c>
      <c r="E120">
        <v>7.01</v>
      </c>
      <c r="F120">
        <v>0</v>
      </c>
      <c r="G120">
        <f t="shared" si="3"/>
        <v>5.01</v>
      </c>
      <c r="H120">
        <f t="shared" si="4"/>
        <v>0.87320588827898404</v>
      </c>
      <c r="I120">
        <v>329.4</v>
      </c>
      <c r="J120">
        <f t="shared" si="5"/>
        <v>59.938216078655586</v>
      </c>
    </row>
    <row r="121" spans="1:10" x14ac:dyDescent="0.3">
      <c r="A121" s="89" t="s">
        <v>494</v>
      </c>
      <c r="B121" s="23">
        <v>36328</v>
      </c>
      <c r="C121">
        <v>14.05</v>
      </c>
      <c r="D121">
        <v>18.98</v>
      </c>
      <c r="E121">
        <v>6.4</v>
      </c>
      <c r="F121">
        <v>0</v>
      </c>
      <c r="G121">
        <f t="shared" si="3"/>
        <v>4.4000000000000004</v>
      </c>
      <c r="H121">
        <f t="shared" si="4"/>
        <v>0.83671766728803487</v>
      </c>
      <c r="I121">
        <v>365.7</v>
      </c>
      <c r="J121">
        <f t="shared" si="5"/>
        <v>53.098474086053798</v>
      </c>
    </row>
    <row r="122" spans="1:10" x14ac:dyDescent="0.3">
      <c r="A122" s="89" t="s">
        <v>494</v>
      </c>
      <c r="B122" s="23">
        <v>36329</v>
      </c>
      <c r="C122">
        <v>13.97</v>
      </c>
      <c r="D122">
        <v>20.58</v>
      </c>
      <c r="E122">
        <v>1.93</v>
      </c>
      <c r="F122">
        <v>0</v>
      </c>
      <c r="G122">
        <f t="shared" si="3"/>
        <v>-7.0000000000000062E-2</v>
      </c>
      <c r="H122">
        <f t="shared" si="4"/>
        <v>0.60789432584033598</v>
      </c>
      <c r="I122">
        <v>232</v>
      </c>
      <c r="J122">
        <f t="shared" si="5"/>
        <v>38.936892949016368</v>
      </c>
    </row>
    <row r="123" spans="1:10" x14ac:dyDescent="0.3">
      <c r="A123" s="89" t="s">
        <v>494</v>
      </c>
      <c r="B123" s="23">
        <v>36330</v>
      </c>
      <c r="C123">
        <v>13.41</v>
      </c>
      <c r="D123">
        <v>20.61</v>
      </c>
      <c r="E123">
        <v>3.39</v>
      </c>
      <c r="F123">
        <v>0</v>
      </c>
      <c r="G123">
        <f t="shared" si="3"/>
        <v>1.3900000000000001</v>
      </c>
      <c r="H123">
        <f t="shared" si="4"/>
        <v>0.67564513685479011</v>
      </c>
      <c r="I123">
        <v>128.6</v>
      </c>
      <c r="J123">
        <f t="shared" si="5"/>
        <v>42.182011320718864</v>
      </c>
    </row>
    <row r="124" spans="1:10" x14ac:dyDescent="0.3">
      <c r="A124" s="89" t="s">
        <v>494</v>
      </c>
      <c r="B124" s="23">
        <v>36331</v>
      </c>
      <c r="C124">
        <v>13.55</v>
      </c>
      <c r="D124">
        <v>22.21</v>
      </c>
      <c r="E124">
        <v>1.41</v>
      </c>
      <c r="F124">
        <v>0</v>
      </c>
      <c r="G124">
        <f t="shared" si="3"/>
        <v>-0.59000000000000008</v>
      </c>
      <c r="H124">
        <f t="shared" si="4"/>
        <v>0.58525723027529086</v>
      </c>
      <c r="I124">
        <v>230.2</v>
      </c>
      <c r="J124">
        <f t="shared" si="5"/>
        <v>34.927609599740236</v>
      </c>
    </row>
    <row r="125" spans="1:10" x14ac:dyDescent="0.3">
      <c r="A125" s="89" t="s">
        <v>494</v>
      </c>
      <c r="B125" s="23">
        <v>36332</v>
      </c>
      <c r="C125">
        <v>13.44</v>
      </c>
      <c r="D125">
        <v>21.92</v>
      </c>
      <c r="E125">
        <v>1.1200000000000001</v>
      </c>
      <c r="F125">
        <v>0</v>
      </c>
      <c r="G125">
        <f t="shared" si="3"/>
        <v>-0.87999999999999989</v>
      </c>
      <c r="H125">
        <f t="shared" si="4"/>
        <v>0.5729593372544215</v>
      </c>
      <c r="I125">
        <v>127.8</v>
      </c>
      <c r="J125">
        <f t="shared" si="5"/>
        <v>34.825612760295989</v>
      </c>
    </row>
    <row r="126" spans="1:10" x14ac:dyDescent="0.3">
      <c r="A126" s="89" t="s">
        <v>494</v>
      </c>
      <c r="B126" s="23">
        <v>36333</v>
      </c>
      <c r="C126">
        <v>12.98</v>
      </c>
      <c r="D126">
        <v>20.88</v>
      </c>
      <c r="E126">
        <v>2.44</v>
      </c>
      <c r="F126">
        <v>0</v>
      </c>
      <c r="G126">
        <f t="shared" si="3"/>
        <v>0.43999999999999995</v>
      </c>
      <c r="H126">
        <f t="shared" si="4"/>
        <v>0.63084463216375741</v>
      </c>
      <c r="I126">
        <v>126.4</v>
      </c>
      <c r="J126">
        <f t="shared" si="5"/>
        <v>39.507205364513005</v>
      </c>
    </row>
    <row r="127" spans="1:10" x14ac:dyDescent="0.3">
      <c r="A127" s="89" t="s">
        <v>494</v>
      </c>
      <c r="B127" s="23">
        <v>36334</v>
      </c>
      <c r="C127">
        <v>6.2</v>
      </c>
      <c r="D127">
        <v>17.940000000000001</v>
      </c>
      <c r="E127">
        <v>3.82</v>
      </c>
      <c r="F127">
        <v>0</v>
      </c>
      <c r="G127">
        <f t="shared" si="3"/>
        <v>1.8199999999999998</v>
      </c>
      <c r="H127">
        <f t="shared" si="4"/>
        <v>0.69683112637818589</v>
      </c>
      <c r="I127">
        <v>175.4</v>
      </c>
      <c r="J127">
        <f t="shared" si="5"/>
        <v>48.805396833801296</v>
      </c>
    </row>
    <row r="128" spans="1:10" x14ac:dyDescent="0.3">
      <c r="A128" s="89" t="s">
        <v>494</v>
      </c>
      <c r="B128" s="23">
        <v>36335</v>
      </c>
      <c r="C128">
        <v>10.75</v>
      </c>
      <c r="D128">
        <v>19.89</v>
      </c>
      <c r="E128">
        <v>10.130000000000001</v>
      </c>
      <c r="F128">
        <v>2.6</v>
      </c>
      <c r="G128">
        <f t="shared" si="3"/>
        <v>8.1300000000000008</v>
      </c>
      <c r="H128">
        <f t="shared" si="4"/>
        <v>1.0826585814877778</v>
      </c>
      <c r="I128">
        <v>119.3</v>
      </c>
      <c r="J128">
        <f t="shared" si="5"/>
        <v>60.901712927300714</v>
      </c>
    </row>
    <row r="129" spans="1:10" x14ac:dyDescent="0.3">
      <c r="A129" s="89" t="s">
        <v>494</v>
      </c>
      <c r="B129" s="23">
        <v>36336</v>
      </c>
      <c r="C129">
        <v>13</v>
      </c>
      <c r="D129">
        <v>21.88</v>
      </c>
      <c r="E129">
        <v>6.53</v>
      </c>
      <c r="F129">
        <v>0.2</v>
      </c>
      <c r="G129">
        <f t="shared" si="3"/>
        <v>4.53</v>
      </c>
      <c r="H129">
        <f t="shared" si="4"/>
        <v>0.84437903479759324</v>
      </c>
      <c r="I129">
        <v>215.2</v>
      </c>
      <c r="J129">
        <f t="shared" si="5"/>
        <v>47.038135036451855</v>
      </c>
    </row>
    <row r="130" spans="1:10" x14ac:dyDescent="0.3">
      <c r="A130" s="89" t="s">
        <v>494</v>
      </c>
      <c r="B130" s="23">
        <v>36337</v>
      </c>
      <c r="C130">
        <v>9.74</v>
      </c>
      <c r="D130">
        <v>21.02</v>
      </c>
      <c r="E130">
        <v>6</v>
      </c>
      <c r="F130">
        <v>0</v>
      </c>
      <c r="G130">
        <f t="shared" si="3"/>
        <v>4</v>
      </c>
      <c r="H130">
        <f t="shared" si="4"/>
        <v>0.81352738957079329</v>
      </c>
      <c r="I130">
        <v>150.5</v>
      </c>
      <c r="J130">
        <f t="shared" si="5"/>
        <v>47.562393104511095</v>
      </c>
    </row>
    <row r="131" spans="1:10" x14ac:dyDescent="0.3">
      <c r="A131" s="89" t="s">
        <v>494</v>
      </c>
      <c r="B131" s="23">
        <v>36338</v>
      </c>
      <c r="C131">
        <v>4.0860000000000003</v>
      </c>
      <c r="D131">
        <v>17.87</v>
      </c>
      <c r="E131">
        <v>11.69</v>
      </c>
      <c r="F131">
        <v>1.2</v>
      </c>
      <c r="G131">
        <f t="shared" si="3"/>
        <v>9.69</v>
      </c>
      <c r="H131">
        <f t="shared" si="4"/>
        <v>1.2030794712355641</v>
      </c>
      <c r="I131">
        <v>184.2</v>
      </c>
      <c r="J131">
        <f t="shared" si="5"/>
        <v>70.457936075172313</v>
      </c>
    </row>
    <row r="132" spans="1:10" x14ac:dyDescent="0.3">
      <c r="A132" s="89" t="s">
        <v>494</v>
      </c>
      <c r="B132" s="23">
        <v>36339</v>
      </c>
      <c r="C132">
        <v>4.6139999999999999</v>
      </c>
      <c r="D132">
        <v>17.41</v>
      </c>
      <c r="E132">
        <v>12.34</v>
      </c>
      <c r="F132">
        <v>2.6</v>
      </c>
      <c r="G132">
        <f t="shared" ref="G132:G195" si="6">E132-2</f>
        <v>10.34</v>
      </c>
      <c r="H132">
        <f t="shared" ref="H132:H195" si="7">0.611*EXP(17.27*G132/(G132+237.3))</f>
        <v>1.2566331114472371</v>
      </c>
      <c r="I132">
        <v>214.1</v>
      </c>
      <c r="J132">
        <f t="shared" ref="J132:J195" si="8">H132*100*2/(0.6108*EXP(17.27*D132/(D132+237.3))+0.608*EXP(17.27*E132/(E132+237.3)))</f>
        <v>73.564800833428805</v>
      </c>
    </row>
    <row r="133" spans="1:10" x14ac:dyDescent="0.3">
      <c r="A133" s="89" t="s">
        <v>494</v>
      </c>
      <c r="B133" s="23">
        <v>36340</v>
      </c>
      <c r="C133">
        <v>7.89</v>
      </c>
      <c r="D133">
        <v>19.88</v>
      </c>
      <c r="E133">
        <v>12.26</v>
      </c>
      <c r="F133">
        <v>0</v>
      </c>
      <c r="G133">
        <f t="shared" si="6"/>
        <v>10.26</v>
      </c>
      <c r="H133">
        <f t="shared" si="7"/>
        <v>1.2499307701367863</v>
      </c>
      <c r="I133">
        <v>144.6</v>
      </c>
      <c r="J133">
        <f t="shared" si="8"/>
        <v>66.819438341039955</v>
      </c>
    </row>
    <row r="134" spans="1:10" x14ac:dyDescent="0.3">
      <c r="A134" s="89" t="s">
        <v>494</v>
      </c>
      <c r="B134" s="23">
        <v>36341</v>
      </c>
      <c r="C134">
        <v>6.3070000000000004</v>
      </c>
      <c r="D134">
        <v>21.03</v>
      </c>
      <c r="E134">
        <v>12.51</v>
      </c>
      <c r="F134">
        <v>1.2</v>
      </c>
      <c r="G134">
        <f t="shared" si="6"/>
        <v>10.51</v>
      </c>
      <c r="H134">
        <f t="shared" si="7"/>
        <v>1.270980584374938</v>
      </c>
      <c r="I134">
        <v>169</v>
      </c>
      <c r="J134">
        <f t="shared" si="8"/>
        <v>64.59258167704094</v>
      </c>
    </row>
    <row r="135" spans="1:10" x14ac:dyDescent="0.3">
      <c r="A135" s="89" t="s">
        <v>494</v>
      </c>
      <c r="B135" s="23">
        <v>36342</v>
      </c>
      <c r="C135">
        <v>6.3310000000000004</v>
      </c>
      <c r="D135">
        <v>16.05</v>
      </c>
      <c r="E135">
        <v>15.3</v>
      </c>
      <c r="F135">
        <v>17.2</v>
      </c>
      <c r="G135">
        <f t="shared" si="6"/>
        <v>13.3</v>
      </c>
      <c r="H135">
        <f t="shared" si="7"/>
        <v>1.5279178496783383</v>
      </c>
      <c r="I135">
        <v>129.80000000000001</v>
      </c>
      <c r="J135">
        <f t="shared" si="8"/>
        <v>85.966164483720846</v>
      </c>
    </row>
    <row r="136" spans="1:10" x14ac:dyDescent="0.3">
      <c r="A136" s="89" t="s">
        <v>494</v>
      </c>
      <c r="B136" s="23">
        <v>36343</v>
      </c>
      <c r="C136">
        <v>11.6</v>
      </c>
      <c r="D136">
        <v>17.68</v>
      </c>
      <c r="E136">
        <v>10.35</v>
      </c>
      <c r="F136">
        <v>7.6</v>
      </c>
      <c r="G136">
        <f t="shared" si="6"/>
        <v>8.35</v>
      </c>
      <c r="H136">
        <f t="shared" si="7"/>
        <v>1.0989707316967088</v>
      </c>
      <c r="I136">
        <v>446.7</v>
      </c>
      <c r="J136">
        <f t="shared" si="8"/>
        <v>67.13068062996966</v>
      </c>
    </row>
    <row r="137" spans="1:10" x14ac:dyDescent="0.3">
      <c r="A137" s="89" t="s">
        <v>494</v>
      </c>
      <c r="B137" s="23">
        <v>36344</v>
      </c>
      <c r="C137">
        <v>12.19</v>
      </c>
      <c r="D137">
        <v>19.37</v>
      </c>
      <c r="E137">
        <v>6.18</v>
      </c>
      <c r="F137">
        <v>0.2</v>
      </c>
      <c r="G137">
        <f t="shared" si="6"/>
        <v>4.18</v>
      </c>
      <c r="H137">
        <f t="shared" si="7"/>
        <v>0.82389188571631566</v>
      </c>
      <c r="I137">
        <v>219.2</v>
      </c>
      <c r="J137">
        <f t="shared" si="8"/>
        <v>51.636575863045508</v>
      </c>
    </row>
    <row r="138" spans="1:10" x14ac:dyDescent="0.3">
      <c r="A138" s="89" t="s">
        <v>494</v>
      </c>
      <c r="B138" s="23">
        <v>36345</v>
      </c>
      <c r="C138">
        <v>10.82</v>
      </c>
      <c r="D138">
        <v>20.23</v>
      </c>
      <c r="E138">
        <v>6.76</v>
      </c>
      <c r="F138">
        <v>0</v>
      </c>
      <c r="G138">
        <f t="shared" si="6"/>
        <v>4.76</v>
      </c>
      <c r="H138">
        <f t="shared" si="7"/>
        <v>0.85808543425275552</v>
      </c>
      <c r="I138">
        <v>167.4</v>
      </c>
      <c r="J138">
        <f t="shared" si="8"/>
        <v>51.187258543425955</v>
      </c>
    </row>
    <row r="139" spans="1:10" x14ac:dyDescent="0.3">
      <c r="A139" s="89" t="s">
        <v>494</v>
      </c>
      <c r="B139" s="23">
        <v>36346</v>
      </c>
      <c r="C139">
        <v>8.9</v>
      </c>
      <c r="D139">
        <v>20.91</v>
      </c>
      <c r="E139">
        <v>8.77</v>
      </c>
      <c r="F139">
        <v>0</v>
      </c>
      <c r="G139">
        <f t="shared" si="6"/>
        <v>6.77</v>
      </c>
      <c r="H139">
        <f t="shared" si="7"/>
        <v>0.9864683606402006</v>
      </c>
      <c r="I139">
        <v>140.1</v>
      </c>
      <c r="J139">
        <f t="shared" si="8"/>
        <v>54.827375898740193</v>
      </c>
    </row>
    <row r="140" spans="1:10" x14ac:dyDescent="0.3">
      <c r="A140" s="89" t="s">
        <v>494</v>
      </c>
      <c r="B140" s="23">
        <v>36347</v>
      </c>
      <c r="C140">
        <v>12.42</v>
      </c>
      <c r="D140">
        <v>21.55</v>
      </c>
      <c r="E140">
        <v>7.86</v>
      </c>
      <c r="F140">
        <v>0</v>
      </c>
      <c r="G140">
        <f t="shared" si="6"/>
        <v>5.86</v>
      </c>
      <c r="H140">
        <f t="shared" si="7"/>
        <v>0.92638774634228793</v>
      </c>
      <c r="I140">
        <v>97.9</v>
      </c>
      <c r="J140">
        <f t="shared" si="8"/>
        <v>51.040824064531812</v>
      </c>
    </row>
    <row r="141" spans="1:10" x14ac:dyDescent="0.3">
      <c r="A141" s="89" t="s">
        <v>494</v>
      </c>
      <c r="B141" s="23">
        <v>36348</v>
      </c>
      <c r="C141">
        <v>14.01</v>
      </c>
      <c r="D141">
        <v>21.24</v>
      </c>
      <c r="E141">
        <v>8.35</v>
      </c>
      <c r="F141">
        <v>0</v>
      </c>
      <c r="G141">
        <f t="shared" si="6"/>
        <v>6.35</v>
      </c>
      <c r="H141">
        <f t="shared" si="7"/>
        <v>0.95832527192663564</v>
      </c>
      <c r="I141">
        <v>94.7</v>
      </c>
      <c r="J141">
        <f t="shared" si="8"/>
        <v>52.983025857705144</v>
      </c>
    </row>
    <row r="142" spans="1:10" x14ac:dyDescent="0.3">
      <c r="A142" s="89" t="s">
        <v>494</v>
      </c>
      <c r="B142" s="23">
        <v>36349</v>
      </c>
      <c r="C142">
        <v>10.69</v>
      </c>
      <c r="D142">
        <v>20.98</v>
      </c>
      <c r="E142">
        <v>8.49</v>
      </c>
      <c r="F142">
        <v>0</v>
      </c>
      <c r="G142">
        <f t="shared" si="6"/>
        <v>6.49</v>
      </c>
      <c r="H142">
        <f t="shared" si="7"/>
        <v>0.96762666248601514</v>
      </c>
      <c r="I142">
        <v>113.1</v>
      </c>
      <c r="J142">
        <f t="shared" si="8"/>
        <v>53.937310451619354</v>
      </c>
    </row>
    <row r="143" spans="1:10" x14ac:dyDescent="0.3">
      <c r="A143" s="89" t="s">
        <v>494</v>
      </c>
      <c r="B143" s="23">
        <v>36350</v>
      </c>
      <c r="C143">
        <v>6.4779999999999998</v>
      </c>
      <c r="D143">
        <v>18.71</v>
      </c>
      <c r="E143">
        <v>10.62</v>
      </c>
      <c r="F143">
        <v>0.2</v>
      </c>
      <c r="G143">
        <f t="shared" si="6"/>
        <v>8.6199999999999992</v>
      </c>
      <c r="H143">
        <f t="shared" si="7"/>
        <v>1.119285543467101</v>
      </c>
      <c r="I143">
        <v>104</v>
      </c>
      <c r="J143">
        <f t="shared" si="8"/>
        <v>65.22632988904644</v>
      </c>
    </row>
    <row r="144" spans="1:10" x14ac:dyDescent="0.3">
      <c r="A144" s="89" t="s">
        <v>494</v>
      </c>
      <c r="B144" s="23">
        <v>36351</v>
      </c>
      <c r="C144">
        <v>8.31</v>
      </c>
      <c r="D144">
        <v>19.28</v>
      </c>
      <c r="E144">
        <v>11.49</v>
      </c>
      <c r="F144">
        <v>0.6</v>
      </c>
      <c r="G144">
        <f t="shared" si="6"/>
        <v>9.49</v>
      </c>
      <c r="H144">
        <f t="shared" si="7"/>
        <v>1.1870103978184594</v>
      </c>
      <c r="I144">
        <v>56.72</v>
      </c>
      <c r="J144">
        <f t="shared" si="8"/>
        <v>66.203513622650959</v>
      </c>
    </row>
    <row r="145" spans="1:10" x14ac:dyDescent="0.3">
      <c r="A145" s="89" t="s">
        <v>494</v>
      </c>
      <c r="B145" s="23">
        <v>36352</v>
      </c>
      <c r="C145">
        <v>8.68</v>
      </c>
      <c r="D145">
        <v>21.83</v>
      </c>
      <c r="E145">
        <v>11.8</v>
      </c>
      <c r="F145">
        <v>0</v>
      </c>
      <c r="G145">
        <f t="shared" si="6"/>
        <v>9.8000000000000007</v>
      </c>
      <c r="H145">
        <f t="shared" si="7"/>
        <v>1.2119987528679013</v>
      </c>
      <c r="I145">
        <v>117.7</v>
      </c>
      <c r="J145">
        <f t="shared" si="8"/>
        <v>60.683566231945996</v>
      </c>
    </row>
    <row r="146" spans="1:10" x14ac:dyDescent="0.3">
      <c r="A146" s="89" t="s">
        <v>494</v>
      </c>
      <c r="B146" s="23">
        <v>36353</v>
      </c>
      <c r="C146">
        <v>11.57</v>
      </c>
      <c r="D146">
        <v>22.55</v>
      </c>
      <c r="E146">
        <v>11.4</v>
      </c>
      <c r="F146">
        <v>0</v>
      </c>
      <c r="G146">
        <f t="shared" si="6"/>
        <v>9.4</v>
      </c>
      <c r="H146">
        <f t="shared" si="7"/>
        <v>1.1798411174091483</v>
      </c>
      <c r="I146">
        <v>115.6</v>
      </c>
      <c r="J146">
        <f t="shared" si="8"/>
        <v>57.896061827025648</v>
      </c>
    </row>
    <row r="147" spans="1:10" x14ac:dyDescent="0.3">
      <c r="A147" s="89" t="s">
        <v>494</v>
      </c>
      <c r="B147" s="23">
        <v>36354</v>
      </c>
      <c r="C147">
        <v>8.8800000000000008</v>
      </c>
      <c r="D147">
        <v>23.02</v>
      </c>
      <c r="E147">
        <v>13.33</v>
      </c>
      <c r="F147">
        <v>0</v>
      </c>
      <c r="G147">
        <f t="shared" si="6"/>
        <v>11.33</v>
      </c>
      <c r="H147">
        <f t="shared" si="7"/>
        <v>1.3422278129766327</v>
      </c>
      <c r="I147">
        <v>121.3</v>
      </c>
      <c r="J147">
        <f t="shared" si="8"/>
        <v>61.90755254864974</v>
      </c>
    </row>
    <row r="148" spans="1:10" x14ac:dyDescent="0.3">
      <c r="A148" s="89" t="s">
        <v>494</v>
      </c>
      <c r="B148" s="23">
        <v>36355</v>
      </c>
      <c r="C148">
        <v>10.66</v>
      </c>
      <c r="D148">
        <v>17.600000000000001</v>
      </c>
      <c r="E148">
        <v>12.15</v>
      </c>
      <c r="F148">
        <v>0</v>
      </c>
      <c r="G148">
        <f t="shared" si="6"/>
        <v>10.15</v>
      </c>
      <c r="H148">
        <f t="shared" si="7"/>
        <v>1.2407663752102451</v>
      </c>
      <c r="I148">
        <v>313.5</v>
      </c>
      <c r="J148">
        <f t="shared" si="8"/>
        <v>72.503256938354681</v>
      </c>
    </row>
    <row r="149" spans="1:10" x14ac:dyDescent="0.3">
      <c r="A149" s="89" t="s">
        <v>494</v>
      </c>
      <c r="B149" s="23">
        <v>36356</v>
      </c>
      <c r="C149">
        <v>9.4600000000000009</v>
      </c>
      <c r="D149">
        <v>21.75</v>
      </c>
      <c r="E149">
        <v>13.6</v>
      </c>
      <c r="F149">
        <v>0</v>
      </c>
      <c r="G149">
        <f t="shared" si="6"/>
        <v>11.6</v>
      </c>
      <c r="H149">
        <f t="shared" si="7"/>
        <v>1.3664431264636057</v>
      </c>
      <c r="I149">
        <v>484</v>
      </c>
      <c r="J149">
        <f t="shared" si="8"/>
        <v>65.783750342137765</v>
      </c>
    </row>
    <row r="150" spans="1:10" x14ac:dyDescent="0.3">
      <c r="A150" s="89" t="s">
        <v>494</v>
      </c>
      <c r="B150" s="23">
        <v>36357</v>
      </c>
      <c r="C150">
        <v>8.42</v>
      </c>
      <c r="D150">
        <v>19.84</v>
      </c>
      <c r="E150">
        <v>11.87</v>
      </c>
      <c r="F150">
        <v>0.2</v>
      </c>
      <c r="G150">
        <f t="shared" si="6"/>
        <v>9.8699999999999992</v>
      </c>
      <c r="H150">
        <f t="shared" si="7"/>
        <v>1.2177048889327611</v>
      </c>
      <c r="I150">
        <v>137.69999999999999</v>
      </c>
      <c r="J150">
        <f t="shared" si="8"/>
        <v>65.831968214348421</v>
      </c>
    </row>
    <row r="151" spans="1:10" x14ac:dyDescent="0.3">
      <c r="A151" s="89" t="s">
        <v>494</v>
      </c>
      <c r="B151" s="23">
        <v>36358</v>
      </c>
      <c r="C151">
        <v>12.4</v>
      </c>
      <c r="D151">
        <v>19.77</v>
      </c>
      <c r="E151">
        <v>10.7</v>
      </c>
      <c r="F151">
        <v>3.6</v>
      </c>
      <c r="G151">
        <f t="shared" si="6"/>
        <v>8.6999999999999993</v>
      </c>
      <c r="H151">
        <f t="shared" si="7"/>
        <v>1.1253678644990226</v>
      </c>
      <c r="I151">
        <v>97.8</v>
      </c>
      <c r="J151">
        <f t="shared" si="8"/>
        <v>62.763430544876343</v>
      </c>
    </row>
    <row r="152" spans="1:10" x14ac:dyDescent="0.3">
      <c r="A152" s="89" t="s">
        <v>494</v>
      </c>
      <c r="B152" s="23">
        <v>36359</v>
      </c>
      <c r="C152">
        <v>13.06</v>
      </c>
      <c r="D152">
        <v>20.16</v>
      </c>
      <c r="E152">
        <v>6.74</v>
      </c>
      <c r="F152">
        <v>0.2</v>
      </c>
      <c r="G152">
        <f t="shared" si="6"/>
        <v>4.74</v>
      </c>
      <c r="H152">
        <f t="shared" si="7"/>
        <v>0.85688583363663695</v>
      </c>
      <c r="I152">
        <v>170.4</v>
      </c>
      <c r="J152">
        <f t="shared" si="8"/>
        <v>51.2929923977211</v>
      </c>
    </row>
    <row r="153" spans="1:10" x14ac:dyDescent="0.3">
      <c r="A153" s="89" t="s">
        <v>494</v>
      </c>
      <c r="B153" s="23">
        <v>36360</v>
      </c>
      <c r="C153">
        <v>14.6</v>
      </c>
      <c r="D153">
        <v>23.65</v>
      </c>
      <c r="E153">
        <v>3.76</v>
      </c>
      <c r="F153">
        <v>0</v>
      </c>
      <c r="G153">
        <f t="shared" si="6"/>
        <v>1.7599999999999998</v>
      </c>
      <c r="H153">
        <f t="shared" si="7"/>
        <v>0.69384015450020531</v>
      </c>
      <c r="I153">
        <v>148.4</v>
      </c>
      <c r="J153">
        <f t="shared" si="8"/>
        <v>37.325676835342861</v>
      </c>
    </row>
    <row r="154" spans="1:10" x14ac:dyDescent="0.3">
      <c r="A154" s="89" t="s">
        <v>494</v>
      </c>
      <c r="B154" s="23">
        <v>36361</v>
      </c>
      <c r="C154">
        <v>15.19</v>
      </c>
      <c r="D154">
        <v>20.51</v>
      </c>
      <c r="E154">
        <v>4.84</v>
      </c>
      <c r="F154">
        <v>0</v>
      </c>
      <c r="G154">
        <f t="shared" si="6"/>
        <v>2.84</v>
      </c>
      <c r="H154">
        <f t="shared" si="7"/>
        <v>0.74944991020737228</v>
      </c>
      <c r="I154">
        <v>73.2</v>
      </c>
      <c r="J154">
        <f t="shared" si="8"/>
        <v>45.812828453683302</v>
      </c>
    </row>
    <row r="155" spans="1:10" x14ac:dyDescent="0.3">
      <c r="A155" s="89" t="s">
        <v>494</v>
      </c>
      <c r="B155" s="23">
        <v>36362</v>
      </c>
      <c r="C155">
        <v>12.4</v>
      </c>
      <c r="D155">
        <v>18.989999999999998</v>
      </c>
      <c r="E155">
        <v>5.07</v>
      </c>
      <c r="F155">
        <v>0</v>
      </c>
      <c r="G155">
        <f t="shared" si="6"/>
        <v>3.0700000000000003</v>
      </c>
      <c r="H155">
        <f t="shared" si="7"/>
        <v>0.76178852730739521</v>
      </c>
      <c r="I155">
        <v>233</v>
      </c>
      <c r="J155">
        <f t="shared" si="8"/>
        <v>49.650769948038956</v>
      </c>
    </row>
    <row r="156" spans="1:10" x14ac:dyDescent="0.3">
      <c r="A156" s="89" t="s">
        <v>494</v>
      </c>
      <c r="B156" s="23">
        <v>36363</v>
      </c>
      <c r="C156">
        <v>13.89</v>
      </c>
      <c r="D156">
        <v>20.22</v>
      </c>
      <c r="E156">
        <v>8.58</v>
      </c>
      <c r="F156">
        <v>0</v>
      </c>
      <c r="G156">
        <f t="shared" si="6"/>
        <v>6.58</v>
      </c>
      <c r="H156">
        <f t="shared" si="7"/>
        <v>0.97364804364054924</v>
      </c>
      <c r="I156">
        <v>325.8</v>
      </c>
      <c r="J156">
        <f t="shared" si="8"/>
        <v>55.939260684125813</v>
      </c>
    </row>
    <row r="157" spans="1:10" x14ac:dyDescent="0.3">
      <c r="A157" s="89" t="s">
        <v>494</v>
      </c>
      <c r="B157" s="23">
        <v>36364</v>
      </c>
      <c r="C157">
        <v>9.06</v>
      </c>
      <c r="D157">
        <v>20.46</v>
      </c>
      <c r="E157">
        <v>4.71</v>
      </c>
      <c r="F157">
        <v>0</v>
      </c>
      <c r="G157">
        <f t="shared" si="6"/>
        <v>2.71</v>
      </c>
      <c r="H157">
        <f t="shared" si="7"/>
        <v>0.74255423928305098</v>
      </c>
      <c r="I157">
        <v>272.89999999999998</v>
      </c>
      <c r="J157">
        <f t="shared" si="8"/>
        <v>45.603175371368678</v>
      </c>
    </row>
    <row r="158" spans="1:10" x14ac:dyDescent="0.3">
      <c r="A158" s="89" t="s">
        <v>495</v>
      </c>
      <c r="B158" s="23">
        <v>36419</v>
      </c>
      <c r="C158">
        <v>21.32</v>
      </c>
      <c r="D158">
        <v>28.51</v>
      </c>
      <c r="E158">
        <v>10.47</v>
      </c>
      <c r="F158">
        <v>0</v>
      </c>
      <c r="G158">
        <f t="shared" si="6"/>
        <v>8.4700000000000006</v>
      </c>
      <c r="H158">
        <f t="shared" si="7"/>
        <v>1.1079591197942276</v>
      </c>
      <c r="I158">
        <v>110</v>
      </c>
      <c r="J158">
        <f t="shared" si="8"/>
        <v>42.985760367218923</v>
      </c>
    </row>
    <row r="159" spans="1:10" x14ac:dyDescent="0.3">
      <c r="A159" s="89" t="s">
        <v>495</v>
      </c>
      <c r="B159" s="23">
        <v>36420</v>
      </c>
      <c r="C159">
        <v>19.05</v>
      </c>
      <c r="D159">
        <v>24.4</v>
      </c>
      <c r="E159">
        <v>13.56</v>
      </c>
      <c r="F159">
        <v>0</v>
      </c>
      <c r="G159">
        <f t="shared" si="6"/>
        <v>11.56</v>
      </c>
      <c r="H159">
        <f t="shared" si="7"/>
        <v>1.3628316309218744</v>
      </c>
      <c r="I159">
        <v>157.1</v>
      </c>
      <c r="J159">
        <f t="shared" si="8"/>
        <v>59.218558529614278</v>
      </c>
    </row>
    <row r="160" spans="1:10" x14ac:dyDescent="0.3">
      <c r="A160" s="89" t="s">
        <v>495</v>
      </c>
      <c r="B160" s="23">
        <v>36421</v>
      </c>
      <c r="C160">
        <v>24.29</v>
      </c>
      <c r="D160">
        <v>23.38</v>
      </c>
      <c r="E160">
        <v>9.74</v>
      </c>
      <c r="F160">
        <v>0</v>
      </c>
      <c r="G160">
        <f t="shared" si="6"/>
        <v>7.74</v>
      </c>
      <c r="H160">
        <f t="shared" si="7"/>
        <v>1.054264786390904</v>
      </c>
      <c r="I160">
        <v>224.5</v>
      </c>
      <c r="J160">
        <f t="shared" si="8"/>
        <v>51.732130450955999</v>
      </c>
    </row>
    <row r="161" spans="1:10" x14ac:dyDescent="0.3">
      <c r="A161" s="89" t="s">
        <v>495</v>
      </c>
      <c r="B161" s="23">
        <v>36422</v>
      </c>
      <c r="C161">
        <v>21.41</v>
      </c>
      <c r="D161">
        <v>22.46</v>
      </c>
      <c r="E161">
        <v>6.14</v>
      </c>
      <c r="F161">
        <v>0</v>
      </c>
      <c r="G161">
        <f t="shared" si="6"/>
        <v>4.1399999999999997</v>
      </c>
      <c r="H161">
        <f t="shared" si="7"/>
        <v>0.82157865203904201</v>
      </c>
      <c r="I161">
        <v>221.8</v>
      </c>
      <c r="J161">
        <f t="shared" si="8"/>
        <v>44.90901693451751</v>
      </c>
    </row>
    <row r="162" spans="1:10" x14ac:dyDescent="0.3">
      <c r="A162" s="89" t="s">
        <v>495</v>
      </c>
      <c r="B162" s="23">
        <v>36423</v>
      </c>
      <c r="C162">
        <v>17.02</v>
      </c>
      <c r="D162">
        <v>23.5</v>
      </c>
      <c r="E162">
        <v>7.15</v>
      </c>
      <c r="F162">
        <v>0</v>
      </c>
      <c r="G162">
        <f t="shared" si="6"/>
        <v>5.15</v>
      </c>
      <c r="H162">
        <f t="shared" si="7"/>
        <v>0.88177554973173011</v>
      </c>
      <c r="I162">
        <v>136.5</v>
      </c>
      <c r="J162">
        <f t="shared" si="8"/>
        <v>45.183170220997852</v>
      </c>
    </row>
    <row r="163" spans="1:10" x14ac:dyDescent="0.3">
      <c r="A163" s="89" t="s">
        <v>495</v>
      </c>
      <c r="B163" s="23">
        <v>36424</v>
      </c>
      <c r="C163">
        <v>18.47</v>
      </c>
      <c r="D163">
        <v>22.53</v>
      </c>
      <c r="E163">
        <v>11.3</v>
      </c>
      <c r="F163">
        <v>0.3</v>
      </c>
      <c r="G163">
        <f t="shared" si="6"/>
        <v>9.3000000000000007</v>
      </c>
      <c r="H163">
        <f t="shared" si="7"/>
        <v>1.1719199459898388</v>
      </c>
      <c r="I163">
        <v>169.7</v>
      </c>
      <c r="J163">
        <f t="shared" si="8"/>
        <v>57.679758962105595</v>
      </c>
    </row>
    <row r="164" spans="1:10" x14ac:dyDescent="0.3">
      <c r="A164" s="89" t="s">
        <v>495</v>
      </c>
      <c r="B164" s="23">
        <v>36425</v>
      </c>
      <c r="C164">
        <v>22.58</v>
      </c>
      <c r="D164">
        <v>24.46</v>
      </c>
      <c r="E164">
        <v>8.26</v>
      </c>
      <c r="F164">
        <v>0</v>
      </c>
      <c r="G164">
        <f t="shared" si="6"/>
        <v>6.26</v>
      </c>
      <c r="H164">
        <f t="shared" si="7"/>
        <v>0.95238749039169157</v>
      </c>
      <c r="I164">
        <v>164.7</v>
      </c>
      <c r="J164">
        <f t="shared" si="8"/>
        <v>45.851660128803772</v>
      </c>
    </row>
    <row r="165" spans="1:10" x14ac:dyDescent="0.3">
      <c r="A165" s="89" t="s">
        <v>495</v>
      </c>
      <c r="B165" s="23">
        <v>36426</v>
      </c>
      <c r="C165">
        <v>23.36</v>
      </c>
      <c r="D165">
        <v>25.99</v>
      </c>
      <c r="E165">
        <v>13.15</v>
      </c>
      <c r="F165">
        <v>0</v>
      </c>
      <c r="G165">
        <f t="shared" si="6"/>
        <v>11.15</v>
      </c>
      <c r="H165">
        <f t="shared" si="7"/>
        <v>1.3262945129613484</v>
      </c>
      <c r="I165">
        <v>131.5</v>
      </c>
      <c r="J165">
        <f t="shared" si="8"/>
        <v>54.523364517903914</v>
      </c>
    </row>
    <row r="166" spans="1:10" x14ac:dyDescent="0.3">
      <c r="A166" s="89" t="s">
        <v>495</v>
      </c>
      <c r="B166" s="23">
        <v>36427</v>
      </c>
      <c r="C166">
        <v>23.61</v>
      </c>
      <c r="D166">
        <v>27.8</v>
      </c>
      <c r="E166">
        <v>10.01</v>
      </c>
      <c r="F166">
        <v>0</v>
      </c>
      <c r="G166">
        <f t="shared" si="6"/>
        <v>8.01</v>
      </c>
      <c r="H166">
        <f t="shared" si="7"/>
        <v>1.0738511871549481</v>
      </c>
      <c r="I166">
        <v>156.6</v>
      </c>
      <c r="J166">
        <f t="shared" si="8"/>
        <v>43.306670106689552</v>
      </c>
    </row>
    <row r="167" spans="1:10" x14ac:dyDescent="0.3">
      <c r="A167" s="89" t="s">
        <v>495</v>
      </c>
      <c r="B167" s="23">
        <v>36428</v>
      </c>
      <c r="C167">
        <v>20.97</v>
      </c>
      <c r="D167">
        <v>28.77</v>
      </c>
      <c r="E167">
        <v>10.75</v>
      </c>
      <c r="F167">
        <v>0</v>
      </c>
      <c r="G167">
        <f t="shared" si="6"/>
        <v>8.75</v>
      </c>
      <c r="H167">
        <f t="shared" si="7"/>
        <v>1.129184067217597</v>
      </c>
      <c r="I167">
        <v>134.5</v>
      </c>
      <c r="J167">
        <f t="shared" si="8"/>
        <v>43.116051161706181</v>
      </c>
    </row>
    <row r="168" spans="1:10" x14ac:dyDescent="0.3">
      <c r="A168" s="89" t="s">
        <v>495</v>
      </c>
      <c r="B168" s="23">
        <v>36429</v>
      </c>
      <c r="C168">
        <v>19.71</v>
      </c>
      <c r="D168">
        <v>27.75</v>
      </c>
      <c r="E168">
        <v>12.27</v>
      </c>
      <c r="F168">
        <v>0</v>
      </c>
      <c r="G168">
        <f t="shared" si="6"/>
        <v>10.27</v>
      </c>
      <c r="H168">
        <f t="shared" si="7"/>
        <v>1.2507668403525674</v>
      </c>
      <c r="I168">
        <v>133.80000000000001</v>
      </c>
      <c r="J168">
        <f t="shared" si="8"/>
        <v>48.607058582829268</v>
      </c>
    </row>
    <row r="169" spans="1:10" x14ac:dyDescent="0.3">
      <c r="A169" s="89" t="s">
        <v>495</v>
      </c>
      <c r="B169" s="23">
        <v>36430</v>
      </c>
      <c r="C169">
        <v>14.69</v>
      </c>
      <c r="D169">
        <v>23.71</v>
      </c>
      <c r="E169">
        <v>14.94</v>
      </c>
      <c r="F169">
        <v>0.6</v>
      </c>
      <c r="G169">
        <f t="shared" si="6"/>
        <v>12.94</v>
      </c>
      <c r="H169">
        <f t="shared" si="7"/>
        <v>1.4923910478002411</v>
      </c>
      <c r="I169">
        <v>220.1</v>
      </c>
      <c r="J169">
        <f t="shared" si="8"/>
        <v>64.558813798519708</v>
      </c>
    </row>
    <row r="170" spans="1:10" x14ac:dyDescent="0.3">
      <c r="A170" s="89" t="s">
        <v>495</v>
      </c>
      <c r="B170" s="23">
        <v>36431</v>
      </c>
      <c r="C170">
        <v>13.31</v>
      </c>
      <c r="D170">
        <v>23.43</v>
      </c>
      <c r="E170">
        <v>14.98</v>
      </c>
      <c r="F170">
        <v>6.8</v>
      </c>
      <c r="G170">
        <f t="shared" si="6"/>
        <v>12.98</v>
      </c>
      <c r="H170">
        <f t="shared" si="7"/>
        <v>1.4963023223853718</v>
      </c>
      <c r="I170">
        <v>227.4</v>
      </c>
      <c r="J170">
        <f t="shared" si="8"/>
        <v>65.359479199145923</v>
      </c>
    </row>
    <row r="171" spans="1:10" x14ac:dyDescent="0.3">
      <c r="A171" s="89" t="s">
        <v>495</v>
      </c>
      <c r="B171" s="23">
        <v>36432</v>
      </c>
      <c r="C171">
        <v>14.45</v>
      </c>
      <c r="D171">
        <v>24.26</v>
      </c>
      <c r="E171">
        <v>13.58</v>
      </c>
      <c r="F171">
        <v>4.4000000000000004</v>
      </c>
      <c r="G171">
        <f t="shared" si="6"/>
        <v>11.58</v>
      </c>
      <c r="H171">
        <f t="shared" si="7"/>
        <v>1.3646363290799444</v>
      </c>
      <c r="I171">
        <v>178.4</v>
      </c>
      <c r="J171">
        <f t="shared" si="8"/>
        <v>59.601222839683551</v>
      </c>
    </row>
    <row r="172" spans="1:10" x14ac:dyDescent="0.3">
      <c r="A172" s="89" t="s">
        <v>495</v>
      </c>
      <c r="B172" s="23">
        <v>36433</v>
      </c>
      <c r="C172">
        <v>20.18</v>
      </c>
      <c r="D172">
        <v>24.74</v>
      </c>
      <c r="E172">
        <v>12.93</v>
      </c>
      <c r="F172">
        <v>4.5999999999999996</v>
      </c>
      <c r="G172">
        <f t="shared" si="6"/>
        <v>10.93</v>
      </c>
      <c r="H172">
        <f t="shared" si="7"/>
        <v>1.3070463698223644</v>
      </c>
      <c r="I172">
        <v>153.19999999999999</v>
      </c>
      <c r="J172">
        <f t="shared" si="8"/>
        <v>56.789335491235562</v>
      </c>
    </row>
    <row r="173" spans="1:10" x14ac:dyDescent="0.3">
      <c r="A173" s="89" t="s">
        <v>495</v>
      </c>
      <c r="B173" s="23">
        <v>36434</v>
      </c>
      <c r="C173">
        <v>15.56</v>
      </c>
      <c r="D173">
        <v>24.94</v>
      </c>
      <c r="E173">
        <v>15.94</v>
      </c>
      <c r="F173">
        <v>0.2</v>
      </c>
      <c r="G173">
        <f t="shared" si="6"/>
        <v>13.94</v>
      </c>
      <c r="H173">
        <f t="shared" si="7"/>
        <v>1.5929124926597138</v>
      </c>
      <c r="I173">
        <v>186.8</v>
      </c>
      <c r="J173">
        <f t="shared" si="8"/>
        <v>64.236811231254379</v>
      </c>
    </row>
    <row r="174" spans="1:10" x14ac:dyDescent="0.3">
      <c r="A174" s="89" t="s">
        <v>495</v>
      </c>
      <c r="B174" s="23">
        <v>36435</v>
      </c>
      <c r="C174">
        <v>15.96</v>
      </c>
      <c r="D174">
        <v>24.74</v>
      </c>
      <c r="E174">
        <v>15.65</v>
      </c>
      <c r="F174">
        <v>0.8</v>
      </c>
      <c r="G174">
        <f t="shared" si="6"/>
        <v>13.65</v>
      </c>
      <c r="H174">
        <f t="shared" si="7"/>
        <v>1.5631672713433411</v>
      </c>
      <c r="I174">
        <v>116.1</v>
      </c>
      <c r="J174">
        <f t="shared" si="8"/>
        <v>63.947197448386135</v>
      </c>
    </row>
    <row r="175" spans="1:10" x14ac:dyDescent="0.3">
      <c r="A175" s="89" t="s">
        <v>495</v>
      </c>
      <c r="B175" s="23">
        <v>36436</v>
      </c>
      <c r="C175">
        <v>10.63</v>
      </c>
      <c r="D175">
        <v>24.28</v>
      </c>
      <c r="E175">
        <v>16.13</v>
      </c>
      <c r="F175">
        <v>0.9</v>
      </c>
      <c r="G175">
        <f t="shared" si="6"/>
        <v>14.129999999999999</v>
      </c>
      <c r="H175">
        <f t="shared" si="7"/>
        <v>1.6126689521194411</v>
      </c>
      <c r="I175">
        <v>121.3</v>
      </c>
      <c r="J175">
        <f t="shared" si="8"/>
        <v>66.372213991193121</v>
      </c>
    </row>
    <row r="176" spans="1:10" x14ac:dyDescent="0.3">
      <c r="A176" s="89" t="s">
        <v>495</v>
      </c>
      <c r="B176" s="23">
        <v>36437</v>
      </c>
      <c r="C176">
        <v>14.87</v>
      </c>
      <c r="D176">
        <v>27.81</v>
      </c>
      <c r="E176">
        <v>18.2</v>
      </c>
      <c r="F176">
        <v>0.4</v>
      </c>
      <c r="G176">
        <f t="shared" si="6"/>
        <v>16.2</v>
      </c>
      <c r="H176">
        <f t="shared" si="7"/>
        <v>1.842248157637969</v>
      </c>
      <c r="I176">
        <v>145.19999999999999</v>
      </c>
      <c r="J176">
        <f t="shared" si="8"/>
        <v>63.320327422087161</v>
      </c>
    </row>
    <row r="177" spans="1:10" x14ac:dyDescent="0.3">
      <c r="A177" s="89" t="s">
        <v>495</v>
      </c>
      <c r="B177" s="23">
        <v>36438</v>
      </c>
      <c r="C177">
        <v>22.35</v>
      </c>
      <c r="D177">
        <v>26.6</v>
      </c>
      <c r="E177">
        <v>12.3</v>
      </c>
      <c r="F177">
        <v>8.4</v>
      </c>
      <c r="G177">
        <f t="shared" si="6"/>
        <v>10.3</v>
      </c>
      <c r="H177">
        <f t="shared" si="7"/>
        <v>1.2532780017936267</v>
      </c>
      <c r="I177">
        <v>209.2</v>
      </c>
      <c r="J177">
        <f t="shared" si="8"/>
        <v>51.086265355390864</v>
      </c>
    </row>
    <row r="178" spans="1:10" x14ac:dyDescent="0.3">
      <c r="A178" s="89" t="s">
        <v>495</v>
      </c>
      <c r="B178" s="23">
        <v>36439</v>
      </c>
      <c r="C178">
        <v>22.87</v>
      </c>
      <c r="D178">
        <v>26.84</v>
      </c>
      <c r="E178">
        <v>14.5</v>
      </c>
      <c r="F178">
        <v>0</v>
      </c>
      <c r="G178">
        <f t="shared" si="6"/>
        <v>12.5</v>
      </c>
      <c r="H178">
        <f t="shared" si="7"/>
        <v>1.4499557420926388</v>
      </c>
      <c r="I178">
        <v>109</v>
      </c>
      <c r="J178">
        <f t="shared" si="8"/>
        <v>56.029797579845656</v>
      </c>
    </row>
    <row r="179" spans="1:10" x14ac:dyDescent="0.3">
      <c r="A179" s="89" t="s">
        <v>495</v>
      </c>
      <c r="B179" s="23">
        <v>36440</v>
      </c>
      <c r="C179">
        <v>22.5</v>
      </c>
      <c r="D179">
        <v>25.47</v>
      </c>
      <c r="E179">
        <v>11.87</v>
      </c>
      <c r="F179">
        <v>0</v>
      </c>
      <c r="G179">
        <f t="shared" si="6"/>
        <v>9.8699999999999992</v>
      </c>
      <c r="H179">
        <f t="shared" si="7"/>
        <v>1.2177048889327611</v>
      </c>
      <c r="I179">
        <v>123.9</v>
      </c>
      <c r="J179">
        <f t="shared" si="8"/>
        <v>52.467341833117821</v>
      </c>
    </row>
    <row r="180" spans="1:10" x14ac:dyDescent="0.3">
      <c r="A180" s="89" t="s">
        <v>495</v>
      </c>
      <c r="B180" s="23">
        <v>36441</v>
      </c>
      <c r="C180">
        <v>23.82</v>
      </c>
      <c r="D180">
        <v>26.06</v>
      </c>
      <c r="E180">
        <v>11.43</v>
      </c>
      <c r="F180">
        <v>0</v>
      </c>
      <c r="G180">
        <f t="shared" si="6"/>
        <v>9.43</v>
      </c>
      <c r="H180">
        <f t="shared" si="7"/>
        <v>1.1822266339338736</v>
      </c>
      <c r="I180">
        <v>120.7</v>
      </c>
      <c r="J180">
        <f t="shared" si="8"/>
        <v>50.116660481621743</v>
      </c>
    </row>
    <row r="181" spans="1:10" x14ac:dyDescent="0.3">
      <c r="A181" s="89" t="s">
        <v>495</v>
      </c>
      <c r="B181" s="23">
        <v>36442</v>
      </c>
      <c r="C181">
        <v>26.84</v>
      </c>
      <c r="D181">
        <v>27.79</v>
      </c>
      <c r="E181">
        <v>11.27</v>
      </c>
      <c r="F181">
        <v>0</v>
      </c>
      <c r="G181">
        <f t="shared" si="6"/>
        <v>9.27</v>
      </c>
      <c r="H181">
        <f t="shared" si="7"/>
        <v>1.1695527349667441</v>
      </c>
      <c r="I181">
        <v>101.9</v>
      </c>
      <c r="J181">
        <f t="shared" si="8"/>
        <v>46.188214009267725</v>
      </c>
    </row>
    <row r="182" spans="1:10" x14ac:dyDescent="0.3">
      <c r="A182" s="89" t="s">
        <v>495</v>
      </c>
      <c r="B182" s="23">
        <v>36443</v>
      </c>
      <c r="C182">
        <v>26.87</v>
      </c>
      <c r="D182">
        <v>29.48</v>
      </c>
      <c r="E182">
        <v>10.44</v>
      </c>
      <c r="F182">
        <v>0</v>
      </c>
      <c r="G182">
        <f t="shared" si="6"/>
        <v>8.44</v>
      </c>
      <c r="H182">
        <f t="shared" si="7"/>
        <v>1.1057059787480557</v>
      </c>
      <c r="I182">
        <v>109.5</v>
      </c>
      <c r="J182">
        <f t="shared" si="8"/>
        <v>41.127362927740847</v>
      </c>
    </row>
    <row r="183" spans="1:10" x14ac:dyDescent="0.3">
      <c r="A183" s="89" t="s">
        <v>495</v>
      </c>
      <c r="B183" s="23">
        <v>36444</v>
      </c>
      <c r="C183">
        <v>23.87</v>
      </c>
      <c r="D183">
        <v>32.159999999999997</v>
      </c>
      <c r="E183">
        <v>11.14</v>
      </c>
      <c r="F183">
        <v>0</v>
      </c>
      <c r="G183">
        <f t="shared" si="6"/>
        <v>9.14</v>
      </c>
      <c r="H183">
        <f t="shared" si="7"/>
        <v>1.1593433559504753</v>
      </c>
      <c r="I183">
        <v>114.1</v>
      </c>
      <c r="J183">
        <f t="shared" si="8"/>
        <v>37.906604127205583</v>
      </c>
    </row>
    <row r="184" spans="1:10" x14ac:dyDescent="0.3">
      <c r="A184" s="89" t="s">
        <v>495</v>
      </c>
      <c r="B184" s="23">
        <v>36445</v>
      </c>
      <c r="C184">
        <v>25.24</v>
      </c>
      <c r="D184">
        <v>33.15</v>
      </c>
      <c r="E184">
        <v>15.63</v>
      </c>
      <c r="F184">
        <v>0</v>
      </c>
      <c r="G184">
        <f t="shared" si="6"/>
        <v>13.63</v>
      </c>
      <c r="H184">
        <f t="shared" si="7"/>
        <v>1.5611339635355572</v>
      </c>
      <c r="I184">
        <v>154.69999999999999</v>
      </c>
      <c r="J184">
        <f t="shared" si="8"/>
        <v>45.645577189478693</v>
      </c>
    </row>
    <row r="185" spans="1:10" x14ac:dyDescent="0.3">
      <c r="A185" s="89" t="s">
        <v>495</v>
      </c>
      <c r="B185" s="23">
        <v>36446</v>
      </c>
      <c r="C185">
        <v>17.64</v>
      </c>
      <c r="D185">
        <v>29.08</v>
      </c>
      <c r="E185">
        <v>12.99</v>
      </c>
      <c r="F185">
        <v>0</v>
      </c>
      <c r="G185">
        <f t="shared" si="6"/>
        <v>10.99</v>
      </c>
      <c r="H185">
        <f t="shared" si="7"/>
        <v>1.3122713595535029</v>
      </c>
      <c r="I185">
        <v>131</v>
      </c>
      <c r="J185">
        <f t="shared" si="8"/>
        <v>47.596387947686289</v>
      </c>
    </row>
    <row r="186" spans="1:10" x14ac:dyDescent="0.3">
      <c r="A186" s="89" t="s">
        <v>495</v>
      </c>
      <c r="B186" s="23">
        <v>36447</v>
      </c>
      <c r="C186">
        <v>4.0750000000000002</v>
      </c>
      <c r="D186">
        <v>20.03</v>
      </c>
      <c r="E186">
        <v>17.61</v>
      </c>
      <c r="F186">
        <v>29.4</v>
      </c>
      <c r="G186">
        <f t="shared" si="6"/>
        <v>15.61</v>
      </c>
      <c r="H186">
        <f t="shared" si="7"/>
        <v>1.7740641406324795</v>
      </c>
      <c r="I186">
        <v>226.2</v>
      </c>
      <c r="J186">
        <f t="shared" si="8"/>
        <v>81.616611392566668</v>
      </c>
    </row>
    <row r="187" spans="1:10" x14ac:dyDescent="0.3">
      <c r="A187" s="89" t="s">
        <v>495</v>
      </c>
      <c r="B187" s="23">
        <v>36448</v>
      </c>
      <c r="C187">
        <v>14.31</v>
      </c>
      <c r="D187">
        <v>25.1</v>
      </c>
      <c r="E187">
        <v>17.04</v>
      </c>
      <c r="F187">
        <v>12.2</v>
      </c>
      <c r="G187">
        <f t="shared" si="6"/>
        <v>15.04</v>
      </c>
      <c r="H187">
        <f t="shared" si="7"/>
        <v>1.7103026851528942</v>
      </c>
      <c r="I187">
        <v>105.4</v>
      </c>
      <c r="J187">
        <f t="shared" si="8"/>
        <v>66.802995679473042</v>
      </c>
    </row>
    <row r="188" spans="1:10" x14ac:dyDescent="0.3">
      <c r="A188" s="89" t="s">
        <v>495</v>
      </c>
      <c r="B188" s="23">
        <v>36449</v>
      </c>
      <c r="C188">
        <v>21.29</v>
      </c>
      <c r="D188">
        <v>27.62</v>
      </c>
      <c r="E188">
        <v>15.97</v>
      </c>
      <c r="F188">
        <v>0</v>
      </c>
      <c r="G188">
        <f t="shared" si="6"/>
        <v>13.97</v>
      </c>
      <c r="H188">
        <f t="shared" si="7"/>
        <v>1.5960177442403798</v>
      </c>
      <c r="I188">
        <v>90.2</v>
      </c>
      <c r="J188">
        <f t="shared" si="8"/>
        <v>57.999219595955083</v>
      </c>
    </row>
    <row r="189" spans="1:10" x14ac:dyDescent="0.3">
      <c r="A189" s="89" t="s">
        <v>495</v>
      </c>
      <c r="B189" s="23">
        <v>36450</v>
      </c>
      <c r="C189">
        <v>17.54</v>
      </c>
      <c r="D189">
        <v>27.81</v>
      </c>
      <c r="E189">
        <v>18.39</v>
      </c>
      <c r="F189">
        <v>0</v>
      </c>
      <c r="G189">
        <f t="shared" si="6"/>
        <v>16.39</v>
      </c>
      <c r="H189">
        <f t="shared" si="7"/>
        <v>1.8646891628292832</v>
      </c>
      <c r="I189">
        <v>95.3</v>
      </c>
      <c r="J189">
        <f t="shared" si="8"/>
        <v>63.818057716166862</v>
      </c>
    </row>
    <row r="190" spans="1:10" x14ac:dyDescent="0.3">
      <c r="A190" s="89" t="s">
        <v>495</v>
      </c>
      <c r="B190" s="23">
        <v>36451</v>
      </c>
      <c r="C190">
        <v>19.61</v>
      </c>
      <c r="D190">
        <v>28.99</v>
      </c>
      <c r="E190">
        <v>19.440000000000001</v>
      </c>
      <c r="F190">
        <v>0</v>
      </c>
      <c r="G190">
        <f t="shared" si="6"/>
        <v>17.440000000000001</v>
      </c>
      <c r="H190">
        <f t="shared" si="7"/>
        <v>1.9930771488251631</v>
      </c>
      <c r="I190">
        <v>121</v>
      </c>
      <c r="J190">
        <f t="shared" si="8"/>
        <v>63.763657599075643</v>
      </c>
    </row>
    <row r="191" spans="1:10" x14ac:dyDescent="0.3">
      <c r="A191" s="89" t="s">
        <v>495</v>
      </c>
      <c r="B191" s="23">
        <v>36452</v>
      </c>
      <c r="C191">
        <v>18.079999999999998</v>
      </c>
      <c r="D191">
        <v>29.59</v>
      </c>
      <c r="E191">
        <v>16.77</v>
      </c>
      <c r="F191">
        <v>0</v>
      </c>
      <c r="G191">
        <f t="shared" si="6"/>
        <v>14.77</v>
      </c>
      <c r="H191">
        <f t="shared" si="7"/>
        <v>1.6808077419275758</v>
      </c>
      <c r="I191">
        <v>125.2</v>
      </c>
      <c r="J191">
        <f t="shared" si="8"/>
        <v>55.607937683428695</v>
      </c>
    </row>
    <row r="192" spans="1:10" x14ac:dyDescent="0.3">
      <c r="A192" s="89" t="s">
        <v>495</v>
      </c>
      <c r="B192" s="23">
        <v>36453</v>
      </c>
      <c r="C192">
        <v>17.11</v>
      </c>
      <c r="D192">
        <v>26.62</v>
      </c>
      <c r="E192">
        <v>14.49</v>
      </c>
      <c r="F192">
        <v>0</v>
      </c>
      <c r="G192">
        <f t="shared" si="6"/>
        <v>12.49</v>
      </c>
      <c r="H192">
        <f t="shared" si="7"/>
        <v>1.4490037469578676</v>
      </c>
      <c r="I192">
        <v>198</v>
      </c>
      <c r="J192">
        <f t="shared" si="8"/>
        <v>56.500061631194079</v>
      </c>
    </row>
    <row r="193" spans="1:10" x14ac:dyDescent="0.3">
      <c r="A193" s="89" t="s">
        <v>495</v>
      </c>
      <c r="B193" s="23">
        <v>36454</v>
      </c>
      <c r="C193">
        <v>24.37</v>
      </c>
      <c r="D193">
        <v>27.19</v>
      </c>
      <c r="E193">
        <v>18.13</v>
      </c>
      <c r="F193">
        <v>0</v>
      </c>
      <c r="G193">
        <f t="shared" si="6"/>
        <v>16.13</v>
      </c>
      <c r="H193">
        <f t="shared" si="7"/>
        <v>1.8340402778090323</v>
      </c>
      <c r="I193">
        <v>129</v>
      </c>
      <c r="J193">
        <f t="shared" si="8"/>
        <v>64.616913127385558</v>
      </c>
    </row>
    <row r="194" spans="1:10" x14ac:dyDescent="0.3">
      <c r="A194" s="89" t="s">
        <v>495</v>
      </c>
      <c r="B194" s="23">
        <v>36455</v>
      </c>
      <c r="C194">
        <v>16.66</v>
      </c>
      <c r="D194">
        <v>26.1</v>
      </c>
      <c r="E194">
        <v>14.52</v>
      </c>
      <c r="F194">
        <v>0</v>
      </c>
      <c r="G194">
        <f t="shared" si="6"/>
        <v>12.52</v>
      </c>
      <c r="H194">
        <f t="shared" si="7"/>
        <v>1.4518613801357092</v>
      </c>
      <c r="I194">
        <v>134</v>
      </c>
      <c r="J194">
        <f t="shared" si="8"/>
        <v>57.760957239187114</v>
      </c>
    </row>
    <row r="195" spans="1:10" x14ac:dyDescent="0.3">
      <c r="A195" s="89" t="s">
        <v>495</v>
      </c>
      <c r="B195" s="23">
        <v>36456</v>
      </c>
      <c r="C195">
        <v>15.33</v>
      </c>
      <c r="D195">
        <v>26.26</v>
      </c>
      <c r="E195">
        <v>16.39</v>
      </c>
      <c r="F195">
        <v>0</v>
      </c>
      <c r="G195">
        <f t="shared" si="6"/>
        <v>14.39</v>
      </c>
      <c r="H195">
        <f t="shared" si="7"/>
        <v>1.6400523264011817</v>
      </c>
      <c r="I195">
        <v>105.5</v>
      </c>
      <c r="J195">
        <f t="shared" si="8"/>
        <v>62.253069717032155</v>
      </c>
    </row>
    <row r="196" spans="1:10" x14ac:dyDescent="0.3">
      <c r="A196" s="89" t="s">
        <v>495</v>
      </c>
      <c r="B196" s="23">
        <v>36457</v>
      </c>
      <c r="C196">
        <v>21.42</v>
      </c>
      <c r="D196">
        <v>30.59</v>
      </c>
      <c r="E196">
        <v>19.46</v>
      </c>
      <c r="F196">
        <v>0.3</v>
      </c>
      <c r="G196">
        <f t="shared" ref="G196:G259" si="9">E196-2</f>
        <v>17.46</v>
      </c>
      <c r="H196">
        <f t="shared" ref="H196:H259" si="10">0.611*EXP(17.27*G196/(G196+237.3))</f>
        <v>1.9955959278908426</v>
      </c>
      <c r="I196">
        <v>193.8</v>
      </c>
      <c r="J196">
        <f t="shared" ref="J196:J259" si="11">H196*100*2/(0.6108*EXP(17.27*D196/(D196+237.3))+0.608*EXP(17.27*E196/(E196+237.3)))</f>
        <v>60.111294332011518</v>
      </c>
    </row>
    <row r="197" spans="1:10" x14ac:dyDescent="0.3">
      <c r="A197" s="89" t="s">
        <v>495</v>
      </c>
      <c r="B197" s="23">
        <v>36458</v>
      </c>
      <c r="C197">
        <v>29.22</v>
      </c>
      <c r="D197">
        <v>29.17</v>
      </c>
      <c r="E197">
        <v>9.02</v>
      </c>
      <c r="F197">
        <v>0.8</v>
      </c>
      <c r="G197">
        <f t="shared" si="9"/>
        <v>7.02</v>
      </c>
      <c r="H197">
        <f t="shared" si="10"/>
        <v>1.0035636337474783</v>
      </c>
      <c r="I197">
        <v>233.5</v>
      </c>
      <c r="J197">
        <f t="shared" si="11"/>
        <v>38.67639087199489</v>
      </c>
    </row>
    <row r="198" spans="1:10" x14ac:dyDescent="0.3">
      <c r="A198" s="89" t="s">
        <v>495</v>
      </c>
      <c r="B198" s="23">
        <v>36459</v>
      </c>
      <c r="C198">
        <v>26.42</v>
      </c>
      <c r="D198">
        <v>32.6</v>
      </c>
      <c r="E198">
        <v>8.2200000000000006</v>
      </c>
      <c r="F198">
        <v>0</v>
      </c>
      <c r="G198">
        <f t="shared" si="9"/>
        <v>6.2200000000000006</v>
      </c>
      <c r="H198">
        <f t="shared" si="10"/>
        <v>0.94975889869503138</v>
      </c>
      <c r="I198">
        <v>196.3</v>
      </c>
      <c r="J198">
        <f t="shared" si="11"/>
        <v>31.646295337202375</v>
      </c>
    </row>
    <row r="199" spans="1:10" x14ac:dyDescent="0.3">
      <c r="A199" s="89" t="s">
        <v>495</v>
      </c>
      <c r="B199" s="23">
        <v>36460</v>
      </c>
      <c r="C199">
        <v>12.53</v>
      </c>
      <c r="D199">
        <v>28.27</v>
      </c>
      <c r="E199">
        <v>18.63</v>
      </c>
      <c r="F199">
        <v>0</v>
      </c>
      <c r="G199">
        <f t="shared" si="9"/>
        <v>16.63</v>
      </c>
      <c r="H199">
        <f t="shared" si="10"/>
        <v>1.8933778080200421</v>
      </c>
      <c r="I199">
        <v>118.5</v>
      </c>
      <c r="J199">
        <f t="shared" si="11"/>
        <v>63.354400124078687</v>
      </c>
    </row>
    <row r="200" spans="1:10" x14ac:dyDescent="0.3">
      <c r="A200" s="89" t="s">
        <v>495</v>
      </c>
      <c r="B200" s="23">
        <v>36461</v>
      </c>
      <c r="C200">
        <v>27.99</v>
      </c>
      <c r="D200">
        <v>29.7</v>
      </c>
      <c r="E200">
        <v>18.77</v>
      </c>
      <c r="F200">
        <v>20.8</v>
      </c>
      <c r="G200">
        <f t="shared" si="9"/>
        <v>16.77</v>
      </c>
      <c r="H200">
        <f t="shared" si="10"/>
        <v>1.9102908032353318</v>
      </c>
      <c r="I200">
        <v>97.1</v>
      </c>
      <c r="J200">
        <f t="shared" si="11"/>
        <v>60.387955511817765</v>
      </c>
    </row>
    <row r="201" spans="1:10" x14ac:dyDescent="0.3">
      <c r="A201" s="89" t="s">
        <v>495</v>
      </c>
      <c r="B201" s="23">
        <v>36462</v>
      </c>
      <c r="C201">
        <v>27.7</v>
      </c>
      <c r="D201">
        <v>29.71</v>
      </c>
      <c r="E201">
        <v>13.64</v>
      </c>
      <c r="F201">
        <v>0</v>
      </c>
      <c r="G201">
        <f t="shared" si="9"/>
        <v>11.64</v>
      </c>
      <c r="H201">
        <f t="shared" si="10"/>
        <v>1.3700630272314729</v>
      </c>
      <c r="I201">
        <v>104</v>
      </c>
      <c r="J201">
        <f t="shared" si="11"/>
        <v>47.84177671218562</v>
      </c>
    </row>
    <row r="202" spans="1:10" x14ac:dyDescent="0.3">
      <c r="A202" s="89" t="s">
        <v>495</v>
      </c>
      <c r="B202" s="23">
        <v>36463</v>
      </c>
      <c r="C202">
        <v>26.31</v>
      </c>
      <c r="D202">
        <v>28.68</v>
      </c>
      <c r="E202">
        <v>14.71</v>
      </c>
      <c r="F202">
        <v>0</v>
      </c>
      <c r="G202">
        <f t="shared" si="9"/>
        <v>12.71</v>
      </c>
      <c r="H202">
        <f t="shared" si="10"/>
        <v>1.4700749138902145</v>
      </c>
      <c r="I202">
        <v>99.3</v>
      </c>
      <c r="J202">
        <f t="shared" si="11"/>
        <v>52.518723242473762</v>
      </c>
    </row>
    <row r="203" spans="1:10" x14ac:dyDescent="0.3">
      <c r="A203" s="89" t="s">
        <v>495</v>
      </c>
      <c r="B203" s="23">
        <v>36464</v>
      </c>
      <c r="C203">
        <v>16.64</v>
      </c>
      <c r="D203">
        <v>27.76</v>
      </c>
      <c r="E203">
        <v>15.09</v>
      </c>
      <c r="F203">
        <v>0</v>
      </c>
      <c r="G203">
        <f t="shared" si="9"/>
        <v>13.09</v>
      </c>
      <c r="H203">
        <f t="shared" si="10"/>
        <v>1.507104764985554</v>
      </c>
      <c r="I203">
        <v>135.9</v>
      </c>
      <c r="J203">
        <f t="shared" si="11"/>
        <v>55.461087208445683</v>
      </c>
    </row>
    <row r="204" spans="1:10" x14ac:dyDescent="0.3">
      <c r="A204" s="89" t="s">
        <v>495</v>
      </c>
      <c r="B204" s="23">
        <v>36465</v>
      </c>
      <c r="C204">
        <v>22.1</v>
      </c>
      <c r="D204">
        <v>26.89</v>
      </c>
      <c r="E204">
        <v>18.36</v>
      </c>
      <c r="F204">
        <v>19.399999999999999</v>
      </c>
      <c r="G204">
        <f t="shared" si="9"/>
        <v>16.36</v>
      </c>
      <c r="H204">
        <f t="shared" si="10"/>
        <v>1.8611300017923462</v>
      </c>
      <c r="I204">
        <v>95.4</v>
      </c>
      <c r="J204">
        <f t="shared" si="11"/>
        <v>65.952001070924311</v>
      </c>
    </row>
    <row r="205" spans="1:10" x14ac:dyDescent="0.3">
      <c r="A205" s="89" t="s">
        <v>495</v>
      </c>
      <c r="B205" s="23">
        <v>36466</v>
      </c>
      <c r="C205">
        <v>21.39</v>
      </c>
      <c r="D205">
        <v>23.19</v>
      </c>
      <c r="E205">
        <v>16</v>
      </c>
      <c r="F205">
        <v>2.2000000000000002</v>
      </c>
      <c r="G205">
        <f t="shared" si="9"/>
        <v>14</v>
      </c>
      <c r="H205">
        <f t="shared" si="10"/>
        <v>1.5991283056791965</v>
      </c>
      <c r="I205">
        <v>333.6</v>
      </c>
      <c r="J205">
        <f t="shared" si="11"/>
        <v>68.752544558146496</v>
      </c>
    </row>
    <row r="206" spans="1:10" x14ac:dyDescent="0.3">
      <c r="A206" s="89" t="s">
        <v>495</v>
      </c>
      <c r="B206" s="23">
        <v>36467</v>
      </c>
      <c r="C206">
        <v>17.739999999999998</v>
      </c>
      <c r="D206">
        <v>24.35</v>
      </c>
      <c r="E206">
        <v>10.1</v>
      </c>
      <c r="F206">
        <v>0</v>
      </c>
      <c r="G206">
        <f t="shared" si="9"/>
        <v>8.1</v>
      </c>
      <c r="H206">
        <f t="shared" si="10"/>
        <v>1.080450793034103</v>
      </c>
      <c r="I206">
        <v>284.60000000000002</v>
      </c>
      <c r="J206">
        <f t="shared" si="11"/>
        <v>50.515160891306323</v>
      </c>
    </row>
    <row r="207" spans="1:10" x14ac:dyDescent="0.3">
      <c r="A207" s="89" t="s">
        <v>495</v>
      </c>
      <c r="B207" s="23">
        <v>36468</v>
      </c>
      <c r="C207">
        <v>20.71</v>
      </c>
      <c r="D207">
        <v>25.93</v>
      </c>
      <c r="E207">
        <v>10.31</v>
      </c>
      <c r="F207">
        <v>0</v>
      </c>
      <c r="G207">
        <f t="shared" si="9"/>
        <v>8.31</v>
      </c>
      <c r="H207">
        <f t="shared" si="10"/>
        <v>1.0959888972496159</v>
      </c>
      <c r="I207">
        <v>159.19999999999999</v>
      </c>
      <c r="J207">
        <f t="shared" si="11"/>
        <v>47.698210133914266</v>
      </c>
    </row>
    <row r="208" spans="1:10" x14ac:dyDescent="0.3">
      <c r="A208" s="89" t="s">
        <v>495</v>
      </c>
      <c r="B208" s="23">
        <v>36469</v>
      </c>
      <c r="C208">
        <v>18.97</v>
      </c>
      <c r="D208">
        <v>26.47</v>
      </c>
      <c r="E208">
        <v>12.94</v>
      </c>
      <c r="F208">
        <v>0.2</v>
      </c>
      <c r="G208">
        <f t="shared" si="9"/>
        <v>10.94</v>
      </c>
      <c r="H208">
        <f t="shared" si="10"/>
        <v>1.307915929646783</v>
      </c>
      <c r="I208">
        <v>123.3</v>
      </c>
      <c r="J208">
        <f t="shared" si="11"/>
        <v>52.940980220610676</v>
      </c>
    </row>
    <row r="209" spans="1:10" x14ac:dyDescent="0.3">
      <c r="A209" s="89" t="s">
        <v>495</v>
      </c>
      <c r="B209" s="23">
        <v>36470</v>
      </c>
      <c r="C209">
        <v>13.19</v>
      </c>
      <c r="D209">
        <v>26.76</v>
      </c>
      <c r="E209">
        <v>16.989999999999998</v>
      </c>
      <c r="F209">
        <v>0</v>
      </c>
      <c r="G209">
        <f t="shared" si="9"/>
        <v>14.989999999999998</v>
      </c>
      <c r="H209">
        <f t="shared" si="10"/>
        <v>1.7048066666216679</v>
      </c>
      <c r="I209">
        <v>151.4</v>
      </c>
      <c r="J209">
        <f t="shared" si="11"/>
        <v>62.641353769626328</v>
      </c>
    </row>
    <row r="210" spans="1:10" x14ac:dyDescent="0.3">
      <c r="A210" s="89" t="s">
        <v>495</v>
      </c>
      <c r="B210" s="23">
        <v>36471</v>
      </c>
      <c r="C210">
        <v>25.29</v>
      </c>
      <c r="D210">
        <v>31.19</v>
      </c>
      <c r="E210">
        <v>16.89</v>
      </c>
      <c r="F210">
        <v>8.1999999999999993</v>
      </c>
      <c r="G210">
        <f t="shared" si="9"/>
        <v>14.89</v>
      </c>
      <c r="H210">
        <f t="shared" si="10"/>
        <v>1.6938610712569659</v>
      </c>
      <c r="I210">
        <v>100.3</v>
      </c>
      <c r="J210">
        <f t="shared" si="11"/>
        <v>52.46703165843445</v>
      </c>
    </row>
    <row r="211" spans="1:10" x14ac:dyDescent="0.3">
      <c r="A211" s="89" t="s">
        <v>495</v>
      </c>
      <c r="B211" s="23">
        <v>36472</v>
      </c>
      <c r="C211">
        <v>11.19</v>
      </c>
      <c r="D211">
        <v>26.25</v>
      </c>
      <c r="E211">
        <v>15.47</v>
      </c>
      <c r="F211">
        <v>2</v>
      </c>
      <c r="G211">
        <f t="shared" si="9"/>
        <v>13.47</v>
      </c>
      <c r="H211">
        <f t="shared" si="10"/>
        <v>1.5449508798154015</v>
      </c>
      <c r="I211">
        <v>108.8</v>
      </c>
      <c r="J211">
        <f t="shared" si="11"/>
        <v>59.870001507326577</v>
      </c>
    </row>
    <row r="212" spans="1:10" x14ac:dyDescent="0.3">
      <c r="A212" s="89" t="s">
        <v>495</v>
      </c>
      <c r="B212" s="23">
        <v>36473</v>
      </c>
      <c r="C212">
        <v>26.18</v>
      </c>
      <c r="D212">
        <v>24.54</v>
      </c>
      <c r="E212">
        <v>16.84</v>
      </c>
      <c r="F212">
        <v>24.2</v>
      </c>
      <c r="G212">
        <f t="shared" si="9"/>
        <v>14.84</v>
      </c>
      <c r="H212">
        <f t="shared" si="10"/>
        <v>1.6884114202403966</v>
      </c>
      <c r="I212">
        <v>236.4</v>
      </c>
      <c r="J212">
        <f t="shared" si="11"/>
        <v>67.653009505276287</v>
      </c>
    </row>
    <row r="213" spans="1:10" x14ac:dyDescent="0.3">
      <c r="A213" s="89" t="s">
        <v>495</v>
      </c>
      <c r="B213" s="23">
        <v>36474</v>
      </c>
      <c r="C213">
        <v>31.26</v>
      </c>
      <c r="D213">
        <v>25.08</v>
      </c>
      <c r="E213">
        <v>11.24</v>
      </c>
      <c r="F213">
        <v>0</v>
      </c>
      <c r="G213">
        <f t="shared" si="9"/>
        <v>9.24</v>
      </c>
      <c r="H213">
        <f t="shared" si="10"/>
        <v>1.1671897312150177</v>
      </c>
      <c r="I213">
        <v>282.39999999999998</v>
      </c>
      <c r="J213">
        <f t="shared" si="11"/>
        <v>51.753266706665329</v>
      </c>
    </row>
    <row r="214" spans="1:10" x14ac:dyDescent="0.3">
      <c r="A214" s="89" t="s">
        <v>495</v>
      </c>
      <c r="B214" s="23">
        <v>36475</v>
      </c>
      <c r="C214">
        <v>23.86</v>
      </c>
      <c r="D214">
        <v>24.91</v>
      </c>
      <c r="E214">
        <v>10.27</v>
      </c>
      <c r="F214">
        <v>0</v>
      </c>
      <c r="G214">
        <f t="shared" si="9"/>
        <v>8.27</v>
      </c>
      <c r="H214">
        <f t="shared" si="10"/>
        <v>1.093014185957579</v>
      </c>
      <c r="I214">
        <v>187.6</v>
      </c>
      <c r="J214">
        <f t="shared" si="11"/>
        <v>49.733769251592875</v>
      </c>
    </row>
    <row r="215" spans="1:10" x14ac:dyDescent="0.3">
      <c r="A215" s="89" t="s">
        <v>495</v>
      </c>
      <c r="B215" s="23">
        <v>36476</v>
      </c>
      <c r="C215">
        <v>27.23</v>
      </c>
      <c r="D215">
        <v>23.96</v>
      </c>
      <c r="E215">
        <v>11.74</v>
      </c>
      <c r="F215">
        <v>0</v>
      </c>
      <c r="G215">
        <f t="shared" si="9"/>
        <v>9.74</v>
      </c>
      <c r="H215">
        <f t="shared" si="10"/>
        <v>1.2071265083487317</v>
      </c>
      <c r="I215">
        <v>112.7</v>
      </c>
      <c r="J215">
        <f t="shared" si="11"/>
        <v>55.511056782014442</v>
      </c>
    </row>
    <row r="216" spans="1:10" x14ac:dyDescent="0.3">
      <c r="A216" s="89" t="s">
        <v>495</v>
      </c>
      <c r="B216" s="23">
        <v>36477</v>
      </c>
      <c r="C216">
        <v>27.79</v>
      </c>
      <c r="D216">
        <v>27.53</v>
      </c>
      <c r="E216">
        <v>10.220000000000001</v>
      </c>
      <c r="F216">
        <v>0</v>
      </c>
      <c r="G216">
        <f t="shared" si="9"/>
        <v>8.2200000000000006</v>
      </c>
      <c r="H216">
        <f t="shared" si="10"/>
        <v>1.0893057916212987</v>
      </c>
      <c r="I216">
        <v>134.80000000000001</v>
      </c>
      <c r="J216">
        <f t="shared" si="11"/>
        <v>44.297083405810682</v>
      </c>
    </row>
    <row r="217" spans="1:10" x14ac:dyDescent="0.3">
      <c r="A217" s="89" t="s">
        <v>495</v>
      </c>
      <c r="B217" s="23">
        <v>36478</v>
      </c>
      <c r="C217">
        <v>28.7</v>
      </c>
      <c r="D217">
        <v>29.98</v>
      </c>
      <c r="E217">
        <v>11.48</v>
      </c>
      <c r="F217">
        <v>0</v>
      </c>
      <c r="G217">
        <f t="shared" si="9"/>
        <v>9.48</v>
      </c>
      <c r="H217">
        <f t="shared" si="10"/>
        <v>1.1862119234670583</v>
      </c>
      <c r="I217">
        <v>89.4</v>
      </c>
      <c r="J217">
        <f t="shared" si="11"/>
        <v>42.461936639987556</v>
      </c>
    </row>
    <row r="218" spans="1:10" x14ac:dyDescent="0.3">
      <c r="A218" s="89" t="s">
        <v>495</v>
      </c>
      <c r="B218" s="23">
        <v>36479</v>
      </c>
      <c r="C218">
        <v>26.46</v>
      </c>
      <c r="D218">
        <v>33.81</v>
      </c>
      <c r="E218">
        <v>14.37</v>
      </c>
      <c r="F218">
        <v>0</v>
      </c>
      <c r="G218">
        <f t="shared" si="9"/>
        <v>12.37</v>
      </c>
      <c r="H218">
        <f t="shared" si="10"/>
        <v>1.437622542401954</v>
      </c>
      <c r="I218">
        <v>134.19999999999999</v>
      </c>
      <c r="J218">
        <f t="shared" si="11"/>
        <v>41.711720457497911</v>
      </c>
    </row>
    <row r="219" spans="1:10" x14ac:dyDescent="0.3">
      <c r="A219" s="89" t="s">
        <v>495</v>
      </c>
      <c r="B219" s="23">
        <v>36480</v>
      </c>
      <c r="C219">
        <v>19.260000000000002</v>
      </c>
      <c r="D219">
        <v>32.89</v>
      </c>
      <c r="E219">
        <v>20.309999999999999</v>
      </c>
      <c r="F219">
        <v>0</v>
      </c>
      <c r="G219">
        <f t="shared" si="9"/>
        <v>18.309999999999999</v>
      </c>
      <c r="H219">
        <f t="shared" si="10"/>
        <v>2.1052539092191398</v>
      </c>
      <c r="I219">
        <v>178.6</v>
      </c>
      <c r="J219">
        <f t="shared" si="11"/>
        <v>57.116423597861541</v>
      </c>
    </row>
    <row r="220" spans="1:10" x14ac:dyDescent="0.3">
      <c r="A220" s="89" t="s">
        <v>495</v>
      </c>
      <c r="B220" s="23">
        <v>36481</v>
      </c>
      <c r="C220">
        <v>23.8</v>
      </c>
      <c r="D220">
        <v>26.89</v>
      </c>
      <c r="E220">
        <v>15.16</v>
      </c>
      <c r="F220">
        <v>1.6</v>
      </c>
      <c r="G220">
        <f t="shared" si="9"/>
        <v>13.16</v>
      </c>
      <c r="H220">
        <f t="shared" si="10"/>
        <v>1.5140146352940356</v>
      </c>
      <c r="I220">
        <v>232</v>
      </c>
      <c r="J220">
        <f t="shared" si="11"/>
        <v>57.594578534599869</v>
      </c>
    </row>
    <row r="221" spans="1:10" x14ac:dyDescent="0.3">
      <c r="A221" s="89" t="s">
        <v>495</v>
      </c>
      <c r="B221" s="23">
        <v>36482</v>
      </c>
      <c r="C221">
        <v>17.86</v>
      </c>
      <c r="D221">
        <v>25.34</v>
      </c>
      <c r="E221">
        <v>15.61</v>
      </c>
      <c r="F221">
        <v>0</v>
      </c>
      <c r="G221">
        <f t="shared" si="9"/>
        <v>13.61</v>
      </c>
      <c r="H221">
        <f t="shared" si="10"/>
        <v>1.559102977059257</v>
      </c>
      <c r="I221">
        <v>189.8</v>
      </c>
      <c r="J221">
        <f t="shared" si="11"/>
        <v>62.3908844698961</v>
      </c>
    </row>
    <row r="222" spans="1:10" x14ac:dyDescent="0.3">
      <c r="A222" s="89" t="s">
        <v>495</v>
      </c>
      <c r="B222" s="23">
        <v>36483</v>
      </c>
      <c r="C222">
        <v>22.44</v>
      </c>
      <c r="D222">
        <v>24.56</v>
      </c>
      <c r="E222">
        <v>15.53</v>
      </c>
      <c r="F222">
        <v>7.6</v>
      </c>
      <c r="G222">
        <f t="shared" si="9"/>
        <v>13.53</v>
      </c>
      <c r="H222">
        <f t="shared" si="10"/>
        <v>1.5510021993968528</v>
      </c>
      <c r="I222">
        <v>138.19999999999999</v>
      </c>
      <c r="J222">
        <f t="shared" si="11"/>
        <v>64.064234147676586</v>
      </c>
    </row>
    <row r="223" spans="1:10" x14ac:dyDescent="0.3">
      <c r="A223" s="89" t="s">
        <v>495</v>
      </c>
      <c r="B223" s="23">
        <v>36484</v>
      </c>
      <c r="C223">
        <v>20.420000000000002</v>
      </c>
      <c r="D223">
        <v>25.95</v>
      </c>
      <c r="E223">
        <v>15.1</v>
      </c>
      <c r="F223">
        <v>0</v>
      </c>
      <c r="G223">
        <f t="shared" si="9"/>
        <v>13.1</v>
      </c>
      <c r="H223">
        <f t="shared" si="10"/>
        <v>1.5080901913058991</v>
      </c>
      <c r="I223">
        <v>153.6</v>
      </c>
      <c r="J223">
        <f t="shared" si="11"/>
        <v>59.608241721597246</v>
      </c>
    </row>
    <row r="224" spans="1:10" x14ac:dyDescent="0.3">
      <c r="A224" s="89" t="s">
        <v>495</v>
      </c>
      <c r="B224" s="23">
        <v>36485</v>
      </c>
      <c r="C224">
        <v>8.36</v>
      </c>
      <c r="D224">
        <v>22.89</v>
      </c>
      <c r="E224">
        <v>13.55</v>
      </c>
      <c r="F224">
        <v>0</v>
      </c>
      <c r="G224">
        <f t="shared" si="9"/>
        <v>11.55</v>
      </c>
      <c r="H224">
        <f t="shared" si="10"/>
        <v>1.3619300684027282</v>
      </c>
      <c r="I224">
        <v>121.3</v>
      </c>
      <c r="J224">
        <f t="shared" si="11"/>
        <v>62.81677686532565</v>
      </c>
    </row>
    <row r="225" spans="1:10" x14ac:dyDescent="0.3">
      <c r="A225" s="89" t="s">
        <v>495</v>
      </c>
      <c r="B225" s="23">
        <v>36486</v>
      </c>
      <c r="C225">
        <v>17.84</v>
      </c>
      <c r="D225">
        <v>30.18</v>
      </c>
      <c r="E225">
        <v>17.77</v>
      </c>
      <c r="F225">
        <v>0</v>
      </c>
      <c r="G225">
        <f t="shared" si="9"/>
        <v>15.77</v>
      </c>
      <c r="H225">
        <f t="shared" si="10"/>
        <v>1.7923324870378059</v>
      </c>
      <c r="I225">
        <v>130.80000000000001</v>
      </c>
      <c r="J225">
        <f t="shared" si="11"/>
        <v>56.790617963204916</v>
      </c>
    </row>
    <row r="226" spans="1:10" x14ac:dyDescent="0.3">
      <c r="A226" s="89" t="s">
        <v>495</v>
      </c>
      <c r="B226" s="23">
        <v>36487</v>
      </c>
      <c r="C226">
        <v>22.11</v>
      </c>
      <c r="D226">
        <v>29.16</v>
      </c>
      <c r="E226">
        <v>18.809999999999999</v>
      </c>
      <c r="F226">
        <v>6.6</v>
      </c>
      <c r="G226">
        <f t="shared" si="9"/>
        <v>16.809999999999999</v>
      </c>
      <c r="H226">
        <f t="shared" si="10"/>
        <v>1.9151473310142824</v>
      </c>
      <c r="I226">
        <v>135</v>
      </c>
      <c r="J226">
        <f t="shared" si="11"/>
        <v>61.735219819801202</v>
      </c>
    </row>
    <row r="227" spans="1:10" x14ac:dyDescent="0.3">
      <c r="A227" s="89" t="s">
        <v>495</v>
      </c>
      <c r="B227" s="23">
        <v>36488</v>
      </c>
      <c r="C227">
        <v>25.13</v>
      </c>
      <c r="D227">
        <v>30.39</v>
      </c>
      <c r="E227">
        <v>17.18</v>
      </c>
      <c r="F227">
        <v>0.2</v>
      </c>
      <c r="G227">
        <f t="shared" si="9"/>
        <v>15.18</v>
      </c>
      <c r="H227">
        <f t="shared" si="10"/>
        <v>1.7257742764052304</v>
      </c>
      <c r="I227">
        <v>121.7</v>
      </c>
      <c r="J227">
        <f t="shared" si="11"/>
        <v>54.874741219539501</v>
      </c>
    </row>
    <row r="228" spans="1:10" x14ac:dyDescent="0.3">
      <c r="A228" s="89" t="s">
        <v>495</v>
      </c>
      <c r="B228" s="23">
        <v>36489</v>
      </c>
      <c r="C228">
        <v>22.49</v>
      </c>
      <c r="D228">
        <v>26.65</v>
      </c>
      <c r="E228">
        <v>16.100000000000001</v>
      </c>
      <c r="F228">
        <v>0</v>
      </c>
      <c r="G228">
        <f t="shared" si="9"/>
        <v>14.100000000000001</v>
      </c>
      <c r="H228">
        <f t="shared" si="10"/>
        <v>1.6095352919714583</v>
      </c>
      <c r="I228">
        <v>198.8</v>
      </c>
      <c r="J228">
        <f t="shared" si="11"/>
        <v>60.573437345999153</v>
      </c>
    </row>
    <row r="229" spans="1:10" x14ac:dyDescent="0.3">
      <c r="A229" s="89" t="s">
        <v>495</v>
      </c>
      <c r="B229" s="23">
        <v>36490</v>
      </c>
      <c r="C229">
        <v>22.32</v>
      </c>
      <c r="D229">
        <v>27.99</v>
      </c>
      <c r="E229">
        <v>14.96</v>
      </c>
      <c r="F229">
        <v>0</v>
      </c>
      <c r="G229">
        <f t="shared" si="9"/>
        <v>12.96</v>
      </c>
      <c r="H229">
        <f t="shared" si="10"/>
        <v>1.4943455617187043</v>
      </c>
      <c r="I229">
        <v>188.7</v>
      </c>
      <c r="J229">
        <f t="shared" si="11"/>
        <v>54.628953875916643</v>
      </c>
    </row>
    <row r="230" spans="1:10" x14ac:dyDescent="0.3">
      <c r="A230" s="89" t="s">
        <v>495</v>
      </c>
      <c r="B230" s="23">
        <v>36491</v>
      </c>
      <c r="C230">
        <v>18.62</v>
      </c>
      <c r="D230">
        <v>26.35</v>
      </c>
      <c r="E230">
        <v>13.98</v>
      </c>
      <c r="F230">
        <v>0</v>
      </c>
      <c r="G230">
        <f t="shared" si="9"/>
        <v>11.98</v>
      </c>
      <c r="H230">
        <f t="shared" si="10"/>
        <v>1.4011739067220612</v>
      </c>
      <c r="I230">
        <v>133.4</v>
      </c>
      <c r="J230">
        <f t="shared" si="11"/>
        <v>55.814432691979754</v>
      </c>
    </row>
    <row r="231" spans="1:10" x14ac:dyDescent="0.3">
      <c r="A231" s="89" t="s">
        <v>495</v>
      </c>
      <c r="B231" s="23">
        <v>36492</v>
      </c>
      <c r="C231">
        <v>17.07</v>
      </c>
      <c r="D231">
        <v>25.09</v>
      </c>
      <c r="E231">
        <v>15.88</v>
      </c>
      <c r="F231">
        <v>0</v>
      </c>
      <c r="G231">
        <f t="shared" si="9"/>
        <v>13.88</v>
      </c>
      <c r="H231">
        <f t="shared" si="10"/>
        <v>1.5867178882384925</v>
      </c>
      <c r="I231">
        <v>312</v>
      </c>
      <c r="J231">
        <f t="shared" si="11"/>
        <v>63.711782348225661</v>
      </c>
    </row>
    <row r="232" spans="1:10" x14ac:dyDescent="0.3">
      <c r="A232" s="89" t="s">
        <v>495</v>
      </c>
      <c r="B232" s="23">
        <v>36493</v>
      </c>
      <c r="C232">
        <v>15.79</v>
      </c>
      <c r="D232">
        <v>24.35</v>
      </c>
      <c r="E232">
        <v>13.81</v>
      </c>
      <c r="F232">
        <v>0</v>
      </c>
      <c r="G232">
        <f t="shared" si="9"/>
        <v>11.81</v>
      </c>
      <c r="H232">
        <f t="shared" si="10"/>
        <v>1.385541764117342</v>
      </c>
      <c r="I232">
        <v>220.3</v>
      </c>
      <c r="J232">
        <f t="shared" si="11"/>
        <v>59.993896027783755</v>
      </c>
    </row>
    <row r="233" spans="1:10" x14ac:dyDescent="0.3">
      <c r="A233" s="89" t="s">
        <v>495</v>
      </c>
      <c r="B233" s="23">
        <v>36494</v>
      </c>
      <c r="C233">
        <v>22.97</v>
      </c>
      <c r="D233">
        <v>27.39</v>
      </c>
      <c r="E233">
        <v>11.56</v>
      </c>
      <c r="F233">
        <v>0</v>
      </c>
      <c r="G233">
        <f t="shared" si="9"/>
        <v>9.56</v>
      </c>
      <c r="H233">
        <f t="shared" si="10"/>
        <v>1.1926129674077546</v>
      </c>
      <c r="I233">
        <v>165.8</v>
      </c>
      <c r="J233">
        <f t="shared" si="11"/>
        <v>47.667590203329013</v>
      </c>
    </row>
    <row r="234" spans="1:10" x14ac:dyDescent="0.3">
      <c r="A234" s="89" t="s">
        <v>495</v>
      </c>
      <c r="B234" s="23">
        <v>36495</v>
      </c>
      <c r="C234">
        <v>20.18</v>
      </c>
      <c r="D234">
        <v>26.61</v>
      </c>
      <c r="E234">
        <v>14.75</v>
      </c>
      <c r="F234">
        <v>0</v>
      </c>
      <c r="G234">
        <f t="shared" si="9"/>
        <v>12.75</v>
      </c>
      <c r="H234">
        <f t="shared" si="10"/>
        <v>1.473934802952225</v>
      </c>
      <c r="I234">
        <v>153.19999999999999</v>
      </c>
      <c r="J234">
        <f t="shared" si="11"/>
        <v>57.184984663328294</v>
      </c>
    </row>
    <row r="235" spans="1:10" x14ac:dyDescent="0.3">
      <c r="A235" s="89" t="s">
        <v>495</v>
      </c>
      <c r="B235" s="23">
        <v>36496</v>
      </c>
      <c r="C235">
        <v>23.85</v>
      </c>
      <c r="D235">
        <v>28.16</v>
      </c>
      <c r="E235">
        <v>12.89</v>
      </c>
      <c r="F235">
        <v>0</v>
      </c>
      <c r="G235">
        <f t="shared" si="9"/>
        <v>10.89</v>
      </c>
      <c r="H235">
        <f t="shared" si="10"/>
        <v>1.303573209270225</v>
      </c>
      <c r="I235">
        <v>145.4</v>
      </c>
      <c r="J235">
        <f t="shared" si="11"/>
        <v>49.233255644890995</v>
      </c>
    </row>
    <row r="236" spans="1:10" x14ac:dyDescent="0.3">
      <c r="A236" s="89" t="s">
        <v>495</v>
      </c>
      <c r="B236" s="23">
        <v>36497</v>
      </c>
      <c r="C236">
        <v>26.55</v>
      </c>
      <c r="D236">
        <v>28.35</v>
      </c>
      <c r="E236">
        <v>15.16</v>
      </c>
      <c r="F236">
        <v>0</v>
      </c>
      <c r="G236">
        <f t="shared" si="9"/>
        <v>13.16</v>
      </c>
      <c r="H236">
        <f t="shared" si="10"/>
        <v>1.5140146352940356</v>
      </c>
      <c r="I236">
        <v>158.80000000000001</v>
      </c>
      <c r="J236">
        <f t="shared" si="11"/>
        <v>54.336430734213707</v>
      </c>
    </row>
    <row r="237" spans="1:10" x14ac:dyDescent="0.3">
      <c r="A237" s="89" t="s">
        <v>495</v>
      </c>
      <c r="B237" s="23">
        <v>36498</v>
      </c>
      <c r="C237">
        <v>29.11</v>
      </c>
      <c r="D237">
        <v>31.75</v>
      </c>
      <c r="E237">
        <v>12.94</v>
      </c>
      <c r="F237">
        <v>0</v>
      </c>
      <c r="G237">
        <f t="shared" si="9"/>
        <v>10.94</v>
      </c>
      <c r="H237">
        <f t="shared" si="10"/>
        <v>1.307915929646783</v>
      </c>
      <c r="I237">
        <v>147.1</v>
      </c>
      <c r="J237">
        <f t="shared" si="11"/>
        <v>42.374841142603081</v>
      </c>
    </row>
    <row r="238" spans="1:10" x14ac:dyDescent="0.3">
      <c r="A238" s="89" t="s">
        <v>495</v>
      </c>
      <c r="B238" s="23">
        <v>36499</v>
      </c>
      <c r="C238">
        <v>25.06</v>
      </c>
      <c r="D238">
        <v>29.99</v>
      </c>
      <c r="E238">
        <v>15.16</v>
      </c>
      <c r="F238">
        <v>0</v>
      </c>
      <c r="G238">
        <f t="shared" si="9"/>
        <v>13.16</v>
      </c>
      <c r="H238">
        <f t="shared" si="10"/>
        <v>1.5140146352940356</v>
      </c>
      <c r="I238">
        <v>133.5</v>
      </c>
      <c r="J238">
        <f t="shared" si="11"/>
        <v>50.842321118270448</v>
      </c>
    </row>
    <row r="239" spans="1:10" x14ac:dyDescent="0.3">
      <c r="A239" s="89" t="s">
        <v>495</v>
      </c>
      <c r="B239" s="23">
        <v>36500</v>
      </c>
      <c r="C239">
        <v>30.36</v>
      </c>
      <c r="D239">
        <v>30.74</v>
      </c>
      <c r="E239">
        <v>14.49</v>
      </c>
      <c r="F239">
        <v>0</v>
      </c>
      <c r="G239">
        <f t="shared" si="9"/>
        <v>12.49</v>
      </c>
      <c r="H239">
        <f t="shared" si="10"/>
        <v>1.4490037469578676</v>
      </c>
      <c r="I239">
        <v>147.5</v>
      </c>
      <c r="J239">
        <f t="shared" si="11"/>
        <v>47.750150990177843</v>
      </c>
    </row>
    <row r="240" spans="1:10" x14ac:dyDescent="0.3">
      <c r="A240" s="89" t="s">
        <v>495</v>
      </c>
      <c r="B240" s="23">
        <v>36501</v>
      </c>
      <c r="C240">
        <v>25.03</v>
      </c>
      <c r="D240">
        <v>29.57</v>
      </c>
      <c r="E240">
        <v>15.16</v>
      </c>
      <c r="F240">
        <v>0</v>
      </c>
      <c r="G240">
        <f t="shared" si="9"/>
        <v>13.16</v>
      </c>
      <c r="H240">
        <f t="shared" si="10"/>
        <v>1.5140146352940356</v>
      </c>
      <c r="I240">
        <v>205.1</v>
      </c>
      <c r="J240">
        <f t="shared" si="11"/>
        <v>51.720301077007313</v>
      </c>
    </row>
    <row r="241" spans="1:10" x14ac:dyDescent="0.3">
      <c r="A241" s="89" t="s">
        <v>495</v>
      </c>
      <c r="B241" s="23">
        <v>36502</v>
      </c>
      <c r="C241">
        <v>29.99</v>
      </c>
      <c r="D241">
        <v>31.39</v>
      </c>
      <c r="E241">
        <v>15.34</v>
      </c>
      <c r="F241">
        <v>0</v>
      </c>
      <c r="G241">
        <f t="shared" si="9"/>
        <v>13.34</v>
      </c>
      <c r="H241">
        <f t="shared" si="10"/>
        <v>1.5319107224496671</v>
      </c>
      <c r="I241">
        <v>179.9</v>
      </c>
      <c r="J241">
        <f t="shared" si="11"/>
        <v>48.414188755385688</v>
      </c>
    </row>
    <row r="242" spans="1:10" x14ac:dyDescent="0.3">
      <c r="A242" s="89" t="s">
        <v>495</v>
      </c>
      <c r="B242" s="23">
        <v>36503</v>
      </c>
      <c r="C242">
        <v>31.16</v>
      </c>
      <c r="D242">
        <v>33.57</v>
      </c>
      <c r="E242">
        <v>13.44</v>
      </c>
      <c r="F242">
        <v>0</v>
      </c>
      <c r="G242">
        <f t="shared" si="9"/>
        <v>11.44</v>
      </c>
      <c r="H242">
        <f t="shared" si="10"/>
        <v>1.3520474094114816</v>
      </c>
      <c r="I242">
        <v>144.19999999999999</v>
      </c>
      <c r="J242">
        <f t="shared" si="11"/>
        <v>40.19414360431179</v>
      </c>
    </row>
    <row r="243" spans="1:10" x14ac:dyDescent="0.3">
      <c r="A243" s="89" t="s">
        <v>495</v>
      </c>
      <c r="B243" s="23">
        <v>36504</v>
      </c>
      <c r="C243">
        <v>22.37</v>
      </c>
      <c r="D243">
        <v>36.82</v>
      </c>
      <c r="E243">
        <v>17.78</v>
      </c>
      <c r="F243">
        <v>0</v>
      </c>
      <c r="G243">
        <f t="shared" si="9"/>
        <v>15.780000000000001</v>
      </c>
      <c r="H243">
        <f t="shared" si="10"/>
        <v>1.7934797133916727</v>
      </c>
      <c r="I243">
        <v>135.80000000000001</v>
      </c>
      <c r="J243">
        <f t="shared" si="11"/>
        <v>43.531930836722466</v>
      </c>
    </row>
    <row r="244" spans="1:10" x14ac:dyDescent="0.3">
      <c r="A244" s="89" t="s">
        <v>495</v>
      </c>
      <c r="B244" s="23">
        <v>36505</v>
      </c>
      <c r="C244">
        <v>9.9499999999999993</v>
      </c>
      <c r="D244">
        <v>26.13</v>
      </c>
      <c r="E244">
        <v>22.27</v>
      </c>
      <c r="F244">
        <v>0.8</v>
      </c>
      <c r="G244">
        <f t="shared" si="9"/>
        <v>20.27</v>
      </c>
      <c r="H244">
        <f t="shared" si="10"/>
        <v>2.3784280575308654</v>
      </c>
      <c r="I244">
        <v>154</v>
      </c>
      <c r="J244">
        <f t="shared" si="11"/>
        <v>78.459807275941927</v>
      </c>
    </row>
    <row r="245" spans="1:10" x14ac:dyDescent="0.3">
      <c r="A245" s="89" t="s">
        <v>495</v>
      </c>
      <c r="B245" s="23">
        <v>36506</v>
      </c>
      <c r="C245">
        <v>28.72</v>
      </c>
      <c r="D245">
        <v>30.57</v>
      </c>
      <c r="E245">
        <v>17.48</v>
      </c>
      <c r="F245">
        <v>30.2</v>
      </c>
      <c r="G245">
        <f t="shared" si="9"/>
        <v>15.48</v>
      </c>
      <c r="H245">
        <f t="shared" si="10"/>
        <v>1.7593415001839374</v>
      </c>
      <c r="I245">
        <v>145.19999999999999</v>
      </c>
      <c r="J245">
        <f t="shared" si="11"/>
        <v>55.220304204257239</v>
      </c>
    </row>
    <row r="246" spans="1:10" x14ac:dyDescent="0.3">
      <c r="A246" s="89" t="s">
        <v>495</v>
      </c>
      <c r="B246" s="23">
        <v>36507</v>
      </c>
      <c r="C246">
        <v>15.62</v>
      </c>
      <c r="D246">
        <v>24</v>
      </c>
      <c r="E246">
        <v>18.45</v>
      </c>
      <c r="F246">
        <v>0</v>
      </c>
      <c r="G246">
        <f t="shared" si="9"/>
        <v>16.45</v>
      </c>
      <c r="H246">
        <f t="shared" si="10"/>
        <v>1.8718253803603879</v>
      </c>
      <c r="I246">
        <v>222</v>
      </c>
      <c r="J246">
        <f t="shared" si="11"/>
        <v>73.443774057981869</v>
      </c>
    </row>
    <row r="247" spans="1:10" x14ac:dyDescent="0.3">
      <c r="A247" s="89" t="s">
        <v>495</v>
      </c>
      <c r="B247" s="23">
        <v>36508</v>
      </c>
      <c r="C247">
        <v>24.06</v>
      </c>
      <c r="D247">
        <v>28.01</v>
      </c>
      <c r="E247">
        <v>14.81</v>
      </c>
      <c r="F247">
        <v>4.4000000000000004</v>
      </c>
      <c r="G247">
        <f t="shared" si="9"/>
        <v>12.81</v>
      </c>
      <c r="H247">
        <f t="shared" si="10"/>
        <v>1.4797413203045926</v>
      </c>
      <c r="I247">
        <v>163.80000000000001</v>
      </c>
      <c r="J247">
        <f t="shared" si="11"/>
        <v>54.212840555239538</v>
      </c>
    </row>
    <row r="248" spans="1:10" x14ac:dyDescent="0.3">
      <c r="A248" s="89" t="s">
        <v>495</v>
      </c>
      <c r="B248" s="23">
        <v>36509</v>
      </c>
      <c r="C248">
        <v>26.32</v>
      </c>
      <c r="D248">
        <v>28.46</v>
      </c>
      <c r="E248">
        <v>13.68</v>
      </c>
      <c r="F248">
        <v>0</v>
      </c>
      <c r="G248">
        <f t="shared" si="9"/>
        <v>11.68</v>
      </c>
      <c r="H248">
        <f t="shared" si="10"/>
        <v>1.3736913498897101</v>
      </c>
      <c r="I248">
        <v>201</v>
      </c>
      <c r="J248">
        <f t="shared" si="11"/>
        <v>50.495087782118489</v>
      </c>
    </row>
    <row r="249" spans="1:10" x14ac:dyDescent="0.3">
      <c r="A249" s="89" t="s">
        <v>495</v>
      </c>
      <c r="B249" s="23">
        <v>36510</v>
      </c>
      <c r="C249">
        <v>23.81</v>
      </c>
      <c r="D249">
        <v>29.56</v>
      </c>
      <c r="E249">
        <v>15.5</v>
      </c>
      <c r="F249">
        <v>0.2</v>
      </c>
      <c r="G249">
        <f t="shared" si="9"/>
        <v>13.5</v>
      </c>
      <c r="H249">
        <f t="shared" si="10"/>
        <v>1.5479739445616383</v>
      </c>
      <c r="I249">
        <v>159.80000000000001</v>
      </c>
      <c r="J249">
        <f t="shared" si="11"/>
        <v>52.561899176101889</v>
      </c>
    </row>
    <row r="250" spans="1:10" x14ac:dyDescent="0.3">
      <c r="A250" s="89" t="s">
        <v>495</v>
      </c>
      <c r="B250" s="23">
        <v>36511</v>
      </c>
      <c r="C250">
        <v>11.9</v>
      </c>
      <c r="D250">
        <v>30.46</v>
      </c>
      <c r="E250">
        <v>19.739999999999998</v>
      </c>
      <c r="F250">
        <v>0</v>
      </c>
      <c r="G250">
        <f t="shared" si="9"/>
        <v>17.739999999999998</v>
      </c>
      <c r="H250">
        <f t="shared" si="10"/>
        <v>2.0311526566146845</v>
      </c>
      <c r="I250">
        <v>163.6</v>
      </c>
      <c r="J250">
        <f t="shared" si="11"/>
        <v>61.117881641631762</v>
      </c>
    </row>
    <row r="251" spans="1:10" x14ac:dyDescent="0.3">
      <c r="A251" s="89" t="s">
        <v>495</v>
      </c>
      <c r="B251" s="23">
        <v>36512</v>
      </c>
      <c r="C251">
        <v>3.6629999999999998</v>
      </c>
      <c r="D251">
        <v>22.86</v>
      </c>
      <c r="E251">
        <v>18.38</v>
      </c>
      <c r="F251">
        <v>46.4</v>
      </c>
      <c r="G251">
        <f t="shared" si="9"/>
        <v>16.38</v>
      </c>
      <c r="H251">
        <f t="shared" si="10"/>
        <v>1.8635021137543728</v>
      </c>
      <c r="I251">
        <v>191.8</v>
      </c>
      <c r="J251">
        <f t="shared" si="11"/>
        <v>76.218903124804498</v>
      </c>
    </row>
    <row r="252" spans="1:10" x14ac:dyDescent="0.3">
      <c r="A252" s="89" t="s">
        <v>495</v>
      </c>
      <c r="B252" s="23">
        <v>36513</v>
      </c>
      <c r="C252">
        <v>3.7749999999999999</v>
      </c>
      <c r="D252">
        <v>29.33</v>
      </c>
      <c r="E252">
        <v>15.03</v>
      </c>
      <c r="F252">
        <v>18.2</v>
      </c>
      <c r="G252">
        <f t="shared" si="9"/>
        <v>13.03</v>
      </c>
      <c r="H252">
        <f t="shared" si="10"/>
        <v>1.5012040680039209</v>
      </c>
      <c r="I252">
        <v>101.6</v>
      </c>
      <c r="J252">
        <f t="shared" si="11"/>
        <v>51.913211184371143</v>
      </c>
    </row>
    <row r="253" spans="1:10" x14ac:dyDescent="0.3">
      <c r="A253" s="89" t="s">
        <v>495</v>
      </c>
      <c r="B253" s="23">
        <v>36514</v>
      </c>
      <c r="C253">
        <v>3.577</v>
      </c>
      <c r="D253">
        <v>27.01</v>
      </c>
      <c r="E253">
        <v>16.57</v>
      </c>
      <c r="F253">
        <v>0</v>
      </c>
      <c r="G253">
        <f t="shared" si="9"/>
        <v>14.57</v>
      </c>
      <c r="H253">
        <f t="shared" si="10"/>
        <v>1.6592481678387583</v>
      </c>
      <c r="I253">
        <v>125.9</v>
      </c>
      <c r="J253">
        <f t="shared" si="11"/>
        <v>60.953131954624922</v>
      </c>
    </row>
    <row r="254" spans="1:10" x14ac:dyDescent="0.3">
      <c r="A254" s="89" t="s">
        <v>495</v>
      </c>
      <c r="B254" s="23">
        <v>36515</v>
      </c>
      <c r="C254">
        <v>3.9460000000000002</v>
      </c>
      <c r="D254">
        <v>25</v>
      </c>
      <c r="E254">
        <v>14.61</v>
      </c>
      <c r="F254">
        <v>0</v>
      </c>
      <c r="G254">
        <f t="shared" si="9"/>
        <v>12.61</v>
      </c>
      <c r="H254">
        <f t="shared" si="10"/>
        <v>1.4604639930532022</v>
      </c>
      <c r="I254">
        <v>269.10000000000002</v>
      </c>
      <c r="J254">
        <f t="shared" si="11"/>
        <v>60.560583521458803</v>
      </c>
    </row>
    <row r="255" spans="1:10" x14ac:dyDescent="0.3">
      <c r="A255" s="89" t="s">
        <v>495</v>
      </c>
      <c r="B255" s="23">
        <v>36516</v>
      </c>
      <c r="C255">
        <v>7.84</v>
      </c>
      <c r="D255">
        <v>26.06</v>
      </c>
      <c r="E255">
        <v>14.57</v>
      </c>
      <c r="F255">
        <v>0</v>
      </c>
      <c r="G255">
        <f t="shared" si="9"/>
        <v>12.57</v>
      </c>
      <c r="H255">
        <f t="shared" si="10"/>
        <v>1.4566350998507402</v>
      </c>
      <c r="I255">
        <v>191.3</v>
      </c>
      <c r="J255">
        <f t="shared" si="11"/>
        <v>57.981503450509734</v>
      </c>
    </row>
    <row r="256" spans="1:10" x14ac:dyDescent="0.3">
      <c r="A256" s="89" t="s">
        <v>495</v>
      </c>
      <c r="B256" s="23">
        <v>36517</v>
      </c>
      <c r="C256">
        <v>5.9870000000000001</v>
      </c>
      <c r="D256">
        <v>26.12</v>
      </c>
      <c r="E256">
        <v>16.850000000000001</v>
      </c>
      <c r="F256">
        <v>0.1</v>
      </c>
      <c r="G256">
        <f t="shared" si="9"/>
        <v>14.850000000000001</v>
      </c>
      <c r="H256">
        <f t="shared" si="10"/>
        <v>1.6895001187192882</v>
      </c>
      <c r="I256">
        <v>209.7</v>
      </c>
      <c r="J256">
        <f t="shared" si="11"/>
        <v>63.803525592231445</v>
      </c>
    </row>
    <row r="257" spans="1:10" x14ac:dyDescent="0.3">
      <c r="A257" s="89" t="s">
        <v>495</v>
      </c>
      <c r="B257" s="23">
        <v>36518</v>
      </c>
      <c r="C257">
        <v>6.9</v>
      </c>
      <c r="D257">
        <v>25.81</v>
      </c>
      <c r="E257">
        <v>15.34</v>
      </c>
      <c r="F257">
        <v>0.1</v>
      </c>
      <c r="G257">
        <f t="shared" si="9"/>
        <v>13.34</v>
      </c>
      <c r="H257">
        <f t="shared" si="10"/>
        <v>1.5319107224496671</v>
      </c>
      <c r="I257">
        <v>145.6</v>
      </c>
      <c r="J257">
        <f t="shared" si="11"/>
        <v>60.562818645432394</v>
      </c>
    </row>
    <row r="258" spans="1:10" x14ac:dyDescent="0.3">
      <c r="A258" s="89" t="s">
        <v>495</v>
      </c>
      <c r="B258" s="23">
        <v>36519</v>
      </c>
      <c r="C258">
        <v>13.87</v>
      </c>
      <c r="D258">
        <v>28.49</v>
      </c>
      <c r="E258">
        <v>16.260000000000002</v>
      </c>
      <c r="F258">
        <v>0.8</v>
      </c>
      <c r="G258">
        <f t="shared" si="9"/>
        <v>14.260000000000002</v>
      </c>
      <c r="H258">
        <f t="shared" si="10"/>
        <v>1.6263100812468754</v>
      </c>
      <c r="I258">
        <v>170.5</v>
      </c>
      <c r="J258">
        <f t="shared" si="11"/>
        <v>56.771171594171285</v>
      </c>
    </row>
    <row r="259" spans="1:10" x14ac:dyDescent="0.3">
      <c r="A259" s="89" t="s">
        <v>495</v>
      </c>
      <c r="B259" s="23">
        <v>36520</v>
      </c>
      <c r="C259">
        <v>9.6999999999999993</v>
      </c>
      <c r="D259">
        <v>27.2</v>
      </c>
      <c r="E259">
        <v>13.74</v>
      </c>
      <c r="F259">
        <v>0</v>
      </c>
      <c r="G259">
        <f t="shared" si="9"/>
        <v>11.74</v>
      </c>
      <c r="H259">
        <f t="shared" si="10"/>
        <v>1.3791496614403194</v>
      </c>
      <c r="I259">
        <v>197.6</v>
      </c>
      <c r="J259">
        <f t="shared" si="11"/>
        <v>53.331241843471815</v>
      </c>
    </row>
    <row r="260" spans="1:10" x14ac:dyDescent="0.3">
      <c r="A260" s="89" t="s">
        <v>495</v>
      </c>
      <c r="B260" s="23">
        <v>36521</v>
      </c>
      <c r="C260">
        <v>5.133</v>
      </c>
      <c r="D260">
        <v>20.25</v>
      </c>
      <c r="E260">
        <v>16.84</v>
      </c>
      <c r="F260">
        <v>19.2</v>
      </c>
      <c r="G260">
        <f t="shared" ref="G260:G323" si="12">E260-2</f>
        <v>14.84</v>
      </c>
      <c r="H260">
        <f t="shared" ref="H260:H323" si="13">0.611*EXP(17.27*G260/(G260+237.3))</f>
        <v>1.6884114202403966</v>
      </c>
      <c r="I260">
        <v>228.6</v>
      </c>
      <c r="J260">
        <f t="shared" ref="J260:J323" si="14">H260*100*2/(0.6108*EXP(17.27*D260/(D260+237.3))+0.608*EXP(17.27*E260/(E260+237.3)))</f>
        <v>78.822421886980422</v>
      </c>
    </row>
    <row r="261" spans="1:10" x14ac:dyDescent="0.3">
      <c r="A261" s="89" t="s">
        <v>495</v>
      </c>
      <c r="B261" s="23">
        <v>36522</v>
      </c>
      <c r="C261">
        <v>13.47</v>
      </c>
      <c r="D261">
        <v>25.15</v>
      </c>
      <c r="E261">
        <v>15.68</v>
      </c>
      <c r="F261">
        <v>24</v>
      </c>
      <c r="G261">
        <f t="shared" si="12"/>
        <v>13.68</v>
      </c>
      <c r="H261">
        <f t="shared" si="13"/>
        <v>1.5662215904885612</v>
      </c>
      <c r="I261">
        <v>260.2</v>
      </c>
      <c r="J261">
        <f t="shared" si="14"/>
        <v>63.033642891532764</v>
      </c>
    </row>
    <row r="262" spans="1:10" x14ac:dyDescent="0.3">
      <c r="A262" s="89" t="s">
        <v>495</v>
      </c>
      <c r="B262" s="23">
        <v>36523</v>
      </c>
      <c r="C262">
        <v>31.6</v>
      </c>
      <c r="D262">
        <v>30.35</v>
      </c>
      <c r="E262">
        <v>19.350000000000001</v>
      </c>
      <c r="F262">
        <v>5</v>
      </c>
      <c r="G262">
        <f t="shared" si="12"/>
        <v>17.350000000000001</v>
      </c>
      <c r="H262">
        <f t="shared" si="13"/>
        <v>1.9817770615218442</v>
      </c>
      <c r="I262">
        <v>93.6</v>
      </c>
      <c r="J262">
        <f t="shared" si="14"/>
        <v>60.378315895097217</v>
      </c>
    </row>
    <row r="263" spans="1:10" x14ac:dyDescent="0.3">
      <c r="A263" s="89" t="s">
        <v>495</v>
      </c>
      <c r="B263" s="23">
        <v>36524</v>
      </c>
      <c r="C263">
        <v>28.93</v>
      </c>
      <c r="D263">
        <v>31.47</v>
      </c>
      <c r="E263">
        <v>16.45</v>
      </c>
      <c r="F263">
        <v>0</v>
      </c>
      <c r="G263">
        <f t="shared" si="12"/>
        <v>14.45</v>
      </c>
      <c r="H263">
        <f t="shared" si="13"/>
        <v>1.6464291813505092</v>
      </c>
      <c r="I263">
        <v>171</v>
      </c>
      <c r="J263">
        <f t="shared" si="14"/>
        <v>50.840471686172712</v>
      </c>
    </row>
    <row r="264" spans="1:10" x14ac:dyDescent="0.3">
      <c r="A264" s="89" t="s">
        <v>495</v>
      </c>
      <c r="B264" s="23">
        <v>36525</v>
      </c>
      <c r="C264">
        <v>29.37</v>
      </c>
      <c r="D264">
        <v>32.43</v>
      </c>
      <c r="E264">
        <v>16.16</v>
      </c>
      <c r="F264">
        <v>0</v>
      </c>
      <c r="G264">
        <f t="shared" si="12"/>
        <v>14.16</v>
      </c>
      <c r="H264">
        <f t="shared" si="13"/>
        <v>1.6158079634029885</v>
      </c>
      <c r="I264">
        <v>148.19999999999999</v>
      </c>
      <c r="J264">
        <f t="shared" si="14"/>
        <v>48.23257634637833</v>
      </c>
    </row>
    <row r="265" spans="1:10" x14ac:dyDescent="0.3">
      <c r="A265" s="89" t="s">
        <v>495</v>
      </c>
      <c r="B265" s="23">
        <v>36526</v>
      </c>
      <c r="C265">
        <v>25.56</v>
      </c>
      <c r="D265">
        <v>29.79</v>
      </c>
      <c r="E265">
        <v>19.16</v>
      </c>
      <c r="F265">
        <v>0</v>
      </c>
      <c r="G265">
        <f t="shared" si="12"/>
        <v>17.16</v>
      </c>
      <c r="H265">
        <f t="shared" si="13"/>
        <v>1.9581054121760602</v>
      </c>
      <c r="I265">
        <v>141.69999999999999</v>
      </c>
      <c r="J265">
        <f t="shared" si="14"/>
        <v>61.176714231988967</v>
      </c>
    </row>
    <row r="266" spans="1:10" x14ac:dyDescent="0.3">
      <c r="A266" s="89" t="s">
        <v>495</v>
      </c>
      <c r="B266" s="23">
        <v>36527</v>
      </c>
      <c r="C266">
        <v>17.07</v>
      </c>
      <c r="D266">
        <v>28.26</v>
      </c>
      <c r="E266">
        <v>17.16</v>
      </c>
      <c r="F266">
        <v>0.9</v>
      </c>
      <c r="G266">
        <f t="shared" si="12"/>
        <v>15.16</v>
      </c>
      <c r="H266">
        <f t="shared" si="13"/>
        <v>1.7235565635805981</v>
      </c>
      <c r="I266">
        <v>175.2</v>
      </c>
      <c r="J266">
        <f t="shared" si="14"/>
        <v>59.576551648068786</v>
      </c>
    </row>
    <row r="267" spans="1:10" x14ac:dyDescent="0.3">
      <c r="A267" s="89" t="s">
        <v>495</v>
      </c>
      <c r="B267" s="23">
        <v>36528</v>
      </c>
      <c r="C267">
        <v>17.649999999999999</v>
      </c>
      <c r="D267">
        <v>28.19</v>
      </c>
      <c r="E267">
        <v>18.29</v>
      </c>
      <c r="F267">
        <v>0.1</v>
      </c>
      <c r="G267">
        <f t="shared" si="12"/>
        <v>16.29</v>
      </c>
      <c r="H267">
        <f t="shared" si="13"/>
        <v>1.8528484320020595</v>
      </c>
      <c r="I267">
        <v>174.2</v>
      </c>
      <c r="J267">
        <f t="shared" si="14"/>
        <v>62.657196344131727</v>
      </c>
    </row>
    <row r="268" spans="1:10" x14ac:dyDescent="0.3">
      <c r="A268" s="89" t="s">
        <v>495</v>
      </c>
      <c r="B268" s="23">
        <v>36529</v>
      </c>
      <c r="C268">
        <v>25.73</v>
      </c>
      <c r="D268">
        <v>30.41</v>
      </c>
      <c r="E268">
        <v>16.350000000000001</v>
      </c>
      <c r="F268">
        <v>0</v>
      </c>
      <c r="G268">
        <f t="shared" si="12"/>
        <v>14.350000000000001</v>
      </c>
      <c r="H268">
        <f t="shared" si="13"/>
        <v>1.6358131353402903</v>
      </c>
      <c r="I268">
        <v>124.9</v>
      </c>
      <c r="J268">
        <f t="shared" si="14"/>
        <v>52.813426914061388</v>
      </c>
    </row>
    <row r="269" spans="1:10" x14ac:dyDescent="0.3">
      <c r="A269" s="89" t="s">
        <v>495</v>
      </c>
      <c r="B269" s="23">
        <v>36530</v>
      </c>
      <c r="C269">
        <v>25.13</v>
      </c>
      <c r="D269">
        <v>32.31</v>
      </c>
      <c r="E269">
        <v>18.87</v>
      </c>
      <c r="F269">
        <v>22.2</v>
      </c>
      <c r="G269">
        <f t="shared" si="12"/>
        <v>16.87</v>
      </c>
      <c r="H269">
        <f t="shared" si="13"/>
        <v>1.9224524019258564</v>
      </c>
      <c r="I269">
        <v>160.1</v>
      </c>
      <c r="J269">
        <f t="shared" si="14"/>
        <v>54.861784614737999</v>
      </c>
    </row>
    <row r="270" spans="1:10" x14ac:dyDescent="0.3">
      <c r="A270" s="89" t="s">
        <v>495</v>
      </c>
      <c r="B270" s="23">
        <v>36531</v>
      </c>
      <c r="C270">
        <v>25.94</v>
      </c>
      <c r="D270">
        <v>29.03</v>
      </c>
      <c r="E270">
        <v>20.45</v>
      </c>
      <c r="F270">
        <v>2.6</v>
      </c>
      <c r="G270">
        <f t="shared" si="12"/>
        <v>18.45</v>
      </c>
      <c r="H270">
        <f t="shared" si="13"/>
        <v>2.1238121289370455</v>
      </c>
      <c r="I270">
        <v>159.19999999999999</v>
      </c>
      <c r="J270">
        <f t="shared" si="14"/>
        <v>66.308809136298052</v>
      </c>
    </row>
    <row r="271" spans="1:10" x14ac:dyDescent="0.3">
      <c r="A271" s="89" t="s">
        <v>495</v>
      </c>
      <c r="B271" s="23">
        <v>36532</v>
      </c>
      <c r="C271">
        <v>25</v>
      </c>
      <c r="D271">
        <v>30.78</v>
      </c>
      <c r="E271">
        <v>18.72</v>
      </c>
      <c r="F271">
        <v>0</v>
      </c>
      <c r="G271">
        <f t="shared" si="12"/>
        <v>16.72</v>
      </c>
      <c r="H271">
        <f t="shared" si="13"/>
        <v>1.9042353171087718</v>
      </c>
      <c r="I271">
        <v>151.5</v>
      </c>
      <c r="J271">
        <f t="shared" si="14"/>
        <v>57.826493462035714</v>
      </c>
    </row>
    <row r="272" spans="1:10" x14ac:dyDescent="0.3">
      <c r="A272" s="89" t="s">
        <v>495</v>
      </c>
      <c r="B272" s="23">
        <v>36533</v>
      </c>
      <c r="C272">
        <v>21.89</v>
      </c>
      <c r="D272">
        <v>28.86</v>
      </c>
      <c r="E272">
        <v>20.12</v>
      </c>
      <c r="F272">
        <v>0</v>
      </c>
      <c r="G272">
        <f t="shared" si="12"/>
        <v>18.12</v>
      </c>
      <c r="H272">
        <f t="shared" si="13"/>
        <v>2.0802948507720673</v>
      </c>
      <c r="I272">
        <v>187.5</v>
      </c>
      <c r="J272">
        <f t="shared" si="14"/>
        <v>65.849912878082066</v>
      </c>
    </row>
    <row r="273" spans="1:10" x14ac:dyDescent="0.3">
      <c r="A273" s="89" t="s">
        <v>495</v>
      </c>
      <c r="B273" s="23">
        <v>36534</v>
      </c>
      <c r="C273">
        <v>20.5</v>
      </c>
      <c r="D273">
        <v>29.25</v>
      </c>
      <c r="E273">
        <v>18.600000000000001</v>
      </c>
      <c r="F273">
        <v>0</v>
      </c>
      <c r="G273">
        <f t="shared" si="12"/>
        <v>16.600000000000001</v>
      </c>
      <c r="H273">
        <f t="shared" si="13"/>
        <v>1.8897707105254968</v>
      </c>
      <c r="I273">
        <v>157.80000000000001</v>
      </c>
      <c r="J273">
        <f t="shared" si="14"/>
        <v>60.987471747880363</v>
      </c>
    </row>
    <row r="274" spans="1:10" x14ac:dyDescent="0.3">
      <c r="A274" s="89" t="s">
        <v>495</v>
      </c>
      <c r="B274" s="23">
        <v>36535</v>
      </c>
      <c r="C274">
        <v>22.95</v>
      </c>
      <c r="D274">
        <v>29.05</v>
      </c>
      <c r="E274">
        <v>19.66</v>
      </c>
      <c r="F274">
        <v>0</v>
      </c>
      <c r="G274">
        <f t="shared" si="12"/>
        <v>17.66</v>
      </c>
      <c r="H274">
        <f t="shared" si="13"/>
        <v>2.0209374327328318</v>
      </c>
      <c r="I274">
        <v>194.3</v>
      </c>
      <c r="J274">
        <f t="shared" si="14"/>
        <v>64.194557428254697</v>
      </c>
    </row>
    <row r="275" spans="1:10" x14ac:dyDescent="0.3">
      <c r="A275" s="89" t="s">
        <v>495</v>
      </c>
      <c r="B275" s="23">
        <v>36536</v>
      </c>
      <c r="C275">
        <v>26.56</v>
      </c>
      <c r="D275">
        <v>28.87</v>
      </c>
      <c r="E275">
        <v>13.53</v>
      </c>
      <c r="F275">
        <v>0</v>
      </c>
      <c r="G275">
        <f t="shared" si="12"/>
        <v>11.53</v>
      </c>
      <c r="H275">
        <f t="shared" si="13"/>
        <v>1.3601285151857085</v>
      </c>
      <c r="I275">
        <v>216</v>
      </c>
      <c r="J275">
        <f t="shared" si="14"/>
        <v>49.288327483816332</v>
      </c>
    </row>
    <row r="276" spans="1:10" x14ac:dyDescent="0.3">
      <c r="A276" s="89" t="s">
        <v>495</v>
      </c>
      <c r="B276" s="23">
        <v>36537</v>
      </c>
      <c r="C276">
        <v>26.41</v>
      </c>
      <c r="D276">
        <v>27.63</v>
      </c>
      <c r="E276">
        <v>15.37</v>
      </c>
      <c r="F276">
        <v>0</v>
      </c>
      <c r="G276">
        <f t="shared" si="12"/>
        <v>13.37</v>
      </c>
      <c r="H276">
        <f t="shared" si="13"/>
        <v>1.5349113841734243</v>
      </c>
      <c r="I276">
        <v>225.9</v>
      </c>
      <c r="J276">
        <f t="shared" si="14"/>
        <v>56.454985287580215</v>
      </c>
    </row>
    <row r="277" spans="1:10" x14ac:dyDescent="0.3">
      <c r="A277" s="89" t="s">
        <v>495</v>
      </c>
      <c r="B277" s="23">
        <v>36538</v>
      </c>
      <c r="C277">
        <v>21.76</v>
      </c>
      <c r="D277">
        <v>28.23</v>
      </c>
      <c r="E277">
        <v>14.84</v>
      </c>
      <c r="F277">
        <v>0</v>
      </c>
      <c r="G277">
        <f t="shared" si="12"/>
        <v>12.84</v>
      </c>
      <c r="H277">
        <f t="shared" si="13"/>
        <v>1.4826521026233161</v>
      </c>
      <c r="I277">
        <v>273.3</v>
      </c>
      <c r="J277">
        <f t="shared" si="14"/>
        <v>53.807317045634569</v>
      </c>
    </row>
    <row r="278" spans="1:10" x14ac:dyDescent="0.3">
      <c r="A278" s="89" t="s">
        <v>495</v>
      </c>
      <c r="B278" s="23">
        <v>36539</v>
      </c>
      <c r="C278">
        <v>23.53</v>
      </c>
      <c r="D278">
        <v>29.01</v>
      </c>
      <c r="E278">
        <v>17.45</v>
      </c>
      <c r="F278">
        <v>0.4</v>
      </c>
      <c r="G278">
        <f t="shared" si="12"/>
        <v>15.45</v>
      </c>
      <c r="H278">
        <f t="shared" si="13"/>
        <v>1.7559592182181789</v>
      </c>
      <c r="I278">
        <v>225.8</v>
      </c>
      <c r="J278">
        <f t="shared" si="14"/>
        <v>58.60486795585782</v>
      </c>
    </row>
    <row r="279" spans="1:10" x14ac:dyDescent="0.3">
      <c r="A279" s="89" t="s">
        <v>495</v>
      </c>
      <c r="B279" s="23">
        <v>36540</v>
      </c>
      <c r="C279">
        <v>22.05</v>
      </c>
      <c r="D279">
        <v>29</v>
      </c>
      <c r="E279">
        <v>17.54</v>
      </c>
      <c r="F279">
        <v>0</v>
      </c>
      <c r="G279">
        <f t="shared" si="12"/>
        <v>15.54</v>
      </c>
      <c r="H279">
        <f t="shared" si="13"/>
        <v>1.7661232017498822</v>
      </c>
      <c r="I279">
        <v>150</v>
      </c>
      <c r="J279">
        <f t="shared" si="14"/>
        <v>58.855778990193045</v>
      </c>
    </row>
    <row r="280" spans="1:10" x14ac:dyDescent="0.3">
      <c r="A280" s="89" t="s">
        <v>495</v>
      </c>
      <c r="B280" s="23">
        <v>36541</v>
      </c>
      <c r="C280">
        <v>23.89</v>
      </c>
      <c r="D280">
        <v>31.35</v>
      </c>
      <c r="E280">
        <v>16.170000000000002</v>
      </c>
      <c r="F280">
        <v>0</v>
      </c>
      <c r="G280">
        <f t="shared" si="12"/>
        <v>14.170000000000002</v>
      </c>
      <c r="H280">
        <f t="shared" si="13"/>
        <v>1.616855490981139</v>
      </c>
      <c r="I280">
        <v>143.19999999999999</v>
      </c>
      <c r="J280">
        <f t="shared" si="14"/>
        <v>50.427547457903493</v>
      </c>
    </row>
    <row r="281" spans="1:10" x14ac:dyDescent="0.3">
      <c r="A281" s="89" t="s">
        <v>495</v>
      </c>
      <c r="B281" s="23">
        <v>36542</v>
      </c>
      <c r="C281">
        <v>23.09</v>
      </c>
      <c r="D281">
        <v>31.53</v>
      </c>
      <c r="E281">
        <v>16.45</v>
      </c>
      <c r="F281">
        <v>0</v>
      </c>
      <c r="G281">
        <f t="shared" si="12"/>
        <v>14.45</v>
      </c>
      <c r="H281">
        <f t="shared" si="13"/>
        <v>1.6464291813505092</v>
      </c>
      <c r="I281">
        <v>97.9</v>
      </c>
      <c r="J281">
        <f t="shared" si="14"/>
        <v>50.717299687542962</v>
      </c>
    </row>
    <row r="282" spans="1:10" x14ac:dyDescent="0.3">
      <c r="A282" s="89" t="s">
        <v>495</v>
      </c>
      <c r="B282" s="23">
        <v>36543</v>
      </c>
      <c r="C282">
        <v>30</v>
      </c>
      <c r="D282">
        <v>30.15</v>
      </c>
      <c r="E282">
        <v>16.75</v>
      </c>
      <c r="F282">
        <v>17.399999999999999</v>
      </c>
      <c r="G282">
        <f t="shared" si="12"/>
        <v>14.75</v>
      </c>
      <c r="H282">
        <f t="shared" si="13"/>
        <v>1.6786407856747023</v>
      </c>
      <c r="I282">
        <v>100.5</v>
      </c>
      <c r="J282">
        <f t="shared" si="14"/>
        <v>54.340712128816129</v>
      </c>
    </row>
    <row r="283" spans="1:10" x14ac:dyDescent="0.3">
      <c r="A283" s="89" t="s">
        <v>495</v>
      </c>
      <c r="B283" s="23">
        <v>36544</v>
      </c>
      <c r="C283">
        <v>28.66</v>
      </c>
      <c r="D283">
        <v>35.35</v>
      </c>
      <c r="E283">
        <v>18.149999999999999</v>
      </c>
      <c r="F283">
        <v>0</v>
      </c>
      <c r="G283">
        <f t="shared" si="12"/>
        <v>16.149999999999999</v>
      </c>
      <c r="H283">
        <f t="shared" si="13"/>
        <v>1.8363821098455935</v>
      </c>
      <c r="I283">
        <v>98</v>
      </c>
      <c r="J283">
        <f t="shared" si="14"/>
        <v>47.048406334478784</v>
      </c>
    </row>
    <row r="284" spans="1:10" x14ac:dyDescent="0.3">
      <c r="A284" s="89" t="s">
        <v>495</v>
      </c>
      <c r="B284" s="23">
        <v>36545</v>
      </c>
      <c r="C284">
        <v>30.49</v>
      </c>
      <c r="D284">
        <v>39.659999999999997</v>
      </c>
      <c r="E284">
        <v>20.96</v>
      </c>
      <c r="F284">
        <v>0</v>
      </c>
      <c r="G284">
        <f t="shared" si="12"/>
        <v>18.96</v>
      </c>
      <c r="H284">
        <f t="shared" si="13"/>
        <v>2.1926334905918332</v>
      </c>
      <c r="I284">
        <v>104.3</v>
      </c>
      <c r="J284">
        <f t="shared" si="14"/>
        <v>45.150590489750968</v>
      </c>
    </row>
    <row r="285" spans="1:10" x14ac:dyDescent="0.3">
      <c r="A285" s="89" t="s">
        <v>495</v>
      </c>
      <c r="B285" s="23">
        <v>36546</v>
      </c>
      <c r="C285">
        <v>30.36</v>
      </c>
      <c r="D285">
        <v>40.119999999999997</v>
      </c>
      <c r="E285">
        <v>23.44</v>
      </c>
      <c r="F285">
        <v>0</v>
      </c>
      <c r="G285">
        <f t="shared" si="12"/>
        <v>21.44</v>
      </c>
      <c r="H285">
        <f t="shared" si="13"/>
        <v>2.5558568199434664</v>
      </c>
      <c r="I285">
        <v>147.30000000000001</v>
      </c>
      <c r="J285">
        <f t="shared" si="14"/>
        <v>49.653507444468239</v>
      </c>
    </row>
    <row r="286" spans="1:10" x14ac:dyDescent="0.3">
      <c r="A286" s="89" t="s">
        <v>495</v>
      </c>
      <c r="B286" s="23">
        <v>36547</v>
      </c>
      <c r="C286">
        <v>31.64</v>
      </c>
      <c r="D286">
        <v>39.950000000000003</v>
      </c>
      <c r="E286">
        <v>20.84</v>
      </c>
      <c r="F286">
        <v>0</v>
      </c>
      <c r="G286">
        <f t="shared" si="12"/>
        <v>18.84</v>
      </c>
      <c r="H286">
        <f t="shared" si="13"/>
        <v>2.1762670880253072</v>
      </c>
      <c r="I286">
        <v>174.1</v>
      </c>
      <c r="J286">
        <f t="shared" si="14"/>
        <v>44.380280478587544</v>
      </c>
    </row>
    <row r="287" spans="1:10" x14ac:dyDescent="0.3">
      <c r="A287" s="89" t="s">
        <v>495</v>
      </c>
      <c r="B287" s="23">
        <v>36548</v>
      </c>
      <c r="C287">
        <v>27.98</v>
      </c>
      <c r="D287">
        <v>35.5</v>
      </c>
      <c r="E287">
        <v>17.14</v>
      </c>
      <c r="F287">
        <v>0</v>
      </c>
      <c r="G287">
        <f t="shared" si="12"/>
        <v>15.14</v>
      </c>
      <c r="H287">
        <f t="shared" si="13"/>
        <v>1.7213413499091579</v>
      </c>
      <c r="I287">
        <v>205.9</v>
      </c>
      <c r="J287">
        <f t="shared" si="14"/>
        <v>44.559898739336234</v>
      </c>
    </row>
    <row r="288" spans="1:10" x14ac:dyDescent="0.3">
      <c r="A288" s="89" t="s">
        <v>495</v>
      </c>
      <c r="B288" s="23">
        <v>36549</v>
      </c>
      <c r="C288">
        <v>7.8</v>
      </c>
      <c r="D288">
        <v>23.63</v>
      </c>
      <c r="E288">
        <v>21.63</v>
      </c>
      <c r="F288">
        <v>0</v>
      </c>
      <c r="G288">
        <f t="shared" si="12"/>
        <v>19.63</v>
      </c>
      <c r="H288">
        <f t="shared" si="13"/>
        <v>2.2860067427880923</v>
      </c>
      <c r="I288">
        <v>273.60000000000002</v>
      </c>
      <c r="J288">
        <f t="shared" si="14"/>
        <v>83.258792267327195</v>
      </c>
    </row>
    <row r="289" spans="1:10" x14ac:dyDescent="0.3">
      <c r="A289" s="89" t="s">
        <v>495</v>
      </c>
      <c r="B289" s="23">
        <v>36550</v>
      </c>
      <c r="C289">
        <v>14.44</v>
      </c>
      <c r="D289">
        <v>26.08</v>
      </c>
      <c r="E289">
        <v>19.25</v>
      </c>
      <c r="F289">
        <v>0</v>
      </c>
      <c r="G289">
        <f t="shared" si="12"/>
        <v>17.25</v>
      </c>
      <c r="H289">
        <f t="shared" si="13"/>
        <v>1.9692872481162023</v>
      </c>
      <c r="I289">
        <v>213.4</v>
      </c>
      <c r="J289">
        <f t="shared" si="14"/>
        <v>70.343771558944766</v>
      </c>
    </row>
    <row r="290" spans="1:10" x14ac:dyDescent="0.3">
      <c r="A290" s="89" t="s">
        <v>495</v>
      </c>
      <c r="B290" s="23">
        <v>36551</v>
      </c>
      <c r="C290">
        <v>24.62</v>
      </c>
      <c r="D290">
        <v>29.57</v>
      </c>
      <c r="E290">
        <v>18.36</v>
      </c>
      <c r="F290">
        <v>0</v>
      </c>
      <c r="G290">
        <f t="shared" si="12"/>
        <v>16.36</v>
      </c>
      <c r="H290">
        <f t="shared" si="13"/>
        <v>1.8611300017923462</v>
      </c>
      <c r="I290">
        <v>164.2</v>
      </c>
      <c r="J290">
        <f t="shared" si="14"/>
        <v>59.641790919667365</v>
      </c>
    </row>
    <row r="291" spans="1:10" x14ac:dyDescent="0.3">
      <c r="A291" s="89" t="s">
        <v>495</v>
      </c>
      <c r="B291" s="23">
        <v>36552</v>
      </c>
      <c r="C291">
        <v>16.48</v>
      </c>
      <c r="D291">
        <v>32.69</v>
      </c>
      <c r="E291">
        <v>17.62</v>
      </c>
      <c r="F291">
        <v>0</v>
      </c>
      <c r="G291">
        <f t="shared" si="12"/>
        <v>15.620000000000001</v>
      </c>
      <c r="H291">
        <f t="shared" si="13"/>
        <v>1.7752011115284931</v>
      </c>
      <c r="I291">
        <v>156.19999999999999</v>
      </c>
      <c r="J291">
        <f t="shared" si="14"/>
        <v>51.090159063458245</v>
      </c>
    </row>
    <row r="292" spans="1:10" x14ac:dyDescent="0.3">
      <c r="A292" s="89" t="s">
        <v>495</v>
      </c>
      <c r="B292" s="23">
        <v>36553</v>
      </c>
      <c r="C292">
        <v>9.44</v>
      </c>
      <c r="D292">
        <v>30.27</v>
      </c>
      <c r="E292">
        <v>20.14</v>
      </c>
      <c r="F292">
        <v>21</v>
      </c>
      <c r="G292">
        <f t="shared" si="12"/>
        <v>18.14</v>
      </c>
      <c r="H292">
        <f t="shared" si="13"/>
        <v>2.0829098645375708</v>
      </c>
      <c r="I292">
        <v>195.5</v>
      </c>
      <c r="J292">
        <f t="shared" si="14"/>
        <v>62.57775015657618</v>
      </c>
    </row>
    <row r="293" spans="1:10" x14ac:dyDescent="0.3">
      <c r="A293" s="89" t="s">
        <v>495</v>
      </c>
      <c r="B293" s="23">
        <v>36554</v>
      </c>
      <c r="C293">
        <v>15.27</v>
      </c>
      <c r="D293">
        <v>30.95</v>
      </c>
      <c r="E293">
        <v>18.28</v>
      </c>
      <c r="F293">
        <v>5</v>
      </c>
      <c r="G293">
        <f t="shared" si="12"/>
        <v>16.28</v>
      </c>
      <c r="H293">
        <f t="shared" si="13"/>
        <v>1.8516679905039177</v>
      </c>
      <c r="I293">
        <v>116.9</v>
      </c>
      <c r="J293">
        <f t="shared" si="14"/>
        <v>56.36052082274697</v>
      </c>
    </row>
    <row r="294" spans="1:10" x14ac:dyDescent="0.3">
      <c r="A294" s="89" t="s">
        <v>495</v>
      </c>
      <c r="B294" s="23">
        <v>36555</v>
      </c>
      <c r="C294">
        <v>20.68</v>
      </c>
      <c r="D294">
        <v>31.79</v>
      </c>
      <c r="E294">
        <v>21.32</v>
      </c>
      <c r="F294">
        <v>0.5</v>
      </c>
      <c r="G294">
        <f t="shared" si="12"/>
        <v>19.32</v>
      </c>
      <c r="H294">
        <f t="shared" si="13"/>
        <v>2.2423806227571514</v>
      </c>
      <c r="I294">
        <v>131.5</v>
      </c>
      <c r="J294">
        <f t="shared" si="14"/>
        <v>62.087208824380767</v>
      </c>
    </row>
    <row r="295" spans="1:10" x14ac:dyDescent="0.3">
      <c r="A295" s="89" t="s">
        <v>495</v>
      </c>
      <c r="B295" s="23">
        <v>36556</v>
      </c>
      <c r="C295">
        <v>21.7</v>
      </c>
      <c r="D295">
        <v>29.17</v>
      </c>
      <c r="E295">
        <v>19.47</v>
      </c>
      <c r="F295">
        <v>5.6</v>
      </c>
      <c r="G295">
        <f t="shared" si="12"/>
        <v>17.47</v>
      </c>
      <c r="H295">
        <f t="shared" si="13"/>
        <v>1.9968563623660749</v>
      </c>
      <c r="I295">
        <v>205.4</v>
      </c>
      <c r="J295">
        <f t="shared" si="14"/>
        <v>63.417595301672691</v>
      </c>
    </row>
    <row r="296" spans="1:10" x14ac:dyDescent="0.3">
      <c r="A296" s="89" t="s">
        <v>495</v>
      </c>
      <c r="B296" s="23">
        <v>36557</v>
      </c>
      <c r="C296">
        <v>20.86</v>
      </c>
      <c r="D296">
        <v>29.84</v>
      </c>
      <c r="E296">
        <v>19.82</v>
      </c>
      <c r="F296">
        <v>0</v>
      </c>
      <c r="G296">
        <f t="shared" si="12"/>
        <v>17.82</v>
      </c>
      <c r="H296">
        <f t="shared" si="13"/>
        <v>2.0414130601890963</v>
      </c>
      <c r="I296">
        <v>89.2</v>
      </c>
      <c r="J296">
        <f t="shared" si="14"/>
        <v>62.754456006575559</v>
      </c>
    </row>
    <row r="297" spans="1:10" x14ac:dyDescent="0.3">
      <c r="A297" s="89" t="s">
        <v>495</v>
      </c>
      <c r="B297" s="23">
        <v>36558</v>
      </c>
      <c r="C297">
        <v>25.76</v>
      </c>
      <c r="D297">
        <v>29.35</v>
      </c>
      <c r="E297">
        <v>19.79</v>
      </c>
      <c r="F297">
        <v>0.8</v>
      </c>
      <c r="G297">
        <f t="shared" si="12"/>
        <v>17.79</v>
      </c>
      <c r="H297">
        <f t="shared" si="13"/>
        <v>2.037560103619569</v>
      </c>
      <c r="I297">
        <v>181.3</v>
      </c>
      <c r="J297">
        <f t="shared" si="14"/>
        <v>63.824436687912545</v>
      </c>
    </row>
    <row r="298" spans="1:10" x14ac:dyDescent="0.3">
      <c r="A298" s="89" t="s">
        <v>495</v>
      </c>
      <c r="B298" s="23">
        <v>36559</v>
      </c>
      <c r="C298">
        <v>25.35</v>
      </c>
      <c r="D298">
        <v>29.4</v>
      </c>
      <c r="E298">
        <v>15.2</v>
      </c>
      <c r="F298">
        <v>0</v>
      </c>
      <c r="G298">
        <f t="shared" si="12"/>
        <v>13.2</v>
      </c>
      <c r="H298">
        <f t="shared" si="13"/>
        <v>1.5179756049640964</v>
      </c>
      <c r="I298">
        <v>228.7</v>
      </c>
      <c r="J298">
        <f t="shared" si="14"/>
        <v>52.175601137756651</v>
      </c>
    </row>
    <row r="299" spans="1:10" x14ac:dyDescent="0.3">
      <c r="A299" s="89" t="s">
        <v>495</v>
      </c>
      <c r="B299" s="23">
        <v>36560</v>
      </c>
      <c r="C299">
        <v>19.760000000000002</v>
      </c>
      <c r="D299">
        <v>30.34</v>
      </c>
      <c r="E299">
        <v>18.7</v>
      </c>
      <c r="F299">
        <v>0</v>
      </c>
      <c r="G299">
        <f t="shared" si="12"/>
        <v>16.7</v>
      </c>
      <c r="H299">
        <f t="shared" si="13"/>
        <v>1.9018178351702275</v>
      </c>
      <c r="I299">
        <v>219.7</v>
      </c>
      <c r="J299">
        <f t="shared" si="14"/>
        <v>58.759447820188193</v>
      </c>
    </row>
    <row r="300" spans="1:10" x14ac:dyDescent="0.3">
      <c r="A300" s="89" t="s">
        <v>495</v>
      </c>
      <c r="B300" s="23">
        <v>36561</v>
      </c>
      <c r="C300">
        <v>21.89</v>
      </c>
      <c r="D300">
        <v>31.05</v>
      </c>
      <c r="E300">
        <v>17.38</v>
      </c>
      <c r="F300">
        <v>0</v>
      </c>
      <c r="G300">
        <f t="shared" si="12"/>
        <v>15.379999999999999</v>
      </c>
      <c r="H300">
        <f t="shared" si="13"/>
        <v>1.7480893858997442</v>
      </c>
      <c r="I300">
        <v>173.6</v>
      </c>
      <c r="J300">
        <f t="shared" si="14"/>
        <v>53.943511298112405</v>
      </c>
    </row>
    <row r="301" spans="1:10" x14ac:dyDescent="0.3">
      <c r="A301" s="89" t="s">
        <v>495</v>
      </c>
      <c r="B301" s="23">
        <v>36562</v>
      </c>
      <c r="C301">
        <v>20.82</v>
      </c>
      <c r="D301">
        <v>30.64</v>
      </c>
      <c r="E301">
        <v>15.75</v>
      </c>
      <c r="F301">
        <v>0</v>
      </c>
      <c r="G301">
        <f t="shared" si="12"/>
        <v>13.75</v>
      </c>
      <c r="H301">
        <f t="shared" si="13"/>
        <v>1.5733687094009263</v>
      </c>
      <c r="I301">
        <v>184.2</v>
      </c>
      <c r="J301">
        <f t="shared" si="14"/>
        <v>50.896810675684591</v>
      </c>
    </row>
    <row r="302" spans="1:10" x14ac:dyDescent="0.3">
      <c r="A302" s="89" t="s">
        <v>495</v>
      </c>
      <c r="B302" s="23">
        <v>36563</v>
      </c>
      <c r="C302">
        <v>16.62</v>
      </c>
      <c r="D302">
        <v>27.65</v>
      </c>
      <c r="E302">
        <v>19.670000000000002</v>
      </c>
      <c r="F302">
        <v>3.8</v>
      </c>
      <c r="G302">
        <f t="shared" si="12"/>
        <v>17.670000000000002</v>
      </c>
      <c r="H302">
        <f t="shared" si="13"/>
        <v>2.0222118707269203</v>
      </c>
      <c r="I302">
        <v>230.6</v>
      </c>
      <c r="J302">
        <f t="shared" si="14"/>
        <v>67.587109785557985</v>
      </c>
    </row>
    <row r="303" spans="1:10" x14ac:dyDescent="0.3">
      <c r="A303" s="89" t="s">
        <v>495</v>
      </c>
      <c r="B303" s="23">
        <v>36564</v>
      </c>
      <c r="C303">
        <v>23.19</v>
      </c>
      <c r="D303">
        <v>29.99</v>
      </c>
      <c r="E303">
        <v>19.239999999999998</v>
      </c>
      <c r="F303">
        <v>1.2</v>
      </c>
      <c r="G303">
        <f t="shared" si="12"/>
        <v>17.239999999999998</v>
      </c>
      <c r="H303">
        <f t="shared" si="13"/>
        <v>1.9680420666013483</v>
      </c>
      <c r="I303">
        <v>247.3</v>
      </c>
      <c r="J303">
        <f t="shared" si="14"/>
        <v>60.921439788925419</v>
      </c>
    </row>
    <row r="304" spans="1:10" x14ac:dyDescent="0.3">
      <c r="A304" s="89" t="s">
        <v>495</v>
      </c>
      <c r="B304" s="23">
        <v>36565</v>
      </c>
      <c r="C304">
        <v>16.39</v>
      </c>
      <c r="D304">
        <v>29.26</v>
      </c>
      <c r="E304">
        <v>18.32</v>
      </c>
      <c r="F304">
        <v>0</v>
      </c>
      <c r="G304">
        <f t="shared" si="12"/>
        <v>16.32</v>
      </c>
      <c r="H304">
        <f t="shared" si="13"/>
        <v>1.8563937138449564</v>
      </c>
      <c r="I304">
        <v>250.8</v>
      </c>
      <c r="J304">
        <f t="shared" si="14"/>
        <v>60.248167822906055</v>
      </c>
    </row>
    <row r="305" spans="1:10" x14ac:dyDescent="0.3">
      <c r="A305" s="89" t="s">
        <v>495</v>
      </c>
      <c r="B305" s="23">
        <v>36566</v>
      </c>
      <c r="C305">
        <v>19.95</v>
      </c>
      <c r="D305">
        <v>30.77</v>
      </c>
      <c r="E305">
        <v>17.75</v>
      </c>
      <c r="F305">
        <v>0</v>
      </c>
      <c r="G305">
        <f t="shared" si="12"/>
        <v>15.75</v>
      </c>
      <c r="H305">
        <f t="shared" si="13"/>
        <v>1.7900399638016715</v>
      </c>
      <c r="I305">
        <v>177.3</v>
      </c>
      <c r="J305">
        <f t="shared" si="14"/>
        <v>55.448782228833956</v>
      </c>
    </row>
    <row r="306" spans="1:10" x14ac:dyDescent="0.3">
      <c r="A306" s="89" t="s">
        <v>495</v>
      </c>
      <c r="B306" s="23">
        <v>36567</v>
      </c>
      <c r="C306">
        <v>19.71</v>
      </c>
      <c r="D306">
        <v>31.26</v>
      </c>
      <c r="E306">
        <v>16.98</v>
      </c>
      <c r="F306">
        <v>0</v>
      </c>
      <c r="G306">
        <f t="shared" si="12"/>
        <v>14.98</v>
      </c>
      <c r="H306">
        <f t="shared" si="13"/>
        <v>1.7037093232575387</v>
      </c>
      <c r="I306">
        <v>156.19999999999999</v>
      </c>
      <c r="J306">
        <f t="shared" si="14"/>
        <v>52.535590848311138</v>
      </c>
    </row>
    <row r="307" spans="1:10" x14ac:dyDescent="0.3">
      <c r="A307" s="89" t="s">
        <v>495</v>
      </c>
      <c r="B307" s="23">
        <v>36568</v>
      </c>
      <c r="C307">
        <v>22.15</v>
      </c>
      <c r="D307">
        <v>34.619999999999997</v>
      </c>
      <c r="E307">
        <v>17.3</v>
      </c>
      <c r="F307">
        <v>0</v>
      </c>
      <c r="G307">
        <f t="shared" si="12"/>
        <v>15.3</v>
      </c>
      <c r="H307">
        <f t="shared" si="13"/>
        <v>1.739133169821284</v>
      </c>
      <c r="I307">
        <v>129.9</v>
      </c>
      <c r="J307">
        <f t="shared" si="14"/>
        <v>46.553898022976654</v>
      </c>
    </row>
    <row r="308" spans="1:10" x14ac:dyDescent="0.3">
      <c r="A308" s="89" t="s">
        <v>495</v>
      </c>
      <c r="B308" s="23">
        <v>36569</v>
      </c>
      <c r="C308">
        <v>3.2810000000000001</v>
      </c>
      <c r="D308">
        <v>23.9</v>
      </c>
      <c r="E308">
        <v>22.77</v>
      </c>
      <c r="F308">
        <v>1.8</v>
      </c>
      <c r="G308">
        <f t="shared" si="12"/>
        <v>20.77</v>
      </c>
      <c r="H308">
        <f t="shared" si="13"/>
        <v>2.4528889834375969</v>
      </c>
      <c r="I308">
        <v>123.2</v>
      </c>
      <c r="J308">
        <f t="shared" si="14"/>
        <v>85.706247363014086</v>
      </c>
    </row>
    <row r="309" spans="1:10" x14ac:dyDescent="0.3">
      <c r="A309" s="89" t="s">
        <v>495</v>
      </c>
      <c r="B309" s="23">
        <v>36570</v>
      </c>
      <c r="C309">
        <v>6.5549999999999997</v>
      </c>
      <c r="D309">
        <v>21.97</v>
      </c>
      <c r="E309">
        <v>18.12</v>
      </c>
      <c r="F309">
        <v>5.3</v>
      </c>
      <c r="G309">
        <f t="shared" si="12"/>
        <v>16.12</v>
      </c>
      <c r="H309">
        <f t="shared" si="13"/>
        <v>1.832870343493159</v>
      </c>
      <c r="I309">
        <v>267.39999999999998</v>
      </c>
      <c r="J309">
        <f t="shared" si="14"/>
        <v>77.842422762455399</v>
      </c>
    </row>
    <row r="310" spans="1:10" x14ac:dyDescent="0.3">
      <c r="A310" s="89" t="s">
        <v>495</v>
      </c>
      <c r="B310" s="23">
        <v>36571</v>
      </c>
      <c r="C310">
        <v>10.76</v>
      </c>
      <c r="D310">
        <v>25.34</v>
      </c>
      <c r="E310">
        <v>17.510000000000002</v>
      </c>
      <c r="F310">
        <v>0.3</v>
      </c>
      <c r="G310">
        <f t="shared" si="12"/>
        <v>15.510000000000002</v>
      </c>
      <c r="H310">
        <f t="shared" si="13"/>
        <v>1.7627294919661718</v>
      </c>
      <c r="I310">
        <v>195.7</v>
      </c>
      <c r="J310">
        <f t="shared" si="14"/>
        <v>67.478358665464071</v>
      </c>
    </row>
    <row r="311" spans="1:10" x14ac:dyDescent="0.3">
      <c r="A311" s="89" t="s">
        <v>495</v>
      </c>
      <c r="B311" s="23">
        <v>36572</v>
      </c>
      <c r="C311">
        <v>10.42</v>
      </c>
      <c r="D311">
        <v>25.72</v>
      </c>
      <c r="E311">
        <v>14.54</v>
      </c>
      <c r="F311">
        <v>0</v>
      </c>
      <c r="G311">
        <f t="shared" si="12"/>
        <v>12.54</v>
      </c>
      <c r="H311">
        <f t="shared" si="13"/>
        <v>1.453769217008916</v>
      </c>
      <c r="I311">
        <v>160.5</v>
      </c>
      <c r="J311">
        <f t="shared" si="14"/>
        <v>58.689472240962914</v>
      </c>
    </row>
    <row r="312" spans="1:10" x14ac:dyDescent="0.3">
      <c r="A312" s="89" t="s">
        <v>496</v>
      </c>
      <c r="B312" s="23">
        <v>36895</v>
      </c>
      <c r="C312">
        <v>28.96</v>
      </c>
      <c r="D312">
        <v>30.47</v>
      </c>
      <c r="E312">
        <v>14.89</v>
      </c>
      <c r="F312">
        <v>0</v>
      </c>
      <c r="G312">
        <f t="shared" si="12"/>
        <v>12.89</v>
      </c>
      <c r="H312">
        <f t="shared" si="13"/>
        <v>1.4875145781189276</v>
      </c>
      <c r="I312">
        <v>169.1</v>
      </c>
      <c r="J312">
        <f t="shared" si="14"/>
        <v>49.220050560931284</v>
      </c>
    </row>
    <row r="313" spans="1:10" x14ac:dyDescent="0.3">
      <c r="A313" s="89" t="s">
        <v>496</v>
      </c>
      <c r="B313" s="23">
        <v>36896</v>
      </c>
      <c r="C313">
        <v>27.4</v>
      </c>
      <c r="D313">
        <v>31.06</v>
      </c>
      <c r="E313">
        <v>14.49</v>
      </c>
      <c r="F313">
        <v>0</v>
      </c>
      <c r="G313">
        <f t="shared" si="12"/>
        <v>12.49</v>
      </c>
      <c r="H313">
        <f t="shared" si="13"/>
        <v>1.4490037469578676</v>
      </c>
      <c r="I313">
        <v>166.7</v>
      </c>
      <c r="J313">
        <f t="shared" si="14"/>
        <v>47.117869016122981</v>
      </c>
    </row>
    <row r="314" spans="1:10" x14ac:dyDescent="0.3">
      <c r="A314" s="89" t="s">
        <v>496</v>
      </c>
      <c r="B314" s="23">
        <v>36897</v>
      </c>
      <c r="C314">
        <v>28.01</v>
      </c>
      <c r="D314">
        <v>31.13</v>
      </c>
      <c r="E314">
        <v>17.149999999999999</v>
      </c>
      <c r="F314">
        <v>0</v>
      </c>
      <c r="G314">
        <f t="shared" si="12"/>
        <v>15.149999999999999</v>
      </c>
      <c r="H314">
        <f t="shared" si="13"/>
        <v>1.7224486445003462</v>
      </c>
      <c r="I314">
        <v>149.9</v>
      </c>
      <c r="J314">
        <f t="shared" si="14"/>
        <v>53.217780072697153</v>
      </c>
    </row>
    <row r="315" spans="1:10" x14ac:dyDescent="0.3">
      <c r="A315" s="89" t="s">
        <v>496</v>
      </c>
      <c r="B315" s="23">
        <v>36898</v>
      </c>
      <c r="C315">
        <v>25.05</v>
      </c>
      <c r="D315">
        <v>33.409999999999997</v>
      </c>
      <c r="E315">
        <v>14.93</v>
      </c>
      <c r="F315">
        <v>0</v>
      </c>
      <c r="G315">
        <f t="shared" si="12"/>
        <v>12.93</v>
      </c>
      <c r="H315">
        <f t="shared" si="13"/>
        <v>1.491414632685194</v>
      </c>
      <c r="I315">
        <v>182.5</v>
      </c>
      <c r="J315">
        <f t="shared" si="14"/>
        <v>43.62849200416187</v>
      </c>
    </row>
    <row r="316" spans="1:10" x14ac:dyDescent="0.3">
      <c r="A316" s="89" t="s">
        <v>496</v>
      </c>
      <c r="B316" s="23">
        <v>36899</v>
      </c>
      <c r="C316">
        <v>28.9</v>
      </c>
      <c r="D316">
        <v>33.31</v>
      </c>
      <c r="E316">
        <v>17.18</v>
      </c>
      <c r="F316">
        <v>0</v>
      </c>
      <c r="G316">
        <f t="shared" si="12"/>
        <v>15.18</v>
      </c>
      <c r="H316">
        <f t="shared" si="13"/>
        <v>1.7257742764052304</v>
      </c>
      <c r="I316">
        <v>177.4</v>
      </c>
      <c r="J316">
        <f t="shared" si="14"/>
        <v>48.824916506031883</v>
      </c>
    </row>
    <row r="317" spans="1:10" x14ac:dyDescent="0.3">
      <c r="A317" s="89" t="s">
        <v>496</v>
      </c>
      <c r="B317" s="23">
        <v>36900</v>
      </c>
      <c r="C317">
        <v>24.43</v>
      </c>
      <c r="D317">
        <v>32.29</v>
      </c>
      <c r="E317">
        <v>19.29</v>
      </c>
      <c r="F317">
        <v>2.8</v>
      </c>
      <c r="G317">
        <f t="shared" si="12"/>
        <v>17.29</v>
      </c>
      <c r="H317">
        <f t="shared" si="13"/>
        <v>1.9742748764598572</v>
      </c>
      <c r="I317">
        <v>160.80000000000001</v>
      </c>
      <c r="J317">
        <f t="shared" si="14"/>
        <v>55.924825726420472</v>
      </c>
    </row>
    <row r="318" spans="1:10" x14ac:dyDescent="0.3">
      <c r="A318" s="89" t="s">
        <v>496</v>
      </c>
      <c r="B318" s="23">
        <v>36901</v>
      </c>
      <c r="C318">
        <v>23.29</v>
      </c>
      <c r="D318">
        <v>30.12</v>
      </c>
      <c r="E318">
        <v>18.02</v>
      </c>
      <c r="F318">
        <v>1.8</v>
      </c>
      <c r="G318">
        <f t="shared" si="12"/>
        <v>16.02</v>
      </c>
      <c r="H318">
        <f t="shared" si="13"/>
        <v>1.8212069221310991</v>
      </c>
      <c r="I318">
        <v>200.2</v>
      </c>
      <c r="J318">
        <f t="shared" si="14"/>
        <v>57.546901695050991</v>
      </c>
    </row>
    <row r="319" spans="1:10" x14ac:dyDescent="0.3">
      <c r="A319" s="89" t="s">
        <v>496</v>
      </c>
      <c r="B319" s="23">
        <v>36902</v>
      </c>
      <c r="C319">
        <v>22.2</v>
      </c>
      <c r="D319">
        <v>31.14</v>
      </c>
      <c r="E319">
        <v>16.41</v>
      </c>
      <c r="F319">
        <v>0</v>
      </c>
      <c r="G319">
        <f t="shared" si="12"/>
        <v>14.41</v>
      </c>
      <c r="H319">
        <f t="shared" si="13"/>
        <v>1.6421755332785539</v>
      </c>
      <c r="I319">
        <v>173.5</v>
      </c>
      <c r="J319">
        <f t="shared" si="14"/>
        <v>51.427091399454838</v>
      </c>
    </row>
    <row r="320" spans="1:10" x14ac:dyDescent="0.3">
      <c r="A320" s="89" t="s">
        <v>496</v>
      </c>
      <c r="B320" s="23">
        <v>36903</v>
      </c>
      <c r="C320">
        <v>28.63</v>
      </c>
      <c r="D320">
        <v>33.86</v>
      </c>
      <c r="E320">
        <v>17.96</v>
      </c>
      <c r="F320">
        <v>2.4</v>
      </c>
      <c r="G320">
        <f t="shared" si="12"/>
        <v>15.96</v>
      </c>
      <c r="H320">
        <f t="shared" si="13"/>
        <v>1.8142401349929509</v>
      </c>
      <c r="I320">
        <v>137.80000000000001</v>
      </c>
      <c r="J320">
        <f t="shared" si="14"/>
        <v>49.520002476510093</v>
      </c>
    </row>
    <row r="321" spans="1:10" x14ac:dyDescent="0.3">
      <c r="A321" s="89" t="s">
        <v>496</v>
      </c>
      <c r="B321" s="23">
        <v>36904</v>
      </c>
      <c r="C321">
        <v>27.61</v>
      </c>
      <c r="D321">
        <v>37.4</v>
      </c>
      <c r="E321">
        <v>20.2</v>
      </c>
      <c r="F321">
        <v>0.2</v>
      </c>
      <c r="G321">
        <f t="shared" si="12"/>
        <v>18.2</v>
      </c>
      <c r="H321">
        <f t="shared" si="13"/>
        <v>2.0907721782330535</v>
      </c>
      <c r="I321">
        <v>119.6</v>
      </c>
      <c r="J321">
        <f t="shared" si="14"/>
        <v>47.683593267352904</v>
      </c>
    </row>
    <row r="322" spans="1:10" x14ac:dyDescent="0.3">
      <c r="A322" s="89" t="s">
        <v>496</v>
      </c>
      <c r="B322" s="23">
        <v>36905</v>
      </c>
      <c r="C322">
        <v>25.5</v>
      </c>
      <c r="D322">
        <v>33.89</v>
      </c>
      <c r="E322">
        <v>19.95</v>
      </c>
      <c r="F322">
        <v>0</v>
      </c>
      <c r="G322">
        <f t="shared" si="12"/>
        <v>17.95</v>
      </c>
      <c r="H322">
        <f t="shared" si="13"/>
        <v>2.0581830122613556</v>
      </c>
      <c r="I322">
        <v>158.1</v>
      </c>
      <c r="J322">
        <f t="shared" si="14"/>
        <v>54.111904528634639</v>
      </c>
    </row>
    <row r="323" spans="1:10" x14ac:dyDescent="0.3">
      <c r="A323" s="89" t="s">
        <v>496</v>
      </c>
      <c r="B323" s="23">
        <v>36906</v>
      </c>
      <c r="C323">
        <v>26.8</v>
      </c>
      <c r="D323">
        <v>36.11</v>
      </c>
      <c r="E323">
        <v>19.04</v>
      </c>
      <c r="F323">
        <v>0</v>
      </c>
      <c r="G323">
        <f t="shared" si="12"/>
        <v>17.04</v>
      </c>
      <c r="H323">
        <f t="shared" si="13"/>
        <v>1.9432828180741446</v>
      </c>
      <c r="I323">
        <v>159.9</v>
      </c>
      <c r="J323">
        <f t="shared" si="14"/>
        <v>47.572742210661588</v>
      </c>
    </row>
    <row r="324" spans="1:10" x14ac:dyDescent="0.3">
      <c r="A324" s="89" t="s">
        <v>496</v>
      </c>
      <c r="B324" s="23">
        <v>36907</v>
      </c>
      <c r="C324">
        <v>15.67</v>
      </c>
      <c r="D324">
        <v>32.31</v>
      </c>
      <c r="E324">
        <v>20.69</v>
      </c>
      <c r="F324">
        <v>0</v>
      </c>
      <c r="G324">
        <f t="shared" ref="G324:G387" si="15">E324-2</f>
        <v>18.690000000000001</v>
      </c>
      <c r="H324">
        <f t="shared" ref="H324:H387" si="16">0.611*EXP(17.27*G324/(G324+237.3))</f>
        <v>2.1559594733944212</v>
      </c>
      <c r="I324">
        <v>154.1</v>
      </c>
      <c r="J324">
        <f t="shared" ref="J324:J387" si="17">H324*100*2/(0.6108*EXP(17.27*D324/(D324+237.3))+0.608*EXP(17.27*E324/(E324+237.3)))</f>
        <v>59.331036644842605</v>
      </c>
    </row>
    <row r="325" spans="1:10" x14ac:dyDescent="0.3">
      <c r="A325" s="89" t="s">
        <v>496</v>
      </c>
      <c r="B325" s="23">
        <v>36908</v>
      </c>
      <c r="C325">
        <v>25.99</v>
      </c>
      <c r="D325">
        <v>36.25</v>
      </c>
      <c r="E325">
        <v>22.58</v>
      </c>
      <c r="F325">
        <v>0</v>
      </c>
      <c r="G325">
        <f t="shared" si="15"/>
        <v>20.58</v>
      </c>
      <c r="H325">
        <f t="shared" si="16"/>
        <v>2.4243572455854836</v>
      </c>
      <c r="I325">
        <v>203.7</v>
      </c>
      <c r="J325">
        <f t="shared" si="17"/>
        <v>55.418475778973516</v>
      </c>
    </row>
    <row r="326" spans="1:10" x14ac:dyDescent="0.3">
      <c r="A326" s="89" t="s">
        <v>496</v>
      </c>
      <c r="B326" s="23">
        <v>36909</v>
      </c>
      <c r="C326">
        <v>22.78</v>
      </c>
      <c r="D326">
        <v>33.92</v>
      </c>
      <c r="E326">
        <v>20.86</v>
      </c>
      <c r="F326">
        <v>0</v>
      </c>
      <c r="G326">
        <f t="shared" si="15"/>
        <v>18.86</v>
      </c>
      <c r="H326">
        <f t="shared" si="16"/>
        <v>2.1789873757018525</v>
      </c>
      <c r="I326">
        <v>193.6</v>
      </c>
      <c r="J326">
        <f t="shared" si="17"/>
        <v>56.231874582985242</v>
      </c>
    </row>
    <row r="327" spans="1:10" x14ac:dyDescent="0.3">
      <c r="A327" s="89" t="s">
        <v>496</v>
      </c>
      <c r="B327" s="23">
        <v>36910</v>
      </c>
      <c r="C327">
        <v>23.56</v>
      </c>
      <c r="D327">
        <v>30.71</v>
      </c>
      <c r="E327">
        <v>19</v>
      </c>
      <c r="F327">
        <v>0</v>
      </c>
      <c r="G327">
        <f t="shared" si="15"/>
        <v>17</v>
      </c>
      <c r="H327">
        <f t="shared" si="16"/>
        <v>1.9383638408527206</v>
      </c>
      <c r="I327">
        <v>268.89999999999998</v>
      </c>
      <c r="J327">
        <f t="shared" si="17"/>
        <v>58.682552038949993</v>
      </c>
    </row>
    <row r="328" spans="1:10" x14ac:dyDescent="0.3">
      <c r="A328" s="89" t="s">
        <v>496</v>
      </c>
      <c r="B328" s="23">
        <v>36911</v>
      </c>
      <c r="C328">
        <v>21.66</v>
      </c>
      <c r="D328">
        <v>31.77</v>
      </c>
      <c r="E328">
        <v>19.809999999999999</v>
      </c>
      <c r="F328">
        <v>0</v>
      </c>
      <c r="G328">
        <f t="shared" si="15"/>
        <v>17.809999999999999</v>
      </c>
      <c r="H328">
        <f t="shared" si="16"/>
        <v>2.0401280331969804</v>
      </c>
      <c r="I328">
        <v>439</v>
      </c>
      <c r="J328">
        <f t="shared" si="17"/>
        <v>58.342281369114694</v>
      </c>
    </row>
    <row r="329" spans="1:10" x14ac:dyDescent="0.3">
      <c r="A329" s="89" t="s">
        <v>496</v>
      </c>
      <c r="B329" s="23">
        <v>36912</v>
      </c>
      <c r="C329">
        <v>26</v>
      </c>
      <c r="D329">
        <v>32.1</v>
      </c>
      <c r="E329">
        <v>20.48</v>
      </c>
      <c r="F329">
        <v>4</v>
      </c>
      <c r="G329">
        <f t="shared" si="15"/>
        <v>18.48</v>
      </c>
      <c r="H329">
        <f t="shared" si="16"/>
        <v>2.1278074656086892</v>
      </c>
      <c r="I329">
        <v>216.4</v>
      </c>
      <c r="J329">
        <f t="shared" si="17"/>
        <v>59.275875044435786</v>
      </c>
    </row>
    <row r="330" spans="1:10" x14ac:dyDescent="0.3">
      <c r="A330" s="89" t="s">
        <v>496</v>
      </c>
      <c r="B330" s="23">
        <v>36913</v>
      </c>
      <c r="C330">
        <v>24.98</v>
      </c>
      <c r="D330">
        <v>34.93</v>
      </c>
      <c r="E330">
        <v>19.2</v>
      </c>
      <c r="F330">
        <v>0</v>
      </c>
      <c r="G330">
        <f t="shared" si="15"/>
        <v>17.2</v>
      </c>
      <c r="H330">
        <f t="shared" si="16"/>
        <v>1.963068233105254</v>
      </c>
      <c r="I330">
        <v>189.4</v>
      </c>
      <c r="J330">
        <f t="shared" si="17"/>
        <v>50.233807714173011</v>
      </c>
    </row>
    <row r="331" spans="1:10" x14ac:dyDescent="0.3">
      <c r="A331" s="89" t="s">
        <v>496</v>
      </c>
      <c r="B331" s="23">
        <v>36914</v>
      </c>
      <c r="C331">
        <v>28.24</v>
      </c>
      <c r="D331">
        <v>35.44</v>
      </c>
      <c r="E331">
        <v>22.06</v>
      </c>
      <c r="F331">
        <v>0</v>
      </c>
      <c r="G331">
        <f t="shared" si="15"/>
        <v>20.059999999999999</v>
      </c>
      <c r="H331">
        <f t="shared" si="16"/>
        <v>2.3477486545033774</v>
      </c>
      <c r="I331">
        <v>161.5</v>
      </c>
      <c r="J331">
        <f t="shared" si="17"/>
        <v>55.883335220871054</v>
      </c>
    </row>
    <row r="332" spans="1:10" x14ac:dyDescent="0.3">
      <c r="A332" s="89" t="s">
        <v>496</v>
      </c>
      <c r="B332" s="23">
        <v>36915</v>
      </c>
      <c r="C332">
        <v>27.96</v>
      </c>
      <c r="D332">
        <v>34.479999999999997</v>
      </c>
      <c r="E332">
        <v>21.35</v>
      </c>
      <c r="F332">
        <v>0</v>
      </c>
      <c r="G332">
        <f t="shared" si="15"/>
        <v>19.350000000000001</v>
      </c>
      <c r="H332">
        <f t="shared" si="16"/>
        <v>2.2465704325706719</v>
      </c>
      <c r="I332">
        <v>185.7</v>
      </c>
      <c r="J332">
        <f t="shared" si="17"/>
        <v>56.217596986014243</v>
      </c>
    </row>
    <row r="333" spans="1:10" x14ac:dyDescent="0.3">
      <c r="A333" s="89" t="s">
        <v>496</v>
      </c>
      <c r="B333" s="23">
        <v>36916</v>
      </c>
      <c r="C333">
        <v>24.39</v>
      </c>
      <c r="D333">
        <v>33.35</v>
      </c>
      <c r="E333">
        <v>17.34</v>
      </c>
      <c r="F333">
        <v>0</v>
      </c>
      <c r="G333">
        <f t="shared" si="15"/>
        <v>15.34</v>
      </c>
      <c r="H333">
        <f t="shared" si="16"/>
        <v>1.7436062363094043</v>
      </c>
      <c r="I333">
        <v>180.9</v>
      </c>
      <c r="J333">
        <f t="shared" si="17"/>
        <v>49.111891091533067</v>
      </c>
    </row>
    <row r="334" spans="1:10" x14ac:dyDescent="0.3">
      <c r="A334" s="89" t="s">
        <v>496</v>
      </c>
      <c r="B334" s="23">
        <v>36917</v>
      </c>
      <c r="C334">
        <v>28.1</v>
      </c>
      <c r="D334">
        <v>38.06</v>
      </c>
      <c r="E334">
        <v>20.85</v>
      </c>
      <c r="F334">
        <v>0</v>
      </c>
      <c r="G334">
        <f t="shared" si="15"/>
        <v>18.850000000000001</v>
      </c>
      <c r="H334">
        <f t="shared" si="16"/>
        <v>2.1776268601907862</v>
      </c>
      <c r="I334">
        <v>143.69999999999999</v>
      </c>
      <c r="J334">
        <f t="shared" si="17"/>
        <v>47.864308559194818</v>
      </c>
    </row>
    <row r="335" spans="1:10" x14ac:dyDescent="0.3">
      <c r="A335" s="89" t="s">
        <v>496</v>
      </c>
      <c r="B335" s="23">
        <v>36918</v>
      </c>
      <c r="C335">
        <v>27.85</v>
      </c>
      <c r="D335">
        <v>42.8</v>
      </c>
      <c r="E335">
        <v>22.2</v>
      </c>
      <c r="F335">
        <v>0</v>
      </c>
      <c r="G335">
        <f t="shared" si="15"/>
        <v>20.2</v>
      </c>
      <c r="H335">
        <f t="shared" si="16"/>
        <v>2.3681628735666291</v>
      </c>
      <c r="I335">
        <v>163.4</v>
      </c>
      <c r="J335">
        <f t="shared" si="17"/>
        <v>42.236117795630349</v>
      </c>
    </row>
    <row r="336" spans="1:10" x14ac:dyDescent="0.3">
      <c r="A336" s="89" t="s">
        <v>496</v>
      </c>
      <c r="B336" s="23">
        <v>36919</v>
      </c>
      <c r="C336">
        <v>19.05</v>
      </c>
      <c r="D336">
        <v>36.24</v>
      </c>
      <c r="E336">
        <v>24.21</v>
      </c>
      <c r="F336">
        <v>8.1999999999999993</v>
      </c>
      <c r="G336">
        <f t="shared" si="15"/>
        <v>22.21</v>
      </c>
      <c r="H336">
        <f t="shared" si="16"/>
        <v>2.6788397173592333</v>
      </c>
      <c r="I336">
        <v>121.5</v>
      </c>
      <c r="J336">
        <f t="shared" si="17"/>
        <v>59.348028012888463</v>
      </c>
    </row>
    <row r="337" spans="1:10" x14ac:dyDescent="0.3">
      <c r="A337" s="89" t="s">
        <v>496</v>
      </c>
      <c r="B337" s="23">
        <v>36920</v>
      </c>
      <c r="C337">
        <v>18.82</v>
      </c>
      <c r="D337">
        <v>33.85</v>
      </c>
      <c r="E337">
        <v>23.3</v>
      </c>
      <c r="F337">
        <v>14.8</v>
      </c>
      <c r="G337">
        <f t="shared" si="15"/>
        <v>21.3</v>
      </c>
      <c r="H337">
        <f t="shared" si="16"/>
        <v>2.5340344524230103</v>
      </c>
      <c r="I337">
        <v>132.69999999999999</v>
      </c>
      <c r="J337">
        <f t="shared" si="17"/>
        <v>62.393879862371683</v>
      </c>
    </row>
    <row r="338" spans="1:10" x14ac:dyDescent="0.3">
      <c r="A338" s="89" t="s">
        <v>496</v>
      </c>
      <c r="B338" s="23">
        <v>36921</v>
      </c>
      <c r="C338">
        <v>16.88</v>
      </c>
      <c r="D338">
        <v>33.5</v>
      </c>
      <c r="E338">
        <v>22.49</v>
      </c>
      <c r="F338">
        <v>0.4</v>
      </c>
      <c r="G338">
        <f t="shared" si="15"/>
        <v>20.49</v>
      </c>
      <c r="H338">
        <f t="shared" si="16"/>
        <v>2.4109437718458473</v>
      </c>
      <c r="I338">
        <v>151.9</v>
      </c>
      <c r="J338">
        <f t="shared" si="17"/>
        <v>61.157336095147315</v>
      </c>
    </row>
    <row r="339" spans="1:10" x14ac:dyDescent="0.3">
      <c r="A339" s="89" t="s">
        <v>496</v>
      </c>
      <c r="B339" s="23">
        <v>36922</v>
      </c>
      <c r="C339">
        <v>6.9829999999999997</v>
      </c>
      <c r="D339">
        <v>28.21</v>
      </c>
      <c r="E339">
        <v>23.07</v>
      </c>
      <c r="F339">
        <v>1.4</v>
      </c>
      <c r="G339">
        <f t="shared" si="15"/>
        <v>21.07</v>
      </c>
      <c r="H339">
        <f t="shared" si="16"/>
        <v>2.4985367669250378</v>
      </c>
      <c r="I339">
        <v>178.5</v>
      </c>
      <c r="J339">
        <f t="shared" si="17"/>
        <v>75.315922781891601</v>
      </c>
    </row>
    <row r="340" spans="1:10" x14ac:dyDescent="0.3">
      <c r="A340" s="89" t="s">
        <v>496</v>
      </c>
      <c r="B340" s="23">
        <v>36923</v>
      </c>
      <c r="C340">
        <v>5.2380000000000004</v>
      </c>
      <c r="D340">
        <v>23.51</v>
      </c>
      <c r="E340">
        <v>20.09</v>
      </c>
      <c r="F340">
        <v>18</v>
      </c>
      <c r="G340">
        <f t="shared" si="15"/>
        <v>18.09</v>
      </c>
      <c r="H340">
        <f t="shared" si="16"/>
        <v>2.0763777185341499</v>
      </c>
      <c r="I340">
        <v>240.8</v>
      </c>
      <c r="J340">
        <f t="shared" si="17"/>
        <v>79.283782687533176</v>
      </c>
    </row>
    <row r="341" spans="1:10" x14ac:dyDescent="0.3">
      <c r="A341" s="89" t="s">
        <v>496</v>
      </c>
      <c r="B341" s="23">
        <v>36924</v>
      </c>
      <c r="C341">
        <v>6.8810000000000002</v>
      </c>
      <c r="D341">
        <v>25.31</v>
      </c>
      <c r="E341">
        <v>20.76</v>
      </c>
      <c r="F341">
        <v>80.8</v>
      </c>
      <c r="G341">
        <f t="shared" si="15"/>
        <v>18.760000000000002</v>
      </c>
      <c r="H341">
        <f t="shared" si="16"/>
        <v>2.165415629888964</v>
      </c>
      <c r="I341">
        <v>331.1</v>
      </c>
      <c r="J341">
        <f t="shared" si="17"/>
        <v>76.434234249513196</v>
      </c>
    </row>
    <row r="342" spans="1:10" x14ac:dyDescent="0.3">
      <c r="A342" s="89" t="s">
        <v>496</v>
      </c>
      <c r="B342" s="23">
        <v>36925</v>
      </c>
      <c r="C342">
        <v>6.6020000000000003</v>
      </c>
      <c r="D342">
        <v>26.87</v>
      </c>
      <c r="E342">
        <v>22.53</v>
      </c>
      <c r="F342">
        <v>46.6</v>
      </c>
      <c r="G342">
        <f t="shared" si="15"/>
        <v>20.53</v>
      </c>
      <c r="H342">
        <f t="shared" si="16"/>
        <v>2.4168972847582162</v>
      </c>
      <c r="I342">
        <v>315.89999999999998</v>
      </c>
      <c r="J342">
        <f t="shared" si="17"/>
        <v>77.263111682834676</v>
      </c>
    </row>
    <row r="343" spans="1:10" x14ac:dyDescent="0.3">
      <c r="A343" s="89" t="s">
        <v>496</v>
      </c>
      <c r="B343" s="23">
        <v>36926</v>
      </c>
      <c r="C343">
        <v>24.02</v>
      </c>
      <c r="D343">
        <v>30.14</v>
      </c>
      <c r="E343">
        <v>22.46</v>
      </c>
      <c r="F343">
        <v>17.8</v>
      </c>
      <c r="G343">
        <f t="shared" si="15"/>
        <v>20.46</v>
      </c>
      <c r="H343">
        <f t="shared" si="16"/>
        <v>2.4064870543199097</v>
      </c>
      <c r="I343">
        <v>237.1</v>
      </c>
      <c r="J343">
        <f t="shared" si="17"/>
        <v>68.916588100667042</v>
      </c>
    </row>
    <row r="344" spans="1:10" x14ac:dyDescent="0.3">
      <c r="A344" s="89" t="s">
        <v>496</v>
      </c>
      <c r="B344" s="23">
        <v>36927</v>
      </c>
      <c r="C344">
        <v>26.44</v>
      </c>
      <c r="D344">
        <v>29.94</v>
      </c>
      <c r="E344">
        <v>19.63</v>
      </c>
      <c r="F344">
        <v>0</v>
      </c>
      <c r="G344">
        <f t="shared" si="15"/>
        <v>17.63</v>
      </c>
      <c r="H344">
        <f t="shared" si="16"/>
        <v>2.0171183372047423</v>
      </c>
      <c r="I344">
        <v>179.3</v>
      </c>
      <c r="J344">
        <f t="shared" si="17"/>
        <v>62.034000220531446</v>
      </c>
    </row>
    <row r="345" spans="1:10" x14ac:dyDescent="0.3">
      <c r="A345" s="89" t="s">
        <v>496</v>
      </c>
      <c r="B345" s="23">
        <v>36928</v>
      </c>
      <c r="C345">
        <v>19.07</v>
      </c>
      <c r="D345">
        <v>29.55</v>
      </c>
      <c r="E345">
        <v>18.96</v>
      </c>
      <c r="F345">
        <v>0</v>
      </c>
      <c r="G345">
        <f t="shared" si="15"/>
        <v>16.96</v>
      </c>
      <c r="H345">
        <f t="shared" si="16"/>
        <v>1.9334557730740676</v>
      </c>
      <c r="I345">
        <v>122.3</v>
      </c>
      <c r="J345">
        <f t="shared" si="17"/>
        <v>61.217890691539658</v>
      </c>
    </row>
    <row r="346" spans="1:10" x14ac:dyDescent="0.3">
      <c r="A346" s="89" t="s">
        <v>496</v>
      </c>
      <c r="B346" s="23">
        <v>36929</v>
      </c>
      <c r="C346">
        <v>12.39</v>
      </c>
      <c r="D346">
        <v>28.71</v>
      </c>
      <c r="E346">
        <v>19.649999999999999</v>
      </c>
      <c r="F346">
        <v>0</v>
      </c>
      <c r="G346">
        <f t="shared" si="15"/>
        <v>17.649999999999999</v>
      </c>
      <c r="H346">
        <f t="shared" si="16"/>
        <v>2.0196636980337974</v>
      </c>
      <c r="I346">
        <v>201.6</v>
      </c>
      <c r="J346">
        <f t="shared" si="17"/>
        <v>64.976026473103062</v>
      </c>
    </row>
    <row r="347" spans="1:10" x14ac:dyDescent="0.3">
      <c r="A347" s="89" t="s">
        <v>496</v>
      </c>
      <c r="B347" s="23">
        <v>36930</v>
      </c>
      <c r="C347">
        <v>11.49</v>
      </c>
      <c r="D347">
        <v>27.54</v>
      </c>
      <c r="E347">
        <v>19.09</v>
      </c>
      <c r="F347">
        <v>0.8</v>
      </c>
      <c r="G347">
        <f t="shared" si="15"/>
        <v>17.09</v>
      </c>
      <c r="H347">
        <f t="shared" si="16"/>
        <v>1.9494469123335343</v>
      </c>
      <c r="I347">
        <v>185</v>
      </c>
      <c r="J347">
        <f t="shared" si="17"/>
        <v>66.313430059278403</v>
      </c>
    </row>
    <row r="348" spans="1:10" x14ac:dyDescent="0.3">
      <c r="A348" s="89" t="s">
        <v>496</v>
      </c>
      <c r="B348" s="23">
        <v>36931</v>
      </c>
      <c r="C348">
        <v>20.86</v>
      </c>
      <c r="D348">
        <v>29.3</v>
      </c>
      <c r="E348">
        <v>20.170000000000002</v>
      </c>
      <c r="F348">
        <v>0</v>
      </c>
      <c r="G348">
        <f t="shared" si="15"/>
        <v>18.170000000000002</v>
      </c>
      <c r="H348">
        <f t="shared" si="16"/>
        <v>2.0868377802956259</v>
      </c>
      <c r="I348">
        <v>162.4</v>
      </c>
      <c r="J348">
        <f t="shared" si="17"/>
        <v>64.931447088878755</v>
      </c>
    </row>
    <row r="349" spans="1:10" x14ac:dyDescent="0.3">
      <c r="A349" s="89" t="s">
        <v>496</v>
      </c>
      <c r="B349" s="23">
        <v>36932</v>
      </c>
      <c r="C349">
        <v>24.12</v>
      </c>
      <c r="D349">
        <v>30.69</v>
      </c>
      <c r="E349">
        <v>16.78</v>
      </c>
      <c r="F349">
        <v>0</v>
      </c>
      <c r="G349">
        <f t="shared" si="15"/>
        <v>14.780000000000001</v>
      </c>
      <c r="H349">
        <f t="shared" si="16"/>
        <v>1.6818921397133189</v>
      </c>
      <c r="I349">
        <v>125.8</v>
      </c>
      <c r="J349">
        <f t="shared" si="17"/>
        <v>53.257904875858472</v>
      </c>
    </row>
    <row r="350" spans="1:10" x14ac:dyDescent="0.3">
      <c r="A350" s="89" t="s">
        <v>496</v>
      </c>
      <c r="B350" s="23">
        <v>36933</v>
      </c>
      <c r="C350">
        <v>19.239999999999998</v>
      </c>
      <c r="D350">
        <v>30.64</v>
      </c>
      <c r="E350">
        <v>17.45</v>
      </c>
      <c r="F350">
        <v>0</v>
      </c>
      <c r="G350">
        <f t="shared" si="15"/>
        <v>15.45</v>
      </c>
      <c r="H350">
        <f t="shared" si="16"/>
        <v>1.7559592182181789</v>
      </c>
      <c r="I350">
        <v>70.900000000000006</v>
      </c>
      <c r="J350">
        <f t="shared" si="17"/>
        <v>54.995094163546156</v>
      </c>
    </row>
    <row r="351" spans="1:10" x14ac:dyDescent="0.3">
      <c r="A351" s="89" t="s">
        <v>496</v>
      </c>
      <c r="B351" s="23">
        <v>36934</v>
      </c>
      <c r="C351">
        <v>19.71</v>
      </c>
      <c r="D351">
        <v>30.17</v>
      </c>
      <c r="E351">
        <v>19.62</v>
      </c>
      <c r="F351">
        <v>0</v>
      </c>
      <c r="G351">
        <f t="shared" si="15"/>
        <v>17.62</v>
      </c>
      <c r="H351">
        <f t="shared" si="16"/>
        <v>2.0158467104169557</v>
      </c>
      <c r="I351">
        <v>109.7</v>
      </c>
      <c r="J351">
        <f t="shared" si="17"/>
        <v>61.477625962498315</v>
      </c>
    </row>
    <row r="352" spans="1:10" x14ac:dyDescent="0.3">
      <c r="A352" s="89" t="s">
        <v>496</v>
      </c>
      <c r="B352" s="23">
        <v>36935</v>
      </c>
      <c r="C352">
        <v>23.99</v>
      </c>
      <c r="D352">
        <v>31.22</v>
      </c>
      <c r="E352">
        <v>17.260000000000002</v>
      </c>
      <c r="F352">
        <v>0</v>
      </c>
      <c r="G352">
        <f t="shared" si="15"/>
        <v>15.260000000000002</v>
      </c>
      <c r="H352">
        <f t="shared" si="16"/>
        <v>1.734670167164055</v>
      </c>
      <c r="I352">
        <v>128.1</v>
      </c>
      <c r="J352">
        <f t="shared" si="17"/>
        <v>53.292264132412811</v>
      </c>
    </row>
    <row r="353" spans="1:10" x14ac:dyDescent="0.3">
      <c r="A353" s="89" t="s">
        <v>496</v>
      </c>
      <c r="B353" s="23">
        <v>36936</v>
      </c>
      <c r="C353">
        <v>24.3</v>
      </c>
      <c r="D353">
        <v>31.31</v>
      </c>
      <c r="E353">
        <v>18.420000000000002</v>
      </c>
      <c r="F353">
        <v>0</v>
      </c>
      <c r="G353">
        <f t="shared" si="15"/>
        <v>16.420000000000002</v>
      </c>
      <c r="H353">
        <f t="shared" si="16"/>
        <v>1.8682542861936859</v>
      </c>
      <c r="I353">
        <v>92.5</v>
      </c>
      <c r="J353">
        <f t="shared" si="17"/>
        <v>55.919801780200942</v>
      </c>
    </row>
    <row r="354" spans="1:10" x14ac:dyDescent="0.3">
      <c r="A354" s="89" t="s">
        <v>496</v>
      </c>
      <c r="B354" s="23">
        <v>36937</v>
      </c>
      <c r="C354">
        <v>25.18</v>
      </c>
      <c r="D354">
        <v>31.97</v>
      </c>
      <c r="E354">
        <v>17.41</v>
      </c>
      <c r="F354">
        <v>3.6</v>
      </c>
      <c r="G354">
        <f t="shared" si="15"/>
        <v>15.41</v>
      </c>
      <c r="H354">
        <f t="shared" si="16"/>
        <v>1.7514583767379852</v>
      </c>
      <c r="I354">
        <v>97.6</v>
      </c>
      <c r="J354">
        <f t="shared" si="17"/>
        <v>52.078243770378705</v>
      </c>
    </row>
    <row r="355" spans="1:10" x14ac:dyDescent="0.3">
      <c r="A355" s="89" t="s">
        <v>496</v>
      </c>
      <c r="B355" s="23">
        <v>36938</v>
      </c>
      <c r="C355">
        <v>11.73</v>
      </c>
      <c r="D355">
        <v>26.89</v>
      </c>
      <c r="E355">
        <v>19.399999999999999</v>
      </c>
      <c r="F355">
        <v>0</v>
      </c>
      <c r="G355">
        <f t="shared" si="15"/>
        <v>17.399999999999999</v>
      </c>
      <c r="H355">
        <f t="shared" si="16"/>
        <v>1.9880479410923457</v>
      </c>
      <c r="I355">
        <v>102.9</v>
      </c>
      <c r="J355">
        <f t="shared" si="17"/>
        <v>68.732319932240244</v>
      </c>
    </row>
    <row r="356" spans="1:10" x14ac:dyDescent="0.3">
      <c r="A356" s="89" t="s">
        <v>496</v>
      </c>
      <c r="B356" s="23">
        <v>36939</v>
      </c>
      <c r="C356">
        <v>21.62</v>
      </c>
      <c r="D356">
        <v>28.27</v>
      </c>
      <c r="E356">
        <v>17.03</v>
      </c>
      <c r="F356">
        <v>0</v>
      </c>
      <c r="G356">
        <f t="shared" si="15"/>
        <v>15.030000000000001</v>
      </c>
      <c r="H356">
        <f t="shared" si="16"/>
        <v>1.7092022402267855</v>
      </c>
      <c r="I356">
        <v>226.2</v>
      </c>
      <c r="J356">
        <f t="shared" si="17"/>
        <v>59.221050905004333</v>
      </c>
    </row>
    <row r="357" spans="1:10" x14ac:dyDescent="0.3">
      <c r="A357" s="89" t="s">
        <v>496</v>
      </c>
      <c r="B357" s="23">
        <v>36940</v>
      </c>
      <c r="C357">
        <v>16.16</v>
      </c>
      <c r="D357">
        <v>26.46</v>
      </c>
      <c r="E357">
        <v>17.28</v>
      </c>
      <c r="F357">
        <v>0</v>
      </c>
      <c r="G357">
        <f t="shared" si="15"/>
        <v>15.280000000000001</v>
      </c>
      <c r="H357">
        <f t="shared" si="16"/>
        <v>1.7369004117171072</v>
      </c>
      <c r="I357">
        <v>269.8</v>
      </c>
      <c r="J357">
        <f t="shared" si="17"/>
        <v>64.12450743472634</v>
      </c>
    </row>
    <row r="358" spans="1:10" x14ac:dyDescent="0.3">
      <c r="A358" s="89" t="s">
        <v>496</v>
      </c>
      <c r="B358" s="23">
        <v>36941</v>
      </c>
      <c r="C358">
        <v>20.41</v>
      </c>
      <c r="D358">
        <v>28.74</v>
      </c>
      <c r="E358">
        <v>15.93</v>
      </c>
      <c r="F358">
        <v>2.8</v>
      </c>
      <c r="G358">
        <f t="shared" si="15"/>
        <v>13.93</v>
      </c>
      <c r="H358">
        <f t="shared" si="16"/>
        <v>1.5918785874349708</v>
      </c>
      <c r="I358">
        <v>152.9</v>
      </c>
      <c r="J358">
        <f t="shared" si="17"/>
        <v>55.391287637655161</v>
      </c>
    </row>
    <row r="359" spans="1:10" x14ac:dyDescent="0.3">
      <c r="A359" s="89" t="s">
        <v>496</v>
      </c>
      <c r="B359" s="23">
        <v>36942</v>
      </c>
      <c r="C359">
        <v>20.87</v>
      </c>
      <c r="D359">
        <v>27.99</v>
      </c>
      <c r="E359">
        <v>16.27</v>
      </c>
      <c r="F359">
        <v>2.6</v>
      </c>
      <c r="G359">
        <f t="shared" si="15"/>
        <v>14.27</v>
      </c>
      <c r="H359">
        <f t="shared" si="16"/>
        <v>1.627363579016925</v>
      </c>
      <c r="I359">
        <v>172.1</v>
      </c>
      <c r="J359">
        <f t="shared" si="17"/>
        <v>57.922236834280213</v>
      </c>
    </row>
    <row r="360" spans="1:10" x14ac:dyDescent="0.3">
      <c r="A360" s="89" t="s">
        <v>496</v>
      </c>
      <c r="B360" s="23">
        <v>36943</v>
      </c>
      <c r="C360">
        <v>24.62</v>
      </c>
      <c r="D360">
        <v>30.95</v>
      </c>
      <c r="E360">
        <v>17.77</v>
      </c>
      <c r="F360">
        <v>0</v>
      </c>
      <c r="G360">
        <f t="shared" si="15"/>
        <v>15.77</v>
      </c>
      <c r="H360">
        <f t="shared" si="16"/>
        <v>1.7923324870378059</v>
      </c>
      <c r="I360">
        <v>124.5</v>
      </c>
      <c r="J360">
        <f t="shared" si="17"/>
        <v>55.107802898276979</v>
      </c>
    </row>
    <row r="361" spans="1:10" x14ac:dyDescent="0.3">
      <c r="A361" s="89" t="s">
        <v>496</v>
      </c>
      <c r="B361" s="23">
        <v>36944</v>
      </c>
      <c r="C361">
        <v>22.56</v>
      </c>
      <c r="D361">
        <v>32.56</v>
      </c>
      <c r="E361">
        <v>18.12</v>
      </c>
      <c r="F361">
        <v>0</v>
      </c>
      <c r="G361">
        <f t="shared" si="15"/>
        <v>16.12</v>
      </c>
      <c r="H361">
        <f t="shared" si="16"/>
        <v>1.832870343493159</v>
      </c>
      <c r="I361">
        <v>91.7</v>
      </c>
      <c r="J361">
        <f t="shared" si="17"/>
        <v>52.53730864734549</v>
      </c>
    </row>
    <row r="362" spans="1:10" x14ac:dyDescent="0.3">
      <c r="A362" s="89" t="s">
        <v>496</v>
      </c>
      <c r="B362" s="23">
        <v>36945</v>
      </c>
      <c r="C362">
        <v>24.79</v>
      </c>
      <c r="D362">
        <v>31.67</v>
      </c>
      <c r="E362">
        <v>18.66</v>
      </c>
      <c r="F362">
        <v>0</v>
      </c>
      <c r="G362">
        <f t="shared" si="15"/>
        <v>16.66</v>
      </c>
      <c r="H362">
        <f t="shared" si="16"/>
        <v>1.8969909359121591</v>
      </c>
      <c r="I362">
        <v>109</v>
      </c>
      <c r="J362">
        <f t="shared" si="17"/>
        <v>55.726852585551086</v>
      </c>
    </row>
    <row r="363" spans="1:10" x14ac:dyDescent="0.3">
      <c r="A363" s="89" t="s">
        <v>496</v>
      </c>
      <c r="B363" s="23">
        <v>36946</v>
      </c>
      <c r="C363">
        <v>24.28</v>
      </c>
      <c r="D363">
        <v>32.590000000000003</v>
      </c>
      <c r="E363">
        <v>17.96</v>
      </c>
      <c r="F363">
        <v>0</v>
      </c>
      <c r="G363">
        <f t="shared" si="15"/>
        <v>15.96</v>
      </c>
      <c r="H363">
        <f t="shared" si="16"/>
        <v>1.8142401349929509</v>
      </c>
      <c r="I363">
        <v>115.9</v>
      </c>
      <c r="J363">
        <f t="shared" si="17"/>
        <v>52.096054467986725</v>
      </c>
    </row>
    <row r="364" spans="1:10" x14ac:dyDescent="0.3">
      <c r="A364" s="89" t="s">
        <v>496</v>
      </c>
      <c r="B364" s="23">
        <v>36947</v>
      </c>
      <c r="C364">
        <v>23.76</v>
      </c>
      <c r="D364">
        <v>32.42</v>
      </c>
      <c r="E364">
        <v>17.29</v>
      </c>
      <c r="F364">
        <v>0</v>
      </c>
      <c r="G364">
        <f t="shared" si="15"/>
        <v>15.29</v>
      </c>
      <c r="H364">
        <f t="shared" si="16"/>
        <v>1.7380164764249646</v>
      </c>
      <c r="I364">
        <v>91.6</v>
      </c>
      <c r="J364">
        <f t="shared" si="17"/>
        <v>50.868463099098598</v>
      </c>
    </row>
    <row r="365" spans="1:10" x14ac:dyDescent="0.3">
      <c r="A365" s="89" t="s">
        <v>496</v>
      </c>
      <c r="B365" s="23">
        <v>36948</v>
      </c>
      <c r="C365">
        <v>25.02</v>
      </c>
      <c r="D365">
        <v>33.54</v>
      </c>
      <c r="E365">
        <v>17.05</v>
      </c>
      <c r="F365">
        <v>0</v>
      </c>
      <c r="G365">
        <f t="shared" si="15"/>
        <v>15.05</v>
      </c>
      <c r="H365">
        <f t="shared" si="16"/>
        <v>1.7114037512844094</v>
      </c>
      <c r="I365">
        <v>104.8</v>
      </c>
      <c r="J365">
        <f t="shared" si="17"/>
        <v>48.076563228881668</v>
      </c>
    </row>
    <row r="366" spans="1:10" x14ac:dyDescent="0.3">
      <c r="A366" s="89" t="s">
        <v>496</v>
      </c>
      <c r="B366" s="23">
        <v>36949</v>
      </c>
      <c r="C366">
        <v>23.93</v>
      </c>
      <c r="D366">
        <v>36.380000000000003</v>
      </c>
      <c r="E366">
        <v>19.55</v>
      </c>
      <c r="F366">
        <v>0</v>
      </c>
      <c r="G366">
        <f t="shared" si="15"/>
        <v>17.55</v>
      </c>
      <c r="H366">
        <f t="shared" si="16"/>
        <v>2.0069649599376187</v>
      </c>
      <c r="I366">
        <v>76</v>
      </c>
      <c r="J366">
        <f t="shared" si="17"/>
        <v>48.189336800787387</v>
      </c>
    </row>
    <row r="367" spans="1:10" x14ac:dyDescent="0.3">
      <c r="A367" s="89" t="s">
        <v>496</v>
      </c>
      <c r="B367" s="23">
        <v>36950</v>
      </c>
      <c r="C367">
        <v>21.52</v>
      </c>
      <c r="D367">
        <v>33.11</v>
      </c>
      <c r="E367">
        <v>20.5</v>
      </c>
      <c r="F367">
        <v>0</v>
      </c>
      <c r="G367">
        <f t="shared" si="15"/>
        <v>18.5</v>
      </c>
      <c r="H367">
        <f t="shared" si="16"/>
        <v>2.1304746763349707</v>
      </c>
      <c r="I367">
        <v>132.9</v>
      </c>
      <c r="J367">
        <f t="shared" si="17"/>
        <v>57.103096614829191</v>
      </c>
    </row>
    <row r="368" spans="1:10" x14ac:dyDescent="0.3">
      <c r="A368" s="89" t="s">
        <v>496</v>
      </c>
      <c r="B368" s="23">
        <v>36951</v>
      </c>
      <c r="C368">
        <v>20.5</v>
      </c>
      <c r="D368">
        <v>32.44</v>
      </c>
      <c r="E368">
        <v>22</v>
      </c>
      <c r="F368">
        <v>0</v>
      </c>
      <c r="G368">
        <f t="shared" si="15"/>
        <v>20</v>
      </c>
      <c r="H368">
        <f t="shared" si="16"/>
        <v>2.3390469163992624</v>
      </c>
      <c r="I368">
        <v>106</v>
      </c>
      <c r="J368">
        <f t="shared" si="17"/>
        <v>62.323950939511569</v>
      </c>
    </row>
    <row r="369" spans="1:10" x14ac:dyDescent="0.3">
      <c r="A369" s="89" t="s">
        <v>496</v>
      </c>
      <c r="B369" s="23">
        <v>36952</v>
      </c>
      <c r="C369">
        <v>20.9</v>
      </c>
      <c r="D369">
        <v>31.55</v>
      </c>
      <c r="E369">
        <v>21.65</v>
      </c>
      <c r="F369">
        <v>1.2</v>
      </c>
      <c r="G369">
        <f t="shared" si="15"/>
        <v>19.649999999999999</v>
      </c>
      <c r="H369">
        <f t="shared" si="16"/>
        <v>2.2888466474584068</v>
      </c>
      <c r="I369">
        <v>157.9</v>
      </c>
      <c r="J369">
        <f t="shared" si="17"/>
        <v>63.478742790145532</v>
      </c>
    </row>
    <row r="370" spans="1:10" x14ac:dyDescent="0.3">
      <c r="A370" s="89" t="s">
        <v>496</v>
      </c>
      <c r="B370" s="23">
        <v>36953</v>
      </c>
      <c r="C370">
        <v>16.399999999999999</v>
      </c>
      <c r="D370">
        <v>28.06</v>
      </c>
      <c r="E370">
        <v>19.47</v>
      </c>
      <c r="F370">
        <v>0.2</v>
      </c>
      <c r="G370">
        <f t="shared" si="15"/>
        <v>17.47</v>
      </c>
      <c r="H370">
        <f t="shared" si="16"/>
        <v>1.9968563623660749</v>
      </c>
      <c r="I370">
        <v>113.8</v>
      </c>
      <c r="J370">
        <f t="shared" si="17"/>
        <v>66.061563530286776</v>
      </c>
    </row>
    <row r="371" spans="1:10" x14ac:dyDescent="0.3">
      <c r="A371" s="89" t="s">
        <v>496</v>
      </c>
      <c r="B371" s="23">
        <v>36954</v>
      </c>
      <c r="C371">
        <v>23.9</v>
      </c>
      <c r="D371">
        <v>28.86</v>
      </c>
      <c r="E371">
        <v>15.44</v>
      </c>
      <c r="F371">
        <v>0</v>
      </c>
      <c r="G371">
        <f t="shared" si="15"/>
        <v>13.44</v>
      </c>
      <c r="H371">
        <f t="shared" si="16"/>
        <v>1.5419329975879728</v>
      </c>
      <c r="I371">
        <v>166.9</v>
      </c>
      <c r="J371">
        <f t="shared" si="17"/>
        <v>53.917508541882199</v>
      </c>
    </row>
    <row r="372" spans="1:10" x14ac:dyDescent="0.3">
      <c r="A372" s="89" t="s">
        <v>496</v>
      </c>
      <c r="B372" s="23">
        <v>36955</v>
      </c>
      <c r="C372">
        <v>25.5</v>
      </c>
      <c r="D372">
        <v>30.25</v>
      </c>
      <c r="E372">
        <v>16.690000000000001</v>
      </c>
      <c r="F372">
        <v>0</v>
      </c>
      <c r="G372">
        <f t="shared" si="15"/>
        <v>14.690000000000001</v>
      </c>
      <c r="H372">
        <f t="shared" si="16"/>
        <v>1.6721546102588176</v>
      </c>
      <c r="I372">
        <v>154.4</v>
      </c>
      <c r="J372">
        <f t="shared" si="17"/>
        <v>53.979066168436503</v>
      </c>
    </row>
    <row r="373" spans="1:10" x14ac:dyDescent="0.3">
      <c r="A373" s="89" t="s">
        <v>496</v>
      </c>
      <c r="B373" s="23">
        <v>36956</v>
      </c>
      <c r="C373">
        <v>19</v>
      </c>
      <c r="D373">
        <v>29.82</v>
      </c>
      <c r="E373">
        <v>19.64</v>
      </c>
      <c r="F373">
        <v>0</v>
      </c>
      <c r="G373">
        <f t="shared" si="15"/>
        <v>17.64</v>
      </c>
      <c r="H373">
        <f t="shared" si="16"/>
        <v>2.0183906663007489</v>
      </c>
      <c r="I373">
        <v>224.6</v>
      </c>
      <c r="J373">
        <f t="shared" si="17"/>
        <v>62.337863033042844</v>
      </c>
    </row>
    <row r="374" spans="1:10" x14ac:dyDescent="0.3">
      <c r="A374" s="89" t="s">
        <v>496</v>
      </c>
      <c r="B374" s="23">
        <v>36957</v>
      </c>
      <c r="C374">
        <v>16.399999999999999</v>
      </c>
      <c r="D374">
        <v>29.53</v>
      </c>
      <c r="E374">
        <v>17.43</v>
      </c>
      <c r="F374">
        <v>0.8</v>
      </c>
      <c r="G374">
        <f t="shared" si="15"/>
        <v>15.43</v>
      </c>
      <c r="H374">
        <f t="shared" si="16"/>
        <v>1.753707531656898</v>
      </c>
      <c r="I374">
        <v>182.7</v>
      </c>
      <c r="J374">
        <f t="shared" si="17"/>
        <v>57.385240457752445</v>
      </c>
    </row>
    <row r="375" spans="1:10" x14ac:dyDescent="0.3">
      <c r="A375" s="89" t="s">
        <v>496</v>
      </c>
      <c r="B375" s="23">
        <v>36958</v>
      </c>
      <c r="C375">
        <v>16.100000000000001</v>
      </c>
      <c r="D375">
        <v>29.84</v>
      </c>
      <c r="E375">
        <v>21.47</v>
      </c>
      <c r="F375">
        <v>1</v>
      </c>
      <c r="G375">
        <f t="shared" si="15"/>
        <v>19.47</v>
      </c>
      <c r="H375">
        <f t="shared" si="16"/>
        <v>2.2633982303819775</v>
      </c>
      <c r="I375">
        <v>195.7</v>
      </c>
      <c r="J375">
        <f t="shared" si="17"/>
        <v>67.041179882392171</v>
      </c>
    </row>
    <row r="376" spans="1:10" x14ac:dyDescent="0.3">
      <c r="A376" s="89" t="s">
        <v>496</v>
      </c>
      <c r="B376" s="23">
        <v>36959</v>
      </c>
      <c r="C376">
        <v>19.100000000000001</v>
      </c>
      <c r="D376">
        <v>33.33</v>
      </c>
      <c r="E376">
        <v>21.2</v>
      </c>
      <c r="F376">
        <v>0</v>
      </c>
      <c r="G376">
        <f t="shared" si="15"/>
        <v>19.2</v>
      </c>
      <c r="H376">
        <f t="shared" si="16"/>
        <v>2.2256896583241907</v>
      </c>
      <c r="I376">
        <v>333.7</v>
      </c>
      <c r="J376">
        <f t="shared" si="17"/>
        <v>58.339041653244713</v>
      </c>
    </row>
    <row r="377" spans="1:10" x14ac:dyDescent="0.3">
      <c r="A377" s="89" t="s">
        <v>496</v>
      </c>
      <c r="B377" s="23">
        <v>36960</v>
      </c>
      <c r="C377">
        <v>21.1</v>
      </c>
      <c r="D377">
        <v>31.09</v>
      </c>
      <c r="E377">
        <v>20.079999999999998</v>
      </c>
      <c r="F377">
        <v>16.2</v>
      </c>
      <c r="G377">
        <f t="shared" si="15"/>
        <v>18.079999999999998</v>
      </c>
      <c r="H377">
        <f t="shared" si="16"/>
        <v>2.0750734433588356</v>
      </c>
      <c r="I377">
        <v>99.5</v>
      </c>
      <c r="J377">
        <f t="shared" si="17"/>
        <v>60.543868760074389</v>
      </c>
    </row>
    <row r="378" spans="1:10" x14ac:dyDescent="0.3">
      <c r="A378" s="89" t="s">
        <v>496</v>
      </c>
      <c r="B378" s="23">
        <v>36961</v>
      </c>
      <c r="C378">
        <v>16.5</v>
      </c>
      <c r="D378">
        <v>29</v>
      </c>
      <c r="E378">
        <v>21.48</v>
      </c>
      <c r="F378">
        <v>11.4</v>
      </c>
      <c r="G378">
        <f t="shared" si="15"/>
        <v>19.48</v>
      </c>
      <c r="H378">
        <f t="shared" si="16"/>
        <v>2.2648055104924074</v>
      </c>
      <c r="I378">
        <v>107.3</v>
      </c>
      <c r="J378">
        <f t="shared" si="17"/>
        <v>69.099303697539696</v>
      </c>
    </row>
    <row r="379" spans="1:10" x14ac:dyDescent="0.3">
      <c r="A379" s="89" t="s">
        <v>496</v>
      </c>
      <c r="B379" s="23">
        <v>36962</v>
      </c>
      <c r="C379">
        <v>18.100000000000001</v>
      </c>
      <c r="D379">
        <v>30.81</v>
      </c>
      <c r="E379">
        <v>21.98</v>
      </c>
      <c r="F379">
        <v>0</v>
      </c>
      <c r="G379">
        <f t="shared" si="15"/>
        <v>19.98</v>
      </c>
      <c r="H379">
        <f t="shared" si="16"/>
        <v>2.3361526109826882</v>
      </c>
      <c r="I379">
        <v>122.2</v>
      </c>
      <c r="J379">
        <f t="shared" si="17"/>
        <v>66.059923822256764</v>
      </c>
    </row>
    <row r="380" spans="1:10" x14ac:dyDescent="0.3">
      <c r="A380" s="89" t="s">
        <v>496</v>
      </c>
      <c r="B380" s="23">
        <v>36963</v>
      </c>
      <c r="C380">
        <v>21.2</v>
      </c>
      <c r="D380">
        <v>32.299999999999997</v>
      </c>
      <c r="E380">
        <v>20.58</v>
      </c>
      <c r="F380">
        <v>10.199999999999999</v>
      </c>
      <c r="G380">
        <f t="shared" si="15"/>
        <v>18.579999999999998</v>
      </c>
      <c r="H380">
        <f t="shared" si="16"/>
        <v>2.1411728016753737</v>
      </c>
      <c r="I380">
        <v>74.3</v>
      </c>
      <c r="J380">
        <f t="shared" si="17"/>
        <v>59.07961978511522</v>
      </c>
    </row>
    <row r="381" spans="1:10" x14ac:dyDescent="0.3">
      <c r="A381" s="89" t="s">
        <v>496</v>
      </c>
      <c r="B381" s="23">
        <v>36964</v>
      </c>
      <c r="C381">
        <v>17</v>
      </c>
      <c r="D381">
        <v>28.75</v>
      </c>
      <c r="E381">
        <v>21.37</v>
      </c>
      <c r="F381">
        <v>2.2000000000000002</v>
      </c>
      <c r="G381">
        <f t="shared" si="15"/>
        <v>19.37</v>
      </c>
      <c r="H381">
        <f t="shared" si="16"/>
        <v>2.249367442074413</v>
      </c>
      <c r="I381">
        <v>117.5</v>
      </c>
      <c r="J381">
        <f t="shared" si="17"/>
        <v>69.418511323384152</v>
      </c>
    </row>
    <row r="382" spans="1:10" x14ac:dyDescent="0.3">
      <c r="A382" s="89" t="s">
        <v>496</v>
      </c>
      <c r="B382" s="23">
        <v>36965</v>
      </c>
      <c r="C382">
        <v>20.399999999999999</v>
      </c>
      <c r="D382">
        <v>27.38</v>
      </c>
      <c r="E382">
        <v>16.48</v>
      </c>
      <c r="F382">
        <v>0</v>
      </c>
      <c r="G382">
        <f t="shared" si="15"/>
        <v>14.48</v>
      </c>
      <c r="H382">
        <f t="shared" si="16"/>
        <v>1.6496257565970045</v>
      </c>
      <c r="I382">
        <v>151</v>
      </c>
      <c r="J382">
        <f t="shared" si="17"/>
        <v>59.85802863521964</v>
      </c>
    </row>
    <row r="383" spans="1:10" x14ac:dyDescent="0.3">
      <c r="A383" s="89" t="s">
        <v>496</v>
      </c>
      <c r="B383" s="23">
        <v>36966</v>
      </c>
      <c r="C383">
        <v>20.399999999999999</v>
      </c>
      <c r="D383">
        <v>28.91</v>
      </c>
      <c r="E383">
        <v>15.28</v>
      </c>
      <c r="F383">
        <v>0</v>
      </c>
      <c r="G383">
        <f t="shared" si="15"/>
        <v>13.28</v>
      </c>
      <c r="H383">
        <f t="shared" si="16"/>
        <v>1.5259248409324655</v>
      </c>
      <c r="I383">
        <v>145.4</v>
      </c>
      <c r="J383">
        <f t="shared" si="17"/>
        <v>53.416927439563658</v>
      </c>
    </row>
    <row r="384" spans="1:10" x14ac:dyDescent="0.3">
      <c r="A384" s="89" t="s">
        <v>496</v>
      </c>
      <c r="B384" s="23">
        <v>36967</v>
      </c>
      <c r="C384">
        <v>22.4</v>
      </c>
      <c r="D384">
        <v>30.61</v>
      </c>
      <c r="E384">
        <v>17.27</v>
      </c>
      <c r="F384">
        <v>0</v>
      </c>
      <c r="G384">
        <f t="shared" si="15"/>
        <v>15.27</v>
      </c>
      <c r="H384">
        <f t="shared" si="16"/>
        <v>1.7357849753970012</v>
      </c>
      <c r="I384">
        <v>125.6</v>
      </c>
      <c r="J384">
        <f t="shared" si="17"/>
        <v>54.619658391032623</v>
      </c>
    </row>
    <row r="385" spans="1:10" x14ac:dyDescent="0.3">
      <c r="A385" s="89" t="s">
        <v>496</v>
      </c>
      <c r="B385" s="23">
        <v>36968</v>
      </c>
      <c r="C385">
        <v>20.2</v>
      </c>
      <c r="D385">
        <v>33.9</v>
      </c>
      <c r="E385">
        <v>20.29</v>
      </c>
      <c r="F385">
        <v>0</v>
      </c>
      <c r="G385">
        <f t="shared" si="15"/>
        <v>18.29</v>
      </c>
      <c r="H385">
        <f t="shared" si="16"/>
        <v>2.1026143558009878</v>
      </c>
      <c r="I385">
        <v>75.3</v>
      </c>
      <c r="J385">
        <f t="shared" si="17"/>
        <v>54.902917670856532</v>
      </c>
    </row>
    <row r="386" spans="1:10" x14ac:dyDescent="0.3">
      <c r="A386" s="89" t="s">
        <v>496</v>
      </c>
      <c r="B386" s="23">
        <v>36969</v>
      </c>
      <c r="C386">
        <v>23.5</v>
      </c>
      <c r="D386">
        <v>31.12</v>
      </c>
      <c r="E386">
        <v>16.2</v>
      </c>
      <c r="F386">
        <v>0</v>
      </c>
      <c r="G386">
        <f t="shared" si="15"/>
        <v>14.2</v>
      </c>
      <c r="H386">
        <f t="shared" si="16"/>
        <v>1.6200016491976139</v>
      </c>
      <c r="I386">
        <v>146.4</v>
      </c>
      <c r="J386">
        <f t="shared" si="17"/>
        <v>50.970869848028599</v>
      </c>
    </row>
    <row r="387" spans="1:10" x14ac:dyDescent="0.3">
      <c r="A387" s="89" t="s">
        <v>496</v>
      </c>
      <c r="B387" s="23">
        <v>36970</v>
      </c>
      <c r="C387">
        <v>22.1</v>
      </c>
      <c r="D387">
        <v>32.21</v>
      </c>
      <c r="E387">
        <v>18.45</v>
      </c>
      <c r="F387">
        <v>0</v>
      </c>
      <c r="G387">
        <f t="shared" si="15"/>
        <v>16.45</v>
      </c>
      <c r="H387">
        <f t="shared" si="16"/>
        <v>1.8718253803603879</v>
      </c>
      <c r="I387">
        <v>83.1</v>
      </c>
      <c r="J387">
        <f t="shared" si="17"/>
        <v>54.060909654404377</v>
      </c>
    </row>
    <row r="388" spans="1:10" x14ac:dyDescent="0.3">
      <c r="A388" s="89" t="s">
        <v>496</v>
      </c>
      <c r="B388" s="23">
        <v>36971</v>
      </c>
      <c r="C388">
        <v>13.6</v>
      </c>
      <c r="D388">
        <v>31.29</v>
      </c>
      <c r="E388">
        <v>17.84</v>
      </c>
      <c r="F388">
        <v>0</v>
      </c>
      <c r="G388">
        <f t="shared" ref="G388:G451" si="18">E388-2</f>
        <v>15.84</v>
      </c>
      <c r="H388">
        <f t="shared" ref="H388:H451" si="19">0.611*EXP(17.27*G388/(G388+237.3))</f>
        <v>1.8003765971280916</v>
      </c>
      <c r="I388">
        <v>87.7</v>
      </c>
      <c r="J388">
        <f t="shared" ref="J388:J451" si="20">H388*100*2/(0.6108*EXP(17.27*D388/(D388+237.3))+0.608*EXP(17.27*E388/(E388+237.3)))</f>
        <v>54.54654854532054</v>
      </c>
    </row>
    <row r="389" spans="1:10" x14ac:dyDescent="0.3">
      <c r="A389" s="89" t="s">
        <v>496</v>
      </c>
      <c r="B389" s="23">
        <v>36972</v>
      </c>
      <c r="C389">
        <v>23.4</v>
      </c>
      <c r="D389">
        <v>31.52</v>
      </c>
      <c r="E389">
        <v>21.24</v>
      </c>
      <c r="F389">
        <v>5.4</v>
      </c>
      <c r="G389">
        <f t="shared" si="18"/>
        <v>19.239999999999998</v>
      </c>
      <c r="H389">
        <f t="shared" si="19"/>
        <v>2.2312411958960903</v>
      </c>
      <c r="I389">
        <v>74.5</v>
      </c>
      <c r="J389">
        <f t="shared" si="20"/>
        <v>62.502814833283345</v>
      </c>
    </row>
    <row r="390" spans="1:10" x14ac:dyDescent="0.3">
      <c r="A390" s="89" t="s">
        <v>496</v>
      </c>
      <c r="B390" s="23">
        <v>36973</v>
      </c>
      <c r="C390">
        <v>23</v>
      </c>
      <c r="D390">
        <v>33.39</v>
      </c>
      <c r="E390">
        <v>13.86</v>
      </c>
      <c r="F390">
        <v>0</v>
      </c>
      <c r="G390">
        <f t="shared" si="18"/>
        <v>11.86</v>
      </c>
      <c r="H390">
        <f t="shared" si="19"/>
        <v>1.3901234708999406</v>
      </c>
      <c r="I390">
        <v>159.69999999999999</v>
      </c>
      <c r="J390">
        <f t="shared" si="20"/>
        <v>41.384340733152897</v>
      </c>
    </row>
    <row r="391" spans="1:10" x14ac:dyDescent="0.3">
      <c r="A391" s="89" t="s">
        <v>496</v>
      </c>
      <c r="B391" s="23">
        <v>36974</v>
      </c>
      <c r="C391">
        <v>18.100000000000001</v>
      </c>
      <c r="D391">
        <v>32.479999999999997</v>
      </c>
      <c r="E391">
        <v>18.100000000000001</v>
      </c>
      <c r="F391">
        <v>0</v>
      </c>
      <c r="G391">
        <f t="shared" si="18"/>
        <v>16.100000000000001</v>
      </c>
      <c r="H391">
        <f t="shared" si="19"/>
        <v>1.8305324367134694</v>
      </c>
      <c r="I391">
        <v>74.900000000000006</v>
      </c>
      <c r="J391">
        <f t="shared" si="20"/>
        <v>52.656312068068964</v>
      </c>
    </row>
    <row r="392" spans="1:10" x14ac:dyDescent="0.3">
      <c r="A392" s="89" t="s">
        <v>496</v>
      </c>
      <c r="B392" s="23">
        <v>36975</v>
      </c>
      <c r="C392">
        <v>20.9</v>
      </c>
      <c r="D392">
        <v>34.24</v>
      </c>
      <c r="E392">
        <v>21.38</v>
      </c>
      <c r="F392">
        <v>0</v>
      </c>
      <c r="G392">
        <f t="shared" si="18"/>
        <v>19.38</v>
      </c>
      <c r="H392">
        <f t="shared" si="19"/>
        <v>2.25076708876635</v>
      </c>
      <c r="I392">
        <v>74.099999999999994</v>
      </c>
      <c r="J392">
        <f t="shared" si="20"/>
        <v>56.803587844307124</v>
      </c>
    </row>
    <row r="393" spans="1:10" x14ac:dyDescent="0.3">
      <c r="A393" s="89" t="s">
        <v>496</v>
      </c>
      <c r="B393" s="23">
        <v>36976</v>
      </c>
      <c r="C393">
        <v>13.3</v>
      </c>
      <c r="D393">
        <v>33.380000000000003</v>
      </c>
      <c r="E393">
        <v>24.21</v>
      </c>
      <c r="F393">
        <v>0</v>
      </c>
      <c r="G393">
        <f t="shared" si="18"/>
        <v>22.21</v>
      </c>
      <c r="H393">
        <f t="shared" si="19"/>
        <v>2.6788397173592333</v>
      </c>
      <c r="I393">
        <v>99.1</v>
      </c>
      <c r="J393">
        <f t="shared" si="20"/>
        <v>65.768695399464804</v>
      </c>
    </row>
    <row r="394" spans="1:10" x14ac:dyDescent="0.3">
      <c r="A394" s="89" t="s">
        <v>496</v>
      </c>
      <c r="B394" s="23">
        <v>36977</v>
      </c>
      <c r="C394">
        <v>12.1</v>
      </c>
      <c r="D394">
        <v>29.86</v>
      </c>
      <c r="E394">
        <v>21.82</v>
      </c>
      <c r="F394">
        <v>0</v>
      </c>
      <c r="G394">
        <f t="shared" si="18"/>
        <v>19.82</v>
      </c>
      <c r="H394">
        <f t="shared" si="19"/>
        <v>2.3131106857907144</v>
      </c>
      <c r="I394">
        <v>156.6</v>
      </c>
      <c r="J394">
        <f t="shared" si="20"/>
        <v>67.91096437778188</v>
      </c>
    </row>
    <row r="395" spans="1:10" x14ac:dyDescent="0.3">
      <c r="A395" s="89" t="s">
        <v>496</v>
      </c>
      <c r="B395" s="23">
        <v>36978</v>
      </c>
      <c r="C395">
        <v>21.2</v>
      </c>
      <c r="D395">
        <v>31.43</v>
      </c>
      <c r="E395">
        <v>18.86</v>
      </c>
      <c r="F395">
        <v>0</v>
      </c>
      <c r="G395">
        <f t="shared" si="18"/>
        <v>16.86</v>
      </c>
      <c r="H395">
        <f t="shared" si="19"/>
        <v>1.9212331977781465</v>
      </c>
      <c r="I395">
        <v>113.7</v>
      </c>
      <c r="J395">
        <f t="shared" si="20"/>
        <v>56.740179024935927</v>
      </c>
    </row>
    <row r="396" spans="1:10" x14ac:dyDescent="0.3">
      <c r="A396" s="89" t="s">
        <v>496</v>
      </c>
      <c r="B396" s="23">
        <v>36979</v>
      </c>
      <c r="C396">
        <v>20.3</v>
      </c>
      <c r="D396">
        <v>26.7</v>
      </c>
      <c r="E396">
        <v>17.97</v>
      </c>
      <c r="F396">
        <v>0</v>
      </c>
      <c r="G396">
        <f t="shared" si="18"/>
        <v>15.969999999999999</v>
      </c>
      <c r="H396">
        <f t="shared" si="19"/>
        <v>1.8153996416278446</v>
      </c>
      <c r="I396">
        <v>191.8</v>
      </c>
      <c r="J396">
        <f t="shared" si="20"/>
        <v>65.375942595450013</v>
      </c>
    </row>
    <row r="397" spans="1:10" x14ac:dyDescent="0.3">
      <c r="A397" s="89" t="s">
        <v>496</v>
      </c>
      <c r="B397" s="23">
        <v>36980</v>
      </c>
      <c r="C397">
        <v>14.6</v>
      </c>
      <c r="D397">
        <v>26.26</v>
      </c>
      <c r="E397">
        <v>14.58</v>
      </c>
      <c r="F397">
        <v>0</v>
      </c>
      <c r="G397">
        <f t="shared" si="18"/>
        <v>12.58</v>
      </c>
      <c r="H397">
        <f t="shared" si="19"/>
        <v>1.457591495887526</v>
      </c>
      <c r="I397">
        <v>151.30000000000001</v>
      </c>
      <c r="J397">
        <f t="shared" si="20"/>
        <v>57.548403379977103</v>
      </c>
    </row>
    <row r="398" spans="1:10" x14ac:dyDescent="0.3">
      <c r="A398" s="89" t="s">
        <v>496</v>
      </c>
      <c r="B398" s="23">
        <v>36981</v>
      </c>
      <c r="C398">
        <v>13.8</v>
      </c>
      <c r="D398">
        <v>25.57</v>
      </c>
      <c r="E398">
        <v>15.46</v>
      </c>
      <c r="F398">
        <v>1</v>
      </c>
      <c r="G398">
        <f t="shared" si="18"/>
        <v>13.46</v>
      </c>
      <c r="H398">
        <f t="shared" si="19"/>
        <v>1.5439443436110809</v>
      </c>
      <c r="I398">
        <v>139.1</v>
      </c>
      <c r="J398">
        <f t="shared" si="20"/>
        <v>61.445690970009828</v>
      </c>
    </row>
    <row r="399" spans="1:10" x14ac:dyDescent="0.3">
      <c r="A399" s="89" t="s">
        <v>496</v>
      </c>
      <c r="B399" s="23">
        <v>36982</v>
      </c>
      <c r="C399">
        <v>19.600000000000001</v>
      </c>
      <c r="D399">
        <v>27.45</v>
      </c>
      <c r="E399">
        <v>13</v>
      </c>
      <c r="F399">
        <v>2</v>
      </c>
      <c r="G399">
        <f t="shared" si="18"/>
        <v>11</v>
      </c>
      <c r="H399">
        <f t="shared" si="19"/>
        <v>1.313143973467028</v>
      </c>
      <c r="I399">
        <v>111</v>
      </c>
      <c r="J399">
        <f t="shared" si="20"/>
        <v>50.981427428480643</v>
      </c>
    </row>
    <row r="400" spans="1:10" x14ac:dyDescent="0.3">
      <c r="A400" s="89" t="s">
        <v>496</v>
      </c>
      <c r="B400" s="23">
        <v>36983</v>
      </c>
      <c r="C400">
        <v>19.3</v>
      </c>
      <c r="D400">
        <v>27.65</v>
      </c>
      <c r="E400">
        <v>13.39</v>
      </c>
      <c r="F400">
        <v>0</v>
      </c>
      <c r="G400">
        <f t="shared" si="18"/>
        <v>11.39</v>
      </c>
      <c r="H400">
        <f t="shared" si="19"/>
        <v>1.3475761594843061</v>
      </c>
      <c r="I400">
        <v>135.30000000000001</v>
      </c>
      <c r="J400">
        <f t="shared" si="20"/>
        <v>51.503524011722995</v>
      </c>
    </row>
    <row r="401" spans="1:10" x14ac:dyDescent="0.3">
      <c r="A401" s="89" t="s">
        <v>496</v>
      </c>
      <c r="B401" s="23">
        <v>36984</v>
      </c>
      <c r="C401">
        <v>17.5</v>
      </c>
      <c r="D401">
        <v>27.71</v>
      </c>
      <c r="E401">
        <v>13.65</v>
      </c>
      <c r="F401">
        <v>0</v>
      </c>
      <c r="G401">
        <f t="shared" si="18"/>
        <v>11.65</v>
      </c>
      <c r="H401">
        <f t="shared" si="19"/>
        <v>1.3709693176922761</v>
      </c>
      <c r="I401">
        <v>96.8</v>
      </c>
      <c r="J401">
        <f t="shared" si="20"/>
        <v>52.00882959272495</v>
      </c>
    </row>
    <row r="402" spans="1:10" x14ac:dyDescent="0.3">
      <c r="A402" s="89" t="s">
        <v>496</v>
      </c>
      <c r="B402" s="23">
        <v>36985</v>
      </c>
      <c r="C402">
        <v>18.3</v>
      </c>
      <c r="D402">
        <v>27.08</v>
      </c>
      <c r="E402">
        <v>13.74</v>
      </c>
      <c r="F402">
        <v>0</v>
      </c>
      <c r="G402">
        <f t="shared" si="18"/>
        <v>11.74</v>
      </c>
      <c r="H402">
        <f t="shared" si="19"/>
        <v>1.3791496614403194</v>
      </c>
      <c r="I402">
        <v>170.7</v>
      </c>
      <c r="J402">
        <f t="shared" si="20"/>
        <v>53.593201084127834</v>
      </c>
    </row>
    <row r="403" spans="1:10" x14ac:dyDescent="0.3">
      <c r="A403" s="89" t="s">
        <v>496</v>
      </c>
      <c r="B403" s="23">
        <v>36986</v>
      </c>
      <c r="C403">
        <v>20.399999999999999</v>
      </c>
      <c r="D403">
        <v>27.56</v>
      </c>
      <c r="E403">
        <v>13.06</v>
      </c>
      <c r="F403">
        <v>0</v>
      </c>
      <c r="G403">
        <f t="shared" si="18"/>
        <v>11.06</v>
      </c>
      <c r="H403">
        <f t="shared" si="19"/>
        <v>1.3183903738044827</v>
      </c>
      <c r="I403">
        <v>138.80000000000001</v>
      </c>
      <c r="J403">
        <f t="shared" si="20"/>
        <v>50.893959603338367</v>
      </c>
    </row>
    <row r="404" spans="1:10" x14ac:dyDescent="0.3">
      <c r="A404" s="89" t="s">
        <v>496</v>
      </c>
      <c r="B404" s="23">
        <v>36987</v>
      </c>
      <c r="C404">
        <v>18.5</v>
      </c>
      <c r="D404">
        <v>27.18</v>
      </c>
      <c r="E404">
        <v>10.71</v>
      </c>
      <c r="F404">
        <v>0</v>
      </c>
      <c r="G404">
        <f t="shared" si="18"/>
        <v>8.7100000000000009</v>
      </c>
      <c r="H404">
        <f t="shared" si="19"/>
        <v>1.1261301958360082</v>
      </c>
      <c r="I404">
        <v>127.1</v>
      </c>
      <c r="J404">
        <f t="shared" si="20"/>
        <v>46.106732049569978</v>
      </c>
    </row>
    <row r="405" spans="1:10" x14ac:dyDescent="0.3">
      <c r="A405" s="89" t="s">
        <v>496</v>
      </c>
      <c r="B405" s="23">
        <v>36988</v>
      </c>
      <c r="C405">
        <v>13.6</v>
      </c>
      <c r="D405">
        <v>26.54</v>
      </c>
      <c r="E405">
        <v>14.78</v>
      </c>
      <c r="F405">
        <v>0</v>
      </c>
      <c r="G405">
        <f t="shared" si="18"/>
        <v>12.78</v>
      </c>
      <c r="H405">
        <f t="shared" si="19"/>
        <v>1.4768355562032356</v>
      </c>
      <c r="I405">
        <v>150.1</v>
      </c>
      <c r="J405">
        <f t="shared" si="20"/>
        <v>57.421072653060449</v>
      </c>
    </row>
    <row r="406" spans="1:10" x14ac:dyDescent="0.3">
      <c r="A406" s="89" t="s">
        <v>496</v>
      </c>
      <c r="B406" s="23">
        <v>36989</v>
      </c>
      <c r="C406">
        <v>13.5</v>
      </c>
      <c r="D406">
        <v>25.91</v>
      </c>
      <c r="E406">
        <v>17.64</v>
      </c>
      <c r="F406">
        <v>3.4</v>
      </c>
      <c r="G406">
        <f t="shared" si="18"/>
        <v>15.64</v>
      </c>
      <c r="H406">
        <f t="shared" si="19"/>
        <v>1.7774769696562749</v>
      </c>
      <c r="I406">
        <v>147.80000000000001</v>
      </c>
      <c r="J406">
        <f t="shared" si="20"/>
        <v>66.421938360530632</v>
      </c>
    </row>
    <row r="407" spans="1:10" x14ac:dyDescent="0.3">
      <c r="A407" s="89" t="s">
        <v>496</v>
      </c>
      <c r="B407" s="23">
        <v>36990</v>
      </c>
      <c r="C407">
        <v>16.5</v>
      </c>
      <c r="D407">
        <v>28.18</v>
      </c>
      <c r="E407">
        <v>18.100000000000001</v>
      </c>
      <c r="F407">
        <v>1.4</v>
      </c>
      <c r="G407">
        <f t="shared" si="18"/>
        <v>16.100000000000001</v>
      </c>
      <c r="H407">
        <f t="shared" si="19"/>
        <v>1.8305324367134694</v>
      </c>
      <c r="I407">
        <v>115.3</v>
      </c>
      <c r="J407">
        <f t="shared" si="20"/>
        <v>62.186765945449174</v>
      </c>
    </row>
    <row r="408" spans="1:10" x14ac:dyDescent="0.3">
      <c r="A408" s="89" t="s">
        <v>496</v>
      </c>
      <c r="B408" s="23">
        <v>36991</v>
      </c>
      <c r="C408">
        <v>14.4</v>
      </c>
      <c r="D408">
        <v>27.7</v>
      </c>
      <c r="E408">
        <v>16.72</v>
      </c>
      <c r="F408">
        <v>0</v>
      </c>
      <c r="G408">
        <f t="shared" si="18"/>
        <v>14.719999999999999</v>
      </c>
      <c r="H408">
        <f t="shared" si="19"/>
        <v>1.6753949451726868</v>
      </c>
      <c r="I408">
        <v>120.2</v>
      </c>
      <c r="J408">
        <f t="shared" si="20"/>
        <v>59.736446631445041</v>
      </c>
    </row>
    <row r="409" spans="1:10" x14ac:dyDescent="0.3">
      <c r="A409" s="89" t="s">
        <v>496</v>
      </c>
      <c r="B409" s="23">
        <v>36992</v>
      </c>
      <c r="C409">
        <v>18.5</v>
      </c>
      <c r="D409">
        <v>30.91</v>
      </c>
      <c r="E409">
        <v>14.47</v>
      </c>
      <c r="F409">
        <v>0</v>
      </c>
      <c r="G409">
        <f t="shared" si="18"/>
        <v>12.47</v>
      </c>
      <c r="H409">
        <f t="shared" si="19"/>
        <v>1.4471014031137168</v>
      </c>
      <c r="I409">
        <v>145.4</v>
      </c>
      <c r="J409">
        <f t="shared" si="20"/>
        <v>47.367600313914899</v>
      </c>
    </row>
    <row r="410" spans="1:10" x14ac:dyDescent="0.3">
      <c r="A410" s="89" t="s">
        <v>496</v>
      </c>
      <c r="B410" s="23">
        <v>36993</v>
      </c>
      <c r="C410">
        <v>19.899999999999999</v>
      </c>
      <c r="D410">
        <v>27.36</v>
      </c>
      <c r="E410">
        <v>15.81</v>
      </c>
      <c r="F410">
        <v>0</v>
      </c>
      <c r="G410">
        <f t="shared" si="18"/>
        <v>13.81</v>
      </c>
      <c r="H410">
        <f t="shared" si="19"/>
        <v>1.579517572914767</v>
      </c>
      <c r="I410">
        <v>125.2</v>
      </c>
      <c r="J410">
        <f t="shared" si="20"/>
        <v>58.183448761119642</v>
      </c>
    </row>
    <row r="411" spans="1:10" x14ac:dyDescent="0.3">
      <c r="A411" s="89" t="s">
        <v>496</v>
      </c>
      <c r="B411" s="23">
        <v>36994</v>
      </c>
      <c r="C411">
        <v>11.1</v>
      </c>
      <c r="D411">
        <v>23.59</v>
      </c>
      <c r="E411">
        <v>9.9499999999999993</v>
      </c>
      <c r="F411">
        <v>0</v>
      </c>
      <c r="G411">
        <f t="shared" si="18"/>
        <v>7.9499999999999993</v>
      </c>
      <c r="H411">
        <f t="shared" si="19"/>
        <v>1.0694711887196242</v>
      </c>
      <c r="I411">
        <v>145</v>
      </c>
      <c r="J411">
        <f t="shared" si="20"/>
        <v>51.796471670815968</v>
      </c>
    </row>
    <row r="412" spans="1:10" x14ac:dyDescent="0.3">
      <c r="A412" s="89" t="s">
        <v>496</v>
      </c>
      <c r="B412" s="23">
        <v>36995</v>
      </c>
      <c r="C412">
        <v>11.7</v>
      </c>
      <c r="D412">
        <v>24.6</v>
      </c>
      <c r="E412">
        <v>16.32</v>
      </c>
      <c r="F412">
        <v>0</v>
      </c>
      <c r="G412">
        <f t="shared" si="18"/>
        <v>14.32</v>
      </c>
      <c r="H412">
        <f t="shared" si="19"/>
        <v>1.6326400527599099</v>
      </c>
      <c r="I412">
        <v>111.6</v>
      </c>
      <c r="J412">
        <f t="shared" si="20"/>
        <v>66.093968580102185</v>
      </c>
    </row>
    <row r="413" spans="1:10" x14ac:dyDescent="0.3">
      <c r="A413" s="89" t="s">
        <v>496</v>
      </c>
      <c r="B413" s="23">
        <v>36996</v>
      </c>
      <c r="C413">
        <v>15.6</v>
      </c>
      <c r="D413">
        <v>27.04</v>
      </c>
      <c r="E413">
        <v>16.66</v>
      </c>
      <c r="F413">
        <v>0</v>
      </c>
      <c r="G413">
        <f t="shared" si="18"/>
        <v>14.66</v>
      </c>
      <c r="H413">
        <f t="shared" si="19"/>
        <v>1.6689197729938732</v>
      </c>
      <c r="I413">
        <v>97.8</v>
      </c>
      <c r="J413">
        <f t="shared" si="20"/>
        <v>61.117008458941697</v>
      </c>
    </row>
    <row r="414" spans="1:10" x14ac:dyDescent="0.3">
      <c r="A414" s="89" t="s">
        <v>496</v>
      </c>
      <c r="B414" s="23">
        <v>36997</v>
      </c>
      <c r="C414">
        <v>14.1</v>
      </c>
      <c r="D414">
        <v>27.31</v>
      </c>
      <c r="E414">
        <v>11.81</v>
      </c>
      <c r="F414">
        <v>0</v>
      </c>
      <c r="G414">
        <f t="shared" si="18"/>
        <v>9.81</v>
      </c>
      <c r="H414">
        <f t="shared" si="19"/>
        <v>1.2128124727577525</v>
      </c>
      <c r="I414">
        <v>110</v>
      </c>
      <c r="J414">
        <f t="shared" si="20"/>
        <v>48.42110770792516</v>
      </c>
    </row>
    <row r="415" spans="1:10" x14ac:dyDescent="0.3">
      <c r="A415" s="89" t="s">
        <v>496</v>
      </c>
      <c r="B415" s="23">
        <v>36998</v>
      </c>
      <c r="C415">
        <v>19.2</v>
      </c>
      <c r="D415">
        <v>28.87</v>
      </c>
      <c r="E415">
        <v>13.45</v>
      </c>
      <c r="F415">
        <v>0</v>
      </c>
      <c r="G415">
        <f t="shared" si="18"/>
        <v>11.45</v>
      </c>
      <c r="H415">
        <f t="shared" si="19"/>
        <v>1.3529432218947572</v>
      </c>
      <c r="I415">
        <v>96</v>
      </c>
      <c r="J415">
        <f t="shared" si="20"/>
        <v>49.099332824757077</v>
      </c>
    </row>
    <row r="416" spans="1:10" x14ac:dyDescent="0.3">
      <c r="A416" s="89" t="s">
        <v>496</v>
      </c>
      <c r="B416" s="23">
        <v>36999</v>
      </c>
      <c r="C416">
        <v>15.5</v>
      </c>
      <c r="D416">
        <v>27.22</v>
      </c>
      <c r="E416">
        <v>12.47</v>
      </c>
      <c r="F416">
        <v>0</v>
      </c>
      <c r="G416">
        <f t="shared" si="18"/>
        <v>10.47</v>
      </c>
      <c r="H416">
        <f t="shared" si="19"/>
        <v>1.2675918165180045</v>
      </c>
      <c r="I416">
        <v>87.8</v>
      </c>
      <c r="J416">
        <f t="shared" si="20"/>
        <v>50.185627200515555</v>
      </c>
    </row>
    <row r="417" spans="1:10" x14ac:dyDescent="0.3">
      <c r="A417" s="89" t="s">
        <v>496</v>
      </c>
      <c r="B417" s="23">
        <v>37000</v>
      </c>
      <c r="C417">
        <v>19.600000000000001</v>
      </c>
      <c r="D417">
        <v>28.13</v>
      </c>
      <c r="E417">
        <v>12.61</v>
      </c>
      <c r="F417">
        <v>0</v>
      </c>
      <c r="G417">
        <f t="shared" si="18"/>
        <v>10.61</v>
      </c>
      <c r="H417">
        <f t="shared" si="19"/>
        <v>1.2794873695918314</v>
      </c>
      <c r="I417">
        <v>85.9</v>
      </c>
      <c r="J417">
        <f t="shared" si="20"/>
        <v>48.631869730537275</v>
      </c>
    </row>
    <row r="418" spans="1:10" x14ac:dyDescent="0.3">
      <c r="A418" s="89" t="s">
        <v>496</v>
      </c>
      <c r="B418" s="23">
        <v>37001</v>
      </c>
      <c r="C418">
        <v>18.3</v>
      </c>
      <c r="D418">
        <v>28.33</v>
      </c>
      <c r="E418">
        <v>12.3</v>
      </c>
      <c r="F418">
        <v>0</v>
      </c>
      <c r="G418">
        <f t="shared" si="18"/>
        <v>10.3</v>
      </c>
      <c r="H418">
        <f t="shared" si="19"/>
        <v>1.2532780017936267</v>
      </c>
      <c r="I418">
        <v>76.2</v>
      </c>
      <c r="J418">
        <f t="shared" si="20"/>
        <v>47.498166291033975</v>
      </c>
    </row>
    <row r="419" spans="1:10" x14ac:dyDescent="0.3">
      <c r="A419" s="89" t="s">
        <v>496</v>
      </c>
      <c r="B419" s="23">
        <v>37002</v>
      </c>
      <c r="C419">
        <v>11</v>
      </c>
      <c r="D419">
        <v>26.51</v>
      </c>
      <c r="E419">
        <v>13.88</v>
      </c>
      <c r="F419">
        <v>0</v>
      </c>
      <c r="G419">
        <f t="shared" si="18"/>
        <v>11.88</v>
      </c>
      <c r="H419">
        <f t="shared" si="19"/>
        <v>1.3919598766576933</v>
      </c>
      <c r="I419">
        <v>58.7</v>
      </c>
      <c r="J419">
        <f t="shared" si="20"/>
        <v>55.203109250601891</v>
      </c>
    </row>
    <row r="420" spans="1:10" x14ac:dyDescent="0.3">
      <c r="A420" s="89" t="s">
        <v>496</v>
      </c>
      <c r="B420" s="23">
        <v>37003</v>
      </c>
      <c r="C420">
        <v>15.3</v>
      </c>
      <c r="D420">
        <v>26.86</v>
      </c>
      <c r="E420">
        <v>17.920000000000002</v>
      </c>
      <c r="F420">
        <v>12.2</v>
      </c>
      <c r="G420">
        <f t="shared" si="18"/>
        <v>15.920000000000002</v>
      </c>
      <c r="H420">
        <f t="shared" si="19"/>
        <v>1.8096085963829498</v>
      </c>
      <c r="I420">
        <v>76.8</v>
      </c>
      <c r="J420">
        <f t="shared" si="20"/>
        <v>64.856142942330052</v>
      </c>
    </row>
    <row r="421" spans="1:10" x14ac:dyDescent="0.3">
      <c r="A421" s="89" t="s">
        <v>496</v>
      </c>
      <c r="B421" s="23">
        <v>37004</v>
      </c>
      <c r="C421">
        <v>14.9</v>
      </c>
      <c r="D421">
        <v>25.46</v>
      </c>
      <c r="E421">
        <v>15.46</v>
      </c>
      <c r="F421">
        <v>5.2</v>
      </c>
      <c r="G421">
        <f t="shared" si="18"/>
        <v>13.46</v>
      </c>
      <c r="H421">
        <f t="shared" si="19"/>
        <v>1.5439443436110809</v>
      </c>
      <c r="I421">
        <v>86.6</v>
      </c>
      <c r="J421">
        <f t="shared" si="20"/>
        <v>61.707449850074553</v>
      </c>
    </row>
    <row r="422" spans="1:10" x14ac:dyDescent="0.3">
      <c r="A422" s="89" t="s">
        <v>496</v>
      </c>
      <c r="B422" s="23">
        <v>37005</v>
      </c>
      <c r="C422">
        <v>18.2</v>
      </c>
      <c r="D422">
        <v>26.56</v>
      </c>
      <c r="E422">
        <v>8.2799999999999994</v>
      </c>
      <c r="F422">
        <v>0</v>
      </c>
      <c r="G422">
        <f t="shared" si="18"/>
        <v>6.2799999999999994</v>
      </c>
      <c r="H422">
        <f t="shared" si="19"/>
        <v>0.95370418846663096</v>
      </c>
      <c r="I422">
        <v>106.6</v>
      </c>
      <c r="J422">
        <f t="shared" si="20"/>
        <v>41.804186411315989</v>
      </c>
    </row>
    <row r="423" spans="1:10" x14ac:dyDescent="0.3">
      <c r="A423" s="89" t="s">
        <v>496</v>
      </c>
      <c r="B423" s="23">
        <v>37006</v>
      </c>
      <c r="C423">
        <v>15.6</v>
      </c>
      <c r="D423">
        <v>28.27</v>
      </c>
      <c r="E423">
        <v>15.12</v>
      </c>
      <c r="F423">
        <v>0</v>
      </c>
      <c r="G423">
        <f t="shared" si="18"/>
        <v>13.12</v>
      </c>
      <c r="H423">
        <f t="shared" si="19"/>
        <v>1.5100627408506242</v>
      </c>
      <c r="I423">
        <v>50.51</v>
      </c>
      <c r="J423">
        <f t="shared" si="20"/>
        <v>54.412258996684351</v>
      </c>
    </row>
    <row r="424" spans="1:10" x14ac:dyDescent="0.3">
      <c r="A424" s="89" t="s">
        <v>496</v>
      </c>
      <c r="B424" s="23">
        <v>37007</v>
      </c>
      <c r="C424">
        <v>12.9</v>
      </c>
      <c r="D424">
        <v>28.86</v>
      </c>
      <c r="E424">
        <v>17.309999999999999</v>
      </c>
      <c r="F424">
        <v>0</v>
      </c>
      <c r="G424">
        <f t="shared" si="18"/>
        <v>15.309999999999999</v>
      </c>
      <c r="H424">
        <f t="shared" si="19"/>
        <v>1.7402504922068887</v>
      </c>
      <c r="I424">
        <v>35.81</v>
      </c>
      <c r="J424">
        <f t="shared" si="20"/>
        <v>58.589850243424209</v>
      </c>
    </row>
    <row r="425" spans="1:10" x14ac:dyDescent="0.3">
      <c r="A425" s="89" t="s">
        <v>496</v>
      </c>
      <c r="B425" s="23">
        <v>37008</v>
      </c>
      <c r="C425">
        <v>12.2</v>
      </c>
      <c r="D425">
        <v>26.76</v>
      </c>
      <c r="E425">
        <v>18.46</v>
      </c>
      <c r="F425">
        <v>9.4</v>
      </c>
      <c r="G425">
        <f t="shared" si="18"/>
        <v>16.46</v>
      </c>
      <c r="H425">
        <f t="shared" si="19"/>
        <v>1.8730170733937574</v>
      </c>
      <c r="I425">
        <v>60.16</v>
      </c>
      <c r="J425">
        <f t="shared" si="20"/>
        <v>66.535184228336107</v>
      </c>
    </row>
    <row r="426" spans="1:10" x14ac:dyDescent="0.3">
      <c r="A426" s="89" t="s">
        <v>496</v>
      </c>
      <c r="B426" s="23">
        <v>37009</v>
      </c>
      <c r="C426">
        <v>13.6</v>
      </c>
      <c r="D426">
        <v>27.33</v>
      </c>
      <c r="E426">
        <v>17.46</v>
      </c>
      <c r="F426">
        <v>0.8</v>
      </c>
      <c r="G426">
        <f t="shared" si="18"/>
        <v>15.46</v>
      </c>
      <c r="H426">
        <f t="shared" si="19"/>
        <v>1.7570860116209042</v>
      </c>
      <c r="I426">
        <v>18.91</v>
      </c>
      <c r="J426">
        <f t="shared" si="20"/>
        <v>62.521427885457754</v>
      </c>
    </row>
    <row r="427" spans="1:10" x14ac:dyDescent="0.3">
      <c r="A427" s="89" t="s">
        <v>496</v>
      </c>
      <c r="B427" s="23">
        <v>37010</v>
      </c>
      <c r="C427">
        <v>15</v>
      </c>
      <c r="D427">
        <v>26.17</v>
      </c>
      <c r="E427">
        <v>17.68</v>
      </c>
      <c r="F427">
        <v>16.399999999999999</v>
      </c>
      <c r="G427">
        <f t="shared" si="18"/>
        <v>15.68</v>
      </c>
      <c r="H427">
        <f t="shared" si="19"/>
        <v>1.7820363597895807</v>
      </c>
      <c r="I427">
        <v>50.87</v>
      </c>
      <c r="J427">
        <f t="shared" si="20"/>
        <v>65.89250112510031</v>
      </c>
    </row>
    <row r="428" spans="1:10" x14ac:dyDescent="0.3">
      <c r="A428" s="89" t="s">
        <v>496</v>
      </c>
      <c r="B428" s="23">
        <v>37011</v>
      </c>
      <c r="C428">
        <v>12.5</v>
      </c>
      <c r="D428">
        <v>24.32</v>
      </c>
      <c r="E428">
        <v>16.45</v>
      </c>
      <c r="F428">
        <v>0</v>
      </c>
      <c r="G428">
        <f t="shared" si="18"/>
        <v>14.45</v>
      </c>
      <c r="H428">
        <f t="shared" si="19"/>
        <v>1.6464291813505092</v>
      </c>
      <c r="I428">
        <v>94.6</v>
      </c>
      <c r="J428">
        <f t="shared" si="20"/>
        <v>67.141626388560553</v>
      </c>
    </row>
    <row r="429" spans="1:10" x14ac:dyDescent="0.3">
      <c r="A429" s="89" t="s">
        <v>496</v>
      </c>
      <c r="B429" s="23">
        <v>37012</v>
      </c>
      <c r="C429">
        <v>9.6</v>
      </c>
      <c r="D429">
        <v>24.08</v>
      </c>
      <c r="E429">
        <v>14.72</v>
      </c>
      <c r="F429">
        <v>0</v>
      </c>
      <c r="G429">
        <f t="shared" si="18"/>
        <v>12.72</v>
      </c>
      <c r="H429">
        <f t="shared" si="19"/>
        <v>1.4710390531932802</v>
      </c>
      <c r="I429">
        <v>75.400000000000006</v>
      </c>
      <c r="J429">
        <f t="shared" si="20"/>
        <v>63.061047560935812</v>
      </c>
    </row>
    <row r="430" spans="1:10" x14ac:dyDescent="0.3">
      <c r="A430" s="89" t="s">
        <v>496</v>
      </c>
      <c r="B430" s="23">
        <v>37013</v>
      </c>
      <c r="C430">
        <v>15.9</v>
      </c>
      <c r="D430">
        <v>26.36</v>
      </c>
      <c r="E430">
        <v>16.45</v>
      </c>
      <c r="F430">
        <v>6</v>
      </c>
      <c r="G430">
        <f t="shared" si="18"/>
        <v>14.45</v>
      </c>
      <c r="H430">
        <f t="shared" si="19"/>
        <v>1.6464291813505092</v>
      </c>
      <c r="I430">
        <v>29.2</v>
      </c>
      <c r="J430">
        <f t="shared" si="20"/>
        <v>62.173088432981771</v>
      </c>
    </row>
    <row r="431" spans="1:10" x14ac:dyDescent="0.3">
      <c r="A431" s="89" t="s">
        <v>496</v>
      </c>
      <c r="B431" s="23">
        <v>37014</v>
      </c>
      <c r="C431">
        <v>17.5</v>
      </c>
      <c r="D431">
        <v>24.81</v>
      </c>
      <c r="E431">
        <v>12.81</v>
      </c>
      <c r="F431">
        <v>0</v>
      </c>
      <c r="G431">
        <f t="shared" si="18"/>
        <v>10.81</v>
      </c>
      <c r="H431">
        <f t="shared" si="19"/>
        <v>1.296651213548266</v>
      </c>
      <c r="I431">
        <v>59.49</v>
      </c>
      <c r="J431">
        <f t="shared" si="20"/>
        <v>56.320077965918607</v>
      </c>
    </row>
    <row r="432" spans="1:10" x14ac:dyDescent="0.3">
      <c r="A432" s="89" t="s">
        <v>496</v>
      </c>
      <c r="B432" s="23">
        <v>37015</v>
      </c>
      <c r="C432">
        <v>13.8</v>
      </c>
      <c r="D432">
        <v>25.99</v>
      </c>
      <c r="E432">
        <v>12.98</v>
      </c>
      <c r="F432">
        <v>0.2</v>
      </c>
      <c r="G432">
        <f t="shared" si="18"/>
        <v>10.98</v>
      </c>
      <c r="H432">
        <f t="shared" si="19"/>
        <v>1.3113992552890195</v>
      </c>
      <c r="I432">
        <v>52</v>
      </c>
      <c r="J432">
        <f t="shared" si="20"/>
        <v>54.096068107621839</v>
      </c>
    </row>
    <row r="433" spans="1:10" x14ac:dyDescent="0.3">
      <c r="A433" s="89" t="s">
        <v>496</v>
      </c>
      <c r="B433" s="23">
        <v>37016</v>
      </c>
      <c r="C433">
        <v>15.1</v>
      </c>
      <c r="D433">
        <v>29.15</v>
      </c>
      <c r="E433">
        <v>14.24</v>
      </c>
      <c r="F433">
        <v>0.2</v>
      </c>
      <c r="G433">
        <f t="shared" si="18"/>
        <v>12.24</v>
      </c>
      <c r="H433">
        <f t="shared" si="19"/>
        <v>1.4253815613819605</v>
      </c>
      <c r="I433">
        <v>55.41</v>
      </c>
      <c r="J433">
        <f t="shared" si="20"/>
        <v>50.395672936326079</v>
      </c>
    </row>
    <row r="434" spans="1:10" x14ac:dyDescent="0.3">
      <c r="A434" s="89" t="s">
        <v>496</v>
      </c>
      <c r="B434" s="23">
        <v>37017</v>
      </c>
      <c r="C434">
        <v>14.2</v>
      </c>
      <c r="D434">
        <v>25.6</v>
      </c>
      <c r="E434">
        <v>14.56</v>
      </c>
      <c r="F434">
        <v>0.6</v>
      </c>
      <c r="G434">
        <f t="shared" si="18"/>
        <v>12.56</v>
      </c>
      <c r="H434">
        <f t="shared" si="19"/>
        <v>1.4556792548722772</v>
      </c>
      <c r="I434">
        <v>48.3</v>
      </c>
      <c r="J434">
        <f t="shared" si="20"/>
        <v>59.02033102012863</v>
      </c>
    </row>
    <row r="435" spans="1:10" x14ac:dyDescent="0.3">
      <c r="A435" s="89" t="s">
        <v>496</v>
      </c>
      <c r="B435" s="23">
        <v>37018</v>
      </c>
      <c r="C435">
        <v>16</v>
      </c>
      <c r="D435">
        <v>21.93</v>
      </c>
      <c r="E435">
        <v>11.79</v>
      </c>
      <c r="F435">
        <v>0</v>
      </c>
      <c r="G435">
        <f t="shared" si="18"/>
        <v>9.7899999999999991</v>
      </c>
      <c r="H435">
        <f t="shared" si="19"/>
        <v>1.2111855131342737</v>
      </c>
      <c r="I435">
        <v>193.9</v>
      </c>
      <c r="J435">
        <f t="shared" si="20"/>
        <v>60.414426708974602</v>
      </c>
    </row>
    <row r="436" spans="1:10" x14ac:dyDescent="0.3">
      <c r="A436" s="89" t="s">
        <v>496</v>
      </c>
      <c r="B436" s="23">
        <v>37019</v>
      </c>
      <c r="C436">
        <v>16.899999999999999</v>
      </c>
      <c r="D436">
        <v>25.05</v>
      </c>
      <c r="E436">
        <v>13.45</v>
      </c>
      <c r="F436">
        <v>0</v>
      </c>
      <c r="G436">
        <f t="shared" si="18"/>
        <v>11.45</v>
      </c>
      <c r="H436">
        <f t="shared" si="19"/>
        <v>1.3529432218947572</v>
      </c>
      <c r="I436">
        <v>256.7</v>
      </c>
      <c r="J436">
        <f t="shared" si="20"/>
        <v>57.418280428648536</v>
      </c>
    </row>
    <row r="437" spans="1:10" x14ac:dyDescent="0.3">
      <c r="A437" s="89" t="s">
        <v>496</v>
      </c>
      <c r="B437" s="23">
        <v>37020</v>
      </c>
      <c r="C437">
        <v>17</v>
      </c>
      <c r="D437">
        <v>25.15</v>
      </c>
      <c r="E437">
        <v>13.13</v>
      </c>
      <c r="F437">
        <v>0</v>
      </c>
      <c r="G437">
        <f t="shared" si="18"/>
        <v>11.13</v>
      </c>
      <c r="H437">
        <f t="shared" si="19"/>
        <v>1.3245344480770505</v>
      </c>
      <c r="I437">
        <v>208.4</v>
      </c>
      <c r="J437">
        <f t="shared" si="20"/>
        <v>56.365299023231202</v>
      </c>
    </row>
    <row r="438" spans="1:10" x14ac:dyDescent="0.3">
      <c r="A438" s="89" t="s">
        <v>496</v>
      </c>
      <c r="B438" s="23">
        <v>37021</v>
      </c>
      <c r="C438">
        <v>15.1</v>
      </c>
      <c r="D438">
        <v>26.66</v>
      </c>
      <c r="E438">
        <v>11.9</v>
      </c>
      <c r="F438">
        <v>0</v>
      </c>
      <c r="G438">
        <f t="shared" si="18"/>
        <v>9.9</v>
      </c>
      <c r="H438">
        <f t="shared" si="19"/>
        <v>1.2201575987481763</v>
      </c>
      <c r="I438">
        <v>174.1</v>
      </c>
      <c r="J438">
        <f t="shared" si="20"/>
        <v>49.988097591001953</v>
      </c>
    </row>
    <row r="439" spans="1:10" x14ac:dyDescent="0.3">
      <c r="A439" s="89" t="s">
        <v>496</v>
      </c>
      <c r="B439" s="23">
        <v>37022</v>
      </c>
      <c r="C439">
        <v>17</v>
      </c>
      <c r="D439">
        <v>25.67</v>
      </c>
      <c r="E439">
        <v>11.48</v>
      </c>
      <c r="F439">
        <v>0</v>
      </c>
      <c r="G439">
        <f t="shared" si="18"/>
        <v>9.48</v>
      </c>
      <c r="H439">
        <f t="shared" si="19"/>
        <v>1.1862119234670583</v>
      </c>
      <c r="I439">
        <v>48.88</v>
      </c>
      <c r="J439">
        <f t="shared" si="20"/>
        <v>51.070401683737224</v>
      </c>
    </row>
    <row r="440" spans="1:10" x14ac:dyDescent="0.3">
      <c r="A440" s="89" t="s">
        <v>496</v>
      </c>
      <c r="B440" s="23">
        <v>37023</v>
      </c>
      <c r="C440">
        <v>17.100000000000001</v>
      </c>
      <c r="D440">
        <v>23.96</v>
      </c>
      <c r="E440">
        <v>8.64</v>
      </c>
      <c r="F440">
        <v>0</v>
      </c>
      <c r="G440">
        <f t="shared" si="18"/>
        <v>6.6400000000000006</v>
      </c>
      <c r="H440">
        <f t="shared" si="19"/>
        <v>0.97768061377253468</v>
      </c>
      <c r="I440">
        <v>146.80000000000001</v>
      </c>
      <c r="J440">
        <f t="shared" si="20"/>
        <v>47.784261407741219</v>
      </c>
    </row>
    <row r="441" spans="1:10" x14ac:dyDescent="0.3">
      <c r="A441" s="89" t="s">
        <v>496</v>
      </c>
      <c r="B441" s="23">
        <v>37024</v>
      </c>
      <c r="C441">
        <v>16.399999999999999</v>
      </c>
      <c r="D441">
        <v>24.46</v>
      </c>
      <c r="E441">
        <v>5.7</v>
      </c>
      <c r="F441">
        <v>0</v>
      </c>
      <c r="G441">
        <f t="shared" si="18"/>
        <v>3.7</v>
      </c>
      <c r="H441">
        <f t="shared" si="19"/>
        <v>0.79650868879481573</v>
      </c>
      <c r="I441">
        <v>121.3</v>
      </c>
      <c r="J441">
        <f t="shared" si="20"/>
        <v>40.035933707440691</v>
      </c>
    </row>
    <row r="442" spans="1:10" x14ac:dyDescent="0.3">
      <c r="A442" s="89" t="s">
        <v>496</v>
      </c>
      <c r="B442" s="23">
        <v>37025</v>
      </c>
      <c r="C442">
        <v>13.2</v>
      </c>
      <c r="D442">
        <v>25.1</v>
      </c>
      <c r="E442">
        <v>8.81</v>
      </c>
      <c r="F442">
        <v>0</v>
      </c>
      <c r="G442">
        <f t="shared" si="18"/>
        <v>6.8100000000000005</v>
      </c>
      <c r="H442">
        <f t="shared" si="19"/>
        <v>0.98918624420015</v>
      </c>
      <c r="I442">
        <v>93.6</v>
      </c>
      <c r="J442">
        <f t="shared" si="20"/>
        <v>45.849708342216218</v>
      </c>
    </row>
    <row r="443" spans="1:10" x14ac:dyDescent="0.3">
      <c r="A443" s="89" t="s">
        <v>496</v>
      </c>
      <c r="B443" s="23">
        <v>37026</v>
      </c>
      <c r="C443">
        <v>9.1999999999999993</v>
      </c>
      <c r="D443">
        <v>23.21</v>
      </c>
      <c r="E443">
        <v>9.57</v>
      </c>
      <c r="F443">
        <v>0</v>
      </c>
      <c r="G443">
        <f t="shared" si="18"/>
        <v>7.57</v>
      </c>
      <c r="H443">
        <f t="shared" si="19"/>
        <v>1.0420945981852354</v>
      </c>
      <c r="I443">
        <v>62.45</v>
      </c>
      <c r="J443">
        <f t="shared" si="20"/>
        <v>51.679969319141208</v>
      </c>
    </row>
    <row r="444" spans="1:10" x14ac:dyDescent="0.3">
      <c r="A444" s="89" t="s">
        <v>496</v>
      </c>
      <c r="B444" s="23">
        <v>37027</v>
      </c>
      <c r="C444">
        <v>14.5</v>
      </c>
      <c r="D444">
        <v>27.13</v>
      </c>
      <c r="E444">
        <v>12.86</v>
      </c>
      <c r="F444">
        <v>0</v>
      </c>
      <c r="G444">
        <f t="shared" si="18"/>
        <v>10.86</v>
      </c>
      <c r="H444">
        <f t="shared" si="19"/>
        <v>1.3009736644550927</v>
      </c>
      <c r="I444">
        <v>39.880000000000003</v>
      </c>
      <c r="J444">
        <f t="shared" si="20"/>
        <v>51.321182161021376</v>
      </c>
    </row>
    <row r="445" spans="1:10" x14ac:dyDescent="0.3">
      <c r="A445" s="89" t="s">
        <v>496</v>
      </c>
      <c r="B445" s="23">
        <v>37028</v>
      </c>
      <c r="C445">
        <v>10.7</v>
      </c>
      <c r="D445">
        <v>26.52</v>
      </c>
      <c r="E445">
        <v>14.59</v>
      </c>
      <c r="F445">
        <v>0.2</v>
      </c>
      <c r="G445">
        <f t="shared" si="18"/>
        <v>12.59</v>
      </c>
      <c r="H445">
        <f t="shared" si="19"/>
        <v>1.4585484432531191</v>
      </c>
      <c r="I445">
        <v>40.71</v>
      </c>
      <c r="J445">
        <f t="shared" si="20"/>
        <v>56.981250276302056</v>
      </c>
    </row>
    <row r="446" spans="1:10" x14ac:dyDescent="0.3">
      <c r="A446" s="89" t="s">
        <v>496</v>
      </c>
      <c r="B446" s="23">
        <v>37029</v>
      </c>
      <c r="C446">
        <v>14.3</v>
      </c>
      <c r="D446">
        <v>24.8</v>
      </c>
      <c r="E446">
        <v>9.3000000000000007</v>
      </c>
      <c r="F446">
        <v>0.2</v>
      </c>
      <c r="G446">
        <f t="shared" si="18"/>
        <v>7.3000000000000007</v>
      </c>
      <c r="H446">
        <f t="shared" si="19"/>
        <v>1.0230196423808093</v>
      </c>
      <c r="I446">
        <v>79.599999999999994</v>
      </c>
      <c r="J446">
        <f t="shared" si="20"/>
        <v>47.622166956850975</v>
      </c>
    </row>
    <row r="447" spans="1:10" x14ac:dyDescent="0.3">
      <c r="A447" s="89" t="s">
        <v>496</v>
      </c>
      <c r="B447" s="23">
        <v>37030</v>
      </c>
      <c r="C447">
        <v>11.5</v>
      </c>
      <c r="D447">
        <v>21.43</v>
      </c>
      <c r="E447">
        <v>9.64</v>
      </c>
      <c r="F447">
        <v>0</v>
      </c>
      <c r="G447">
        <f t="shared" si="18"/>
        <v>7.6400000000000006</v>
      </c>
      <c r="H447">
        <f t="shared" si="19"/>
        <v>1.0470907885428806</v>
      </c>
      <c r="I447">
        <v>80.8</v>
      </c>
      <c r="J447">
        <f t="shared" si="20"/>
        <v>55.895317265876933</v>
      </c>
    </row>
    <row r="448" spans="1:10" x14ac:dyDescent="0.3">
      <c r="A448" s="89" t="s">
        <v>496</v>
      </c>
      <c r="B448" s="23">
        <v>37031</v>
      </c>
      <c r="C448">
        <v>6.6</v>
      </c>
      <c r="D448">
        <v>16.899999999999999</v>
      </c>
      <c r="E448">
        <v>9.34</v>
      </c>
      <c r="F448">
        <v>0.2</v>
      </c>
      <c r="G448">
        <f t="shared" si="18"/>
        <v>7.34</v>
      </c>
      <c r="H448">
        <f t="shared" si="19"/>
        <v>1.0258260136295536</v>
      </c>
      <c r="I448">
        <v>103.1</v>
      </c>
      <c r="J448">
        <f t="shared" si="20"/>
        <v>66.293595157617816</v>
      </c>
    </row>
    <row r="449" spans="1:10" x14ac:dyDescent="0.3">
      <c r="A449" s="89" t="s">
        <v>496</v>
      </c>
      <c r="B449" s="23">
        <v>37032</v>
      </c>
      <c r="C449">
        <v>11.8</v>
      </c>
      <c r="D449">
        <v>18.64</v>
      </c>
      <c r="E449">
        <v>11.21</v>
      </c>
      <c r="F449">
        <v>7.8</v>
      </c>
      <c r="G449">
        <f t="shared" si="18"/>
        <v>9.2100000000000009</v>
      </c>
      <c r="H449">
        <f t="shared" si="19"/>
        <v>1.1648309283481308</v>
      </c>
      <c r="I449">
        <v>36.659999999999997</v>
      </c>
      <c r="J449">
        <f t="shared" si="20"/>
        <v>67.068176491410455</v>
      </c>
    </row>
    <row r="450" spans="1:10" x14ac:dyDescent="0.3">
      <c r="A450" s="89" t="s">
        <v>496</v>
      </c>
      <c r="B450" s="23">
        <v>37033</v>
      </c>
      <c r="C450">
        <v>14.6</v>
      </c>
      <c r="D450">
        <v>22.96</v>
      </c>
      <c r="E450">
        <v>9.7899999999999991</v>
      </c>
      <c r="F450">
        <v>0.8</v>
      </c>
      <c r="G450">
        <f t="shared" si="18"/>
        <v>7.7899999999999991</v>
      </c>
      <c r="H450">
        <f t="shared" si="19"/>
        <v>1.0578679858425268</v>
      </c>
      <c r="I450">
        <v>122.8</v>
      </c>
      <c r="J450">
        <f t="shared" si="20"/>
        <v>52.789320558138805</v>
      </c>
    </row>
    <row r="451" spans="1:10" x14ac:dyDescent="0.3">
      <c r="A451" s="89" t="s">
        <v>496</v>
      </c>
      <c r="B451" s="23">
        <v>37034</v>
      </c>
      <c r="C451">
        <v>12.1</v>
      </c>
      <c r="D451">
        <v>22.83</v>
      </c>
      <c r="E451">
        <v>9.42</v>
      </c>
      <c r="F451">
        <v>0</v>
      </c>
      <c r="G451">
        <f t="shared" si="18"/>
        <v>7.42</v>
      </c>
      <c r="H451">
        <f t="shared" si="19"/>
        <v>1.0314591016010688</v>
      </c>
      <c r="I451">
        <v>110.6</v>
      </c>
      <c r="J451">
        <f t="shared" si="20"/>
        <v>52.142486314123268</v>
      </c>
    </row>
    <row r="452" spans="1:10" x14ac:dyDescent="0.3">
      <c r="A452" s="89" t="s">
        <v>496</v>
      </c>
      <c r="B452" s="23">
        <v>37035</v>
      </c>
      <c r="C452">
        <v>15.9</v>
      </c>
      <c r="D452">
        <v>20.420000000000002</v>
      </c>
      <c r="E452">
        <v>8.01</v>
      </c>
      <c r="F452">
        <v>0</v>
      </c>
      <c r="G452">
        <f t="shared" ref="G452:G459" si="21">E452-2</f>
        <v>6.01</v>
      </c>
      <c r="H452">
        <f t="shared" ref="H452:H459" si="22">0.611*EXP(17.27*G452/(G452+237.3))</f>
        <v>0.93606339807317507</v>
      </c>
      <c r="I452">
        <v>81.3</v>
      </c>
      <c r="J452">
        <f t="shared" ref="J452:J459" si="23">H452*100*2/(0.6108*EXP(17.27*D452/(D452+237.3))+0.608*EXP(17.27*E452/(E452+237.3)))</f>
        <v>53.977466295803495</v>
      </c>
    </row>
    <row r="453" spans="1:10" x14ac:dyDescent="0.3">
      <c r="A453" s="89" t="s">
        <v>496</v>
      </c>
      <c r="B453" s="23">
        <v>37036</v>
      </c>
      <c r="C453">
        <v>14.9</v>
      </c>
      <c r="D453">
        <v>22.45</v>
      </c>
      <c r="E453">
        <v>6.4</v>
      </c>
      <c r="F453">
        <v>0.2</v>
      </c>
      <c r="G453">
        <f t="shared" si="21"/>
        <v>4.4000000000000004</v>
      </c>
      <c r="H453">
        <f t="shared" si="22"/>
        <v>0.83671766728803487</v>
      </c>
      <c r="I453">
        <v>262.89999999999998</v>
      </c>
      <c r="J453">
        <f t="shared" si="23"/>
        <v>45.54506740513272</v>
      </c>
    </row>
    <row r="454" spans="1:10" x14ac:dyDescent="0.3">
      <c r="A454" s="89" t="s">
        <v>496</v>
      </c>
      <c r="B454" s="23">
        <v>37037</v>
      </c>
      <c r="C454">
        <v>15.2</v>
      </c>
      <c r="D454">
        <v>25.34</v>
      </c>
      <c r="E454">
        <v>3.81</v>
      </c>
      <c r="F454">
        <v>0</v>
      </c>
      <c r="G454">
        <f t="shared" si="21"/>
        <v>1.81</v>
      </c>
      <c r="H454">
        <f t="shared" si="22"/>
        <v>0.69633184158152928</v>
      </c>
      <c r="I454">
        <v>130.80000000000001</v>
      </c>
      <c r="J454">
        <f t="shared" si="23"/>
        <v>34.546505327045246</v>
      </c>
    </row>
    <row r="455" spans="1:10" x14ac:dyDescent="0.3">
      <c r="A455" s="89" t="s">
        <v>496</v>
      </c>
      <c r="B455" s="23">
        <v>37038</v>
      </c>
      <c r="C455">
        <v>15.3</v>
      </c>
      <c r="D455">
        <v>26.69</v>
      </c>
      <c r="E455">
        <v>1.78</v>
      </c>
      <c r="F455">
        <v>0</v>
      </c>
      <c r="G455">
        <f t="shared" si="21"/>
        <v>-0.21999999999999997</v>
      </c>
      <c r="H455">
        <f t="shared" si="22"/>
        <v>0.60128627070683571</v>
      </c>
      <c r="I455">
        <v>75.400000000000006</v>
      </c>
      <c r="J455">
        <f t="shared" si="23"/>
        <v>28.684356237339966</v>
      </c>
    </row>
    <row r="456" spans="1:10" x14ac:dyDescent="0.3">
      <c r="A456" s="89" t="s">
        <v>496</v>
      </c>
      <c r="B456" s="23">
        <v>37039</v>
      </c>
      <c r="C456">
        <v>15.3</v>
      </c>
      <c r="D456">
        <v>20.86</v>
      </c>
      <c r="E456">
        <v>6.17</v>
      </c>
      <c r="F456">
        <v>0</v>
      </c>
      <c r="G456">
        <f t="shared" si="21"/>
        <v>4.17</v>
      </c>
      <c r="H456">
        <f t="shared" si="22"/>
        <v>0.82331303930508082</v>
      </c>
      <c r="I456">
        <v>107.2</v>
      </c>
      <c r="J456">
        <f t="shared" si="23"/>
        <v>48.323104444591735</v>
      </c>
    </row>
    <row r="457" spans="1:10" x14ac:dyDescent="0.3">
      <c r="A457" s="89" t="s">
        <v>496</v>
      </c>
      <c r="B457" s="23">
        <v>37040</v>
      </c>
      <c r="C457">
        <v>15.4</v>
      </c>
      <c r="D457">
        <v>19.649999999999999</v>
      </c>
      <c r="E457">
        <v>6.89</v>
      </c>
      <c r="F457">
        <v>0</v>
      </c>
      <c r="G457">
        <f t="shared" si="21"/>
        <v>4.8899999999999997</v>
      </c>
      <c r="H457">
        <f t="shared" si="22"/>
        <v>0.86591900168681857</v>
      </c>
      <c r="I457">
        <v>207.5</v>
      </c>
      <c r="J457">
        <f t="shared" si="23"/>
        <v>52.83448182681515</v>
      </c>
    </row>
    <row r="458" spans="1:10" x14ac:dyDescent="0.3">
      <c r="A458" s="89" t="s">
        <v>496</v>
      </c>
      <c r="B458" s="23">
        <v>37041</v>
      </c>
      <c r="C458">
        <v>14.8</v>
      </c>
      <c r="D458">
        <v>23.5</v>
      </c>
      <c r="E458">
        <v>8.2200000000000006</v>
      </c>
      <c r="F458">
        <v>0</v>
      </c>
      <c r="G458">
        <f t="shared" si="21"/>
        <v>6.2200000000000006</v>
      </c>
      <c r="H458">
        <f t="shared" si="22"/>
        <v>0.94975889869503138</v>
      </c>
      <c r="I458">
        <v>278.2</v>
      </c>
      <c r="J458">
        <f t="shared" si="23"/>
        <v>47.732717223690024</v>
      </c>
    </row>
    <row r="459" spans="1:10" x14ac:dyDescent="0.3">
      <c r="A459" s="89" t="s">
        <v>496</v>
      </c>
      <c r="B459" s="23">
        <v>37042</v>
      </c>
      <c r="C459">
        <v>15.1</v>
      </c>
      <c r="D459">
        <v>23.76</v>
      </c>
      <c r="E459">
        <v>5.0999999999999996</v>
      </c>
      <c r="F459">
        <v>0</v>
      </c>
      <c r="G459">
        <f t="shared" si="21"/>
        <v>3.0999999999999996</v>
      </c>
      <c r="H459">
        <f t="shared" si="22"/>
        <v>0.76341105875491733</v>
      </c>
      <c r="I459">
        <v>137.69999999999999</v>
      </c>
      <c r="J459">
        <f t="shared" si="23"/>
        <v>40.01531447915395</v>
      </c>
    </row>
    <row r="460" spans="1:10" x14ac:dyDescent="0.3">
      <c r="A460" s="89"/>
      <c r="B460" s="23"/>
      <c r="C460" s="1"/>
      <c r="D460" s="1"/>
      <c r="E460" s="1"/>
      <c r="F460" s="1"/>
      <c r="G460" s="1"/>
      <c r="I460" s="90"/>
    </row>
    <row r="461" spans="1:10" x14ac:dyDescent="0.3">
      <c r="A461" s="89"/>
      <c r="B461" s="23"/>
      <c r="C461" s="1"/>
      <c r="D461" s="1"/>
      <c r="E461" s="1"/>
      <c r="F461" s="1"/>
      <c r="G461" s="1"/>
      <c r="I461" s="90"/>
    </row>
    <row r="462" spans="1:10" x14ac:dyDescent="0.3">
      <c r="A462" s="89"/>
      <c r="B462" s="23"/>
      <c r="C462" s="1"/>
      <c r="D462" s="1"/>
      <c r="E462" s="1"/>
      <c r="F462" s="1"/>
      <c r="G462" s="1"/>
      <c r="I462" s="90"/>
    </row>
    <row r="463" spans="1:10" x14ac:dyDescent="0.3">
      <c r="A463" s="89"/>
      <c r="B463" s="23"/>
      <c r="C463" s="1"/>
      <c r="D463" s="1"/>
      <c r="E463" s="1"/>
      <c r="F463" s="1"/>
      <c r="G463" s="1"/>
      <c r="I463" s="90"/>
    </row>
    <row r="464" spans="1:10" x14ac:dyDescent="0.3">
      <c r="A464" s="89"/>
      <c r="B464" s="23"/>
      <c r="C464" s="1"/>
      <c r="D464" s="1"/>
      <c r="E464" s="1"/>
      <c r="F464" s="1"/>
      <c r="G464" s="1"/>
      <c r="I464" s="90"/>
    </row>
    <row r="465" spans="1:9" x14ac:dyDescent="0.3">
      <c r="A465" s="89"/>
      <c r="B465" s="23"/>
      <c r="C465" s="1"/>
      <c r="D465" s="1"/>
      <c r="E465" s="1"/>
      <c r="F465" s="1"/>
      <c r="G465" s="1"/>
      <c r="I465" s="90"/>
    </row>
    <row r="466" spans="1:9" x14ac:dyDescent="0.3">
      <c r="A466" s="89"/>
      <c r="B466" s="23"/>
      <c r="C466" s="1"/>
      <c r="D466" s="1"/>
      <c r="E466" s="1"/>
      <c r="F466" s="1"/>
      <c r="G466" s="1"/>
      <c r="I466" s="90"/>
    </row>
    <row r="467" spans="1:9" x14ac:dyDescent="0.3">
      <c r="A467" s="89"/>
      <c r="B467" s="23"/>
      <c r="C467" s="1"/>
      <c r="D467" s="1"/>
      <c r="E467" s="1"/>
      <c r="F467" s="1"/>
      <c r="G467" s="1"/>
      <c r="I467" s="90"/>
    </row>
    <row r="468" spans="1:9" x14ac:dyDescent="0.3">
      <c r="A468" s="89"/>
      <c r="B468" s="23"/>
      <c r="C468" s="1"/>
      <c r="D468" s="1"/>
      <c r="E468" s="1"/>
      <c r="F468" s="1"/>
      <c r="G468" s="1"/>
      <c r="I468" s="90"/>
    </row>
    <row r="469" spans="1:9" x14ac:dyDescent="0.3">
      <c r="A469" s="89"/>
      <c r="B469" s="23"/>
      <c r="C469" s="1"/>
      <c r="D469" s="1"/>
      <c r="E469" s="1"/>
      <c r="F469" s="1"/>
      <c r="G469" s="1"/>
      <c r="I469" s="90"/>
    </row>
    <row r="470" spans="1:9" x14ac:dyDescent="0.3">
      <c r="A470" s="89"/>
      <c r="B470" s="23"/>
      <c r="C470" s="1"/>
      <c r="D470" s="1"/>
      <c r="E470" s="1"/>
      <c r="F470" s="1"/>
      <c r="G470" s="1"/>
      <c r="I470" s="90"/>
    </row>
    <row r="471" spans="1:9" x14ac:dyDescent="0.3">
      <c r="A471" s="89"/>
      <c r="B471" s="23"/>
      <c r="C471" s="1"/>
      <c r="D471" s="1"/>
      <c r="E471" s="1"/>
      <c r="F471" s="1"/>
      <c r="G471" s="1"/>
      <c r="I471" s="90"/>
    </row>
    <row r="472" spans="1:9" x14ac:dyDescent="0.3">
      <c r="A472" s="89"/>
      <c r="B472" s="23"/>
      <c r="C472" s="1"/>
      <c r="D472" s="1"/>
      <c r="E472" s="1"/>
      <c r="F472" s="1"/>
      <c r="G472" s="1"/>
      <c r="I472" s="90"/>
    </row>
    <row r="473" spans="1:9" x14ac:dyDescent="0.3">
      <c r="A473" s="89"/>
      <c r="B473" s="23"/>
      <c r="C473" s="1"/>
      <c r="D473" s="1"/>
      <c r="E473" s="1"/>
      <c r="F473" s="1"/>
      <c r="G473" s="1"/>
      <c r="I473" s="90"/>
    </row>
    <row r="474" spans="1:9" x14ac:dyDescent="0.3">
      <c r="A474" s="89"/>
      <c r="B474" s="23"/>
      <c r="C474" s="1"/>
      <c r="D474" s="1"/>
      <c r="E474" s="1"/>
      <c r="F474" s="1"/>
      <c r="G474" s="1"/>
      <c r="I474" s="90"/>
    </row>
    <row r="475" spans="1:9" x14ac:dyDescent="0.3">
      <c r="A475" s="89"/>
      <c r="B475" s="23"/>
      <c r="C475" s="1"/>
      <c r="D475" s="1"/>
      <c r="E475" s="1"/>
      <c r="F475" s="1"/>
      <c r="G475" s="1"/>
      <c r="I475" s="90"/>
    </row>
    <row r="476" spans="1:9" x14ac:dyDescent="0.3">
      <c r="A476" s="89"/>
      <c r="B476" s="23"/>
      <c r="C476" s="1"/>
      <c r="D476" s="1"/>
      <c r="E476" s="1"/>
      <c r="F476" s="1"/>
      <c r="G476" s="1"/>
      <c r="I476" s="90"/>
    </row>
    <row r="477" spans="1:9" x14ac:dyDescent="0.3">
      <c r="A477" s="89"/>
      <c r="B477" s="23"/>
      <c r="C477" s="1"/>
      <c r="D477" s="1"/>
      <c r="E477" s="1"/>
      <c r="F477" s="1"/>
      <c r="G477" s="1"/>
      <c r="I477" s="90"/>
    </row>
    <row r="478" spans="1:9" x14ac:dyDescent="0.3">
      <c r="A478" s="89"/>
      <c r="B478" s="23"/>
      <c r="C478" s="1"/>
      <c r="D478" s="1"/>
      <c r="E478" s="1"/>
      <c r="F478" s="1"/>
      <c r="G478" s="1"/>
      <c r="I478" s="90"/>
    </row>
    <row r="479" spans="1:9" x14ac:dyDescent="0.3">
      <c r="A479" s="89"/>
      <c r="B479" s="23"/>
      <c r="C479" s="1"/>
      <c r="D479" s="1"/>
      <c r="E479" s="1"/>
      <c r="F479" s="1"/>
      <c r="G479" s="1"/>
      <c r="I479" s="90"/>
    </row>
    <row r="480" spans="1:9" x14ac:dyDescent="0.3">
      <c r="A480" s="89"/>
      <c r="B480" s="23"/>
      <c r="C480" s="1"/>
      <c r="D480" s="1"/>
      <c r="E480" s="1"/>
      <c r="F480" s="1"/>
      <c r="G480" s="1"/>
      <c r="I480" s="90"/>
    </row>
    <row r="481" spans="1:9" x14ac:dyDescent="0.3">
      <c r="A481" s="89"/>
      <c r="B481" s="23"/>
      <c r="C481" s="1"/>
      <c r="D481" s="1"/>
      <c r="E481" s="1"/>
      <c r="F481" s="1"/>
      <c r="G481" s="1"/>
      <c r="I481" s="90"/>
    </row>
    <row r="482" spans="1:9" x14ac:dyDescent="0.3">
      <c r="A482" s="89"/>
      <c r="B482" s="23"/>
      <c r="C482" s="1"/>
      <c r="D482" s="1"/>
      <c r="E482" s="1"/>
      <c r="F482" s="1"/>
      <c r="G482" s="1"/>
      <c r="I482" s="90"/>
    </row>
    <row r="483" spans="1:9" x14ac:dyDescent="0.3">
      <c r="A483" s="89"/>
      <c r="B483" s="23"/>
      <c r="C483" s="1"/>
      <c r="D483" s="1"/>
      <c r="E483" s="1"/>
      <c r="F483" s="1"/>
      <c r="G483" s="1"/>
      <c r="I483" s="90"/>
    </row>
    <row r="484" spans="1:9" x14ac:dyDescent="0.3">
      <c r="A484" s="89"/>
      <c r="B484" s="23"/>
      <c r="C484" s="1"/>
      <c r="D484" s="1"/>
      <c r="E484" s="1"/>
      <c r="F484" s="1"/>
      <c r="G484" s="1"/>
      <c r="I484" s="90"/>
    </row>
    <row r="485" spans="1:9" x14ac:dyDescent="0.3">
      <c r="A485" s="89"/>
      <c r="B485" s="23"/>
      <c r="C485" s="1"/>
      <c r="D485" s="1"/>
      <c r="E485" s="1"/>
      <c r="F485" s="1"/>
      <c r="G485" s="1"/>
      <c r="I485" s="90"/>
    </row>
    <row r="486" spans="1:9" x14ac:dyDescent="0.3">
      <c r="A486" s="89"/>
      <c r="B486" s="23"/>
      <c r="C486" s="1"/>
      <c r="D486" s="1"/>
      <c r="E486" s="1"/>
      <c r="F486" s="1"/>
      <c r="G486" s="1"/>
      <c r="I486" s="90"/>
    </row>
    <row r="487" spans="1:9" x14ac:dyDescent="0.3">
      <c r="A487" s="89"/>
      <c r="B487" s="23"/>
      <c r="C487" s="1"/>
      <c r="D487" s="1"/>
      <c r="E487" s="1"/>
      <c r="F487" s="1"/>
      <c r="G487" s="1"/>
      <c r="I487" s="90"/>
    </row>
    <row r="488" spans="1:9" x14ac:dyDescent="0.3">
      <c r="A488" s="89"/>
      <c r="B488" s="23"/>
      <c r="C488" s="1"/>
      <c r="D488" s="1"/>
      <c r="E488" s="1"/>
      <c r="F488" s="1"/>
      <c r="G488" s="1"/>
      <c r="I488" s="90"/>
    </row>
    <row r="489" spans="1:9" x14ac:dyDescent="0.3">
      <c r="A489" s="89"/>
      <c r="B489" s="23"/>
      <c r="C489" s="1"/>
      <c r="D489" s="1"/>
      <c r="E489" s="1"/>
      <c r="F489" s="1"/>
      <c r="G489" s="1"/>
      <c r="I489" s="90"/>
    </row>
    <row r="490" spans="1:9" x14ac:dyDescent="0.3">
      <c r="A490" s="89"/>
      <c r="B490" s="23"/>
      <c r="C490" s="1"/>
      <c r="D490" s="1"/>
      <c r="E490" s="1"/>
      <c r="F490" s="1"/>
      <c r="G490" s="1"/>
      <c r="I490" s="90"/>
    </row>
    <row r="491" spans="1:9" x14ac:dyDescent="0.3">
      <c r="A491" s="89"/>
      <c r="B491" s="23"/>
      <c r="C491" s="1"/>
      <c r="D491" s="1"/>
      <c r="E491" s="1"/>
      <c r="F491" s="1"/>
      <c r="G491" s="1"/>
      <c r="I491" s="90"/>
    </row>
    <row r="492" spans="1:9" x14ac:dyDescent="0.3">
      <c r="A492" s="89"/>
      <c r="B492" s="23"/>
      <c r="C492" s="1"/>
      <c r="D492" s="1"/>
      <c r="E492" s="1"/>
      <c r="F492" s="1"/>
      <c r="G492" s="1"/>
      <c r="I492" s="90"/>
    </row>
    <row r="493" spans="1:9" x14ac:dyDescent="0.3">
      <c r="A493" s="89"/>
      <c r="B493" s="23"/>
      <c r="C493" s="1"/>
      <c r="D493" s="1"/>
      <c r="E493" s="1"/>
      <c r="F493" s="1"/>
      <c r="G493" s="1"/>
      <c r="I493" s="90"/>
    </row>
    <row r="494" spans="1:9" x14ac:dyDescent="0.3">
      <c r="A494" s="89"/>
      <c r="B494" s="23"/>
      <c r="C494" s="1"/>
      <c r="D494" s="1"/>
      <c r="E494" s="1"/>
      <c r="F494" s="1"/>
      <c r="G494" s="1"/>
      <c r="I494" s="90"/>
    </row>
    <row r="495" spans="1:9" x14ac:dyDescent="0.3">
      <c r="A495" s="89"/>
      <c r="B495" s="23"/>
      <c r="C495" s="1"/>
      <c r="D495" s="1"/>
      <c r="E495" s="1"/>
      <c r="F495" s="1"/>
      <c r="G495" s="1"/>
      <c r="I495" s="90"/>
    </row>
    <row r="496" spans="1:9" x14ac:dyDescent="0.3">
      <c r="A496" s="89"/>
      <c r="B496" s="23"/>
      <c r="C496" s="1"/>
      <c r="D496" s="1"/>
      <c r="E496" s="1"/>
      <c r="F496" s="1"/>
      <c r="G496" s="1"/>
      <c r="I496" s="90"/>
    </row>
    <row r="497" spans="1:9" x14ac:dyDescent="0.3">
      <c r="A497" s="89"/>
      <c r="B497" s="23"/>
      <c r="C497" s="1"/>
      <c r="D497" s="1"/>
      <c r="E497" s="1"/>
      <c r="F497" s="1"/>
      <c r="G497" s="1"/>
      <c r="I497" s="90"/>
    </row>
    <row r="498" spans="1:9" x14ac:dyDescent="0.3">
      <c r="A498" s="89"/>
      <c r="B498" s="23"/>
      <c r="C498" s="1"/>
      <c r="D498" s="1"/>
      <c r="E498" s="1"/>
      <c r="F498" s="1"/>
      <c r="G498" s="1"/>
      <c r="I498" s="90"/>
    </row>
    <row r="499" spans="1:9" x14ac:dyDescent="0.3">
      <c r="A499" s="89"/>
      <c r="B499" s="23"/>
      <c r="C499" s="1"/>
      <c r="D499" s="1"/>
      <c r="E499" s="1"/>
      <c r="F499" s="1"/>
      <c r="G499" s="1"/>
      <c r="I499" s="90"/>
    </row>
    <row r="500" spans="1:9" x14ac:dyDescent="0.3">
      <c r="A500" s="89"/>
      <c r="B500" s="23"/>
      <c r="C500" s="1"/>
      <c r="D500" s="1"/>
      <c r="E500" s="1"/>
      <c r="F500" s="1"/>
      <c r="G500" s="1"/>
      <c r="I500" s="90"/>
    </row>
    <row r="501" spans="1:9" x14ac:dyDescent="0.3">
      <c r="A501" s="89"/>
      <c r="B501" s="23"/>
      <c r="C501" s="1"/>
      <c r="D501" s="1"/>
      <c r="E501" s="1"/>
      <c r="F501" s="1"/>
      <c r="G501" s="1"/>
      <c r="I501" s="90"/>
    </row>
    <row r="502" spans="1:9" x14ac:dyDescent="0.3">
      <c r="A502" s="89"/>
      <c r="B502" s="23"/>
      <c r="C502" s="1"/>
      <c r="D502" s="1"/>
      <c r="E502" s="1"/>
      <c r="F502" s="1"/>
      <c r="G502" s="1"/>
      <c r="I502" s="90"/>
    </row>
    <row r="503" spans="1:9" x14ac:dyDescent="0.3">
      <c r="A503" s="89"/>
      <c r="B503" s="23"/>
      <c r="C503" s="1"/>
      <c r="D503" s="1"/>
      <c r="E503" s="1"/>
      <c r="F503" s="1"/>
      <c r="G503" s="1"/>
      <c r="I503" s="90"/>
    </row>
    <row r="504" spans="1:9" x14ac:dyDescent="0.3">
      <c r="A504" s="89"/>
      <c r="B504" s="23"/>
      <c r="C504" s="1"/>
      <c r="D504" s="1"/>
      <c r="E504" s="1"/>
      <c r="F504" s="1"/>
      <c r="G504" s="1"/>
      <c r="I504" s="90"/>
    </row>
    <row r="505" spans="1:9" x14ac:dyDescent="0.3">
      <c r="A505" s="89"/>
      <c r="B505" s="23"/>
      <c r="C505" s="1"/>
      <c r="D505" s="1"/>
      <c r="E505" s="1"/>
      <c r="F505" s="1"/>
      <c r="G505" s="1"/>
      <c r="I505" s="90"/>
    </row>
    <row r="506" spans="1:9" x14ac:dyDescent="0.3">
      <c r="A506" s="89"/>
      <c r="B506" s="23"/>
      <c r="C506" s="1"/>
      <c r="D506" s="1"/>
      <c r="E506" s="1"/>
      <c r="F506" s="1"/>
      <c r="G506" s="1"/>
      <c r="I506" s="90"/>
    </row>
    <row r="507" spans="1:9" x14ac:dyDescent="0.3">
      <c r="A507" s="89"/>
      <c r="B507" s="23"/>
      <c r="C507" s="1"/>
      <c r="D507" s="1"/>
      <c r="E507" s="1"/>
      <c r="F507" s="1"/>
      <c r="G507" s="1"/>
      <c r="I507" s="90"/>
    </row>
    <row r="508" spans="1:9" x14ac:dyDescent="0.3">
      <c r="A508" s="89"/>
      <c r="B508" s="23"/>
      <c r="C508" s="1"/>
      <c r="D508" s="1"/>
      <c r="E508" s="1"/>
      <c r="F508" s="1"/>
      <c r="G508" s="1"/>
      <c r="I508" s="90"/>
    </row>
    <row r="509" spans="1:9" x14ac:dyDescent="0.3">
      <c r="A509" s="89"/>
      <c r="B509" s="23"/>
      <c r="C509" s="1"/>
      <c r="D509" s="1"/>
      <c r="E509" s="1"/>
      <c r="F509" s="1"/>
      <c r="G509" s="1"/>
      <c r="I509" s="90"/>
    </row>
    <row r="510" spans="1:9" x14ac:dyDescent="0.3">
      <c r="A510" s="89"/>
      <c r="B510" s="23"/>
      <c r="C510" s="1"/>
      <c r="D510" s="1"/>
      <c r="E510" s="1"/>
      <c r="F510" s="1"/>
      <c r="G510" s="1"/>
      <c r="I510" s="90"/>
    </row>
    <row r="511" spans="1:9" x14ac:dyDescent="0.3">
      <c r="A511" s="89"/>
      <c r="B511" s="23"/>
      <c r="C511" s="1"/>
      <c r="D511" s="1"/>
      <c r="E511" s="1"/>
      <c r="F511" s="1"/>
      <c r="G511" s="1"/>
      <c r="I511" s="90"/>
    </row>
    <row r="512" spans="1:9" x14ac:dyDescent="0.3">
      <c r="A512" s="89"/>
      <c r="B512" s="23"/>
      <c r="C512" s="1"/>
      <c r="D512" s="1"/>
      <c r="E512" s="1"/>
      <c r="F512" s="1"/>
      <c r="G512" s="1"/>
      <c r="I512" s="90"/>
    </row>
    <row r="513" spans="1:9" x14ac:dyDescent="0.3">
      <c r="A513" s="89"/>
      <c r="B513" s="23"/>
      <c r="C513" s="1"/>
      <c r="D513" s="1"/>
      <c r="E513" s="1"/>
      <c r="F513" s="1"/>
      <c r="G513" s="1"/>
      <c r="I513" s="90"/>
    </row>
    <row r="514" spans="1:9" x14ac:dyDescent="0.3">
      <c r="A514" s="89"/>
      <c r="B514" s="23"/>
      <c r="C514" s="1"/>
      <c r="D514" s="1"/>
      <c r="E514" s="1"/>
      <c r="F514" s="1"/>
      <c r="G514" s="1"/>
      <c r="I514" s="90"/>
    </row>
    <row r="515" spans="1:9" x14ac:dyDescent="0.3">
      <c r="A515" s="89"/>
      <c r="B515" s="23"/>
      <c r="C515" s="1"/>
      <c r="D515" s="1"/>
      <c r="E515" s="1"/>
      <c r="F515" s="1"/>
      <c r="G515" s="1"/>
      <c r="I515" s="90"/>
    </row>
    <row r="516" spans="1:9" x14ac:dyDescent="0.3">
      <c r="A516" s="89"/>
      <c r="B516" s="23"/>
      <c r="C516" s="1"/>
      <c r="D516" s="1"/>
      <c r="E516" s="1"/>
      <c r="F516" s="1"/>
      <c r="G516" s="1"/>
      <c r="I516" s="90"/>
    </row>
    <row r="517" spans="1:9" x14ac:dyDescent="0.3">
      <c r="A517" s="89"/>
      <c r="B517" s="23"/>
      <c r="C517" s="1"/>
      <c r="D517" s="1"/>
      <c r="E517" s="1"/>
      <c r="F517" s="1"/>
      <c r="G517" s="1"/>
      <c r="I517" s="90"/>
    </row>
    <row r="518" spans="1:9" x14ac:dyDescent="0.3">
      <c r="A518" s="89"/>
      <c r="B518" s="23"/>
      <c r="C518" s="1"/>
      <c r="D518" s="1"/>
      <c r="E518" s="1"/>
      <c r="F518" s="1"/>
      <c r="G518" s="1"/>
      <c r="I518" s="90"/>
    </row>
    <row r="519" spans="1:9" x14ac:dyDescent="0.3">
      <c r="A519" s="89"/>
      <c r="B519" s="23"/>
      <c r="C519" s="1"/>
      <c r="D519" s="1"/>
      <c r="E519" s="1"/>
      <c r="F519" s="1"/>
      <c r="G519" s="1"/>
      <c r="I519" s="90"/>
    </row>
    <row r="520" spans="1:9" x14ac:dyDescent="0.3">
      <c r="A520" s="89"/>
      <c r="B520" s="23"/>
      <c r="C520" s="1"/>
      <c r="D520" s="1"/>
      <c r="E520" s="1"/>
      <c r="F520" s="1"/>
      <c r="G520" s="1"/>
      <c r="I520" s="90"/>
    </row>
    <row r="521" spans="1:9" x14ac:dyDescent="0.3">
      <c r="A521" s="89"/>
      <c r="B521" s="23"/>
      <c r="C521" s="1"/>
      <c r="D521" s="1"/>
      <c r="E521" s="1"/>
      <c r="F521" s="1"/>
      <c r="G521" s="1"/>
      <c r="I521" s="90"/>
    </row>
    <row r="522" spans="1:9" x14ac:dyDescent="0.3">
      <c r="A522" s="89"/>
      <c r="B522" s="23"/>
      <c r="C522" s="1"/>
      <c r="D522" s="1"/>
      <c r="E522" s="1"/>
      <c r="F522" s="1"/>
      <c r="G522" s="1"/>
      <c r="I522" s="90"/>
    </row>
    <row r="523" spans="1:9" x14ac:dyDescent="0.3">
      <c r="A523" s="89"/>
      <c r="B523" s="23"/>
      <c r="C523" s="1"/>
      <c r="D523" s="1"/>
      <c r="E523" s="1"/>
      <c r="F523" s="1"/>
      <c r="G523" s="1"/>
      <c r="I523" s="90"/>
    </row>
    <row r="524" spans="1:9" x14ac:dyDescent="0.3">
      <c r="A524" s="89"/>
      <c r="B524" s="23"/>
      <c r="C524" s="1"/>
      <c r="D524" s="1"/>
      <c r="E524" s="1"/>
      <c r="F524" s="1"/>
      <c r="G524" s="1"/>
      <c r="I524" s="90"/>
    </row>
    <row r="525" spans="1:9" x14ac:dyDescent="0.3">
      <c r="A525" s="89"/>
      <c r="B525" s="23"/>
      <c r="C525" s="1"/>
      <c r="D525" s="1"/>
      <c r="E525" s="1"/>
      <c r="F525" s="1"/>
      <c r="G525" s="1"/>
      <c r="I525" s="90"/>
    </row>
    <row r="526" spans="1:9" x14ac:dyDescent="0.3">
      <c r="A526" s="89"/>
      <c r="B526" s="23"/>
      <c r="C526" s="1"/>
      <c r="D526" s="1"/>
      <c r="E526" s="1"/>
      <c r="F526" s="1"/>
      <c r="G526" s="1"/>
      <c r="I526" s="90"/>
    </row>
    <row r="527" spans="1:9" x14ac:dyDescent="0.3">
      <c r="A527" s="89"/>
      <c r="B527" s="23"/>
      <c r="C527" s="1"/>
      <c r="D527" s="1"/>
      <c r="E527" s="1"/>
      <c r="F527" s="1"/>
      <c r="G527" s="1"/>
      <c r="I527" s="90"/>
    </row>
    <row r="528" spans="1:9" x14ac:dyDescent="0.3">
      <c r="A528" s="89"/>
      <c r="B528" s="23"/>
      <c r="C528" s="1"/>
      <c r="D528" s="1"/>
      <c r="E528" s="1"/>
      <c r="F528" s="1"/>
      <c r="G528" s="1"/>
      <c r="I528" s="90"/>
    </row>
    <row r="529" spans="1:9" x14ac:dyDescent="0.3">
      <c r="A529" s="89"/>
      <c r="B529" s="23"/>
      <c r="C529" s="1"/>
      <c r="D529" s="1"/>
      <c r="E529" s="1"/>
      <c r="F529" s="1"/>
      <c r="G529" s="1"/>
      <c r="I529" s="90"/>
    </row>
    <row r="530" spans="1:9" x14ac:dyDescent="0.3">
      <c r="A530" s="89"/>
      <c r="B530" s="23"/>
      <c r="C530" s="1"/>
      <c r="D530" s="1"/>
      <c r="E530" s="1"/>
      <c r="F530" s="1"/>
      <c r="G530" s="1"/>
      <c r="I530" s="90"/>
    </row>
    <row r="531" spans="1:9" x14ac:dyDescent="0.3">
      <c r="A531" s="89"/>
      <c r="B531" s="23"/>
      <c r="C531" s="1"/>
      <c r="D531" s="1"/>
      <c r="E531" s="1"/>
      <c r="F531" s="1"/>
      <c r="G531" s="1"/>
      <c r="I531" s="90"/>
    </row>
    <row r="532" spans="1:9" x14ac:dyDescent="0.3">
      <c r="A532" s="89"/>
      <c r="B532" s="23"/>
      <c r="C532" s="1"/>
      <c r="D532" s="1"/>
      <c r="E532" s="1"/>
      <c r="F532" s="1"/>
      <c r="G532" s="1"/>
      <c r="I532" s="90"/>
    </row>
    <row r="533" spans="1:9" x14ac:dyDescent="0.3">
      <c r="A533" s="89"/>
      <c r="B533" s="23"/>
      <c r="C533" s="1"/>
      <c r="D533" s="1"/>
      <c r="E533" s="1"/>
      <c r="F533" s="1"/>
      <c r="G533" s="1"/>
      <c r="I533" s="90"/>
    </row>
    <row r="534" spans="1:9" x14ac:dyDescent="0.3">
      <c r="A534" s="89"/>
      <c r="B534" s="23"/>
      <c r="C534" s="1"/>
      <c r="D534" s="1"/>
      <c r="E534" s="1"/>
      <c r="F534" s="1"/>
      <c r="G534" s="1"/>
      <c r="I534" s="90"/>
    </row>
    <row r="535" spans="1:9" x14ac:dyDescent="0.3">
      <c r="A535" s="89"/>
      <c r="B535" s="23"/>
      <c r="C535" s="1"/>
      <c r="D535" s="1"/>
      <c r="E535" s="1"/>
      <c r="F535" s="1"/>
      <c r="G535" s="1"/>
      <c r="I535" s="90"/>
    </row>
    <row r="536" spans="1:9" x14ac:dyDescent="0.3">
      <c r="A536" s="89"/>
      <c r="B536" s="23"/>
      <c r="C536" s="1"/>
      <c r="D536" s="1"/>
      <c r="E536" s="1"/>
      <c r="F536" s="1"/>
      <c r="G536" s="1"/>
      <c r="I536" s="90"/>
    </row>
    <row r="537" spans="1:9" x14ac:dyDescent="0.3">
      <c r="A537" s="89"/>
      <c r="B537" s="23"/>
      <c r="C537" s="1"/>
      <c r="D537" s="1"/>
      <c r="E537" s="1"/>
      <c r="F537" s="1"/>
      <c r="G537" s="1"/>
      <c r="I537" s="90"/>
    </row>
    <row r="538" spans="1:9" x14ac:dyDescent="0.3">
      <c r="A538" s="89"/>
      <c r="B538" s="23"/>
      <c r="C538" s="1"/>
      <c r="D538" s="1"/>
      <c r="E538" s="1"/>
      <c r="F538" s="1"/>
      <c r="G538" s="1"/>
      <c r="I538" s="90"/>
    </row>
    <row r="539" spans="1:9" x14ac:dyDescent="0.3">
      <c r="A539" s="89"/>
      <c r="B539" s="23"/>
      <c r="C539" s="1"/>
      <c r="D539" s="1"/>
      <c r="E539" s="1"/>
      <c r="F539" s="1"/>
      <c r="G539" s="1"/>
      <c r="I539" s="90"/>
    </row>
    <row r="540" spans="1:9" x14ac:dyDescent="0.3">
      <c r="A540" s="89"/>
      <c r="B540" s="23"/>
      <c r="C540" s="1"/>
      <c r="D540" s="1"/>
      <c r="E540" s="1"/>
      <c r="F540" s="1"/>
      <c r="G540" s="1"/>
      <c r="I540" s="90"/>
    </row>
    <row r="541" spans="1:9" x14ac:dyDescent="0.3">
      <c r="A541" s="89"/>
      <c r="B541" s="23"/>
      <c r="C541" s="1"/>
      <c r="D541" s="1"/>
      <c r="E541" s="1"/>
      <c r="F541" s="1"/>
      <c r="G541" s="1"/>
      <c r="I541" s="90"/>
    </row>
    <row r="542" spans="1:9" x14ac:dyDescent="0.3">
      <c r="A542" s="89"/>
      <c r="B542" s="23"/>
      <c r="C542" s="1"/>
      <c r="D542" s="1"/>
      <c r="E542" s="1"/>
      <c r="F542" s="1"/>
      <c r="G542" s="1"/>
      <c r="I542" s="90"/>
    </row>
    <row r="543" spans="1:9" x14ac:dyDescent="0.3">
      <c r="A543" s="89"/>
      <c r="B543" s="23"/>
      <c r="C543" s="1"/>
      <c r="D543" s="1"/>
      <c r="E543" s="1"/>
      <c r="F543" s="1"/>
      <c r="G543" s="1"/>
      <c r="I543" s="90"/>
    </row>
    <row r="544" spans="1:9" x14ac:dyDescent="0.3">
      <c r="A544" s="89"/>
      <c r="B544" s="23"/>
      <c r="C544" s="1"/>
      <c r="D544" s="1"/>
      <c r="E544" s="1"/>
      <c r="F544" s="1"/>
      <c r="G544" s="1"/>
      <c r="I544" s="90"/>
    </row>
    <row r="545" spans="1:9" x14ac:dyDescent="0.3">
      <c r="A545" s="89"/>
      <c r="B545" s="23"/>
      <c r="C545" s="1"/>
      <c r="D545" s="1"/>
      <c r="E545" s="1"/>
      <c r="F545" s="1"/>
      <c r="G545" s="1"/>
      <c r="I545" s="90"/>
    </row>
    <row r="546" spans="1:9" x14ac:dyDescent="0.3">
      <c r="A546" s="89"/>
      <c r="B546" s="23"/>
      <c r="C546" s="1"/>
      <c r="D546" s="1"/>
      <c r="E546" s="1"/>
      <c r="F546" s="1"/>
      <c r="G546" s="1"/>
      <c r="I546" s="90"/>
    </row>
    <row r="547" spans="1:9" x14ac:dyDescent="0.3">
      <c r="A547" s="89"/>
      <c r="B547" s="23"/>
      <c r="C547" s="1"/>
      <c r="D547" s="1"/>
      <c r="E547" s="1"/>
      <c r="F547" s="1"/>
      <c r="G547" s="1"/>
      <c r="I547" s="90"/>
    </row>
    <row r="548" spans="1:9" x14ac:dyDescent="0.3">
      <c r="A548" s="89"/>
      <c r="B548" s="23"/>
      <c r="C548" s="1"/>
      <c r="D548" s="1"/>
      <c r="E548" s="1"/>
      <c r="F548" s="1"/>
      <c r="G548" s="1"/>
      <c r="I548" s="90"/>
    </row>
    <row r="549" spans="1:9" x14ac:dyDescent="0.3">
      <c r="A549" s="89"/>
      <c r="B549" s="23"/>
      <c r="C549" s="1"/>
      <c r="D549" s="1"/>
      <c r="E549" s="1"/>
      <c r="F549" s="1"/>
      <c r="G549" s="1"/>
      <c r="I549" s="90"/>
    </row>
    <row r="550" spans="1:9" x14ac:dyDescent="0.3">
      <c r="A550" s="89"/>
      <c r="B550" s="23"/>
      <c r="C550" s="1"/>
      <c r="D550" s="1"/>
      <c r="E550" s="1"/>
      <c r="F550" s="1"/>
      <c r="G550" s="1"/>
      <c r="I550" s="90"/>
    </row>
    <row r="551" spans="1:9" x14ac:dyDescent="0.3">
      <c r="A551" s="89"/>
      <c r="B551" s="23"/>
      <c r="C551" s="1"/>
      <c r="D551" s="1"/>
      <c r="E551" s="1"/>
      <c r="F551" s="1"/>
      <c r="G551" s="1"/>
      <c r="I551" s="90"/>
    </row>
    <row r="552" spans="1:9" x14ac:dyDescent="0.3">
      <c r="A552" s="89"/>
      <c r="B552" s="23"/>
      <c r="C552" s="1"/>
      <c r="D552" s="1"/>
      <c r="E552" s="1"/>
      <c r="F552" s="1"/>
      <c r="G552" s="1"/>
      <c r="I552" s="90"/>
    </row>
    <row r="553" spans="1:9" x14ac:dyDescent="0.3">
      <c r="A553" s="89"/>
      <c r="B553" s="23"/>
      <c r="C553" s="1"/>
      <c r="D553" s="1"/>
      <c r="E553" s="1"/>
      <c r="F553" s="1"/>
      <c r="G553" s="1"/>
      <c r="I553" s="90"/>
    </row>
    <row r="554" spans="1:9" x14ac:dyDescent="0.3">
      <c r="A554" s="89"/>
      <c r="B554" s="23"/>
      <c r="C554" s="1"/>
      <c r="D554" s="1"/>
      <c r="E554" s="1"/>
      <c r="F554" s="1"/>
      <c r="G554" s="1"/>
      <c r="I554" s="90"/>
    </row>
    <row r="555" spans="1:9" x14ac:dyDescent="0.3">
      <c r="A555" s="89"/>
      <c r="B555" s="23"/>
      <c r="C555" s="1"/>
      <c r="D555" s="1"/>
      <c r="E555" s="1"/>
      <c r="F555" s="1"/>
      <c r="G555" s="1"/>
      <c r="I555" s="90"/>
    </row>
    <row r="556" spans="1:9" x14ac:dyDescent="0.3">
      <c r="A556" s="89"/>
      <c r="B556" s="23"/>
      <c r="C556" s="1"/>
      <c r="D556" s="1"/>
      <c r="E556" s="1"/>
      <c r="F556" s="1"/>
      <c r="G556" s="1"/>
      <c r="I556" s="90"/>
    </row>
    <row r="557" spans="1:9" x14ac:dyDescent="0.3">
      <c r="A557" s="89"/>
      <c r="B557" s="23"/>
      <c r="C557" s="1"/>
      <c r="D557" s="1"/>
      <c r="E557" s="1"/>
      <c r="F557" s="1"/>
      <c r="G557" s="1"/>
      <c r="I557" s="90"/>
    </row>
    <row r="558" spans="1:9" x14ac:dyDescent="0.3">
      <c r="A558" s="89"/>
      <c r="B558" s="23"/>
      <c r="C558" s="1"/>
      <c r="D558" s="1"/>
      <c r="E558" s="1"/>
      <c r="F558" s="1"/>
      <c r="G558" s="1"/>
      <c r="I558" s="90"/>
    </row>
    <row r="559" spans="1:9" x14ac:dyDescent="0.3">
      <c r="A559" s="89"/>
      <c r="B559" s="23"/>
      <c r="C559" s="1"/>
      <c r="D559" s="1"/>
      <c r="E559" s="1"/>
      <c r="F559" s="1"/>
      <c r="G559" s="1"/>
      <c r="I559" s="90"/>
    </row>
    <row r="560" spans="1:9" x14ac:dyDescent="0.3">
      <c r="A560" s="89"/>
      <c r="B560" s="23"/>
      <c r="C560" s="1"/>
      <c r="D560" s="1"/>
      <c r="E560" s="1"/>
      <c r="F560" s="1"/>
      <c r="G560" s="1"/>
      <c r="I560" s="90"/>
    </row>
    <row r="561" spans="1:9" x14ac:dyDescent="0.3">
      <c r="A561" s="89"/>
      <c r="B561" s="23"/>
      <c r="C561" s="1"/>
      <c r="D561" s="1"/>
      <c r="E561" s="1"/>
      <c r="F561" s="1"/>
      <c r="G561" s="1"/>
      <c r="I561" s="90"/>
    </row>
    <row r="562" spans="1:9" x14ac:dyDescent="0.3">
      <c r="A562" s="89"/>
      <c r="B562" s="23"/>
      <c r="C562" s="1"/>
      <c r="D562" s="1"/>
      <c r="E562" s="1"/>
      <c r="F562" s="1"/>
      <c r="G562" s="1"/>
      <c r="I562" s="90"/>
    </row>
    <row r="563" spans="1:9" x14ac:dyDescent="0.3">
      <c r="A563" s="89"/>
      <c r="B563" s="23"/>
      <c r="C563" s="1"/>
      <c r="D563" s="1"/>
      <c r="E563" s="1"/>
      <c r="F563" s="1"/>
      <c r="G563" s="1"/>
      <c r="I563" s="90"/>
    </row>
    <row r="564" spans="1:9" x14ac:dyDescent="0.3">
      <c r="A564" s="89"/>
      <c r="B564" s="23"/>
      <c r="C564" s="1"/>
      <c r="D564" s="1"/>
      <c r="E564" s="1"/>
      <c r="F564" s="1"/>
      <c r="G564" s="1"/>
      <c r="I564" s="90"/>
    </row>
    <row r="565" spans="1:9" x14ac:dyDescent="0.3">
      <c r="A565" s="89"/>
      <c r="B565" s="23"/>
      <c r="C565" s="1"/>
      <c r="D565" s="1"/>
      <c r="E565" s="1"/>
      <c r="F565" s="1"/>
      <c r="G565" s="1"/>
      <c r="I565" s="90"/>
    </row>
    <row r="566" spans="1:9" x14ac:dyDescent="0.3">
      <c r="A566" s="89"/>
      <c r="B566" s="23"/>
      <c r="C566" s="1"/>
      <c r="D566" s="1"/>
      <c r="E566" s="1"/>
      <c r="F566" s="1"/>
      <c r="G566" s="1"/>
      <c r="I566" s="90"/>
    </row>
    <row r="567" spans="1:9" x14ac:dyDescent="0.3">
      <c r="A567" s="89"/>
      <c r="B567" s="23"/>
      <c r="C567" s="1"/>
      <c r="D567" s="1"/>
      <c r="E567" s="1"/>
      <c r="F567" s="1"/>
      <c r="G567" s="1"/>
      <c r="I567" s="90"/>
    </row>
    <row r="568" spans="1:9" x14ac:dyDescent="0.3">
      <c r="A568" s="89"/>
      <c r="B568" s="23"/>
      <c r="C568" s="1"/>
      <c r="D568" s="1"/>
      <c r="E568" s="1"/>
      <c r="F568" s="1"/>
      <c r="G568" s="1"/>
      <c r="I568" s="90"/>
    </row>
    <row r="569" spans="1:9" x14ac:dyDescent="0.3">
      <c r="A569" s="89"/>
      <c r="B569" s="23"/>
      <c r="C569" s="1"/>
      <c r="D569" s="1"/>
      <c r="E569" s="1"/>
      <c r="F569" s="1"/>
      <c r="G569" s="1"/>
      <c r="I569" s="90"/>
    </row>
    <row r="570" spans="1:9" x14ac:dyDescent="0.3">
      <c r="A570" s="89"/>
      <c r="B570" s="23"/>
      <c r="C570" s="1"/>
      <c r="D570" s="1"/>
      <c r="E570" s="1"/>
      <c r="F570" s="1"/>
      <c r="G570" s="1"/>
      <c r="I570" s="90"/>
    </row>
    <row r="571" spans="1:9" x14ac:dyDescent="0.3">
      <c r="A571" s="89"/>
      <c r="B571" s="23"/>
      <c r="C571" s="1"/>
      <c r="D571" s="1"/>
      <c r="E571" s="1"/>
      <c r="F571" s="1"/>
      <c r="G571" s="1"/>
      <c r="I571" s="90"/>
    </row>
    <row r="572" spans="1:9" x14ac:dyDescent="0.3">
      <c r="A572" s="89"/>
      <c r="B572" s="23"/>
      <c r="C572" s="1"/>
      <c r="D572" s="1"/>
      <c r="E572" s="1"/>
      <c r="F572" s="1"/>
      <c r="G572" s="1"/>
      <c r="I572" s="90"/>
    </row>
    <row r="573" spans="1:9" x14ac:dyDescent="0.3">
      <c r="A573" s="89"/>
      <c r="B573" s="23"/>
      <c r="C573" s="1"/>
      <c r="D573" s="1"/>
      <c r="E573" s="1"/>
      <c r="F573" s="1"/>
      <c r="G573" s="1"/>
      <c r="I573" s="90"/>
    </row>
    <row r="574" spans="1:9" x14ac:dyDescent="0.3">
      <c r="A574" s="89"/>
      <c r="B574" s="23"/>
      <c r="C574" s="1"/>
      <c r="D574" s="1"/>
      <c r="E574" s="1"/>
      <c r="F574" s="1"/>
      <c r="G574" s="1"/>
      <c r="I574" s="90"/>
    </row>
    <row r="575" spans="1:9" x14ac:dyDescent="0.3">
      <c r="A575" s="89"/>
      <c r="B575" s="23"/>
      <c r="C575" s="1"/>
      <c r="D575" s="1"/>
      <c r="E575" s="1"/>
      <c r="F575" s="1"/>
      <c r="G575" s="1"/>
      <c r="I575" s="90"/>
    </row>
    <row r="576" spans="1:9" x14ac:dyDescent="0.3">
      <c r="A576" s="89"/>
      <c r="B576" s="23"/>
      <c r="C576" s="1"/>
      <c r="D576" s="1"/>
      <c r="E576" s="1"/>
      <c r="F576" s="1"/>
      <c r="G576" s="1"/>
      <c r="I576" s="90"/>
    </row>
    <row r="577" spans="1:9" x14ac:dyDescent="0.3">
      <c r="A577" s="89"/>
      <c r="B577" s="23"/>
      <c r="C577" s="1"/>
      <c r="D577" s="1"/>
      <c r="E577" s="1"/>
      <c r="F577" s="1"/>
      <c r="G577" s="1"/>
      <c r="I577" s="90"/>
    </row>
    <row r="578" spans="1:9" x14ac:dyDescent="0.3">
      <c r="A578" s="89"/>
      <c r="B578" s="23"/>
      <c r="C578" s="1"/>
      <c r="D578" s="1"/>
      <c r="E578" s="1"/>
      <c r="F578" s="1"/>
      <c r="G578" s="1"/>
      <c r="I578" s="90"/>
    </row>
    <row r="579" spans="1:9" x14ac:dyDescent="0.3">
      <c r="A579" s="89"/>
      <c r="B579" s="23"/>
      <c r="C579" s="1"/>
      <c r="D579" s="1"/>
      <c r="E579" s="1"/>
      <c r="F579" s="1"/>
      <c r="G579" s="1"/>
      <c r="I579" s="90"/>
    </row>
    <row r="580" spans="1:9" x14ac:dyDescent="0.3">
      <c r="A580" s="89"/>
      <c r="B580" s="23"/>
      <c r="C580" s="1"/>
      <c r="D580" s="1"/>
      <c r="E580" s="1"/>
      <c r="F580" s="1"/>
      <c r="G580" s="1"/>
      <c r="I580" s="90"/>
    </row>
    <row r="581" spans="1:9" x14ac:dyDescent="0.3">
      <c r="A581" s="89"/>
      <c r="B581" s="23"/>
      <c r="C581" s="1"/>
      <c r="D581" s="1"/>
      <c r="E581" s="1"/>
      <c r="F581" s="1"/>
      <c r="G581" s="1"/>
      <c r="I581" s="90"/>
    </row>
    <row r="582" spans="1:9" x14ac:dyDescent="0.3">
      <c r="A582" s="89"/>
      <c r="B582" s="23"/>
      <c r="C582" s="1"/>
      <c r="D582" s="1"/>
      <c r="E582" s="1"/>
      <c r="F582" s="1"/>
      <c r="G582" s="1"/>
      <c r="I582" s="90"/>
    </row>
    <row r="583" spans="1:9" x14ac:dyDescent="0.3">
      <c r="A583" s="89"/>
      <c r="B583" s="23"/>
      <c r="C583" s="1"/>
      <c r="D583" s="1"/>
      <c r="E583" s="1"/>
      <c r="F583" s="1"/>
      <c r="G583" s="1"/>
      <c r="I583" s="90"/>
    </row>
    <row r="584" spans="1:9" x14ac:dyDescent="0.3">
      <c r="A584" s="89"/>
      <c r="B584" s="23"/>
      <c r="C584" s="1"/>
      <c r="D584" s="1"/>
      <c r="E584" s="1"/>
      <c r="F584" s="1"/>
      <c r="G584" s="1"/>
      <c r="I584" s="90"/>
    </row>
    <row r="585" spans="1:9" x14ac:dyDescent="0.3">
      <c r="A585" s="89"/>
      <c r="B585" s="23"/>
      <c r="C585" s="1"/>
      <c r="D585" s="1"/>
      <c r="E585" s="1"/>
      <c r="F585" s="1"/>
      <c r="G585" s="1"/>
      <c r="I585" s="90"/>
    </row>
    <row r="586" spans="1:9" x14ac:dyDescent="0.3">
      <c r="A586" s="89"/>
      <c r="B586" s="23"/>
      <c r="C586" s="1"/>
      <c r="D586" s="1"/>
      <c r="E586" s="1"/>
      <c r="F586" s="1"/>
      <c r="G586" s="1"/>
      <c r="I586" s="90"/>
    </row>
    <row r="587" spans="1:9" x14ac:dyDescent="0.3">
      <c r="A587" s="89"/>
      <c r="B587" s="23"/>
      <c r="C587" s="1"/>
      <c r="D587" s="1"/>
      <c r="E587" s="1"/>
      <c r="F587" s="1"/>
      <c r="G587" s="1"/>
      <c r="I587" s="90"/>
    </row>
    <row r="588" spans="1:9" x14ac:dyDescent="0.3">
      <c r="A588" s="89"/>
      <c r="B588" s="23"/>
      <c r="C588" s="1"/>
      <c r="D588" s="1"/>
      <c r="E588" s="1"/>
      <c r="F588" s="1"/>
      <c r="G588" s="1"/>
      <c r="I588" s="90"/>
    </row>
    <row r="589" spans="1:9" x14ac:dyDescent="0.3">
      <c r="A589" s="89"/>
      <c r="B589" s="23"/>
      <c r="C589" s="1"/>
      <c r="D589" s="1"/>
      <c r="E589" s="1"/>
      <c r="F589" s="1"/>
      <c r="G589" s="1"/>
      <c r="I589" s="90"/>
    </row>
    <row r="590" spans="1:9" x14ac:dyDescent="0.3">
      <c r="A590" s="89"/>
      <c r="B590" s="23"/>
      <c r="C590" s="1"/>
      <c r="D590" s="1"/>
      <c r="E590" s="1"/>
      <c r="F590" s="1"/>
      <c r="G590" s="1"/>
      <c r="I590" s="90"/>
    </row>
    <row r="591" spans="1:9" x14ac:dyDescent="0.3">
      <c r="A591" s="89"/>
      <c r="B591" s="23"/>
      <c r="C591" s="1"/>
      <c r="D591" s="1"/>
      <c r="E591" s="1"/>
      <c r="F591" s="1"/>
      <c r="G591" s="1"/>
      <c r="I591" s="90"/>
    </row>
    <row r="592" spans="1:9" x14ac:dyDescent="0.3">
      <c r="A592" s="89"/>
      <c r="B592" s="23"/>
      <c r="C592" s="1"/>
      <c r="D592" s="1"/>
      <c r="E592" s="1"/>
      <c r="F592" s="1"/>
      <c r="G592" s="1"/>
      <c r="I592" s="90"/>
    </row>
    <row r="593" spans="1:9" x14ac:dyDescent="0.3">
      <c r="A593" s="89"/>
      <c r="B593" s="23"/>
      <c r="C593" s="1"/>
      <c r="D593" s="1"/>
      <c r="E593" s="1"/>
      <c r="F593" s="1"/>
      <c r="G593" s="1"/>
      <c r="I593" s="90"/>
    </row>
    <row r="594" spans="1:9" x14ac:dyDescent="0.3">
      <c r="A594" s="89"/>
      <c r="B594" s="23"/>
      <c r="C594" s="1"/>
      <c r="D594" s="1"/>
      <c r="E594" s="1"/>
      <c r="F594" s="1"/>
      <c r="G594" s="1"/>
      <c r="I594" s="90"/>
    </row>
    <row r="595" spans="1:9" x14ac:dyDescent="0.3">
      <c r="A595" s="89"/>
      <c r="B595" s="23"/>
      <c r="C595" s="1"/>
      <c r="D595" s="1"/>
      <c r="E595" s="1"/>
      <c r="F595" s="1"/>
      <c r="G595" s="1"/>
      <c r="I595" s="90"/>
    </row>
    <row r="596" spans="1:9" x14ac:dyDescent="0.3">
      <c r="A596" s="89"/>
      <c r="B596" s="23"/>
      <c r="C596" s="1"/>
      <c r="D596" s="1"/>
      <c r="E596" s="1"/>
      <c r="F596" s="1"/>
      <c r="G596" s="1"/>
      <c r="I596" s="90"/>
    </row>
    <row r="597" spans="1:9" x14ac:dyDescent="0.3">
      <c r="A597" s="89"/>
      <c r="B597" s="23"/>
      <c r="C597" s="1"/>
      <c r="D597" s="1"/>
      <c r="E597" s="1"/>
      <c r="F597" s="1"/>
      <c r="G597" s="1"/>
      <c r="I597" s="90"/>
    </row>
    <row r="598" spans="1:9" x14ac:dyDescent="0.3">
      <c r="A598" s="89"/>
      <c r="B598" s="23"/>
      <c r="C598" s="1"/>
      <c r="D598" s="1"/>
      <c r="E598" s="1"/>
      <c r="F598" s="1"/>
      <c r="G598" s="1"/>
      <c r="I598" s="90"/>
    </row>
    <row r="599" spans="1:9" x14ac:dyDescent="0.3">
      <c r="A599" s="89"/>
      <c r="B599" s="23"/>
      <c r="C599" s="1"/>
      <c r="D599" s="1"/>
      <c r="E599" s="1"/>
      <c r="F599" s="1"/>
      <c r="G599" s="1"/>
      <c r="I599" s="90"/>
    </row>
    <row r="600" spans="1:9" x14ac:dyDescent="0.3">
      <c r="A600" s="89"/>
      <c r="B600" s="23"/>
      <c r="C600" s="1"/>
      <c r="D600" s="1"/>
      <c r="E600" s="1"/>
      <c r="F600" s="1"/>
      <c r="G600" s="1"/>
      <c r="I600" s="90"/>
    </row>
    <row r="601" spans="1:9" x14ac:dyDescent="0.3">
      <c r="A601" s="89"/>
      <c r="B601" s="23"/>
      <c r="C601" s="1"/>
      <c r="D601" s="1"/>
      <c r="E601" s="1"/>
      <c r="F601" s="1"/>
      <c r="G601" s="1"/>
      <c r="I601" s="90"/>
    </row>
    <row r="602" spans="1:9" x14ac:dyDescent="0.3">
      <c r="A602" s="89"/>
      <c r="B602" s="23"/>
      <c r="C602" s="1"/>
      <c r="D602" s="1"/>
      <c r="E602" s="1"/>
      <c r="F602" s="1"/>
      <c r="G602" s="1"/>
      <c r="I602" s="90"/>
    </row>
    <row r="603" spans="1:9" x14ac:dyDescent="0.3">
      <c r="A603" s="89"/>
      <c r="B603" s="23"/>
      <c r="C603" s="1"/>
      <c r="D603" s="1"/>
      <c r="E603" s="1"/>
      <c r="F603" s="1"/>
      <c r="G603" s="1"/>
      <c r="I603" s="90"/>
    </row>
    <row r="604" spans="1:9" x14ac:dyDescent="0.3">
      <c r="A604" s="89"/>
      <c r="B604" s="23"/>
      <c r="C604" s="1"/>
      <c r="D604" s="1"/>
      <c r="E604" s="1"/>
      <c r="F604" s="1"/>
      <c r="G604" s="1"/>
      <c r="I604" s="90"/>
    </row>
    <row r="605" spans="1:9" x14ac:dyDescent="0.3">
      <c r="A605" s="89"/>
      <c r="B605" s="23"/>
      <c r="C605" s="1"/>
      <c r="D605" s="1"/>
      <c r="E605" s="1"/>
      <c r="F605" s="1"/>
      <c r="G605" s="1"/>
      <c r="I605" s="90"/>
    </row>
    <row r="606" spans="1:9" x14ac:dyDescent="0.3">
      <c r="A606" s="89"/>
      <c r="B606" s="23"/>
      <c r="C606" s="1"/>
      <c r="D606" s="1"/>
      <c r="E606" s="1"/>
      <c r="F606" s="1"/>
      <c r="G606" s="1"/>
      <c r="I606" s="90"/>
    </row>
    <row r="607" spans="1:9" x14ac:dyDescent="0.3">
      <c r="A607" s="89"/>
      <c r="B607" s="23"/>
      <c r="C607" s="1"/>
      <c r="D607" s="1"/>
      <c r="E607" s="1"/>
      <c r="F607" s="1"/>
      <c r="G607" s="1"/>
      <c r="I607" s="90"/>
    </row>
    <row r="608" spans="1:9" x14ac:dyDescent="0.3">
      <c r="A608" s="89"/>
      <c r="B608" s="23"/>
      <c r="C608" s="1"/>
      <c r="D608" s="1"/>
      <c r="E608" s="1"/>
      <c r="F608" s="1"/>
      <c r="G608" s="1"/>
      <c r="I608" s="90"/>
    </row>
    <row r="609" spans="1:9" x14ac:dyDescent="0.3">
      <c r="A609" s="89"/>
      <c r="B609" s="23"/>
      <c r="C609" s="1"/>
      <c r="D609" s="1"/>
      <c r="E609" s="1"/>
      <c r="F609" s="1"/>
      <c r="G609" s="1"/>
      <c r="I609" s="90"/>
    </row>
    <row r="610" spans="1:9" x14ac:dyDescent="0.3">
      <c r="A610" s="89"/>
      <c r="B610" s="23"/>
      <c r="C610" s="1"/>
      <c r="D610" s="1"/>
      <c r="E610" s="1"/>
      <c r="F610" s="1"/>
      <c r="G610" s="1"/>
      <c r="I610" s="90"/>
    </row>
    <row r="611" spans="1:9" x14ac:dyDescent="0.3">
      <c r="A611" s="89"/>
      <c r="B611" s="23"/>
      <c r="C611" s="1"/>
      <c r="D611" s="1"/>
      <c r="E611" s="1"/>
      <c r="F611" s="1"/>
      <c r="G611" s="1"/>
      <c r="I611" s="90"/>
    </row>
    <row r="612" spans="1:9" x14ac:dyDescent="0.3">
      <c r="A612" s="89"/>
      <c r="B612" s="23"/>
      <c r="C612" s="1"/>
      <c r="D612" s="1"/>
      <c r="E612" s="1"/>
      <c r="F612" s="1"/>
      <c r="G612" s="1"/>
      <c r="I612" s="90"/>
    </row>
    <row r="613" spans="1:9" x14ac:dyDescent="0.3">
      <c r="A613" s="89"/>
      <c r="B613" s="23"/>
      <c r="C613" s="1"/>
      <c r="D613" s="1"/>
      <c r="E613" s="1"/>
      <c r="F613" s="1"/>
      <c r="G613" s="1"/>
      <c r="I613" s="90"/>
    </row>
    <row r="614" spans="1:9" x14ac:dyDescent="0.3">
      <c r="A614" s="89"/>
      <c r="B614" s="23"/>
      <c r="C614" s="1"/>
      <c r="D614" s="1"/>
      <c r="E614" s="1"/>
      <c r="F614" s="1"/>
      <c r="G614" s="1"/>
      <c r="I614" s="90"/>
    </row>
    <row r="615" spans="1:9" x14ac:dyDescent="0.3">
      <c r="A615" s="89"/>
      <c r="B615" s="23"/>
      <c r="C615" s="1"/>
      <c r="D615" s="1"/>
      <c r="E615" s="1"/>
      <c r="F615" s="1"/>
      <c r="G615" s="1"/>
      <c r="I615" s="90"/>
    </row>
    <row r="616" spans="1:9" x14ac:dyDescent="0.3">
      <c r="A616" s="89"/>
      <c r="B616" s="23"/>
      <c r="C616" s="1"/>
      <c r="D616" s="1"/>
      <c r="E616" s="1"/>
      <c r="F616" s="1"/>
      <c r="G616" s="1"/>
      <c r="I616" s="90"/>
    </row>
    <row r="617" spans="1:9" x14ac:dyDescent="0.3">
      <c r="A617" s="89"/>
      <c r="B617" s="23"/>
      <c r="C617" s="1"/>
      <c r="D617" s="1"/>
      <c r="E617" s="1"/>
      <c r="F617" s="1"/>
      <c r="G617" s="1"/>
      <c r="I617" s="90"/>
    </row>
    <row r="618" spans="1:9" x14ac:dyDescent="0.3">
      <c r="A618" s="89"/>
      <c r="B618" s="23"/>
      <c r="C618" s="1"/>
      <c r="D618" s="1"/>
      <c r="E618" s="1"/>
      <c r="F618" s="1"/>
      <c r="G618" s="1"/>
      <c r="I618" s="90"/>
    </row>
    <row r="619" spans="1:9" x14ac:dyDescent="0.3">
      <c r="A619" s="89"/>
      <c r="B619" s="23"/>
      <c r="C619" s="1"/>
      <c r="D619" s="1"/>
      <c r="E619" s="1"/>
      <c r="F619" s="1"/>
      <c r="G619" s="1"/>
      <c r="I619" s="90"/>
    </row>
    <row r="620" spans="1:9" x14ac:dyDescent="0.3">
      <c r="A620" s="89"/>
      <c r="B620" s="23"/>
      <c r="C620" s="1"/>
      <c r="D620" s="1"/>
      <c r="E620" s="1"/>
      <c r="F620" s="1"/>
      <c r="G620" s="1"/>
      <c r="I620" s="90"/>
    </row>
    <row r="621" spans="1:9" x14ac:dyDescent="0.3">
      <c r="A621" s="89"/>
      <c r="B621" s="23"/>
      <c r="C621" s="1"/>
      <c r="D621" s="1"/>
      <c r="E621" s="1"/>
      <c r="F621" s="1"/>
      <c r="G621" s="1"/>
      <c r="I621" s="90"/>
    </row>
    <row r="622" spans="1:9" x14ac:dyDescent="0.3">
      <c r="A622" s="89"/>
      <c r="B622" s="23"/>
      <c r="C622" s="1"/>
      <c r="D622" s="1"/>
      <c r="E622" s="1"/>
      <c r="F622" s="1"/>
      <c r="G622" s="1"/>
      <c r="I622" s="90"/>
    </row>
    <row r="623" spans="1:9" x14ac:dyDescent="0.3">
      <c r="A623" s="89"/>
      <c r="B623" s="23"/>
      <c r="C623" s="1"/>
      <c r="D623" s="1"/>
      <c r="E623" s="1"/>
      <c r="F623" s="1"/>
      <c r="G623" s="1"/>
      <c r="I623" s="90"/>
    </row>
    <row r="624" spans="1:9" x14ac:dyDescent="0.3">
      <c r="A624" s="89"/>
      <c r="B624" s="23"/>
      <c r="C624" s="1"/>
      <c r="D624" s="1"/>
      <c r="E624" s="1"/>
      <c r="F624" s="1"/>
      <c r="G624" s="1"/>
      <c r="I624" s="90"/>
    </row>
    <row r="625" spans="1:9" x14ac:dyDescent="0.3">
      <c r="A625" s="89"/>
      <c r="B625" s="23"/>
      <c r="C625" s="1"/>
      <c r="D625" s="1"/>
      <c r="E625" s="1"/>
      <c r="F625" s="1"/>
      <c r="G625" s="1"/>
      <c r="I625" s="90"/>
    </row>
    <row r="626" spans="1:9" x14ac:dyDescent="0.3">
      <c r="A626" s="89"/>
      <c r="B626" s="23"/>
      <c r="C626" s="1"/>
      <c r="D626" s="1"/>
      <c r="E626" s="1"/>
      <c r="F626" s="1"/>
      <c r="G626" s="1"/>
      <c r="I626" s="90"/>
    </row>
    <row r="627" spans="1:9" x14ac:dyDescent="0.3">
      <c r="A627" s="89"/>
      <c r="B627" s="23"/>
      <c r="C627" s="1"/>
      <c r="D627" s="1"/>
      <c r="E627" s="1"/>
      <c r="F627" s="1"/>
      <c r="G627" s="1"/>
      <c r="I627" s="90"/>
    </row>
    <row r="628" spans="1:9" x14ac:dyDescent="0.3">
      <c r="A628" s="89"/>
      <c r="B628" s="23"/>
      <c r="C628" s="1"/>
      <c r="D628" s="1"/>
      <c r="E628" s="1"/>
      <c r="F628" s="1"/>
      <c r="G628" s="1"/>
      <c r="I628" s="90"/>
    </row>
    <row r="629" spans="1:9" x14ac:dyDescent="0.3">
      <c r="A629" s="89"/>
      <c r="B629" s="23"/>
      <c r="C629" s="1"/>
      <c r="D629" s="1"/>
      <c r="E629" s="1"/>
      <c r="F629" s="1"/>
      <c r="G629" s="1"/>
      <c r="I629" s="90"/>
    </row>
    <row r="630" spans="1:9" x14ac:dyDescent="0.3">
      <c r="A630" s="89"/>
      <c r="B630" s="23"/>
      <c r="C630" s="1"/>
      <c r="D630" s="1"/>
      <c r="E630" s="1"/>
      <c r="F630" s="1"/>
      <c r="G630" s="1"/>
      <c r="I630" s="90"/>
    </row>
    <row r="631" spans="1:9" x14ac:dyDescent="0.3">
      <c r="A631" s="89"/>
      <c r="B631" s="23"/>
      <c r="C631" s="1"/>
      <c r="D631" s="1"/>
      <c r="E631" s="1"/>
      <c r="F631" s="1"/>
      <c r="G631" s="1"/>
      <c r="I631" s="90"/>
    </row>
    <row r="632" spans="1:9" x14ac:dyDescent="0.3">
      <c r="A632" s="89"/>
      <c r="B632" s="23"/>
      <c r="C632" s="1"/>
      <c r="D632" s="1"/>
      <c r="E632" s="1"/>
      <c r="F632" s="1"/>
      <c r="G632" s="1"/>
      <c r="I632" s="90"/>
    </row>
    <row r="633" spans="1:9" x14ac:dyDescent="0.3">
      <c r="A633" s="89"/>
      <c r="B633" s="23"/>
      <c r="C633" s="1"/>
      <c r="D633" s="1"/>
      <c r="E633" s="1"/>
      <c r="F633" s="1"/>
      <c r="G633" s="1"/>
      <c r="I633" s="90"/>
    </row>
    <row r="634" spans="1:9" x14ac:dyDescent="0.3">
      <c r="A634" s="89"/>
      <c r="B634" s="23"/>
      <c r="C634" s="1"/>
      <c r="D634" s="1"/>
      <c r="E634" s="1"/>
      <c r="F634" s="1"/>
      <c r="G634" s="1"/>
      <c r="I634" s="90"/>
    </row>
    <row r="635" spans="1:9" x14ac:dyDescent="0.3">
      <c r="A635" s="89"/>
      <c r="B635" s="23"/>
      <c r="C635" s="1"/>
      <c r="D635" s="1"/>
      <c r="E635" s="1"/>
      <c r="F635" s="1"/>
      <c r="G635" s="1"/>
      <c r="I635" s="90"/>
    </row>
    <row r="636" spans="1:9" x14ac:dyDescent="0.3">
      <c r="A636" s="89"/>
      <c r="B636" s="23"/>
      <c r="C636" s="1"/>
      <c r="D636" s="1"/>
      <c r="E636" s="1"/>
      <c r="F636" s="1"/>
      <c r="G636" s="1"/>
      <c r="I636" s="90"/>
    </row>
    <row r="637" spans="1:9" x14ac:dyDescent="0.3">
      <c r="A637" s="89"/>
      <c r="B637" s="23"/>
      <c r="C637" s="1"/>
      <c r="D637" s="1"/>
      <c r="E637" s="1"/>
      <c r="F637" s="1"/>
      <c r="G637" s="1"/>
      <c r="I637" s="90"/>
    </row>
    <row r="638" spans="1:9" x14ac:dyDescent="0.3">
      <c r="A638" s="89"/>
      <c r="B638" s="23"/>
      <c r="C638" s="1"/>
      <c r="D638" s="1"/>
      <c r="E638" s="1"/>
      <c r="F638" s="1"/>
      <c r="G638" s="1"/>
      <c r="I638" s="90"/>
    </row>
    <row r="639" spans="1:9" x14ac:dyDescent="0.3">
      <c r="A639" s="89"/>
      <c r="B639" s="23"/>
      <c r="C639" s="1"/>
      <c r="D639" s="1"/>
      <c r="E639" s="1"/>
      <c r="F639" s="1"/>
      <c r="G639" s="1"/>
      <c r="I639" s="90"/>
    </row>
    <row r="640" spans="1:9" x14ac:dyDescent="0.3">
      <c r="A640" s="89"/>
      <c r="B640" s="23"/>
      <c r="C640" s="1"/>
      <c r="D640" s="1"/>
      <c r="E640" s="1"/>
      <c r="F640" s="1"/>
      <c r="G640" s="1"/>
      <c r="I640" s="90"/>
    </row>
    <row r="641" spans="1:9" x14ac:dyDescent="0.3">
      <c r="A641" s="89"/>
      <c r="B641" s="23"/>
      <c r="C641" s="1"/>
      <c r="D641" s="1"/>
      <c r="E641" s="1"/>
      <c r="F641" s="1"/>
      <c r="G641" s="1"/>
      <c r="I641" s="90"/>
    </row>
    <row r="642" spans="1:9" x14ac:dyDescent="0.3">
      <c r="A642" s="89"/>
      <c r="B642" s="23"/>
      <c r="C642" s="1"/>
      <c r="D642" s="1"/>
      <c r="E642" s="1"/>
      <c r="F642" s="1"/>
      <c r="G642" s="1"/>
      <c r="I642" s="90"/>
    </row>
    <row r="643" spans="1:9" x14ac:dyDescent="0.3">
      <c r="A643" s="89"/>
      <c r="B643" s="23"/>
      <c r="C643" s="1"/>
      <c r="D643" s="1"/>
      <c r="E643" s="1"/>
      <c r="F643" s="1"/>
      <c r="G643" s="1"/>
      <c r="I643" s="90"/>
    </row>
    <row r="644" spans="1:9" x14ac:dyDescent="0.3">
      <c r="A644" s="89"/>
      <c r="B644" s="23"/>
      <c r="C644" s="1"/>
      <c r="D644" s="1"/>
      <c r="E644" s="1"/>
      <c r="F644" s="1"/>
      <c r="G644" s="1"/>
      <c r="I644" s="90"/>
    </row>
    <row r="645" spans="1:9" x14ac:dyDescent="0.3">
      <c r="A645" s="89"/>
      <c r="B645" s="23"/>
      <c r="C645" s="1"/>
      <c r="D645" s="1"/>
      <c r="E645" s="1"/>
      <c r="F645" s="1"/>
      <c r="G645" s="1"/>
      <c r="I645" s="90"/>
    </row>
    <row r="646" spans="1:9" x14ac:dyDescent="0.3">
      <c r="A646" s="89"/>
      <c r="B646" s="23"/>
      <c r="C646" s="1"/>
      <c r="D646" s="1"/>
      <c r="E646" s="1"/>
      <c r="F646" s="1"/>
      <c r="G646" s="1"/>
      <c r="I646" s="90"/>
    </row>
    <row r="647" spans="1:9" x14ac:dyDescent="0.3">
      <c r="A647" s="89"/>
      <c r="B647" s="23"/>
      <c r="C647" s="1"/>
      <c r="D647" s="1"/>
      <c r="E647" s="1"/>
      <c r="F647" s="1"/>
      <c r="G647" s="1"/>
      <c r="I647" s="90"/>
    </row>
    <row r="648" spans="1:9" x14ac:dyDescent="0.3">
      <c r="A648" s="89"/>
      <c r="B648" s="23"/>
      <c r="C648" s="1"/>
      <c r="D648" s="1"/>
      <c r="E648" s="1"/>
      <c r="F648" s="1"/>
      <c r="G648" s="1"/>
      <c r="I648" s="90"/>
    </row>
    <row r="649" spans="1:9" x14ac:dyDescent="0.3">
      <c r="A649" s="89"/>
      <c r="B649" s="23"/>
      <c r="C649" s="1"/>
      <c r="D649" s="1"/>
      <c r="E649" s="1"/>
      <c r="F649" s="1"/>
      <c r="G649" s="1"/>
      <c r="I649" s="90"/>
    </row>
    <row r="650" spans="1:9" x14ac:dyDescent="0.3">
      <c r="A650" s="89"/>
      <c r="B650" s="23"/>
      <c r="C650" s="1"/>
      <c r="D650" s="1"/>
      <c r="E650" s="1"/>
      <c r="F650" s="1"/>
      <c r="G650" s="1"/>
      <c r="I650" s="90"/>
    </row>
    <row r="651" spans="1:9" x14ac:dyDescent="0.3">
      <c r="A651" s="89"/>
      <c r="B651" s="23"/>
      <c r="C651" s="1"/>
      <c r="D651" s="1"/>
      <c r="E651" s="1"/>
      <c r="F651" s="1"/>
      <c r="G651" s="1"/>
      <c r="I651" s="90"/>
    </row>
    <row r="652" spans="1:9" x14ac:dyDescent="0.3">
      <c r="A652" s="89"/>
      <c r="B652" s="23"/>
      <c r="C652" s="1"/>
      <c r="D652" s="1"/>
      <c r="E652" s="1"/>
      <c r="F652" s="1"/>
      <c r="G652" s="1"/>
      <c r="I652" s="90"/>
    </row>
    <row r="653" spans="1:9" x14ac:dyDescent="0.3">
      <c r="A653" s="89"/>
      <c r="B653" s="23"/>
      <c r="C653" s="1"/>
      <c r="D653" s="1"/>
      <c r="E653" s="1"/>
      <c r="F653" s="1"/>
      <c r="G653" s="1"/>
      <c r="I653" s="90"/>
    </row>
    <row r="654" spans="1:9" x14ac:dyDescent="0.3">
      <c r="A654" s="89"/>
      <c r="B654" s="23"/>
      <c r="C654" s="1"/>
      <c r="D654" s="1"/>
      <c r="E654" s="1"/>
      <c r="F654" s="1"/>
      <c r="G654" s="1"/>
      <c r="I654" s="90"/>
    </row>
    <row r="655" spans="1:9" x14ac:dyDescent="0.3">
      <c r="A655" s="89"/>
      <c r="B655" s="23"/>
      <c r="C655" s="1"/>
      <c r="D655" s="1"/>
      <c r="E655" s="1"/>
      <c r="F655" s="1"/>
      <c r="G655" s="1"/>
      <c r="I655" s="90"/>
    </row>
    <row r="656" spans="1:9" x14ac:dyDescent="0.3">
      <c r="A656" s="89"/>
      <c r="B656" s="23"/>
      <c r="C656" s="1"/>
      <c r="D656" s="1"/>
      <c r="E656" s="1"/>
      <c r="F656" s="1"/>
      <c r="G656" s="1"/>
      <c r="I656" s="90"/>
    </row>
    <row r="657" spans="1:9" x14ac:dyDescent="0.3">
      <c r="A657" s="89"/>
      <c r="B657" s="23"/>
      <c r="C657" s="1"/>
      <c r="D657" s="1"/>
      <c r="E657" s="1"/>
      <c r="F657" s="1"/>
      <c r="G657" s="1"/>
      <c r="I657" s="90"/>
    </row>
    <row r="658" spans="1:9" x14ac:dyDescent="0.3">
      <c r="A658" s="89"/>
      <c r="B658" s="23"/>
      <c r="C658" s="1"/>
      <c r="D658" s="1"/>
      <c r="E658" s="1"/>
      <c r="F658" s="1"/>
      <c r="G658" s="1"/>
      <c r="I658" s="90"/>
    </row>
    <row r="659" spans="1:9" x14ac:dyDescent="0.3">
      <c r="A659" s="89"/>
      <c r="B659" s="23"/>
      <c r="C659" s="1"/>
      <c r="D659" s="1"/>
      <c r="E659" s="1"/>
      <c r="F659" s="1"/>
      <c r="G659" s="1"/>
      <c r="I659" s="90"/>
    </row>
    <row r="660" spans="1:9" x14ac:dyDescent="0.3">
      <c r="A660" s="89"/>
      <c r="B660" s="23"/>
      <c r="C660" s="1"/>
      <c r="D660" s="1"/>
      <c r="E660" s="1"/>
      <c r="F660" s="1"/>
      <c r="G660" s="1"/>
      <c r="I660" s="90"/>
    </row>
    <row r="661" spans="1:9" x14ac:dyDescent="0.3">
      <c r="A661" s="89"/>
      <c r="B661" s="23"/>
      <c r="C661" s="1"/>
      <c r="D661" s="1"/>
      <c r="E661" s="1"/>
      <c r="F661" s="1"/>
      <c r="G661" s="1"/>
      <c r="I661" s="90"/>
    </row>
    <row r="662" spans="1:9" x14ac:dyDescent="0.3">
      <c r="A662" s="89"/>
      <c r="B662" s="23"/>
      <c r="C662" s="1"/>
      <c r="D662" s="1"/>
      <c r="E662" s="1"/>
      <c r="F662" s="1"/>
      <c r="G662" s="1"/>
      <c r="I662" s="90"/>
    </row>
    <row r="663" spans="1:9" x14ac:dyDescent="0.3">
      <c r="A663" s="89"/>
      <c r="B663" s="23"/>
      <c r="C663" s="1"/>
      <c r="D663" s="1"/>
      <c r="E663" s="1"/>
      <c r="F663" s="1"/>
      <c r="G663" s="1"/>
      <c r="I663" s="90"/>
    </row>
    <row r="664" spans="1:9" x14ac:dyDescent="0.3">
      <c r="A664" s="89"/>
      <c r="B664" s="23"/>
      <c r="C664" s="1"/>
      <c r="D664" s="1"/>
      <c r="E664" s="1"/>
      <c r="F664" s="1"/>
      <c r="G664" s="1"/>
      <c r="I664" s="90"/>
    </row>
    <row r="665" spans="1:9" x14ac:dyDescent="0.3">
      <c r="A665" s="89"/>
      <c r="B665" s="23"/>
      <c r="C665" s="1"/>
      <c r="D665" s="1"/>
      <c r="E665" s="1"/>
      <c r="F665" s="1"/>
      <c r="G665" s="1"/>
      <c r="I665" s="90"/>
    </row>
    <row r="666" spans="1:9" x14ac:dyDescent="0.3">
      <c r="A666" s="89"/>
      <c r="B666" s="23"/>
      <c r="C666" s="1"/>
      <c r="D666" s="1"/>
      <c r="E666" s="1"/>
      <c r="F666" s="1"/>
      <c r="G666" s="1"/>
      <c r="I666" s="90"/>
    </row>
    <row r="667" spans="1:9" x14ac:dyDescent="0.3">
      <c r="A667" s="89"/>
      <c r="B667" s="23"/>
      <c r="C667" s="1"/>
      <c r="D667" s="1"/>
      <c r="E667" s="1"/>
      <c r="F667" s="1"/>
      <c r="G667" s="1"/>
      <c r="I667" s="90"/>
    </row>
    <row r="668" spans="1:9" x14ac:dyDescent="0.3">
      <c r="A668" s="89"/>
      <c r="B668" s="23"/>
      <c r="C668" s="1"/>
      <c r="D668" s="1"/>
      <c r="E668" s="1"/>
      <c r="F668" s="1"/>
      <c r="G668" s="1"/>
      <c r="I668" s="90"/>
    </row>
    <row r="669" spans="1:9" x14ac:dyDescent="0.3">
      <c r="A669" s="89"/>
      <c r="B669" s="23"/>
      <c r="C669" s="1"/>
      <c r="D669" s="1"/>
      <c r="E669" s="1"/>
      <c r="F669" s="1"/>
      <c r="G669" s="1"/>
      <c r="I669" s="90"/>
    </row>
    <row r="670" spans="1:9" x14ac:dyDescent="0.3">
      <c r="A670" s="89"/>
      <c r="B670" s="23"/>
      <c r="C670" s="1"/>
      <c r="D670" s="1"/>
      <c r="E670" s="1"/>
      <c r="F670" s="1"/>
      <c r="G670" s="1"/>
      <c r="I670" s="90"/>
    </row>
    <row r="671" spans="1:9" x14ac:dyDescent="0.3">
      <c r="A671" s="89"/>
      <c r="B671" s="23"/>
      <c r="C671" s="1"/>
      <c r="D671" s="1"/>
      <c r="E671" s="1"/>
      <c r="F671" s="1"/>
      <c r="G671" s="1"/>
      <c r="I671" s="90"/>
    </row>
    <row r="672" spans="1:9" x14ac:dyDescent="0.3">
      <c r="A672" s="89"/>
      <c r="B672" s="23"/>
      <c r="C672" s="1"/>
      <c r="D672" s="1"/>
      <c r="E672" s="1"/>
      <c r="F672" s="1"/>
      <c r="G672" s="1"/>
      <c r="I672" s="90"/>
    </row>
    <row r="673" spans="1:9" x14ac:dyDescent="0.3">
      <c r="A673" s="89"/>
      <c r="B673" s="23"/>
      <c r="C673" s="1"/>
      <c r="D673" s="1"/>
      <c r="E673" s="1"/>
      <c r="F673" s="1"/>
      <c r="G673" s="1"/>
      <c r="I673" s="90"/>
    </row>
    <row r="674" spans="1:9" x14ac:dyDescent="0.3">
      <c r="A674" s="89"/>
      <c r="B674" s="23"/>
      <c r="C674" s="1"/>
      <c r="D674" s="1"/>
      <c r="E674" s="1"/>
      <c r="F674" s="1"/>
      <c r="G674" s="1"/>
      <c r="I674" s="90"/>
    </row>
    <row r="675" spans="1:9" x14ac:dyDescent="0.3">
      <c r="A675" s="89"/>
      <c r="B675" s="23"/>
      <c r="C675" s="1"/>
      <c r="D675" s="1"/>
      <c r="E675" s="1"/>
      <c r="F675" s="1"/>
      <c r="G675" s="1"/>
      <c r="I675" s="90"/>
    </row>
    <row r="676" spans="1:9" x14ac:dyDescent="0.3">
      <c r="A676" s="89"/>
      <c r="B676" s="23"/>
      <c r="C676" s="1"/>
      <c r="D676" s="1"/>
      <c r="E676" s="1"/>
      <c r="F676" s="1"/>
      <c r="G676" s="1"/>
      <c r="I676" s="90"/>
    </row>
    <row r="677" spans="1:9" x14ac:dyDescent="0.3">
      <c r="A677" s="89"/>
      <c r="B677" s="23"/>
      <c r="C677" s="1"/>
      <c r="D677" s="1"/>
      <c r="E677" s="1"/>
      <c r="F677" s="1"/>
      <c r="G677" s="1"/>
      <c r="I677" s="90"/>
    </row>
    <row r="678" spans="1:9" x14ac:dyDescent="0.3">
      <c r="A678" s="89"/>
      <c r="B678" s="23"/>
      <c r="C678" s="1"/>
      <c r="D678" s="1"/>
      <c r="E678" s="1"/>
      <c r="F678" s="1"/>
      <c r="G678" s="1"/>
      <c r="I678" s="90"/>
    </row>
    <row r="679" spans="1:9" x14ac:dyDescent="0.3">
      <c r="A679" s="89"/>
      <c r="B679" s="23"/>
      <c r="C679" s="1"/>
      <c r="D679" s="1"/>
      <c r="E679" s="1"/>
      <c r="F679" s="1"/>
      <c r="G679" s="1"/>
      <c r="I679" s="90"/>
    </row>
    <row r="680" spans="1:9" x14ac:dyDescent="0.3">
      <c r="A680" s="89"/>
      <c r="B680" s="23"/>
      <c r="C680" s="1"/>
      <c r="D680" s="1"/>
      <c r="E680" s="1"/>
      <c r="F680" s="1"/>
      <c r="G680" s="1"/>
      <c r="I680" s="90"/>
    </row>
    <row r="681" spans="1:9" x14ac:dyDescent="0.3">
      <c r="A681" s="89"/>
      <c r="B681" s="23"/>
      <c r="C681" s="1"/>
      <c r="D681" s="1"/>
      <c r="E681" s="1"/>
      <c r="F681" s="1"/>
      <c r="G681" s="1"/>
      <c r="I681" s="90"/>
    </row>
    <row r="682" spans="1:9" x14ac:dyDescent="0.3">
      <c r="A682" s="89"/>
      <c r="B682" s="23"/>
      <c r="C682" s="1"/>
      <c r="D682" s="1"/>
      <c r="E682" s="1"/>
      <c r="F682" s="1"/>
      <c r="G682" s="1"/>
      <c r="I682" s="90"/>
    </row>
    <row r="683" spans="1:9" x14ac:dyDescent="0.3">
      <c r="A683" s="89"/>
      <c r="B683" s="23"/>
      <c r="C683" s="1"/>
      <c r="D683" s="1"/>
      <c r="E683" s="1"/>
      <c r="F683" s="1"/>
      <c r="G683" s="1"/>
      <c r="I683" s="90"/>
    </row>
    <row r="684" spans="1:9" x14ac:dyDescent="0.3">
      <c r="A684" s="89"/>
      <c r="B684" s="23"/>
      <c r="C684" s="1"/>
      <c r="D684" s="1"/>
      <c r="E684" s="1"/>
      <c r="F684" s="1"/>
      <c r="G684" s="1"/>
      <c r="I684" s="90"/>
    </row>
    <row r="685" spans="1:9" x14ac:dyDescent="0.3">
      <c r="A685" s="89"/>
      <c r="B685" s="23"/>
      <c r="C685" s="1"/>
      <c r="D685" s="1"/>
      <c r="E685" s="1"/>
      <c r="F685" s="1"/>
      <c r="G685" s="1"/>
      <c r="I685" s="90"/>
    </row>
    <row r="686" spans="1:9" x14ac:dyDescent="0.3">
      <c r="A686" s="89"/>
      <c r="B686" s="23"/>
      <c r="C686" s="1"/>
      <c r="D686" s="1"/>
      <c r="E686" s="1"/>
      <c r="F686" s="1"/>
      <c r="G686" s="1"/>
      <c r="I686" s="90"/>
    </row>
    <row r="687" spans="1:9" x14ac:dyDescent="0.3">
      <c r="A687" s="89"/>
      <c r="B687" s="23"/>
      <c r="C687" s="1"/>
      <c r="D687" s="1"/>
      <c r="E687" s="1"/>
      <c r="F687" s="1"/>
      <c r="G687" s="1"/>
      <c r="I687" s="90"/>
    </row>
    <row r="688" spans="1:9" x14ac:dyDescent="0.3">
      <c r="A688" s="89"/>
      <c r="B688" s="23"/>
      <c r="C688" s="1"/>
      <c r="D688" s="1"/>
      <c r="E688" s="1"/>
      <c r="F688" s="1"/>
      <c r="G688" s="1"/>
      <c r="I688" s="90"/>
    </row>
    <row r="689" spans="1:9" x14ac:dyDescent="0.3">
      <c r="A689" s="89"/>
      <c r="B689" s="23"/>
      <c r="C689" s="1"/>
      <c r="D689" s="1"/>
      <c r="E689" s="1"/>
      <c r="F689" s="1"/>
      <c r="G689" s="1"/>
      <c r="I689" s="90"/>
    </row>
    <row r="690" spans="1:9" x14ac:dyDescent="0.3">
      <c r="A690" s="89"/>
      <c r="B690" s="23"/>
      <c r="C690" s="1"/>
      <c r="D690" s="1"/>
      <c r="E690" s="1"/>
      <c r="F690" s="1"/>
      <c r="G690" s="1"/>
      <c r="I690" s="90"/>
    </row>
    <row r="691" spans="1:9" x14ac:dyDescent="0.3">
      <c r="A691" s="89"/>
      <c r="B691" s="23"/>
      <c r="C691" s="1"/>
      <c r="D691" s="1"/>
      <c r="E691" s="1"/>
      <c r="F691" s="1"/>
      <c r="G691" s="1"/>
      <c r="I691" s="90"/>
    </row>
    <row r="692" spans="1:9" x14ac:dyDescent="0.3">
      <c r="A692" s="89"/>
      <c r="B692" s="23"/>
      <c r="C692" s="1"/>
      <c r="D692" s="1"/>
      <c r="E692" s="1"/>
      <c r="F692" s="1"/>
      <c r="G692" s="1"/>
      <c r="I692" s="90"/>
    </row>
    <row r="693" spans="1:9" x14ac:dyDescent="0.3">
      <c r="A693" s="89"/>
      <c r="B693" s="23"/>
      <c r="C693" s="1"/>
      <c r="D693" s="1"/>
      <c r="E693" s="1"/>
      <c r="F693" s="1"/>
      <c r="G693" s="1"/>
      <c r="I693" s="90"/>
    </row>
    <row r="694" spans="1:9" x14ac:dyDescent="0.3">
      <c r="A694" s="89"/>
      <c r="B694" s="23"/>
      <c r="C694" s="1"/>
      <c r="D694" s="1"/>
      <c r="E694" s="1"/>
      <c r="F694" s="1"/>
      <c r="G694" s="1"/>
      <c r="I694" s="90"/>
    </row>
    <row r="695" spans="1:9" x14ac:dyDescent="0.3">
      <c r="A695" s="89"/>
      <c r="B695" s="23"/>
      <c r="C695" s="1"/>
      <c r="D695" s="1"/>
      <c r="E695" s="1"/>
      <c r="F695" s="1"/>
      <c r="G695" s="1"/>
      <c r="I695" s="90"/>
    </row>
    <row r="696" spans="1:9" x14ac:dyDescent="0.3">
      <c r="A696" s="89"/>
      <c r="B696" s="23"/>
      <c r="C696" s="1"/>
      <c r="D696" s="1"/>
      <c r="E696" s="1"/>
      <c r="F696" s="1"/>
      <c r="G696" s="1"/>
      <c r="I696" s="90"/>
    </row>
    <row r="697" spans="1:9" x14ac:dyDescent="0.3">
      <c r="A697" s="89"/>
      <c r="B697" s="23"/>
      <c r="C697" s="1"/>
      <c r="D697" s="1"/>
      <c r="E697" s="1"/>
      <c r="F697" s="1"/>
      <c r="G697" s="1"/>
      <c r="I697" s="90"/>
    </row>
    <row r="698" spans="1:9" x14ac:dyDescent="0.3">
      <c r="A698" s="89"/>
      <c r="B698" s="23"/>
      <c r="C698" s="1"/>
      <c r="D698" s="1"/>
      <c r="E698" s="1"/>
      <c r="F698" s="1"/>
      <c r="G698" s="1"/>
      <c r="I698" s="90"/>
    </row>
    <row r="699" spans="1:9" x14ac:dyDescent="0.3">
      <c r="A699" s="89"/>
      <c r="B699" s="23"/>
      <c r="C699" s="1"/>
      <c r="D699" s="1"/>
      <c r="E699" s="1"/>
      <c r="F699" s="1"/>
      <c r="G699" s="1"/>
      <c r="I699" s="90"/>
    </row>
    <row r="700" spans="1:9" x14ac:dyDescent="0.3">
      <c r="A700" s="89"/>
      <c r="B700" s="23"/>
      <c r="C700" s="1"/>
      <c r="D700" s="1"/>
      <c r="E700" s="1"/>
      <c r="F700" s="1"/>
      <c r="G700" s="1"/>
      <c r="I700" s="90"/>
    </row>
    <row r="701" spans="1:9" x14ac:dyDescent="0.3">
      <c r="A701" s="89"/>
      <c r="B701" s="23"/>
      <c r="C701" s="1"/>
      <c r="D701" s="1"/>
      <c r="E701" s="1"/>
      <c r="F701" s="1"/>
      <c r="G701" s="1"/>
      <c r="I701" s="90"/>
    </row>
    <row r="702" spans="1:9" x14ac:dyDescent="0.3">
      <c r="A702" s="89"/>
      <c r="B702" s="23"/>
      <c r="C702" s="1"/>
      <c r="D702" s="1"/>
      <c r="E702" s="1"/>
      <c r="F702" s="1"/>
      <c r="G702" s="1"/>
      <c r="I702" s="90"/>
    </row>
    <row r="703" spans="1:9" x14ac:dyDescent="0.3">
      <c r="A703" s="89"/>
      <c r="B703" s="23"/>
      <c r="C703" s="1"/>
      <c r="D703" s="1"/>
      <c r="E703" s="1"/>
      <c r="F703" s="1"/>
      <c r="G703" s="1"/>
      <c r="I703" s="90"/>
    </row>
    <row r="704" spans="1:9" x14ac:dyDescent="0.3">
      <c r="A704" s="89"/>
      <c r="B704" s="23"/>
      <c r="C704" s="1"/>
      <c r="D704" s="1"/>
      <c r="E704" s="1"/>
      <c r="F704" s="1"/>
      <c r="G704" s="1"/>
      <c r="I704" s="90"/>
    </row>
    <row r="705" spans="1:9" x14ac:dyDescent="0.3">
      <c r="A705" s="89"/>
      <c r="B705" s="23"/>
      <c r="C705" s="1"/>
      <c r="D705" s="1"/>
      <c r="E705" s="1"/>
      <c r="F705" s="1"/>
      <c r="G705" s="1"/>
      <c r="I705" s="90"/>
    </row>
    <row r="706" spans="1:9" x14ac:dyDescent="0.3">
      <c r="A706" s="89"/>
      <c r="B706" s="23"/>
      <c r="C706" s="1"/>
      <c r="D706" s="1"/>
      <c r="E706" s="1"/>
      <c r="F706" s="1"/>
      <c r="G706" s="1"/>
      <c r="I706" s="90"/>
    </row>
    <row r="707" spans="1:9" x14ac:dyDescent="0.3">
      <c r="A707" s="89"/>
      <c r="B707" s="23"/>
      <c r="C707" s="1"/>
      <c r="D707" s="1"/>
      <c r="E707" s="1"/>
      <c r="F707" s="1"/>
      <c r="G707" s="1"/>
      <c r="I707" s="90"/>
    </row>
    <row r="708" spans="1:9" x14ac:dyDescent="0.3">
      <c r="A708" s="89"/>
      <c r="B708" s="23"/>
      <c r="C708" s="1"/>
      <c r="D708" s="1"/>
      <c r="E708" s="1"/>
      <c r="F708" s="1"/>
      <c r="G708" s="1"/>
      <c r="I708" s="90"/>
    </row>
    <row r="709" spans="1:9" x14ac:dyDescent="0.3">
      <c r="A709" s="89"/>
      <c r="B709" s="23"/>
      <c r="C709" s="1"/>
      <c r="D709" s="1"/>
      <c r="E709" s="1"/>
      <c r="F709" s="1"/>
      <c r="G709" s="1"/>
      <c r="I709" s="90"/>
    </row>
    <row r="710" spans="1:9" x14ac:dyDescent="0.3">
      <c r="A710" s="89"/>
      <c r="B710" s="23"/>
      <c r="C710" s="1"/>
      <c r="D710" s="1"/>
      <c r="E710" s="1"/>
      <c r="F710" s="1"/>
      <c r="G710" s="1"/>
      <c r="I710" s="90"/>
    </row>
    <row r="711" spans="1:9" x14ac:dyDescent="0.3">
      <c r="A711" s="89"/>
      <c r="B711" s="23"/>
      <c r="C711" s="1"/>
      <c r="D711" s="1"/>
      <c r="E711" s="1"/>
      <c r="F711" s="1"/>
      <c r="G711" s="1"/>
      <c r="I711" s="90"/>
    </row>
    <row r="712" spans="1:9" x14ac:dyDescent="0.3">
      <c r="A712" s="89"/>
      <c r="B712" s="23"/>
      <c r="C712" s="1"/>
      <c r="D712" s="1"/>
      <c r="E712" s="1"/>
      <c r="F712" s="1"/>
      <c r="G712" s="1"/>
      <c r="I712" s="90"/>
    </row>
    <row r="713" spans="1:9" x14ac:dyDescent="0.3">
      <c r="A713" s="89"/>
      <c r="B713" s="23"/>
      <c r="C713" s="1"/>
      <c r="D713" s="1"/>
      <c r="E713" s="1"/>
      <c r="F713" s="1"/>
      <c r="G713" s="1"/>
      <c r="I713" s="90"/>
    </row>
    <row r="714" spans="1:9" x14ac:dyDescent="0.3">
      <c r="A714" s="89"/>
      <c r="B714" s="23"/>
      <c r="C714" s="1"/>
      <c r="D714" s="1"/>
      <c r="E714" s="1"/>
      <c r="F714" s="1"/>
      <c r="G714" s="1"/>
      <c r="I714" s="90"/>
    </row>
    <row r="715" spans="1:9" x14ac:dyDescent="0.3">
      <c r="A715" s="89"/>
      <c r="B715" s="23"/>
      <c r="C715" s="1"/>
      <c r="D715" s="1"/>
      <c r="E715" s="1"/>
      <c r="F715" s="1"/>
      <c r="G715" s="1"/>
      <c r="I715" s="90"/>
    </row>
    <row r="716" spans="1:9" x14ac:dyDescent="0.3">
      <c r="A716" s="89"/>
      <c r="B716" s="23"/>
      <c r="C716" s="1"/>
      <c r="D716" s="1"/>
      <c r="E716" s="1"/>
      <c r="F716" s="1"/>
      <c r="G716" s="1"/>
      <c r="I716" s="90"/>
    </row>
    <row r="717" spans="1:9" x14ac:dyDescent="0.3">
      <c r="A717" s="89"/>
      <c r="B717" s="23"/>
      <c r="C717" s="1"/>
      <c r="D717" s="1"/>
      <c r="E717" s="1"/>
      <c r="F717" s="1"/>
      <c r="G717" s="1"/>
      <c r="I717" s="90"/>
    </row>
    <row r="718" spans="1:9" x14ac:dyDescent="0.3">
      <c r="A718" s="89"/>
      <c r="B718" s="23"/>
      <c r="C718" s="1"/>
      <c r="D718" s="1"/>
      <c r="E718" s="1"/>
      <c r="F718" s="1"/>
      <c r="G718" s="1"/>
      <c r="I718" s="90"/>
    </row>
    <row r="719" spans="1:9" x14ac:dyDescent="0.3">
      <c r="A719" s="89"/>
      <c r="B719" s="23"/>
      <c r="C719" s="1"/>
      <c r="D719" s="1"/>
      <c r="E719" s="1"/>
      <c r="F719" s="1"/>
      <c r="G719" s="1"/>
      <c r="I719" s="90"/>
    </row>
    <row r="720" spans="1:9" x14ac:dyDescent="0.3">
      <c r="A720" s="89"/>
      <c r="B720" s="23"/>
      <c r="C720" s="1"/>
      <c r="D720" s="1"/>
      <c r="E720" s="1"/>
      <c r="F720" s="1"/>
      <c r="G720" s="1"/>
      <c r="I720" s="90"/>
    </row>
    <row r="721" spans="1:9" x14ac:dyDescent="0.3">
      <c r="A721" s="89"/>
      <c r="B721" s="23"/>
      <c r="C721" s="1"/>
      <c r="D721" s="1"/>
      <c r="E721" s="1"/>
      <c r="F721" s="1"/>
      <c r="G721" s="1"/>
      <c r="I721" s="90"/>
    </row>
    <row r="722" spans="1:9" x14ac:dyDescent="0.3">
      <c r="A722" s="89"/>
      <c r="B722" s="23"/>
      <c r="C722" s="1"/>
      <c r="D722" s="1"/>
      <c r="E722" s="1"/>
      <c r="F722" s="1"/>
      <c r="G722" s="1"/>
      <c r="I722" s="90"/>
    </row>
    <row r="723" spans="1:9" x14ac:dyDescent="0.3">
      <c r="A723" s="89"/>
      <c r="B723" s="23"/>
      <c r="C723" s="1"/>
      <c r="D723" s="1"/>
      <c r="E723" s="1"/>
      <c r="F723" s="1"/>
      <c r="G723" s="1"/>
      <c r="I723" s="90"/>
    </row>
    <row r="724" spans="1:9" x14ac:dyDescent="0.3">
      <c r="A724" s="89"/>
      <c r="B724" s="23"/>
      <c r="C724" s="1"/>
      <c r="D724" s="1"/>
      <c r="E724" s="1"/>
      <c r="F724" s="1"/>
      <c r="G724" s="1"/>
      <c r="I724" s="90"/>
    </row>
    <row r="725" spans="1:9" x14ac:dyDescent="0.3">
      <c r="A725" s="89"/>
      <c r="B725" s="23"/>
      <c r="C725" s="1"/>
      <c r="D725" s="1"/>
      <c r="E725" s="1"/>
      <c r="F725" s="1"/>
      <c r="G725" s="1"/>
      <c r="I725" s="90"/>
    </row>
    <row r="726" spans="1:9" x14ac:dyDescent="0.3">
      <c r="A726" s="89"/>
      <c r="B726" s="23"/>
      <c r="C726" s="1"/>
      <c r="D726" s="1"/>
      <c r="E726" s="1"/>
      <c r="F726" s="1"/>
      <c r="G726" s="1"/>
      <c r="I726" s="90"/>
    </row>
    <row r="727" spans="1:9" x14ac:dyDescent="0.3">
      <c r="A727" s="89"/>
      <c r="B727" s="23"/>
      <c r="C727" s="1"/>
      <c r="D727" s="1"/>
      <c r="E727" s="1"/>
      <c r="F727" s="1"/>
      <c r="G727" s="1"/>
      <c r="I727" s="90"/>
    </row>
    <row r="728" spans="1:9" x14ac:dyDescent="0.3">
      <c r="A728" s="89"/>
      <c r="B728" s="23"/>
      <c r="C728" s="1"/>
      <c r="D728" s="1"/>
      <c r="E728" s="1"/>
      <c r="F728" s="1"/>
      <c r="G728" s="1"/>
      <c r="I728" s="90"/>
    </row>
    <row r="729" spans="1:9" x14ac:dyDescent="0.3">
      <c r="A729" s="89"/>
      <c r="B729" s="23"/>
      <c r="C729" s="1"/>
      <c r="D729" s="1"/>
      <c r="E729" s="1"/>
      <c r="F729" s="1"/>
      <c r="G729" s="1"/>
      <c r="I729" s="90"/>
    </row>
    <row r="730" spans="1:9" x14ac:dyDescent="0.3">
      <c r="A730" s="89"/>
      <c r="B730" s="23"/>
      <c r="C730" s="1"/>
      <c r="D730" s="1"/>
      <c r="E730" s="1"/>
      <c r="F730" s="1"/>
      <c r="G730" s="1"/>
      <c r="I730" s="90"/>
    </row>
    <row r="731" spans="1:9" x14ac:dyDescent="0.3">
      <c r="A731" s="89"/>
      <c r="B731" s="23"/>
      <c r="C731" s="1"/>
      <c r="D731" s="1"/>
      <c r="E731" s="1"/>
      <c r="F731" s="1"/>
      <c r="G731" s="1"/>
      <c r="I731" s="90"/>
    </row>
    <row r="732" spans="1:9" x14ac:dyDescent="0.3">
      <c r="A732" s="89"/>
      <c r="B732" s="23"/>
      <c r="C732" s="1"/>
      <c r="D732" s="1"/>
      <c r="E732" s="1"/>
      <c r="F732" s="1"/>
      <c r="G732" s="1"/>
      <c r="I732" s="90"/>
    </row>
    <row r="733" spans="1:9" x14ac:dyDescent="0.3">
      <c r="A733" s="89"/>
      <c r="B733" s="23"/>
      <c r="C733" s="1"/>
      <c r="D733" s="1"/>
      <c r="E733" s="1"/>
      <c r="F733" s="1"/>
      <c r="G733" s="1"/>
      <c r="I733" s="90"/>
    </row>
    <row r="734" spans="1:9" x14ac:dyDescent="0.3">
      <c r="A734" s="89"/>
      <c r="B734" s="23"/>
      <c r="C734" s="1"/>
      <c r="D734" s="1"/>
      <c r="E734" s="1"/>
      <c r="F734" s="1"/>
      <c r="G734" s="1"/>
      <c r="I734" s="90"/>
    </row>
    <row r="735" spans="1:9" x14ac:dyDescent="0.3">
      <c r="A735" s="89"/>
      <c r="B735" s="23"/>
      <c r="C735" s="1"/>
      <c r="D735" s="1"/>
      <c r="E735" s="1"/>
      <c r="F735" s="1"/>
      <c r="G735" s="1"/>
      <c r="I735" s="90"/>
    </row>
    <row r="736" spans="1:9" x14ac:dyDescent="0.3">
      <c r="A736" s="89"/>
      <c r="B736" s="23"/>
      <c r="C736" s="1"/>
      <c r="D736" s="1"/>
      <c r="E736" s="1"/>
      <c r="F736" s="1"/>
      <c r="G736" s="1"/>
      <c r="I736" s="90"/>
    </row>
    <row r="737" spans="1:9" x14ac:dyDescent="0.3">
      <c r="A737" s="89"/>
      <c r="B737" s="23"/>
      <c r="C737" s="1"/>
      <c r="D737" s="1"/>
      <c r="E737" s="1"/>
      <c r="F737" s="1"/>
      <c r="G737" s="1"/>
      <c r="I737" s="90"/>
    </row>
    <row r="738" spans="1:9" x14ac:dyDescent="0.3">
      <c r="A738" s="89"/>
      <c r="B738" s="23"/>
      <c r="C738" s="1"/>
      <c r="D738" s="1"/>
      <c r="E738" s="1"/>
      <c r="F738" s="1"/>
      <c r="G738" s="1"/>
      <c r="I738" s="90"/>
    </row>
    <row r="739" spans="1:9" x14ac:dyDescent="0.3">
      <c r="A739" s="89"/>
      <c r="B739" s="23"/>
      <c r="C739" s="1"/>
      <c r="D739" s="1"/>
      <c r="E739" s="1"/>
      <c r="F739" s="1"/>
      <c r="G739" s="1"/>
      <c r="I739" s="90"/>
    </row>
    <row r="740" spans="1:9" x14ac:dyDescent="0.3">
      <c r="A740" s="89"/>
      <c r="B740" s="23"/>
      <c r="C740" s="1"/>
      <c r="D740" s="1"/>
      <c r="E740" s="1"/>
      <c r="F740" s="1"/>
      <c r="G740" s="1"/>
      <c r="I740" s="90"/>
    </row>
    <row r="741" spans="1:9" x14ac:dyDescent="0.3">
      <c r="A741" s="89"/>
      <c r="B741" s="23"/>
      <c r="C741" s="1"/>
      <c r="D741" s="1"/>
      <c r="E741" s="1"/>
      <c r="F741" s="1"/>
      <c r="G741" s="1"/>
      <c r="I741" s="90"/>
    </row>
    <row r="742" spans="1:9" x14ac:dyDescent="0.3">
      <c r="A742" s="89"/>
      <c r="B742" s="23"/>
      <c r="C742" s="1"/>
      <c r="D742" s="1"/>
      <c r="E742" s="1"/>
      <c r="F742" s="1"/>
      <c r="G742" s="1"/>
      <c r="I742" s="90"/>
    </row>
    <row r="743" spans="1:9" x14ac:dyDescent="0.3">
      <c r="A743" s="89"/>
      <c r="B743" s="23"/>
      <c r="C743" s="1"/>
      <c r="D743" s="1"/>
      <c r="E743" s="1"/>
      <c r="F743" s="1"/>
      <c r="G743" s="1"/>
      <c r="I743" s="90"/>
    </row>
    <row r="744" spans="1:9" x14ac:dyDescent="0.3">
      <c r="A744" s="89"/>
      <c r="B744" s="23"/>
      <c r="C744" s="1"/>
      <c r="D744" s="1"/>
      <c r="E744" s="1"/>
      <c r="F744" s="1"/>
      <c r="G744" s="1"/>
      <c r="I744" s="90"/>
    </row>
    <row r="745" spans="1:9" x14ac:dyDescent="0.3">
      <c r="A745" s="89"/>
      <c r="B745" s="23"/>
      <c r="C745" s="1"/>
      <c r="D745" s="1"/>
      <c r="E745" s="1"/>
      <c r="F745" s="1"/>
      <c r="G745" s="1"/>
      <c r="I745" s="90"/>
    </row>
    <row r="746" spans="1:9" x14ac:dyDescent="0.3">
      <c r="A746" s="89"/>
      <c r="B746" s="23"/>
      <c r="C746" s="1"/>
      <c r="D746" s="1"/>
      <c r="E746" s="1"/>
      <c r="F746" s="1"/>
      <c r="G746" s="1"/>
      <c r="I746" s="90"/>
    </row>
    <row r="747" spans="1:9" x14ac:dyDescent="0.3">
      <c r="A747" s="89"/>
      <c r="B747" s="23"/>
      <c r="C747" s="1"/>
      <c r="D747" s="1"/>
      <c r="E747" s="1"/>
      <c r="F747" s="1"/>
      <c r="G747" s="1"/>
      <c r="I747" s="90"/>
    </row>
    <row r="748" spans="1:9" x14ac:dyDescent="0.3">
      <c r="A748" s="89"/>
      <c r="B748" s="23"/>
      <c r="C748" s="1"/>
      <c r="D748" s="1"/>
      <c r="E748" s="1"/>
      <c r="F748" s="1"/>
      <c r="G748" s="1"/>
      <c r="I748" s="90"/>
    </row>
    <row r="749" spans="1:9" x14ac:dyDescent="0.3">
      <c r="A749" s="89"/>
      <c r="B749" s="23"/>
      <c r="C749" s="1"/>
      <c r="D749" s="1"/>
      <c r="E749" s="1"/>
      <c r="F749" s="1"/>
      <c r="G749" s="1"/>
      <c r="I749" s="90"/>
    </row>
    <row r="750" spans="1:9" x14ac:dyDescent="0.3">
      <c r="A750" s="89"/>
      <c r="B750" s="23"/>
      <c r="C750" s="1"/>
      <c r="D750" s="1"/>
      <c r="E750" s="1"/>
      <c r="F750" s="1"/>
      <c r="G750" s="1"/>
      <c r="I750" s="90"/>
    </row>
    <row r="751" spans="1:9" x14ac:dyDescent="0.3">
      <c r="A751" s="89"/>
      <c r="B751" s="23"/>
      <c r="C751" s="1"/>
      <c r="D751" s="1"/>
      <c r="E751" s="1"/>
      <c r="F751" s="1"/>
      <c r="G751" s="1"/>
      <c r="I751" s="90"/>
    </row>
    <row r="752" spans="1:9" x14ac:dyDescent="0.3">
      <c r="A752" s="89"/>
      <c r="B752" s="23"/>
      <c r="C752" s="1"/>
      <c r="D752" s="1"/>
      <c r="E752" s="1"/>
      <c r="F752" s="1"/>
      <c r="G752" s="1"/>
      <c r="I752" s="90"/>
    </row>
    <row r="753" spans="1:9" x14ac:dyDescent="0.3">
      <c r="A753" s="89"/>
      <c r="B753" s="23"/>
      <c r="C753" s="1"/>
      <c r="D753" s="1"/>
      <c r="E753" s="1"/>
      <c r="F753" s="1"/>
      <c r="G753" s="1"/>
      <c r="I753" s="90"/>
    </row>
    <row r="754" spans="1:9" x14ac:dyDescent="0.3">
      <c r="A754" s="89"/>
      <c r="B754" s="23"/>
      <c r="C754" s="1"/>
      <c r="D754" s="1"/>
      <c r="E754" s="1"/>
      <c r="F754" s="1"/>
      <c r="G754" s="1"/>
      <c r="I754" s="90"/>
    </row>
    <row r="755" spans="1:9" x14ac:dyDescent="0.3">
      <c r="A755" s="89"/>
      <c r="B755" s="23"/>
      <c r="C755" s="1"/>
      <c r="D755" s="1"/>
      <c r="E755" s="1"/>
      <c r="F755" s="1"/>
      <c r="G755" s="1"/>
      <c r="I755" s="90"/>
    </row>
    <row r="756" spans="1:9" x14ac:dyDescent="0.3">
      <c r="A756" s="89"/>
      <c r="B756" s="23"/>
      <c r="C756" s="1"/>
      <c r="D756" s="1"/>
      <c r="E756" s="1"/>
      <c r="F756" s="1"/>
      <c r="G756" s="1"/>
      <c r="I756" s="90"/>
    </row>
    <row r="757" spans="1:9" x14ac:dyDescent="0.3">
      <c r="A757" s="89"/>
      <c r="B757" s="23"/>
      <c r="C757" s="1"/>
      <c r="D757" s="1"/>
      <c r="E757" s="1"/>
      <c r="F757" s="1"/>
      <c r="G757" s="1"/>
      <c r="I757" s="90"/>
    </row>
    <row r="758" spans="1:9" x14ac:dyDescent="0.3">
      <c r="A758" s="89"/>
      <c r="B758" s="23"/>
      <c r="C758" s="1"/>
      <c r="D758" s="1"/>
      <c r="E758" s="1"/>
      <c r="F758" s="1"/>
      <c r="G758" s="1"/>
      <c r="I758" s="90"/>
    </row>
    <row r="759" spans="1:9" x14ac:dyDescent="0.3">
      <c r="A759" s="89"/>
      <c r="B759" s="23"/>
      <c r="C759" s="1"/>
      <c r="D759" s="1"/>
      <c r="E759" s="1"/>
      <c r="F759" s="1"/>
      <c r="G759" s="1"/>
      <c r="I759" s="90"/>
    </row>
    <row r="760" spans="1:9" x14ac:dyDescent="0.3">
      <c r="A760" s="89"/>
      <c r="B760" s="23"/>
      <c r="C760" s="1"/>
      <c r="D760" s="1"/>
      <c r="E760" s="1"/>
      <c r="F760" s="1"/>
      <c r="G760" s="1"/>
      <c r="I760" s="90"/>
    </row>
    <row r="761" spans="1:9" x14ac:dyDescent="0.3">
      <c r="A761" s="89"/>
      <c r="B761" s="23"/>
      <c r="C761" s="1"/>
      <c r="D761" s="1"/>
      <c r="E761" s="1"/>
      <c r="F761" s="1"/>
      <c r="G761" s="1"/>
      <c r="I761" s="90"/>
    </row>
    <row r="762" spans="1:9" x14ac:dyDescent="0.3">
      <c r="A762" s="89"/>
      <c r="B762" s="23"/>
      <c r="C762" s="1"/>
      <c r="D762" s="1"/>
      <c r="E762" s="1"/>
      <c r="F762" s="1"/>
      <c r="G762" s="1"/>
      <c r="I762" s="90"/>
    </row>
    <row r="763" spans="1:9" x14ac:dyDescent="0.3">
      <c r="A763" s="89"/>
      <c r="B763" s="23"/>
      <c r="C763" s="1"/>
      <c r="D763" s="1"/>
      <c r="E763" s="1"/>
      <c r="F763" s="1"/>
      <c r="G763" s="1"/>
      <c r="I763" s="90"/>
    </row>
    <row r="764" spans="1:9" x14ac:dyDescent="0.3">
      <c r="A764" s="89"/>
      <c r="B764" s="23"/>
      <c r="C764" s="1"/>
      <c r="D764" s="1"/>
      <c r="E764" s="1"/>
      <c r="F764" s="1"/>
      <c r="G764" s="1"/>
      <c r="I764" s="90"/>
    </row>
    <row r="765" spans="1:9" x14ac:dyDescent="0.3">
      <c r="A765" s="89"/>
      <c r="B765" s="23"/>
      <c r="C765" s="1"/>
      <c r="D765" s="1"/>
      <c r="E765" s="1"/>
      <c r="F765" s="1"/>
      <c r="G765" s="1"/>
      <c r="I765" s="90"/>
    </row>
    <row r="766" spans="1:9" x14ac:dyDescent="0.3">
      <c r="A766" s="89"/>
      <c r="B766" s="23"/>
      <c r="C766" s="1"/>
      <c r="D766" s="1"/>
      <c r="E766" s="1"/>
      <c r="F766" s="1"/>
      <c r="G766" s="1"/>
      <c r="I766" s="90"/>
    </row>
    <row r="767" spans="1:9" x14ac:dyDescent="0.3">
      <c r="A767" s="89"/>
      <c r="B767" s="23"/>
      <c r="C767" s="1"/>
      <c r="D767" s="1"/>
      <c r="E767" s="1"/>
      <c r="F767" s="1"/>
      <c r="G767" s="1"/>
      <c r="I767" s="90"/>
    </row>
    <row r="768" spans="1:9" x14ac:dyDescent="0.3">
      <c r="A768" s="89"/>
      <c r="B768" s="23"/>
      <c r="C768" s="1"/>
      <c r="D768" s="1"/>
      <c r="E768" s="1"/>
      <c r="F768" s="1"/>
      <c r="G768" s="1"/>
      <c r="I768" s="90"/>
    </row>
    <row r="769" spans="1:9" x14ac:dyDescent="0.3">
      <c r="A769" s="89"/>
      <c r="B769" s="23"/>
      <c r="C769" s="1"/>
      <c r="D769" s="1"/>
      <c r="E769" s="1"/>
      <c r="F769" s="1"/>
      <c r="G769" s="1"/>
      <c r="I769" s="90"/>
    </row>
    <row r="770" spans="1:9" x14ac:dyDescent="0.3">
      <c r="A770" s="89"/>
      <c r="B770" s="23"/>
      <c r="C770" s="1"/>
      <c r="D770" s="1"/>
      <c r="E770" s="1"/>
      <c r="F770" s="1"/>
      <c r="G770" s="1"/>
      <c r="I770" s="90"/>
    </row>
    <row r="771" spans="1:9" x14ac:dyDescent="0.3">
      <c r="A771" s="89"/>
      <c r="B771" s="23"/>
      <c r="C771" s="1"/>
      <c r="D771" s="1"/>
      <c r="E771" s="1"/>
      <c r="F771" s="1"/>
      <c r="G771" s="1"/>
      <c r="I771" s="90"/>
    </row>
    <row r="772" spans="1:9" x14ac:dyDescent="0.3">
      <c r="A772" s="89"/>
      <c r="B772" s="23"/>
      <c r="C772" s="1"/>
      <c r="D772" s="1"/>
      <c r="E772" s="1"/>
      <c r="F772" s="1"/>
      <c r="G772" s="1"/>
      <c r="I772" s="90"/>
    </row>
    <row r="773" spans="1:9" x14ac:dyDescent="0.3">
      <c r="A773" s="89"/>
      <c r="B773" s="23"/>
      <c r="C773" s="1"/>
      <c r="D773" s="1"/>
      <c r="E773" s="1"/>
      <c r="F773" s="1"/>
      <c r="G773" s="1"/>
      <c r="I773" s="90"/>
    </row>
    <row r="774" spans="1:9" x14ac:dyDescent="0.3">
      <c r="A774" s="89"/>
      <c r="B774" s="23"/>
      <c r="C774" s="1"/>
      <c r="D774" s="1"/>
      <c r="E774" s="1"/>
      <c r="F774" s="1"/>
      <c r="G774" s="1"/>
      <c r="I774" s="90"/>
    </row>
    <row r="775" spans="1:9" x14ac:dyDescent="0.3">
      <c r="A775" s="89"/>
      <c r="B775" s="23"/>
      <c r="C775" s="1"/>
      <c r="D775" s="1"/>
      <c r="E775" s="1"/>
      <c r="F775" s="1"/>
      <c r="G775" s="1"/>
      <c r="I775" s="90"/>
    </row>
    <row r="776" spans="1:9" x14ac:dyDescent="0.3">
      <c r="A776" s="89"/>
      <c r="B776" s="23"/>
      <c r="C776" s="1"/>
      <c r="D776" s="1"/>
      <c r="E776" s="1"/>
      <c r="F776" s="1"/>
      <c r="G776" s="1"/>
      <c r="I776" s="90"/>
    </row>
    <row r="777" spans="1:9" x14ac:dyDescent="0.3">
      <c r="A777" s="89"/>
      <c r="B777" s="23"/>
      <c r="C777" s="1"/>
      <c r="D777" s="1"/>
      <c r="E777" s="1"/>
      <c r="F777" s="1"/>
      <c r="G777" s="1"/>
      <c r="I777" s="90"/>
    </row>
    <row r="778" spans="1:9" x14ac:dyDescent="0.3">
      <c r="A778" s="89"/>
      <c r="B778" s="23"/>
      <c r="C778" s="1"/>
      <c r="D778" s="1"/>
      <c r="E778" s="1"/>
      <c r="F778" s="1"/>
      <c r="G778" s="1"/>
      <c r="I778" s="90"/>
    </row>
    <row r="779" spans="1:9" x14ac:dyDescent="0.3">
      <c r="A779" s="89"/>
      <c r="B779" s="23"/>
      <c r="C779" s="1"/>
      <c r="D779" s="1"/>
      <c r="E779" s="1"/>
      <c r="F779" s="1"/>
      <c r="G779" s="1"/>
      <c r="I779" s="90"/>
    </row>
    <row r="780" spans="1:9" x14ac:dyDescent="0.3">
      <c r="A780" s="89"/>
      <c r="B780" s="23"/>
      <c r="C780" s="1"/>
      <c r="D780" s="1"/>
      <c r="E780" s="1"/>
      <c r="F780" s="1"/>
      <c r="G780" s="1"/>
      <c r="I780" s="90"/>
    </row>
    <row r="781" spans="1:9" x14ac:dyDescent="0.3">
      <c r="A781" s="89"/>
      <c r="B781" s="23"/>
      <c r="C781" s="1"/>
      <c r="D781" s="1"/>
      <c r="E781" s="1"/>
      <c r="F781" s="1"/>
      <c r="G781" s="1"/>
      <c r="I781" s="90"/>
    </row>
    <row r="782" spans="1:9" x14ac:dyDescent="0.3">
      <c r="A782" s="89"/>
      <c r="B782" s="23"/>
      <c r="C782" s="1"/>
      <c r="D782" s="1"/>
      <c r="E782" s="1"/>
      <c r="F782" s="1"/>
      <c r="G782" s="1"/>
      <c r="I782" s="90"/>
    </row>
    <row r="783" spans="1:9" x14ac:dyDescent="0.3">
      <c r="A783" s="89"/>
      <c r="B783" s="23"/>
      <c r="C783" s="1"/>
      <c r="D783" s="1"/>
      <c r="E783" s="1"/>
      <c r="F783" s="1"/>
      <c r="G783" s="1"/>
      <c r="I783" s="90"/>
    </row>
    <row r="784" spans="1:9" x14ac:dyDescent="0.3">
      <c r="A784" s="89"/>
      <c r="B784" s="23"/>
      <c r="C784" s="1"/>
      <c r="D784" s="1"/>
      <c r="E784" s="1"/>
      <c r="F784" s="1"/>
      <c r="G784" s="1"/>
      <c r="I784" s="90"/>
    </row>
    <row r="785" spans="1:9" x14ac:dyDescent="0.3">
      <c r="A785" s="89"/>
      <c r="B785" s="23"/>
      <c r="C785" s="1"/>
      <c r="D785" s="1"/>
      <c r="E785" s="1"/>
      <c r="F785" s="1"/>
      <c r="G785" s="1"/>
      <c r="I785" s="90"/>
    </row>
    <row r="786" spans="1:9" x14ac:dyDescent="0.3">
      <c r="A786" s="89"/>
      <c r="B786" s="23"/>
      <c r="C786" s="1"/>
      <c r="D786" s="1"/>
      <c r="E786" s="1"/>
      <c r="F786" s="1"/>
      <c r="G786" s="1"/>
      <c r="I786" s="90"/>
    </row>
    <row r="787" spans="1:9" x14ac:dyDescent="0.3">
      <c r="A787" s="89"/>
      <c r="B787" s="23"/>
      <c r="C787" s="1"/>
      <c r="D787" s="1"/>
      <c r="E787" s="1"/>
      <c r="F787" s="1"/>
      <c r="G787" s="1"/>
      <c r="I787" s="90"/>
    </row>
    <row r="788" spans="1:9" x14ac:dyDescent="0.3">
      <c r="A788" s="89"/>
      <c r="B788" s="23"/>
      <c r="C788" s="1"/>
      <c r="D788" s="1"/>
      <c r="E788" s="1"/>
      <c r="F788" s="1"/>
      <c r="G788" s="1"/>
      <c r="I788" s="90"/>
    </row>
    <row r="789" spans="1:9" x14ac:dyDescent="0.3">
      <c r="A789" s="89"/>
      <c r="B789" s="23"/>
      <c r="C789" s="1"/>
      <c r="D789" s="1"/>
      <c r="E789" s="1"/>
      <c r="F789" s="1"/>
      <c r="G789" s="1"/>
      <c r="I789" s="90"/>
    </row>
    <row r="790" spans="1:9" x14ac:dyDescent="0.3">
      <c r="A790" s="89"/>
      <c r="B790" s="23"/>
      <c r="C790" s="1"/>
      <c r="D790" s="1"/>
      <c r="E790" s="1"/>
      <c r="F790" s="1"/>
      <c r="G790" s="1"/>
      <c r="I790" s="90"/>
    </row>
    <row r="791" spans="1:9" x14ac:dyDescent="0.3">
      <c r="A791" s="89"/>
      <c r="B791" s="23"/>
      <c r="C791" s="1"/>
      <c r="D791" s="1"/>
      <c r="E791" s="1"/>
      <c r="F791" s="1"/>
      <c r="G791" s="1"/>
      <c r="I791" s="90"/>
    </row>
    <row r="792" spans="1:9" x14ac:dyDescent="0.3">
      <c r="A792" s="89"/>
      <c r="B792" s="23"/>
      <c r="C792" s="1"/>
      <c r="D792" s="1"/>
      <c r="E792" s="1"/>
      <c r="F792" s="1"/>
      <c r="G792" s="1"/>
      <c r="I792" s="90"/>
    </row>
    <row r="793" spans="1:9" x14ac:dyDescent="0.3">
      <c r="A793" s="89"/>
      <c r="B793" s="23"/>
      <c r="C793" s="1"/>
      <c r="D793" s="1"/>
      <c r="E793" s="1"/>
      <c r="F793" s="1"/>
      <c r="G793" s="1"/>
      <c r="I793" s="90"/>
    </row>
    <row r="794" spans="1:9" x14ac:dyDescent="0.3">
      <c r="A794" s="89"/>
      <c r="B794" s="23"/>
      <c r="C794" s="1"/>
      <c r="D794" s="1"/>
      <c r="E794" s="1"/>
      <c r="F794" s="1"/>
      <c r="G794" s="1"/>
      <c r="I794" s="90"/>
    </row>
    <row r="795" spans="1:9" x14ac:dyDescent="0.3">
      <c r="A795" s="89"/>
      <c r="B795" s="23"/>
      <c r="C795" s="1"/>
      <c r="D795" s="1"/>
      <c r="E795" s="1"/>
      <c r="F795" s="1"/>
      <c r="G795" s="1"/>
      <c r="I795" s="90"/>
    </row>
    <row r="796" spans="1:9" x14ac:dyDescent="0.3">
      <c r="A796" s="89"/>
      <c r="B796" s="23"/>
      <c r="C796" s="1"/>
      <c r="D796" s="1"/>
      <c r="E796" s="1"/>
      <c r="F796" s="1"/>
      <c r="G796" s="1"/>
      <c r="I796" s="90"/>
    </row>
    <row r="797" spans="1:9" x14ac:dyDescent="0.3">
      <c r="A797" s="89"/>
      <c r="B797" s="23"/>
      <c r="C797" s="1"/>
      <c r="D797" s="1"/>
      <c r="E797" s="1"/>
      <c r="F797" s="1"/>
      <c r="G797" s="1"/>
      <c r="I797" s="90"/>
    </row>
    <row r="798" spans="1:9" x14ac:dyDescent="0.3">
      <c r="A798" s="89"/>
      <c r="B798" s="23"/>
      <c r="C798" s="1"/>
      <c r="D798" s="1"/>
      <c r="E798" s="1"/>
      <c r="F798" s="1"/>
      <c r="G798" s="1"/>
      <c r="I798" s="90"/>
    </row>
    <row r="799" spans="1:9" x14ac:dyDescent="0.3">
      <c r="A799" s="89"/>
      <c r="B799" s="23"/>
      <c r="C799" s="1"/>
      <c r="D799" s="1"/>
      <c r="E799" s="1"/>
      <c r="F799" s="1"/>
      <c r="G799" s="1"/>
      <c r="I799" s="90"/>
    </row>
    <row r="800" spans="1:9" x14ac:dyDescent="0.3">
      <c r="A800" s="89"/>
      <c r="B800" s="23"/>
      <c r="C800" s="1"/>
      <c r="D800" s="1"/>
      <c r="E800" s="1"/>
      <c r="F800" s="1"/>
      <c r="G800" s="1"/>
      <c r="I800" s="90"/>
    </row>
    <row r="801" spans="1:9" x14ac:dyDescent="0.3">
      <c r="A801" s="89"/>
      <c r="B801" s="23"/>
      <c r="C801" s="1"/>
      <c r="D801" s="1"/>
      <c r="E801" s="1"/>
      <c r="F801" s="1"/>
      <c r="G801" s="1"/>
      <c r="I801" s="90"/>
    </row>
    <row r="802" spans="1:9" x14ac:dyDescent="0.3">
      <c r="A802" s="89"/>
      <c r="B802" s="23"/>
      <c r="C802" s="1"/>
      <c r="D802" s="1"/>
      <c r="E802" s="1"/>
      <c r="F802" s="1"/>
      <c r="G802" s="1"/>
      <c r="I802" s="90"/>
    </row>
    <row r="803" spans="1:9" x14ac:dyDescent="0.3">
      <c r="A803" s="89"/>
      <c r="B803" s="23"/>
      <c r="C803" s="1"/>
      <c r="D803" s="1"/>
      <c r="E803" s="1"/>
      <c r="F803" s="1"/>
      <c r="G803" s="1"/>
      <c r="I803" s="90"/>
    </row>
    <row r="804" spans="1:9" x14ac:dyDescent="0.3">
      <c r="A804" s="89"/>
      <c r="B804" s="23"/>
      <c r="C804" s="1"/>
      <c r="D804" s="1"/>
      <c r="E804" s="1"/>
      <c r="F804" s="1"/>
      <c r="G804" s="1"/>
      <c r="I804" s="90"/>
    </row>
    <row r="805" spans="1:9" x14ac:dyDescent="0.3">
      <c r="A805" s="89"/>
      <c r="B805" s="23"/>
      <c r="C805" s="1"/>
      <c r="D805" s="1"/>
      <c r="E805" s="1"/>
      <c r="F805" s="1"/>
      <c r="G805" s="1"/>
      <c r="I805" s="90"/>
    </row>
    <row r="806" spans="1:9" x14ac:dyDescent="0.3">
      <c r="A806" s="89"/>
      <c r="B806" s="23"/>
      <c r="C806" s="1"/>
      <c r="D806" s="1"/>
      <c r="E806" s="1"/>
      <c r="F806" s="1"/>
      <c r="G806" s="1"/>
      <c r="I806" s="90"/>
    </row>
    <row r="807" spans="1:9" x14ac:dyDescent="0.3">
      <c r="A807" s="89"/>
      <c r="B807" s="23"/>
      <c r="C807" s="1"/>
      <c r="D807" s="1"/>
      <c r="E807" s="1"/>
      <c r="F807" s="1"/>
      <c r="G807" s="1"/>
      <c r="I807" s="90"/>
    </row>
    <row r="808" spans="1:9" x14ac:dyDescent="0.3">
      <c r="A808" s="89"/>
      <c r="B808" s="23"/>
      <c r="C808" s="1"/>
      <c r="D808" s="1"/>
      <c r="E808" s="1"/>
      <c r="F808" s="1"/>
      <c r="G808" s="1"/>
      <c r="I808" s="90"/>
    </row>
    <row r="809" spans="1:9" x14ac:dyDescent="0.3">
      <c r="A809" s="89"/>
      <c r="B809" s="23"/>
      <c r="C809" s="1"/>
      <c r="D809" s="1"/>
      <c r="E809" s="1"/>
      <c r="F809" s="1"/>
      <c r="G809" s="1"/>
      <c r="I809" s="90"/>
    </row>
    <row r="810" spans="1:9" x14ac:dyDescent="0.3">
      <c r="A810" s="89"/>
      <c r="B810" s="23"/>
      <c r="C810" s="1"/>
      <c r="D810" s="1"/>
      <c r="E810" s="1"/>
      <c r="F810" s="1"/>
      <c r="G810" s="1"/>
      <c r="I810" s="90"/>
    </row>
    <row r="811" spans="1:9" x14ac:dyDescent="0.3">
      <c r="A811" s="89"/>
      <c r="B811" s="23"/>
      <c r="C811" s="1"/>
      <c r="D811" s="1"/>
      <c r="E811" s="1"/>
      <c r="F811" s="1"/>
      <c r="G811" s="1"/>
      <c r="I811" s="90"/>
    </row>
    <row r="812" spans="1:9" x14ac:dyDescent="0.3">
      <c r="A812" s="89"/>
      <c r="B812" s="23"/>
      <c r="C812" s="1"/>
      <c r="D812" s="1"/>
      <c r="E812" s="1"/>
      <c r="F812" s="1"/>
      <c r="G812" s="1"/>
      <c r="I812" s="90"/>
    </row>
    <row r="813" spans="1:9" x14ac:dyDescent="0.3">
      <c r="A813" s="89"/>
      <c r="B813" s="23"/>
      <c r="C813" s="1"/>
      <c r="D813" s="1"/>
      <c r="E813" s="1"/>
      <c r="F813" s="1"/>
      <c r="G813" s="1"/>
      <c r="I813" s="90"/>
    </row>
    <row r="814" spans="1:9" x14ac:dyDescent="0.3">
      <c r="A814" s="89"/>
      <c r="B814" s="23"/>
      <c r="C814" s="1"/>
      <c r="D814" s="1"/>
      <c r="E814" s="1"/>
      <c r="F814" s="1"/>
      <c r="G814" s="1"/>
      <c r="I814" s="90"/>
    </row>
    <row r="815" spans="1:9" x14ac:dyDescent="0.3">
      <c r="A815" s="89"/>
      <c r="B815" s="23"/>
      <c r="C815" s="1"/>
      <c r="D815" s="1"/>
      <c r="E815" s="1"/>
      <c r="F815" s="1"/>
      <c r="G815" s="1"/>
      <c r="I815" s="90"/>
    </row>
    <row r="816" spans="1:9" x14ac:dyDescent="0.3">
      <c r="A816" s="89"/>
      <c r="B816" s="23"/>
      <c r="C816" s="1"/>
      <c r="D816" s="1"/>
      <c r="E816" s="1"/>
      <c r="F816" s="1"/>
      <c r="G816" s="1"/>
      <c r="I816" s="90"/>
    </row>
    <row r="817" spans="1:9" x14ac:dyDescent="0.3">
      <c r="A817" s="89"/>
      <c r="B817" s="23"/>
      <c r="C817" s="1"/>
      <c r="D817" s="1"/>
      <c r="E817" s="1"/>
      <c r="F817" s="1"/>
      <c r="G817" s="1"/>
      <c r="I817" s="90"/>
    </row>
    <row r="818" spans="1:9" x14ac:dyDescent="0.3">
      <c r="A818" s="89"/>
      <c r="B818" s="23"/>
      <c r="C818" s="1"/>
      <c r="D818" s="1"/>
      <c r="E818" s="1"/>
      <c r="F818" s="1"/>
      <c r="G818" s="1"/>
      <c r="I818" s="90"/>
    </row>
    <row r="819" spans="1:9" x14ac:dyDescent="0.3">
      <c r="A819" s="89"/>
      <c r="B819" s="23"/>
      <c r="C819" s="1"/>
      <c r="D819" s="1"/>
      <c r="E819" s="1"/>
      <c r="F819" s="1"/>
      <c r="G819" s="1"/>
      <c r="I819" s="90"/>
    </row>
    <row r="820" spans="1:9" x14ac:dyDescent="0.3">
      <c r="A820" s="89"/>
      <c r="B820" s="23"/>
      <c r="C820" s="1"/>
      <c r="D820" s="1"/>
      <c r="E820" s="1"/>
      <c r="F820" s="1"/>
      <c r="G820" s="1"/>
      <c r="I820" s="90"/>
    </row>
    <row r="821" spans="1:9" x14ac:dyDescent="0.3">
      <c r="A821" s="89"/>
      <c r="B821" s="23"/>
      <c r="C821" s="1"/>
      <c r="D821" s="1"/>
      <c r="E821" s="1"/>
      <c r="F821" s="1"/>
      <c r="G821" s="1"/>
      <c r="I821" s="90"/>
    </row>
    <row r="822" spans="1:9" x14ac:dyDescent="0.3">
      <c r="A822" s="89"/>
      <c r="B822" s="23"/>
      <c r="C822" s="1"/>
      <c r="D822" s="1"/>
      <c r="E822" s="1"/>
      <c r="F822" s="1"/>
      <c r="G822" s="1"/>
      <c r="I822" s="90"/>
    </row>
    <row r="823" spans="1:9" x14ac:dyDescent="0.3">
      <c r="A823" s="89"/>
      <c r="B823" s="23"/>
      <c r="C823" s="1"/>
      <c r="D823" s="1"/>
      <c r="E823" s="1"/>
      <c r="F823" s="1"/>
      <c r="G823" s="1"/>
      <c r="I823" s="90"/>
    </row>
    <row r="824" spans="1:9" x14ac:dyDescent="0.3">
      <c r="A824" s="89"/>
      <c r="B824" s="23"/>
      <c r="C824" s="1"/>
      <c r="D824" s="1"/>
      <c r="E824" s="1"/>
      <c r="F824" s="1"/>
      <c r="G824" s="1"/>
      <c r="I824" s="90"/>
    </row>
    <row r="825" spans="1:9" x14ac:dyDescent="0.3">
      <c r="A825" s="89"/>
      <c r="B825" s="23"/>
      <c r="C825" s="1"/>
      <c r="D825" s="1"/>
      <c r="E825" s="1"/>
      <c r="F825" s="1"/>
      <c r="G825" s="1"/>
      <c r="I825" s="90"/>
    </row>
    <row r="826" spans="1:9" x14ac:dyDescent="0.3">
      <c r="A826" s="89"/>
      <c r="B826" s="23"/>
      <c r="C826" s="1"/>
      <c r="D826" s="1"/>
      <c r="E826" s="1"/>
      <c r="F826" s="1"/>
      <c r="G826" s="1"/>
      <c r="I826" s="90"/>
    </row>
    <row r="827" spans="1:9" x14ac:dyDescent="0.3">
      <c r="A827" s="89"/>
      <c r="B827" s="23"/>
      <c r="C827" s="1"/>
      <c r="D827" s="1"/>
      <c r="E827" s="1"/>
      <c r="F827" s="1"/>
      <c r="G827" s="1"/>
      <c r="I827" s="90"/>
    </row>
    <row r="828" spans="1:9" x14ac:dyDescent="0.3">
      <c r="A828" s="89"/>
      <c r="B828" s="23"/>
      <c r="C828" s="1"/>
      <c r="D828" s="1"/>
      <c r="E828" s="1"/>
      <c r="F828" s="1"/>
      <c r="G828" s="1"/>
      <c r="I828" s="90"/>
    </row>
    <row r="829" spans="1:9" x14ac:dyDescent="0.3">
      <c r="A829" s="89"/>
      <c r="B829" s="23"/>
      <c r="C829" s="1"/>
      <c r="D829" s="1"/>
      <c r="E829" s="1"/>
      <c r="F829" s="1"/>
      <c r="G829" s="1"/>
      <c r="I829" s="90"/>
    </row>
    <row r="830" spans="1:9" x14ac:dyDescent="0.3">
      <c r="A830" s="89"/>
      <c r="B830" s="23"/>
      <c r="C830" s="1"/>
      <c r="D830" s="1"/>
      <c r="E830" s="1"/>
      <c r="F830" s="1"/>
      <c r="G830" s="1"/>
      <c r="I830" s="90"/>
    </row>
    <row r="831" spans="1:9" x14ac:dyDescent="0.3">
      <c r="A831" s="89"/>
      <c r="B831" s="23"/>
      <c r="C831" s="1"/>
      <c r="D831" s="1"/>
      <c r="E831" s="1"/>
      <c r="F831" s="1"/>
      <c r="G831" s="1"/>
      <c r="I831" s="90"/>
    </row>
    <row r="832" spans="1:9" x14ac:dyDescent="0.3">
      <c r="A832" s="89"/>
      <c r="B832" s="23"/>
      <c r="C832" s="1"/>
      <c r="D832" s="1"/>
      <c r="E832" s="1"/>
      <c r="F832" s="1"/>
      <c r="G832" s="1"/>
      <c r="I832" s="90"/>
    </row>
    <row r="833" spans="1:9" x14ac:dyDescent="0.3">
      <c r="A833" s="89"/>
      <c r="B833" s="23"/>
      <c r="C833" s="1"/>
      <c r="D833" s="1"/>
      <c r="E833" s="1"/>
      <c r="F833" s="1"/>
      <c r="G833" s="1"/>
      <c r="I833" s="90"/>
    </row>
    <row r="834" spans="1:9" x14ac:dyDescent="0.3">
      <c r="A834" s="89"/>
      <c r="B834" s="23"/>
      <c r="C834" s="1"/>
      <c r="D834" s="1"/>
      <c r="E834" s="1"/>
      <c r="F834" s="1"/>
      <c r="G834" s="1"/>
      <c r="I834" s="90"/>
    </row>
    <row r="835" spans="1:9" x14ac:dyDescent="0.3">
      <c r="A835" s="89"/>
      <c r="B835" s="23"/>
      <c r="C835" s="1"/>
      <c r="D835" s="1"/>
      <c r="E835" s="1"/>
      <c r="F835" s="1"/>
      <c r="G835" s="1"/>
      <c r="I835" s="90"/>
    </row>
    <row r="836" spans="1:9" x14ac:dyDescent="0.3">
      <c r="A836" s="89"/>
      <c r="B836" s="23"/>
      <c r="C836" s="1"/>
      <c r="D836" s="1"/>
      <c r="E836" s="1"/>
      <c r="F836" s="1"/>
      <c r="G836" s="1"/>
      <c r="I836" s="90"/>
    </row>
    <row r="837" spans="1:9" x14ac:dyDescent="0.3">
      <c r="A837" s="89"/>
      <c r="B837" s="23"/>
      <c r="C837" s="1"/>
      <c r="D837" s="1"/>
      <c r="E837" s="1"/>
      <c r="F837" s="1"/>
      <c r="G837" s="1"/>
      <c r="I837" s="90"/>
    </row>
    <row r="838" spans="1:9" x14ac:dyDescent="0.3">
      <c r="A838" s="89"/>
      <c r="B838" s="23"/>
      <c r="C838" s="1"/>
      <c r="D838" s="1"/>
      <c r="E838" s="1"/>
      <c r="F838" s="1"/>
      <c r="G838" s="1"/>
      <c r="I838" s="90"/>
    </row>
    <row r="839" spans="1:9" x14ac:dyDescent="0.3">
      <c r="A839" s="89"/>
      <c r="B839" s="23"/>
      <c r="C839" s="1"/>
      <c r="D839" s="1"/>
      <c r="E839" s="1"/>
      <c r="F839" s="1"/>
      <c r="G839" s="1"/>
      <c r="I839" s="90"/>
    </row>
    <row r="840" spans="1:9" x14ac:dyDescent="0.3">
      <c r="A840" s="89"/>
      <c r="B840" s="23"/>
      <c r="C840" s="1"/>
      <c r="D840" s="1"/>
      <c r="E840" s="1"/>
      <c r="F840" s="1"/>
      <c r="G840" s="1"/>
      <c r="I840" s="90"/>
    </row>
    <row r="841" spans="1:9" x14ac:dyDescent="0.3">
      <c r="A841" s="89"/>
      <c r="B841" s="23"/>
      <c r="C841" s="1"/>
      <c r="D841" s="1"/>
      <c r="E841" s="1"/>
      <c r="F841" s="1"/>
      <c r="G841" s="1"/>
      <c r="I841" s="90"/>
    </row>
    <row r="842" spans="1:9" x14ac:dyDescent="0.3">
      <c r="A842" s="89"/>
      <c r="B842" s="23"/>
      <c r="C842" s="1"/>
      <c r="D842" s="1"/>
      <c r="E842" s="1"/>
      <c r="F842" s="1"/>
      <c r="G842" s="1"/>
      <c r="I842" s="90"/>
    </row>
    <row r="843" spans="1:9" x14ac:dyDescent="0.3">
      <c r="A843" s="89"/>
      <c r="B843" s="23"/>
      <c r="C843" s="1"/>
      <c r="D843" s="1"/>
      <c r="E843" s="1"/>
      <c r="F843" s="1"/>
      <c r="G843" s="1"/>
      <c r="I843" s="90"/>
    </row>
    <row r="844" spans="1:9" x14ac:dyDescent="0.3">
      <c r="A844" s="89"/>
      <c r="B844" s="23"/>
      <c r="C844" s="1"/>
      <c r="D844" s="1"/>
      <c r="E844" s="1"/>
      <c r="F844" s="1"/>
      <c r="G844" s="1"/>
      <c r="I844" s="90"/>
    </row>
    <row r="845" spans="1:9" x14ac:dyDescent="0.3">
      <c r="A845" s="89"/>
      <c r="B845" s="23"/>
      <c r="C845" s="1"/>
      <c r="D845" s="1"/>
      <c r="E845" s="1"/>
      <c r="F845" s="1"/>
      <c r="G845" s="1"/>
      <c r="I845" s="90"/>
    </row>
    <row r="846" spans="1:9" x14ac:dyDescent="0.3">
      <c r="A846" s="89"/>
      <c r="B846" s="23"/>
      <c r="C846" s="1"/>
      <c r="D846" s="1"/>
      <c r="E846" s="1"/>
      <c r="F846" s="1"/>
      <c r="G846" s="1"/>
      <c r="I846" s="90"/>
    </row>
    <row r="847" spans="1:9" x14ac:dyDescent="0.3">
      <c r="A847" s="89"/>
      <c r="B847" s="23"/>
      <c r="C847" s="1"/>
      <c r="D847" s="1"/>
      <c r="E847" s="1"/>
      <c r="F847" s="1"/>
      <c r="G847" s="1"/>
      <c r="I847" s="90"/>
    </row>
    <row r="848" spans="1:9" x14ac:dyDescent="0.3">
      <c r="A848" s="89"/>
      <c r="B848" s="23"/>
      <c r="C848" s="1"/>
      <c r="D848" s="1"/>
      <c r="E848" s="1"/>
      <c r="F848" s="1"/>
      <c r="G848" s="1"/>
      <c r="I848" s="90"/>
    </row>
    <row r="849" spans="1:9" x14ac:dyDescent="0.3">
      <c r="A849" s="89"/>
      <c r="B849" s="23"/>
      <c r="C849" s="1"/>
      <c r="D849" s="1"/>
      <c r="E849" s="1"/>
      <c r="F849" s="1"/>
      <c r="G849" s="1"/>
      <c r="I849" s="90"/>
    </row>
    <row r="850" spans="1:9" x14ac:dyDescent="0.3">
      <c r="A850" s="89"/>
      <c r="B850" s="23"/>
      <c r="C850" s="1"/>
      <c r="D850" s="1"/>
      <c r="E850" s="1"/>
      <c r="F850" s="1"/>
      <c r="G850" s="1"/>
      <c r="I850" s="90"/>
    </row>
    <row r="851" spans="1:9" x14ac:dyDescent="0.3">
      <c r="A851" s="89"/>
      <c r="B851" s="23"/>
      <c r="C851" s="1"/>
      <c r="D851" s="1"/>
      <c r="E851" s="1"/>
      <c r="F851" s="1"/>
      <c r="G851" s="1"/>
      <c r="I851" s="90"/>
    </row>
    <row r="852" spans="1:9" x14ac:dyDescent="0.3">
      <c r="A852" s="89"/>
      <c r="B852" s="23"/>
      <c r="C852" s="1"/>
      <c r="D852" s="1"/>
      <c r="E852" s="1"/>
      <c r="F852" s="1"/>
      <c r="G852" s="1"/>
      <c r="I852" s="90"/>
    </row>
    <row r="853" spans="1:9" x14ac:dyDescent="0.3">
      <c r="A853" s="89"/>
      <c r="B853" s="23"/>
      <c r="C853" s="1"/>
      <c r="D853" s="1"/>
      <c r="E853" s="1"/>
      <c r="F853" s="1"/>
      <c r="G853" s="1"/>
      <c r="I853" s="90"/>
    </row>
    <row r="854" spans="1:9" x14ac:dyDescent="0.3">
      <c r="A854" s="89"/>
      <c r="B854" s="23"/>
      <c r="C854" s="1"/>
      <c r="D854" s="1"/>
      <c r="E854" s="1"/>
      <c r="F854" s="1"/>
      <c r="G854" s="1"/>
      <c r="I854" s="90"/>
    </row>
    <row r="855" spans="1:9" x14ac:dyDescent="0.3">
      <c r="A855" s="89"/>
      <c r="B855" s="23"/>
      <c r="C855" s="1"/>
      <c r="D855" s="1"/>
      <c r="E855" s="1"/>
      <c r="F855" s="1"/>
      <c r="G855" s="1"/>
      <c r="I855" s="90"/>
    </row>
    <row r="856" spans="1:9" x14ac:dyDescent="0.3">
      <c r="A856" s="89"/>
      <c r="B856" s="23"/>
      <c r="C856" s="1"/>
      <c r="D856" s="1"/>
      <c r="E856" s="1"/>
      <c r="F856" s="1"/>
      <c r="G856" s="1"/>
      <c r="I856" s="90"/>
    </row>
    <row r="857" spans="1:9" x14ac:dyDescent="0.3">
      <c r="A857" s="89"/>
      <c r="B857" s="23"/>
      <c r="C857" s="1"/>
      <c r="D857" s="1"/>
      <c r="E857" s="1"/>
      <c r="F857" s="1"/>
      <c r="G857" s="1"/>
      <c r="I857" s="90"/>
    </row>
    <row r="858" spans="1:9" x14ac:dyDescent="0.3">
      <c r="A858" s="89"/>
      <c r="B858" s="23"/>
      <c r="C858" s="1"/>
      <c r="D858" s="1"/>
      <c r="E858" s="1"/>
      <c r="F858" s="1"/>
      <c r="G858" s="1"/>
      <c r="I858" s="90"/>
    </row>
    <row r="859" spans="1:9" x14ac:dyDescent="0.3">
      <c r="A859" s="89"/>
      <c r="B859" s="23"/>
      <c r="C859" s="1"/>
      <c r="D859" s="1"/>
      <c r="E859" s="1"/>
      <c r="F859" s="1"/>
      <c r="G859" s="1"/>
      <c r="I859" s="90"/>
    </row>
    <row r="860" spans="1:9" x14ac:dyDescent="0.3">
      <c r="A860" s="89"/>
      <c r="B860" s="23"/>
      <c r="C860" s="1"/>
      <c r="D860" s="1"/>
      <c r="E860" s="1"/>
      <c r="F860" s="1"/>
      <c r="G860" s="1"/>
      <c r="I860" s="90"/>
    </row>
    <row r="861" spans="1:9" x14ac:dyDescent="0.3">
      <c r="A861" s="89"/>
      <c r="B861" s="23"/>
      <c r="C861" s="1"/>
      <c r="D861" s="1"/>
      <c r="E861" s="1"/>
      <c r="F861" s="1"/>
      <c r="G861" s="1"/>
      <c r="I861" s="90"/>
    </row>
    <row r="862" spans="1:9" x14ac:dyDescent="0.3">
      <c r="A862" s="89"/>
      <c r="B862" s="23"/>
      <c r="C862" s="1"/>
      <c r="D862" s="1"/>
      <c r="E862" s="1"/>
      <c r="F862" s="1"/>
      <c r="G862" s="1"/>
      <c r="I862" s="90"/>
    </row>
    <row r="863" spans="1:9" x14ac:dyDescent="0.3">
      <c r="A863" s="89"/>
      <c r="B863" s="23"/>
      <c r="C863" s="1"/>
      <c r="D863" s="1"/>
      <c r="E863" s="1"/>
      <c r="F863" s="1"/>
      <c r="G863" s="1"/>
      <c r="I863" s="90"/>
    </row>
    <row r="864" spans="1:9" x14ac:dyDescent="0.3">
      <c r="A864" s="89"/>
      <c r="B864" s="23"/>
      <c r="C864" s="1"/>
      <c r="D864" s="1"/>
      <c r="E864" s="1"/>
      <c r="F864" s="1"/>
      <c r="G864" s="1"/>
      <c r="I864" s="90"/>
    </row>
    <row r="865" spans="1:9" x14ac:dyDescent="0.3">
      <c r="A865" s="89"/>
      <c r="B865" s="23"/>
      <c r="C865" s="1"/>
      <c r="D865" s="1"/>
      <c r="E865" s="1"/>
      <c r="F865" s="1"/>
      <c r="G865" s="1"/>
      <c r="I865" s="90"/>
    </row>
    <row r="866" spans="1:9" x14ac:dyDescent="0.3">
      <c r="A866" s="89"/>
      <c r="B866" s="23"/>
      <c r="C866" s="1"/>
      <c r="D866" s="1"/>
      <c r="E866" s="1"/>
      <c r="F866" s="1"/>
      <c r="G866" s="1"/>
      <c r="I866" s="90"/>
    </row>
    <row r="867" spans="1:9" x14ac:dyDescent="0.3">
      <c r="A867" s="89"/>
      <c r="B867" s="23"/>
      <c r="C867" s="1"/>
      <c r="D867" s="1"/>
      <c r="E867" s="1"/>
      <c r="F867" s="1"/>
      <c r="G867" s="1"/>
      <c r="I867" s="90"/>
    </row>
    <row r="868" spans="1:9" x14ac:dyDescent="0.3">
      <c r="A868" s="89"/>
      <c r="B868" s="23"/>
      <c r="C868" s="1"/>
      <c r="D868" s="1"/>
      <c r="E868" s="1"/>
      <c r="F868" s="1"/>
      <c r="G868" s="1"/>
      <c r="I868" s="90"/>
    </row>
    <row r="869" spans="1:9" x14ac:dyDescent="0.3">
      <c r="A869" s="89"/>
      <c r="B869" s="23"/>
      <c r="C869" s="1"/>
      <c r="D869" s="1"/>
      <c r="E869" s="1"/>
      <c r="F869" s="1"/>
      <c r="G869" s="1"/>
      <c r="I869" s="90"/>
    </row>
    <row r="870" spans="1:9" x14ac:dyDescent="0.3">
      <c r="A870" s="89"/>
      <c r="B870" s="23"/>
      <c r="C870" s="1"/>
      <c r="D870" s="1"/>
      <c r="E870" s="1"/>
      <c r="F870" s="1"/>
      <c r="G870" s="1"/>
      <c r="I870" s="90"/>
    </row>
    <row r="871" spans="1:9" x14ac:dyDescent="0.3">
      <c r="A871" s="89"/>
      <c r="B871" s="23"/>
      <c r="C871" s="1"/>
      <c r="D871" s="1"/>
      <c r="E871" s="1"/>
      <c r="F871" s="1"/>
      <c r="G871" s="1"/>
      <c r="I871" s="90"/>
    </row>
    <row r="872" spans="1:9" x14ac:dyDescent="0.3">
      <c r="A872" s="89"/>
      <c r="B872" s="23"/>
      <c r="C872" s="1"/>
      <c r="D872" s="1"/>
      <c r="E872" s="1"/>
      <c r="F872" s="1"/>
      <c r="G872" s="1"/>
      <c r="I872" s="90"/>
    </row>
    <row r="873" spans="1:9" x14ac:dyDescent="0.3">
      <c r="A873" s="89"/>
      <c r="B873" s="23"/>
      <c r="C873" s="1"/>
      <c r="D873" s="1"/>
      <c r="E873" s="1"/>
      <c r="F873" s="1"/>
      <c r="G873" s="1"/>
      <c r="I873" s="90"/>
    </row>
    <row r="874" spans="1:9" x14ac:dyDescent="0.3">
      <c r="A874" s="89"/>
      <c r="B874" s="23"/>
      <c r="C874" s="1"/>
      <c r="D874" s="1"/>
      <c r="E874" s="1"/>
      <c r="F874" s="1"/>
      <c r="G874" s="1"/>
      <c r="I874" s="90"/>
    </row>
    <row r="875" spans="1:9" x14ac:dyDescent="0.3">
      <c r="A875" s="89"/>
      <c r="B875" s="23"/>
      <c r="C875" s="1"/>
      <c r="D875" s="1"/>
      <c r="E875" s="1"/>
      <c r="F875" s="1"/>
      <c r="G875" s="1"/>
      <c r="I875" s="90"/>
    </row>
    <row r="876" spans="1:9" x14ac:dyDescent="0.3">
      <c r="A876" s="89"/>
      <c r="B876" s="23"/>
      <c r="C876" s="1"/>
      <c r="D876" s="1"/>
      <c r="E876" s="1"/>
      <c r="F876" s="1"/>
      <c r="G876" s="1"/>
      <c r="I876" s="90"/>
    </row>
    <row r="877" spans="1:9" x14ac:dyDescent="0.3">
      <c r="A877" s="89"/>
      <c r="B877" s="23"/>
      <c r="C877" s="1"/>
      <c r="D877" s="1"/>
      <c r="E877" s="1"/>
      <c r="F877" s="1"/>
      <c r="G877" s="1"/>
      <c r="I877" s="90"/>
    </row>
    <row r="878" spans="1:9" x14ac:dyDescent="0.3">
      <c r="A878" s="89"/>
      <c r="B878" s="23"/>
      <c r="C878" s="1"/>
      <c r="D878" s="1"/>
      <c r="E878" s="1"/>
      <c r="F878" s="1"/>
      <c r="G878" s="1"/>
      <c r="I878" s="90"/>
    </row>
    <row r="879" spans="1:9" x14ac:dyDescent="0.3">
      <c r="A879" s="89"/>
      <c r="B879" s="23"/>
      <c r="C879" s="1"/>
      <c r="D879" s="1"/>
      <c r="E879" s="1"/>
      <c r="F879" s="1"/>
      <c r="G879" s="1"/>
      <c r="I879" s="90"/>
    </row>
    <row r="880" spans="1:9" x14ac:dyDescent="0.3">
      <c r="A880" s="89"/>
      <c r="B880" s="23"/>
      <c r="C880" s="1"/>
      <c r="D880" s="1"/>
      <c r="E880" s="1"/>
      <c r="F880" s="1"/>
      <c r="G880" s="1"/>
      <c r="I880" s="90"/>
    </row>
    <row r="881" spans="1:9" x14ac:dyDescent="0.3">
      <c r="A881" s="89"/>
      <c r="B881" s="23"/>
      <c r="C881" s="1"/>
      <c r="D881" s="1"/>
      <c r="E881" s="1"/>
      <c r="F881" s="1"/>
      <c r="G881" s="1"/>
      <c r="I881" s="90"/>
    </row>
    <row r="882" spans="1:9" x14ac:dyDescent="0.3">
      <c r="A882" s="89"/>
      <c r="B882" s="23"/>
      <c r="C882" s="1"/>
      <c r="D882" s="1"/>
      <c r="E882" s="1"/>
      <c r="F882" s="1"/>
      <c r="G882" s="1"/>
      <c r="I882" s="90"/>
    </row>
    <row r="883" spans="1:9" x14ac:dyDescent="0.3">
      <c r="A883" s="89"/>
      <c r="B883" s="23"/>
      <c r="C883" s="1"/>
      <c r="D883" s="1"/>
      <c r="E883" s="1"/>
      <c r="F883" s="1"/>
      <c r="G883" s="1"/>
      <c r="I883" s="90"/>
    </row>
    <row r="884" spans="1:9" x14ac:dyDescent="0.3">
      <c r="A884" s="89"/>
      <c r="B884" s="23"/>
      <c r="C884" s="1"/>
      <c r="D884" s="1"/>
      <c r="E884" s="1"/>
      <c r="F884" s="1"/>
      <c r="G884" s="1"/>
      <c r="I884" s="90"/>
    </row>
    <row r="885" spans="1:9" x14ac:dyDescent="0.3">
      <c r="A885" s="89"/>
      <c r="B885" s="23"/>
      <c r="C885" s="1"/>
      <c r="D885" s="1"/>
      <c r="E885" s="1"/>
      <c r="F885" s="1"/>
      <c r="G885" s="1"/>
      <c r="I885" s="90"/>
    </row>
    <row r="886" spans="1:9" x14ac:dyDescent="0.3">
      <c r="A886" s="89"/>
      <c r="B886" s="23"/>
      <c r="C886" s="1"/>
      <c r="D886" s="1"/>
      <c r="E886" s="1"/>
      <c r="F886" s="1"/>
      <c r="G886" s="1"/>
      <c r="I886" s="90"/>
    </row>
    <row r="887" spans="1:9" x14ac:dyDescent="0.3">
      <c r="A887" s="89"/>
      <c r="B887" s="23"/>
      <c r="C887" s="1"/>
      <c r="D887" s="1"/>
      <c r="E887" s="1"/>
      <c r="F887" s="1"/>
      <c r="G887" s="1"/>
      <c r="I887" s="90"/>
    </row>
    <row r="888" spans="1:9" x14ac:dyDescent="0.3">
      <c r="A888" s="89"/>
      <c r="B888" s="23"/>
      <c r="C888" s="1"/>
      <c r="D888" s="1"/>
      <c r="E888" s="1"/>
      <c r="F888" s="1"/>
      <c r="G888" s="1"/>
      <c r="I888" s="90"/>
    </row>
    <row r="889" spans="1:9" x14ac:dyDescent="0.3">
      <c r="A889" s="89"/>
      <c r="B889" s="23"/>
      <c r="C889" s="1"/>
      <c r="D889" s="1"/>
      <c r="E889" s="1"/>
      <c r="F889" s="1"/>
      <c r="G889" s="1"/>
      <c r="I889" s="90"/>
    </row>
    <row r="890" spans="1:9" x14ac:dyDescent="0.3">
      <c r="A890" s="89"/>
      <c r="B890" s="23"/>
      <c r="C890" s="1"/>
      <c r="D890" s="1"/>
      <c r="E890" s="1"/>
      <c r="F890" s="1"/>
      <c r="G890" s="1"/>
      <c r="I890" s="90"/>
    </row>
    <row r="891" spans="1:9" x14ac:dyDescent="0.3">
      <c r="A891" s="89"/>
      <c r="B891" s="23"/>
      <c r="C891" s="1"/>
      <c r="D891" s="1"/>
      <c r="E891" s="1"/>
      <c r="F891" s="1"/>
      <c r="G891" s="1"/>
      <c r="I891" s="90"/>
    </row>
    <row r="892" spans="1:9" x14ac:dyDescent="0.3">
      <c r="A892" s="89"/>
      <c r="B892" s="23"/>
      <c r="C892" s="1"/>
      <c r="D892" s="1"/>
      <c r="E892" s="1"/>
      <c r="F892" s="1"/>
      <c r="G892" s="1"/>
      <c r="I892" s="90"/>
    </row>
    <row r="893" spans="1:9" x14ac:dyDescent="0.3">
      <c r="A893" s="89"/>
      <c r="B893" s="23"/>
      <c r="C893" s="1"/>
      <c r="D893" s="1"/>
      <c r="E893" s="1"/>
      <c r="F893" s="1"/>
      <c r="G893" s="1"/>
      <c r="I893" s="91"/>
    </row>
    <row r="894" spans="1:9" x14ac:dyDescent="0.3">
      <c r="A894" s="89"/>
      <c r="B894" s="23"/>
      <c r="C894" s="1"/>
      <c r="D894" s="1"/>
      <c r="E894" s="1"/>
      <c r="F894" s="1"/>
      <c r="G894" s="1"/>
      <c r="I894" s="91"/>
    </row>
    <row r="895" spans="1:9" x14ac:dyDescent="0.3">
      <c r="A895" s="89"/>
      <c r="B895" s="23"/>
      <c r="C895" s="1"/>
      <c r="D895" s="1"/>
      <c r="E895" s="1"/>
      <c r="F895" s="1"/>
      <c r="G895" s="1"/>
      <c r="I895" s="91"/>
    </row>
    <row r="896" spans="1:9" x14ac:dyDescent="0.3">
      <c r="A896" s="89"/>
      <c r="B896" s="23"/>
      <c r="C896" s="1"/>
      <c r="D896" s="1"/>
      <c r="E896" s="1"/>
      <c r="F896" s="1"/>
      <c r="G896" s="1"/>
      <c r="I896" s="91"/>
    </row>
    <row r="897" spans="1:9" x14ac:dyDescent="0.3">
      <c r="A897" s="89"/>
      <c r="B897" s="23"/>
      <c r="C897" s="1"/>
      <c r="D897" s="1"/>
      <c r="E897" s="1"/>
      <c r="F897" s="1"/>
      <c r="G897" s="1"/>
      <c r="I897" s="91"/>
    </row>
    <row r="898" spans="1:9" x14ac:dyDescent="0.3">
      <c r="A898" s="89"/>
      <c r="B898" s="23"/>
      <c r="C898" s="1"/>
      <c r="D898" s="1"/>
      <c r="E898" s="1"/>
      <c r="F898" s="1"/>
      <c r="G898" s="1"/>
      <c r="I898" s="90"/>
    </row>
    <row r="899" spans="1:9" x14ac:dyDescent="0.3">
      <c r="A899" s="89"/>
      <c r="B899" s="23"/>
      <c r="C899" s="1"/>
      <c r="D899" s="1"/>
      <c r="E899" s="1"/>
      <c r="F899" s="1"/>
      <c r="G899" s="1"/>
      <c r="I899" s="90"/>
    </row>
    <row r="900" spans="1:9" x14ac:dyDescent="0.3">
      <c r="A900" s="89"/>
      <c r="B900" s="23"/>
      <c r="C900" s="1"/>
      <c r="D900" s="1"/>
      <c r="E900" s="1"/>
      <c r="F900" s="1"/>
      <c r="G900" s="1"/>
      <c r="I900" s="90"/>
    </row>
    <row r="901" spans="1:9" x14ac:dyDescent="0.3">
      <c r="A901" s="89"/>
      <c r="B901" s="23"/>
      <c r="C901" s="1"/>
      <c r="D901" s="1"/>
      <c r="E901" s="1"/>
      <c r="F901" s="1"/>
      <c r="G901" s="1"/>
      <c r="I901" s="90"/>
    </row>
    <row r="902" spans="1:9" x14ac:dyDescent="0.3">
      <c r="A902" s="89"/>
      <c r="B902" s="23"/>
      <c r="C902" s="1"/>
      <c r="D902" s="1"/>
      <c r="E902" s="1"/>
      <c r="F902" s="1"/>
      <c r="G902" s="1"/>
      <c r="I902" s="90"/>
    </row>
    <row r="903" spans="1:9" x14ac:dyDescent="0.3">
      <c r="A903" s="89"/>
      <c r="B903" s="23"/>
      <c r="C903" s="1"/>
      <c r="D903" s="1"/>
      <c r="E903" s="1"/>
      <c r="F903" s="1"/>
      <c r="G903" s="1"/>
      <c r="I903" s="90"/>
    </row>
    <row r="904" spans="1:9" x14ac:dyDescent="0.3">
      <c r="A904" s="89"/>
      <c r="B904" s="23"/>
      <c r="C904" s="1"/>
      <c r="D904" s="1"/>
      <c r="E904" s="1"/>
      <c r="F904" s="1"/>
      <c r="G904" s="1"/>
      <c r="I904" s="90"/>
    </row>
    <row r="905" spans="1:9" x14ac:dyDescent="0.3">
      <c r="A905" s="89"/>
      <c r="B905" s="23"/>
      <c r="C905" s="1"/>
      <c r="D905" s="1"/>
      <c r="E905" s="1"/>
      <c r="F905" s="1"/>
      <c r="G905" s="1"/>
      <c r="I905" s="90"/>
    </row>
    <row r="906" spans="1:9" x14ac:dyDescent="0.3">
      <c r="A906" s="89"/>
      <c r="B906" s="23"/>
      <c r="C906" s="1"/>
      <c r="D906" s="1"/>
      <c r="E906" s="1"/>
      <c r="F906" s="1"/>
      <c r="G906" s="1"/>
      <c r="I906" s="90"/>
    </row>
    <row r="907" spans="1:9" x14ac:dyDescent="0.3">
      <c r="A907" s="89"/>
      <c r="B907" s="23"/>
      <c r="C907" s="1"/>
      <c r="D907" s="1"/>
      <c r="E907" s="1"/>
      <c r="F907" s="1"/>
      <c r="G907" s="1"/>
      <c r="I907" s="90"/>
    </row>
    <row r="908" spans="1:9" x14ac:dyDescent="0.3">
      <c r="A908" s="89"/>
      <c r="B908" s="23"/>
      <c r="C908" s="1"/>
      <c r="D908" s="1"/>
      <c r="E908" s="1"/>
      <c r="F908" s="1"/>
      <c r="G908" s="1"/>
      <c r="I908" s="90"/>
    </row>
    <row r="909" spans="1:9" x14ac:dyDescent="0.3">
      <c r="A909" s="89"/>
      <c r="B909" s="23"/>
      <c r="C909" s="1"/>
      <c r="D909" s="1"/>
      <c r="E909" s="1"/>
      <c r="F909" s="1"/>
      <c r="G909" s="1"/>
      <c r="I909" s="90"/>
    </row>
    <row r="910" spans="1:9" x14ac:dyDescent="0.3">
      <c r="A910" s="89"/>
      <c r="B910" s="23"/>
      <c r="C910" s="1"/>
      <c r="D910" s="1"/>
      <c r="E910" s="1"/>
      <c r="F910" s="1"/>
      <c r="G910" s="1"/>
      <c r="I910" s="90"/>
    </row>
    <row r="911" spans="1:9" x14ac:dyDescent="0.3">
      <c r="A911" s="89"/>
      <c r="B911" s="23"/>
      <c r="C911" s="1"/>
      <c r="D911" s="1"/>
      <c r="E911" s="1"/>
      <c r="F911" s="1"/>
      <c r="G911" s="1"/>
      <c r="I911" s="90"/>
    </row>
    <row r="912" spans="1:9" x14ac:dyDescent="0.3">
      <c r="A912" s="89"/>
      <c r="B912" s="23"/>
      <c r="C912" s="1"/>
      <c r="D912" s="1"/>
      <c r="E912" s="1"/>
      <c r="F912" s="1"/>
      <c r="G912" s="1"/>
      <c r="I912" s="90"/>
    </row>
    <row r="913" spans="1:9" x14ac:dyDescent="0.3">
      <c r="A913" s="89"/>
      <c r="B913" s="23"/>
      <c r="C913" s="1"/>
      <c r="D913" s="1"/>
      <c r="E913" s="1"/>
      <c r="F913" s="1"/>
      <c r="G913" s="1"/>
      <c r="I913" s="90"/>
    </row>
    <row r="914" spans="1:9" x14ac:dyDescent="0.3">
      <c r="A914" s="89"/>
      <c r="B914" s="23"/>
      <c r="C914" s="1"/>
      <c r="D914" s="1"/>
      <c r="E914" s="1"/>
      <c r="F914" s="1"/>
      <c r="G914" s="1"/>
      <c r="I914" s="90"/>
    </row>
    <row r="915" spans="1:9" x14ac:dyDescent="0.3">
      <c r="A915" s="89"/>
      <c r="B915" s="23"/>
      <c r="C915" s="1"/>
      <c r="D915" s="1"/>
      <c r="E915" s="1"/>
      <c r="F915" s="1"/>
      <c r="G915" s="1"/>
      <c r="I915" s="90"/>
    </row>
    <row r="916" spans="1:9" x14ac:dyDescent="0.3">
      <c r="A916" s="89"/>
      <c r="B916" s="23"/>
      <c r="C916" s="1"/>
      <c r="D916" s="1"/>
      <c r="E916" s="1"/>
      <c r="F916" s="1"/>
      <c r="G916" s="1"/>
      <c r="I916" s="90"/>
    </row>
    <row r="917" spans="1:9" x14ac:dyDescent="0.3">
      <c r="A917" s="89"/>
      <c r="B917" s="23"/>
      <c r="C917" s="1"/>
      <c r="D917" s="1"/>
      <c r="E917" s="1"/>
      <c r="F917" s="1"/>
      <c r="G917" s="1"/>
      <c r="I917" s="90"/>
    </row>
    <row r="918" spans="1:9" x14ac:dyDescent="0.3">
      <c r="A918" s="89"/>
      <c r="B918" s="23"/>
      <c r="C918" s="1"/>
      <c r="D918" s="1"/>
      <c r="E918" s="1"/>
      <c r="F918" s="1"/>
      <c r="G918" s="1"/>
      <c r="I918" s="90"/>
    </row>
    <row r="919" spans="1:9" x14ac:dyDescent="0.3">
      <c r="A919" s="89"/>
      <c r="B919" s="23"/>
      <c r="C919" s="1"/>
      <c r="D919" s="1"/>
      <c r="E919" s="1"/>
      <c r="F919" s="1"/>
      <c r="G919" s="1"/>
      <c r="I919" s="90"/>
    </row>
    <row r="920" spans="1:9" x14ac:dyDescent="0.3">
      <c r="A920" s="89"/>
      <c r="B920" s="23"/>
      <c r="C920" s="1"/>
      <c r="D920" s="1"/>
      <c r="E920" s="1"/>
      <c r="F920" s="1"/>
      <c r="G920" s="1"/>
      <c r="I920" s="90"/>
    </row>
    <row r="921" spans="1:9" x14ac:dyDescent="0.3">
      <c r="A921" s="89"/>
      <c r="B921" s="23"/>
      <c r="C921" s="1"/>
      <c r="D921" s="1"/>
      <c r="E921" s="1"/>
      <c r="F921" s="1"/>
      <c r="G921" s="1"/>
      <c r="I921" s="90"/>
    </row>
    <row r="922" spans="1:9" x14ac:dyDescent="0.3">
      <c r="A922" s="89"/>
      <c r="B922" s="23"/>
      <c r="C922" s="1"/>
      <c r="D922" s="1"/>
      <c r="E922" s="1"/>
      <c r="F922" s="1"/>
      <c r="G922" s="1"/>
      <c r="I922" s="90"/>
    </row>
    <row r="923" spans="1:9" x14ac:dyDescent="0.3">
      <c r="A923" s="89"/>
      <c r="B923" s="23"/>
      <c r="C923" s="1"/>
      <c r="D923" s="1"/>
      <c r="E923" s="1"/>
      <c r="F923" s="1"/>
      <c r="G923" s="1"/>
      <c r="I923" s="90"/>
    </row>
    <row r="924" spans="1:9" x14ac:dyDescent="0.3">
      <c r="A924" s="89"/>
      <c r="B924" s="23"/>
      <c r="C924" s="1"/>
      <c r="D924" s="1"/>
      <c r="E924" s="1"/>
      <c r="F924" s="1"/>
      <c r="G924" s="1"/>
      <c r="I924" s="90"/>
    </row>
    <row r="925" spans="1:9" x14ac:dyDescent="0.3">
      <c r="A925" s="89"/>
      <c r="B925" s="23"/>
      <c r="C925" s="1"/>
      <c r="D925" s="1"/>
      <c r="E925" s="1"/>
      <c r="F925" s="1"/>
      <c r="G925" s="1"/>
      <c r="I925" s="90"/>
    </row>
    <row r="926" spans="1:9" x14ac:dyDescent="0.3">
      <c r="A926" s="89"/>
      <c r="B926" s="23"/>
      <c r="C926" s="1"/>
      <c r="D926" s="1"/>
      <c r="E926" s="1"/>
      <c r="F926" s="1"/>
      <c r="G926" s="1"/>
      <c r="I926" s="90"/>
    </row>
    <row r="927" spans="1:9" x14ac:dyDescent="0.3">
      <c r="A927" s="89"/>
      <c r="B927" s="23"/>
      <c r="C927" s="1"/>
      <c r="D927" s="1"/>
      <c r="E927" s="1"/>
      <c r="F927" s="1"/>
      <c r="G927" s="1"/>
      <c r="I927" s="90"/>
    </row>
    <row r="928" spans="1:9" x14ac:dyDescent="0.3">
      <c r="A928" s="89"/>
      <c r="B928" s="23"/>
      <c r="C928" s="1"/>
      <c r="D928" s="1"/>
      <c r="E928" s="1"/>
      <c r="F928" s="1"/>
      <c r="G928" s="1"/>
      <c r="I928" s="90"/>
    </row>
    <row r="929" spans="1:9" x14ac:dyDescent="0.3">
      <c r="A929" s="89"/>
      <c r="B929" s="23"/>
      <c r="C929" s="1"/>
      <c r="D929" s="1"/>
      <c r="E929" s="1"/>
      <c r="F929" s="1"/>
      <c r="G929" s="1"/>
      <c r="I929" s="90"/>
    </row>
    <row r="930" spans="1:9" x14ac:dyDescent="0.3">
      <c r="A930" s="89"/>
      <c r="B930" s="23"/>
      <c r="C930" s="1"/>
      <c r="D930" s="1"/>
      <c r="E930" s="1"/>
      <c r="F930" s="1"/>
      <c r="G930" s="1"/>
      <c r="I930" s="90"/>
    </row>
    <row r="931" spans="1:9" x14ac:dyDescent="0.3">
      <c r="A931" s="89"/>
      <c r="B931" s="23"/>
      <c r="C931" s="1"/>
      <c r="D931" s="1"/>
      <c r="E931" s="1"/>
      <c r="F931" s="1"/>
      <c r="G931" s="1"/>
      <c r="I931" s="90"/>
    </row>
    <row r="932" spans="1:9" x14ac:dyDescent="0.3">
      <c r="A932" s="89"/>
      <c r="B932" s="23"/>
      <c r="C932" s="1"/>
      <c r="D932" s="1"/>
      <c r="E932" s="1"/>
      <c r="F932" s="1"/>
      <c r="G932" s="1"/>
      <c r="I932" s="90"/>
    </row>
    <row r="933" spans="1:9" x14ac:dyDescent="0.3">
      <c r="A933" s="89"/>
      <c r="B933" s="23"/>
      <c r="C933" s="1"/>
      <c r="D933" s="1"/>
      <c r="E933" s="1"/>
      <c r="F933" s="1"/>
      <c r="G933" s="1"/>
      <c r="I933" s="90"/>
    </row>
    <row r="934" spans="1:9" x14ac:dyDescent="0.3">
      <c r="A934" s="89"/>
      <c r="B934" s="23"/>
      <c r="C934" s="1"/>
      <c r="D934" s="1"/>
      <c r="E934" s="1"/>
      <c r="F934" s="1"/>
      <c r="G934" s="1"/>
      <c r="I934" s="90"/>
    </row>
    <row r="935" spans="1:9" x14ac:dyDescent="0.3">
      <c r="A935" s="89"/>
      <c r="B935" s="23"/>
      <c r="C935" s="1"/>
      <c r="D935" s="1"/>
      <c r="E935" s="1"/>
      <c r="F935" s="1"/>
      <c r="G935" s="1"/>
      <c r="I935" s="90"/>
    </row>
    <row r="936" spans="1:9" x14ac:dyDescent="0.3">
      <c r="A936" s="89"/>
      <c r="B936" s="23"/>
      <c r="C936" s="1"/>
      <c r="D936" s="1"/>
      <c r="E936" s="1"/>
      <c r="F936" s="1"/>
      <c r="G936" s="1"/>
      <c r="I936" s="90"/>
    </row>
    <row r="937" spans="1:9" x14ac:dyDescent="0.3">
      <c r="A937" s="89"/>
      <c r="B937" s="23"/>
      <c r="C937" s="1"/>
      <c r="D937" s="1"/>
      <c r="E937" s="1"/>
      <c r="F937" s="1"/>
      <c r="G937" s="1"/>
      <c r="I937" s="90"/>
    </row>
    <row r="938" spans="1:9" x14ac:dyDescent="0.3">
      <c r="A938" s="89"/>
      <c r="B938" s="23"/>
      <c r="C938" s="1"/>
      <c r="D938" s="1"/>
      <c r="E938" s="1"/>
      <c r="F938" s="1"/>
      <c r="G938" s="1"/>
      <c r="I938" s="90"/>
    </row>
    <row r="939" spans="1:9" x14ac:dyDescent="0.3">
      <c r="A939" s="89"/>
      <c r="B939" s="23"/>
      <c r="C939" s="1"/>
      <c r="D939" s="1"/>
      <c r="E939" s="1"/>
      <c r="F939" s="1"/>
      <c r="G939" s="1"/>
      <c r="I939" s="90"/>
    </row>
    <row r="940" spans="1:9" x14ac:dyDescent="0.3">
      <c r="A940" s="89"/>
      <c r="B940" s="23"/>
      <c r="C940" s="1"/>
      <c r="D940" s="1"/>
      <c r="E940" s="1"/>
      <c r="F940" s="1"/>
      <c r="G940" s="1"/>
      <c r="I940" s="90"/>
    </row>
    <row r="941" spans="1:9" x14ac:dyDescent="0.3">
      <c r="A941" s="89"/>
      <c r="B941" s="23"/>
      <c r="C941" s="1"/>
      <c r="D941" s="1"/>
      <c r="E941" s="1"/>
      <c r="F941" s="1"/>
      <c r="G941" s="1"/>
      <c r="I941" s="90"/>
    </row>
    <row r="942" spans="1:9" x14ac:dyDescent="0.3">
      <c r="A942" s="89"/>
      <c r="B942" s="23"/>
      <c r="C942" s="1"/>
      <c r="D942" s="1"/>
      <c r="E942" s="1"/>
      <c r="F942" s="1"/>
      <c r="G942" s="1"/>
      <c r="I942" s="90"/>
    </row>
    <row r="943" spans="1:9" x14ac:dyDescent="0.3">
      <c r="A943" s="89"/>
      <c r="B943" s="23"/>
      <c r="C943" s="1"/>
      <c r="D943" s="1"/>
      <c r="E943" s="1"/>
      <c r="F943" s="1"/>
      <c r="G943" s="1"/>
      <c r="I943" s="90"/>
    </row>
    <row r="944" spans="1:9" x14ac:dyDescent="0.3">
      <c r="A944" s="89"/>
      <c r="B944" s="23"/>
      <c r="C944" s="1"/>
      <c r="D944" s="1"/>
      <c r="E944" s="1"/>
      <c r="F944" s="1"/>
      <c r="G944" s="1"/>
      <c r="I944" s="90"/>
    </row>
    <row r="945" spans="1:9" x14ac:dyDescent="0.3">
      <c r="A945" s="89"/>
      <c r="B945" s="23"/>
      <c r="C945" s="1"/>
      <c r="D945" s="1"/>
      <c r="E945" s="1"/>
      <c r="F945" s="1"/>
      <c r="G945" s="1"/>
      <c r="I945" s="90"/>
    </row>
    <row r="946" spans="1:9" x14ac:dyDescent="0.3">
      <c r="A946" s="89"/>
      <c r="B946" s="23"/>
      <c r="C946" s="1"/>
      <c r="D946" s="1"/>
      <c r="E946" s="1"/>
      <c r="F946" s="1"/>
      <c r="G946" s="1"/>
      <c r="I946" s="90"/>
    </row>
    <row r="947" spans="1:9" x14ac:dyDescent="0.3">
      <c r="A947" s="89"/>
      <c r="B947" s="23"/>
      <c r="C947" s="1"/>
      <c r="D947" s="1"/>
      <c r="E947" s="1"/>
      <c r="F947" s="1"/>
      <c r="G947" s="1"/>
      <c r="I947" s="90"/>
    </row>
    <row r="948" spans="1:9" x14ac:dyDescent="0.3">
      <c r="A948" s="89"/>
      <c r="B948" s="23"/>
      <c r="C948" s="1"/>
      <c r="D948" s="1"/>
      <c r="E948" s="1"/>
      <c r="F948" s="1"/>
      <c r="G948" s="1"/>
      <c r="I948" s="90"/>
    </row>
    <row r="949" spans="1:9" x14ac:dyDescent="0.3">
      <c r="A949" s="89"/>
      <c r="B949" s="23"/>
      <c r="C949" s="1"/>
      <c r="D949" s="1"/>
      <c r="E949" s="1"/>
      <c r="F949" s="1"/>
      <c r="G949" s="1"/>
      <c r="I949" s="90"/>
    </row>
    <row r="950" spans="1:9" x14ac:dyDescent="0.3">
      <c r="A950" s="89"/>
      <c r="B950" s="23"/>
      <c r="C950" s="1"/>
      <c r="D950" s="1"/>
      <c r="E950" s="1"/>
      <c r="F950" s="1"/>
      <c r="G950" s="1"/>
      <c r="I950" s="90"/>
    </row>
    <row r="951" spans="1:9" x14ac:dyDescent="0.3">
      <c r="A951" s="89"/>
      <c r="B951" s="23"/>
      <c r="C951" s="1"/>
      <c r="D951" s="1"/>
      <c r="E951" s="1"/>
      <c r="F951" s="1"/>
      <c r="G951" s="1"/>
      <c r="I951" s="90"/>
    </row>
    <row r="952" spans="1:9" x14ac:dyDescent="0.3">
      <c r="A952" s="89"/>
      <c r="B952" s="23"/>
      <c r="C952" s="1"/>
      <c r="D952" s="1"/>
      <c r="E952" s="1"/>
      <c r="F952" s="1"/>
      <c r="G952" s="1"/>
      <c r="I952" s="90"/>
    </row>
    <row r="953" spans="1:9" x14ac:dyDescent="0.3">
      <c r="A953" s="89"/>
      <c r="B953" s="23"/>
      <c r="C953" s="1"/>
      <c r="D953" s="1"/>
      <c r="E953" s="1"/>
      <c r="F953" s="1"/>
      <c r="G953" s="1"/>
      <c r="I953" s="90"/>
    </row>
    <row r="954" spans="1:9" x14ac:dyDescent="0.3">
      <c r="A954" s="89"/>
      <c r="B954" s="23"/>
      <c r="C954" s="1"/>
      <c r="D954" s="1"/>
      <c r="E954" s="1"/>
      <c r="F954" s="1"/>
      <c r="G954" s="1"/>
      <c r="I954" s="90"/>
    </row>
    <row r="955" spans="1:9" x14ac:dyDescent="0.3">
      <c r="A955" s="89"/>
      <c r="B955" s="23"/>
      <c r="C955" s="1"/>
      <c r="D955" s="1"/>
      <c r="E955" s="1"/>
      <c r="F955" s="1"/>
      <c r="G955" s="1"/>
      <c r="I955" s="90"/>
    </row>
    <row r="956" spans="1:9" x14ac:dyDescent="0.3">
      <c r="A956" s="89"/>
      <c r="B956" s="23"/>
      <c r="C956" s="1"/>
      <c r="D956" s="1"/>
      <c r="E956" s="1"/>
      <c r="F956" s="1"/>
      <c r="G956" s="1"/>
      <c r="I956" s="90"/>
    </row>
    <row r="957" spans="1:9" x14ac:dyDescent="0.3">
      <c r="A957" s="89"/>
      <c r="B957" s="23"/>
      <c r="C957" s="1"/>
      <c r="D957" s="1"/>
      <c r="E957" s="1"/>
      <c r="F957" s="1"/>
      <c r="G957" s="1"/>
      <c r="I957" s="90"/>
    </row>
    <row r="958" spans="1:9" x14ac:dyDescent="0.3">
      <c r="A958" s="89"/>
      <c r="B958" s="23"/>
      <c r="C958" s="1"/>
      <c r="D958" s="1"/>
      <c r="E958" s="1"/>
      <c r="F958" s="1"/>
      <c r="G958" s="1"/>
      <c r="I958" s="90"/>
    </row>
    <row r="959" spans="1:9" x14ac:dyDescent="0.3">
      <c r="A959" s="89"/>
      <c r="B959" s="23"/>
      <c r="C959" s="1"/>
      <c r="D959" s="1"/>
      <c r="E959" s="1"/>
      <c r="F959" s="1"/>
      <c r="G959" s="1"/>
      <c r="I959" s="90"/>
    </row>
    <row r="960" spans="1:9" x14ac:dyDescent="0.3">
      <c r="A960" s="89"/>
      <c r="B960" s="23"/>
      <c r="C960" s="1"/>
      <c r="D960" s="1"/>
      <c r="E960" s="1"/>
      <c r="F960" s="1"/>
      <c r="G960" s="1"/>
      <c r="I960" s="90"/>
    </row>
    <row r="961" spans="1:9" x14ac:dyDescent="0.3">
      <c r="A961" s="89"/>
      <c r="B961" s="23"/>
      <c r="C961" s="1"/>
      <c r="D961" s="1"/>
      <c r="E961" s="1"/>
      <c r="F961" s="1"/>
      <c r="G961" s="1"/>
      <c r="I961" s="90"/>
    </row>
    <row r="962" spans="1:9" x14ac:dyDescent="0.3">
      <c r="A962" s="89"/>
      <c r="B962" s="23"/>
      <c r="C962" s="1"/>
      <c r="D962" s="1"/>
      <c r="E962" s="1"/>
      <c r="F962" s="1"/>
      <c r="G962" s="1"/>
      <c r="I962" s="90"/>
    </row>
    <row r="963" spans="1:9" x14ac:dyDescent="0.3">
      <c r="A963" s="89"/>
      <c r="B963" s="23"/>
      <c r="C963" s="1"/>
      <c r="D963" s="1"/>
      <c r="E963" s="1"/>
      <c r="F963" s="1"/>
      <c r="G963" s="1"/>
      <c r="I963" s="90"/>
    </row>
    <row r="964" spans="1:9" x14ac:dyDescent="0.3">
      <c r="A964" s="89"/>
      <c r="B964" s="23"/>
      <c r="C964" s="1"/>
      <c r="D964" s="1"/>
      <c r="E964" s="1"/>
      <c r="F964" s="1"/>
      <c r="G964" s="1"/>
      <c r="I964" s="90"/>
    </row>
    <row r="965" spans="1:9" x14ac:dyDescent="0.3">
      <c r="A965" s="89"/>
      <c r="B965" s="23"/>
      <c r="C965" s="1"/>
      <c r="D965" s="1"/>
      <c r="E965" s="1"/>
      <c r="F965" s="1"/>
      <c r="G965" s="1"/>
      <c r="I965" s="90"/>
    </row>
    <row r="966" spans="1:9" x14ac:dyDescent="0.3">
      <c r="A966" s="89"/>
      <c r="B966" s="23"/>
      <c r="C966" s="1"/>
      <c r="D966" s="1"/>
      <c r="E966" s="1"/>
      <c r="F966" s="1"/>
      <c r="G966" s="1"/>
      <c r="I966" s="90"/>
    </row>
    <row r="967" spans="1:9" x14ac:dyDescent="0.3">
      <c r="A967" s="89"/>
      <c r="B967" s="23"/>
      <c r="C967" s="1"/>
      <c r="D967" s="1"/>
      <c r="E967" s="1"/>
      <c r="F967" s="1"/>
      <c r="G967" s="1"/>
      <c r="I967" s="90"/>
    </row>
    <row r="968" spans="1:9" x14ac:dyDescent="0.3">
      <c r="A968" s="89"/>
      <c r="B968" s="23"/>
      <c r="C968" s="1"/>
      <c r="D968" s="1"/>
      <c r="E968" s="1"/>
      <c r="F968" s="1"/>
      <c r="G968" s="1"/>
      <c r="I968" s="90"/>
    </row>
    <row r="969" spans="1:9" x14ac:dyDescent="0.3">
      <c r="A969" s="89"/>
      <c r="B969" s="23"/>
      <c r="C969" s="1"/>
      <c r="D969" s="1"/>
      <c r="E969" s="1"/>
      <c r="F969" s="1"/>
      <c r="G969" s="1"/>
      <c r="I969" s="90"/>
    </row>
    <row r="970" spans="1:9" x14ac:dyDescent="0.3">
      <c r="A970" s="89"/>
      <c r="B970" s="23"/>
      <c r="C970" s="1"/>
      <c r="D970" s="1"/>
      <c r="E970" s="1"/>
      <c r="F970" s="1"/>
      <c r="G970" s="1"/>
      <c r="I970" s="90"/>
    </row>
    <row r="971" spans="1:9" x14ac:dyDescent="0.3">
      <c r="A971" s="89"/>
      <c r="B971" s="23"/>
      <c r="C971" s="1"/>
      <c r="D971" s="1"/>
      <c r="E971" s="1"/>
      <c r="F971" s="1"/>
      <c r="G971" s="1"/>
      <c r="I971" s="90"/>
    </row>
    <row r="972" spans="1:9" x14ac:dyDescent="0.3">
      <c r="A972" s="89"/>
      <c r="B972" s="23"/>
      <c r="C972" s="1"/>
      <c r="D972" s="1"/>
      <c r="E972" s="1"/>
      <c r="F972" s="1"/>
      <c r="G972" s="1"/>
      <c r="I972" s="90"/>
    </row>
    <row r="973" spans="1:9" x14ac:dyDescent="0.3">
      <c r="A973" s="89"/>
      <c r="B973" s="23"/>
      <c r="C973" s="1"/>
      <c r="D973" s="1"/>
      <c r="E973" s="1"/>
      <c r="F973" s="1"/>
      <c r="G973" s="1"/>
      <c r="I973" s="90"/>
    </row>
    <row r="974" spans="1:9" x14ac:dyDescent="0.3">
      <c r="A974" s="89"/>
      <c r="B974" s="23"/>
      <c r="C974" s="1"/>
      <c r="D974" s="1"/>
      <c r="E974" s="1"/>
      <c r="F974" s="1"/>
      <c r="G974" s="1"/>
      <c r="I974" s="90"/>
    </row>
    <row r="975" spans="1:9" x14ac:dyDescent="0.3">
      <c r="A975" s="89"/>
      <c r="B975" s="23"/>
      <c r="C975" s="1"/>
      <c r="D975" s="1"/>
      <c r="E975" s="1"/>
      <c r="F975" s="1"/>
      <c r="G975" s="1"/>
      <c r="I975" s="90"/>
    </row>
    <row r="976" spans="1:9" x14ac:dyDescent="0.3">
      <c r="A976" s="89"/>
      <c r="B976" s="23"/>
      <c r="C976" s="1"/>
      <c r="D976" s="1"/>
      <c r="E976" s="1"/>
      <c r="F976" s="1"/>
      <c r="G976" s="1"/>
      <c r="I976" s="90"/>
    </row>
    <row r="977" spans="1:9" x14ac:dyDescent="0.3">
      <c r="A977" s="89"/>
      <c r="B977" s="23"/>
      <c r="C977" s="1"/>
      <c r="D977" s="1"/>
      <c r="E977" s="1"/>
      <c r="F977" s="1"/>
      <c r="G977" s="1"/>
      <c r="I977" s="90"/>
    </row>
    <row r="978" spans="1:9" x14ac:dyDescent="0.3">
      <c r="A978" s="89"/>
      <c r="B978" s="23"/>
      <c r="C978" s="1"/>
      <c r="D978" s="1"/>
      <c r="E978" s="1"/>
      <c r="F978" s="1"/>
      <c r="G978" s="1"/>
      <c r="I978" s="90"/>
    </row>
    <row r="979" spans="1:9" x14ac:dyDescent="0.3">
      <c r="A979" s="89"/>
      <c r="B979" s="23"/>
      <c r="C979" s="1"/>
      <c r="D979" s="1"/>
      <c r="E979" s="1"/>
      <c r="F979" s="1"/>
      <c r="G979" s="1"/>
      <c r="I979" s="90"/>
    </row>
    <row r="980" spans="1:9" x14ac:dyDescent="0.3">
      <c r="A980" s="89"/>
      <c r="B980" s="23"/>
      <c r="C980" s="1"/>
      <c r="D980" s="1"/>
      <c r="E980" s="1"/>
      <c r="F980" s="1"/>
      <c r="G980" s="1"/>
      <c r="I980" s="90"/>
    </row>
    <row r="981" spans="1:9" x14ac:dyDescent="0.3">
      <c r="A981" s="89"/>
      <c r="B981" s="23"/>
      <c r="C981" s="1"/>
      <c r="D981" s="1"/>
      <c r="E981" s="1"/>
      <c r="F981" s="1"/>
      <c r="G981" s="1"/>
      <c r="I981" s="90"/>
    </row>
    <row r="982" spans="1:9" x14ac:dyDescent="0.3">
      <c r="A982" s="89"/>
      <c r="B982" s="23"/>
      <c r="C982" s="1"/>
      <c r="D982" s="1"/>
      <c r="E982" s="1"/>
      <c r="F982" s="1"/>
      <c r="G982" s="1"/>
      <c r="I982" s="90"/>
    </row>
    <row r="983" spans="1:9" x14ac:dyDescent="0.3">
      <c r="A983" s="89"/>
      <c r="B983" s="23"/>
      <c r="C983" s="1"/>
      <c r="D983" s="1"/>
      <c r="E983" s="1"/>
      <c r="F983" s="1"/>
      <c r="G983" s="1"/>
      <c r="I983" s="90"/>
    </row>
    <row r="984" spans="1:9" x14ac:dyDescent="0.3">
      <c r="A984" s="89"/>
      <c r="B984" s="23"/>
      <c r="C984" s="1"/>
      <c r="D984" s="1"/>
      <c r="E984" s="1"/>
      <c r="F984" s="1"/>
      <c r="G984" s="1"/>
      <c r="I984" s="90"/>
    </row>
    <row r="985" spans="1:9" x14ac:dyDescent="0.3">
      <c r="A985" s="89"/>
      <c r="B985" s="23"/>
      <c r="C985" s="1"/>
      <c r="D985" s="1"/>
      <c r="E985" s="1"/>
      <c r="F985" s="1"/>
      <c r="G985" s="1"/>
      <c r="I985" s="90"/>
    </row>
    <row r="986" spans="1:9" x14ac:dyDescent="0.3">
      <c r="A986" s="89"/>
      <c r="B986" s="23"/>
      <c r="C986" s="1"/>
      <c r="D986" s="1"/>
      <c r="E986" s="1"/>
      <c r="F986" s="1"/>
      <c r="G986" s="1"/>
      <c r="I986" s="90"/>
    </row>
    <row r="987" spans="1:9" x14ac:dyDescent="0.3">
      <c r="A987" s="89"/>
      <c r="B987" s="23"/>
      <c r="C987" s="1"/>
      <c r="D987" s="1"/>
      <c r="E987" s="1"/>
      <c r="F987" s="1"/>
      <c r="G987" s="1"/>
      <c r="I987" s="90"/>
    </row>
    <row r="988" spans="1:9" x14ac:dyDescent="0.3">
      <c r="A988" s="89"/>
      <c r="B988" s="23"/>
      <c r="C988" s="1"/>
      <c r="D988" s="1"/>
      <c r="E988" s="1"/>
      <c r="F988" s="1"/>
      <c r="G988" s="1"/>
      <c r="I988" s="90"/>
    </row>
    <row r="989" spans="1:9" x14ac:dyDescent="0.3">
      <c r="A989" s="89"/>
      <c r="B989" s="23"/>
      <c r="C989" s="1"/>
      <c r="D989" s="1"/>
      <c r="E989" s="1"/>
      <c r="F989" s="1"/>
      <c r="G989" s="1"/>
      <c r="I989" s="90"/>
    </row>
    <row r="990" spans="1:9" x14ac:dyDescent="0.3">
      <c r="A990" s="89"/>
      <c r="B990" s="23"/>
      <c r="C990" s="1"/>
      <c r="D990" s="1"/>
      <c r="E990" s="1"/>
      <c r="F990" s="1"/>
      <c r="G990" s="1"/>
      <c r="I990" s="90"/>
    </row>
    <row r="991" spans="1:9" x14ac:dyDescent="0.3">
      <c r="A991" s="89"/>
      <c r="B991" s="23"/>
      <c r="C991" s="1"/>
      <c r="D991" s="1"/>
      <c r="E991" s="1"/>
      <c r="F991" s="1"/>
      <c r="G991" s="1"/>
      <c r="I991" s="90"/>
    </row>
    <row r="992" spans="1:9" x14ac:dyDescent="0.3">
      <c r="A992" s="89"/>
      <c r="B992" s="23"/>
      <c r="C992" s="1"/>
      <c r="D992" s="1"/>
      <c r="E992" s="1"/>
      <c r="F992" s="1"/>
      <c r="G992" s="1"/>
      <c r="I992" s="90"/>
    </row>
    <row r="993" spans="1:9" x14ac:dyDescent="0.3">
      <c r="A993" s="89"/>
      <c r="B993" s="23"/>
      <c r="C993" s="1"/>
      <c r="D993" s="1"/>
      <c r="E993" s="1"/>
      <c r="F993" s="1"/>
      <c r="G993" s="1"/>
      <c r="I993" s="90"/>
    </row>
    <row r="994" spans="1:9" x14ac:dyDescent="0.3">
      <c r="A994" s="89"/>
      <c r="B994" s="23"/>
      <c r="C994" s="1"/>
      <c r="D994" s="1"/>
      <c r="E994" s="1"/>
      <c r="F994" s="1"/>
      <c r="G994" s="1"/>
      <c r="I994" s="90"/>
    </row>
    <row r="995" spans="1:9" x14ac:dyDescent="0.3">
      <c r="A995" s="89"/>
      <c r="B995" s="23"/>
      <c r="C995" s="1"/>
      <c r="D995" s="1"/>
      <c r="E995" s="1"/>
      <c r="F995" s="1"/>
      <c r="G995" s="1"/>
      <c r="I995" s="90"/>
    </row>
    <row r="996" spans="1:9" x14ac:dyDescent="0.3">
      <c r="A996" s="89"/>
      <c r="B996" s="23"/>
      <c r="C996" s="1"/>
      <c r="D996" s="1"/>
      <c r="E996" s="1"/>
      <c r="F996" s="1"/>
      <c r="G996" s="1"/>
      <c r="I996" s="90"/>
    </row>
    <row r="997" spans="1:9" x14ac:dyDescent="0.3">
      <c r="A997" s="89"/>
      <c r="B997" s="23"/>
      <c r="C997" s="1"/>
      <c r="D997" s="1"/>
      <c r="E997" s="1"/>
      <c r="F997" s="1"/>
      <c r="G997" s="1"/>
      <c r="I997" s="90"/>
    </row>
    <row r="998" spans="1:9" x14ac:dyDescent="0.3">
      <c r="A998" s="89"/>
      <c r="B998" s="23"/>
      <c r="C998" s="1"/>
      <c r="D998" s="1"/>
      <c r="E998" s="1"/>
      <c r="F998" s="1"/>
      <c r="G998" s="1"/>
      <c r="I998" s="90"/>
    </row>
    <row r="999" spans="1:9" x14ac:dyDescent="0.3">
      <c r="A999" s="89"/>
      <c r="B999" s="23"/>
      <c r="C999" s="1"/>
      <c r="D999" s="1"/>
      <c r="E999" s="1"/>
      <c r="F999" s="1"/>
      <c r="G999" s="1"/>
      <c r="I999" s="90"/>
    </row>
    <row r="1000" spans="1:9" x14ac:dyDescent="0.3">
      <c r="A1000" s="89"/>
      <c r="B1000" s="23"/>
      <c r="C1000" s="1"/>
      <c r="D1000" s="1"/>
      <c r="E1000" s="1"/>
      <c r="F1000" s="1"/>
      <c r="G1000" s="1"/>
      <c r="I1000" s="90"/>
    </row>
    <row r="1001" spans="1:9" x14ac:dyDescent="0.3">
      <c r="A1001" s="89"/>
      <c r="B1001" s="23"/>
      <c r="C1001" s="1"/>
      <c r="D1001" s="1"/>
      <c r="E1001" s="1"/>
      <c r="F1001" s="1"/>
      <c r="G1001" s="1"/>
      <c r="I1001" s="90"/>
    </row>
    <row r="1002" spans="1:9" x14ac:dyDescent="0.3">
      <c r="A1002" s="89"/>
      <c r="B1002" s="23"/>
      <c r="C1002" s="1"/>
      <c r="D1002" s="1"/>
      <c r="E1002" s="1"/>
      <c r="F1002" s="1"/>
      <c r="G1002" s="1"/>
      <c r="I1002" s="90"/>
    </row>
    <row r="1003" spans="1:9" x14ac:dyDescent="0.3">
      <c r="A1003" s="89"/>
      <c r="B1003" s="23"/>
      <c r="C1003" s="1"/>
      <c r="D1003" s="1"/>
      <c r="E1003" s="1"/>
      <c r="F1003" s="1"/>
      <c r="G1003" s="1"/>
      <c r="I1003" s="90"/>
    </row>
    <row r="1004" spans="1:9" x14ac:dyDescent="0.3">
      <c r="A1004" s="89"/>
      <c r="B1004" s="23"/>
      <c r="C1004" s="1"/>
      <c r="D1004" s="1"/>
      <c r="E1004" s="1"/>
      <c r="F1004" s="1"/>
      <c r="G1004" s="1"/>
      <c r="I1004" s="90"/>
    </row>
    <row r="1005" spans="1:9" x14ac:dyDescent="0.3">
      <c r="A1005" s="89"/>
      <c r="B1005" s="23"/>
      <c r="C1005" s="1"/>
      <c r="D1005" s="1"/>
      <c r="E1005" s="1"/>
      <c r="F1005" s="1"/>
      <c r="G1005" s="1"/>
      <c r="I1005" s="90"/>
    </row>
    <row r="1006" spans="1:9" x14ac:dyDescent="0.3">
      <c r="A1006" s="89"/>
      <c r="B1006" s="23"/>
      <c r="C1006" s="1"/>
      <c r="D1006" s="1"/>
      <c r="E1006" s="1"/>
      <c r="F1006" s="1"/>
      <c r="G1006" s="1"/>
      <c r="I1006" s="90"/>
    </row>
    <row r="1007" spans="1:9" x14ac:dyDescent="0.3">
      <c r="A1007" s="89"/>
      <c r="B1007" s="23"/>
      <c r="C1007" s="1"/>
      <c r="D1007" s="1"/>
      <c r="E1007" s="1"/>
      <c r="F1007" s="1"/>
      <c r="G1007" s="1"/>
      <c r="I1007" s="90"/>
    </row>
    <row r="1008" spans="1:9" x14ac:dyDescent="0.3">
      <c r="A1008" s="89"/>
      <c r="B1008" s="23"/>
      <c r="C1008" s="1"/>
      <c r="D1008" s="1"/>
      <c r="E1008" s="1"/>
      <c r="F1008" s="1"/>
      <c r="G1008" s="1"/>
      <c r="I1008" s="90"/>
    </row>
    <row r="1009" spans="1:9" x14ac:dyDescent="0.3">
      <c r="A1009" s="89"/>
      <c r="B1009" s="23"/>
      <c r="C1009" s="1"/>
      <c r="D1009" s="1"/>
      <c r="E1009" s="1"/>
      <c r="F1009" s="1"/>
      <c r="G1009" s="1"/>
      <c r="I1009" s="90"/>
    </row>
    <row r="1010" spans="1:9" x14ac:dyDescent="0.3">
      <c r="A1010" s="89"/>
      <c r="B1010" s="23"/>
      <c r="C1010" s="1"/>
      <c r="D1010" s="1"/>
      <c r="E1010" s="1"/>
      <c r="F1010" s="1"/>
      <c r="G1010" s="1"/>
      <c r="I1010" s="90"/>
    </row>
    <row r="1011" spans="1:9" x14ac:dyDescent="0.3">
      <c r="A1011" s="89"/>
      <c r="B1011" s="23"/>
      <c r="C1011" s="1"/>
      <c r="D1011" s="1"/>
      <c r="E1011" s="1"/>
      <c r="F1011" s="1"/>
      <c r="G1011" s="1"/>
      <c r="I1011" s="90"/>
    </row>
    <row r="1012" spans="1:9" x14ac:dyDescent="0.3">
      <c r="A1012" s="89"/>
      <c r="B1012" s="23"/>
      <c r="C1012" s="1"/>
      <c r="D1012" s="1"/>
      <c r="E1012" s="1"/>
      <c r="F1012" s="1"/>
      <c r="G1012" s="1"/>
      <c r="I1012" s="90"/>
    </row>
    <row r="1013" spans="1:9" x14ac:dyDescent="0.3">
      <c r="A1013" s="89"/>
      <c r="B1013" s="23"/>
      <c r="C1013" s="1"/>
      <c r="D1013" s="1"/>
      <c r="E1013" s="1"/>
      <c r="F1013" s="1"/>
      <c r="G1013" s="1"/>
      <c r="I1013" s="90"/>
    </row>
    <row r="1014" spans="1:9" x14ac:dyDescent="0.3">
      <c r="A1014" s="89"/>
      <c r="B1014" s="23"/>
      <c r="C1014" s="1"/>
      <c r="D1014" s="1"/>
      <c r="E1014" s="1"/>
      <c r="F1014" s="1"/>
      <c r="G1014" s="1"/>
      <c r="I1014" s="90"/>
    </row>
    <row r="1015" spans="1:9" x14ac:dyDescent="0.3">
      <c r="A1015" s="89"/>
      <c r="B1015" s="23"/>
      <c r="C1015" s="1"/>
      <c r="D1015" s="1"/>
      <c r="E1015" s="1"/>
      <c r="F1015" s="1"/>
      <c r="G1015" s="1"/>
      <c r="I1015" s="90"/>
    </row>
    <row r="1016" spans="1:9" x14ac:dyDescent="0.3">
      <c r="A1016" s="89"/>
      <c r="B1016" s="23"/>
      <c r="C1016" s="1"/>
      <c r="D1016" s="1"/>
      <c r="E1016" s="1"/>
      <c r="F1016" s="1"/>
      <c r="G1016" s="1"/>
      <c r="I1016" s="90"/>
    </row>
    <row r="1017" spans="1:9" x14ac:dyDescent="0.3">
      <c r="A1017" s="89"/>
      <c r="B1017" s="23"/>
      <c r="C1017" s="1"/>
      <c r="D1017" s="1"/>
      <c r="E1017" s="1"/>
      <c r="F1017" s="1"/>
      <c r="G1017" s="1"/>
      <c r="I1017" s="90"/>
    </row>
    <row r="1018" spans="1:9" x14ac:dyDescent="0.3">
      <c r="A1018" s="89"/>
      <c r="B1018" s="23"/>
      <c r="C1018" s="1"/>
      <c r="D1018" s="1"/>
      <c r="E1018" s="1"/>
      <c r="F1018" s="1"/>
      <c r="G1018" s="1"/>
      <c r="I1018" s="90"/>
    </row>
    <row r="1019" spans="1:9" x14ac:dyDescent="0.3">
      <c r="A1019" s="89"/>
      <c r="B1019" s="23"/>
      <c r="C1019" s="1"/>
      <c r="D1019" s="1"/>
      <c r="E1019" s="1"/>
      <c r="F1019" s="1"/>
      <c r="G1019" s="1"/>
      <c r="I1019" s="90"/>
    </row>
    <row r="1020" spans="1:9" x14ac:dyDescent="0.3">
      <c r="A1020" s="89"/>
      <c r="B1020" s="23"/>
      <c r="C1020" s="1"/>
      <c r="D1020" s="1"/>
      <c r="E1020" s="1"/>
      <c r="F1020" s="1"/>
      <c r="G1020" s="1"/>
      <c r="I1020" s="90"/>
    </row>
    <row r="1021" spans="1:9" x14ac:dyDescent="0.3">
      <c r="A1021" s="89"/>
      <c r="B1021" s="23"/>
      <c r="C1021" s="1"/>
      <c r="D1021" s="1"/>
      <c r="E1021" s="1"/>
      <c r="F1021" s="1"/>
      <c r="G1021" s="1"/>
      <c r="I1021" s="90"/>
    </row>
    <row r="1022" spans="1:9" x14ac:dyDescent="0.3">
      <c r="A1022" s="89"/>
      <c r="B1022" s="23"/>
      <c r="C1022" s="1"/>
      <c r="D1022" s="1"/>
      <c r="E1022" s="1"/>
      <c r="F1022" s="1"/>
      <c r="G1022" s="1"/>
      <c r="I1022" s="90"/>
    </row>
    <row r="1023" spans="1:9" x14ac:dyDescent="0.3">
      <c r="A1023" s="89"/>
      <c r="B1023" s="23"/>
      <c r="C1023" s="1"/>
      <c r="D1023" s="1"/>
      <c r="E1023" s="1"/>
      <c r="F1023" s="1"/>
      <c r="G1023" s="1"/>
      <c r="I1023" s="90"/>
    </row>
    <row r="1024" spans="1:9" x14ac:dyDescent="0.3">
      <c r="A1024" s="89"/>
      <c r="B1024" s="23"/>
      <c r="C1024" s="1"/>
      <c r="D1024" s="1"/>
      <c r="E1024" s="1"/>
      <c r="F1024" s="1"/>
      <c r="G1024" s="1"/>
      <c r="I1024" s="90"/>
    </row>
    <row r="1025" spans="1:9" x14ac:dyDescent="0.3">
      <c r="A1025" s="89"/>
      <c r="B1025" s="23"/>
      <c r="C1025" s="1"/>
      <c r="D1025" s="1"/>
      <c r="E1025" s="1"/>
      <c r="F1025" s="1"/>
      <c r="G1025" s="1"/>
      <c r="I1025" s="90"/>
    </row>
    <row r="1026" spans="1:9" x14ac:dyDescent="0.3">
      <c r="A1026" s="89"/>
      <c r="B1026" s="23"/>
      <c r="C1026" s="1"/>
      <c r="D1026" s="1"/>
      <c r="E1026" s="1"/>
      <c r="F1026" s="1"/>
      <c r="G1026" s="1"/>
      <c r="I1026" s="90"/>
    </row>
    <row r="1027" spans="1:9" x14ac:dyDescent="0.3">
      <c r="A1027" s="89"/>
      <c r="B1027" s="23"/>
      <c r="C1027" s="1"/>
      <c r="D1027" s="1"/>
      <c r="E1027" s="1"/>
      <c r="F1027" s="1"/>
      <c r="G1027" s="1"/>
      <c r="I1027" s="90"/>
    </row>
    <row r="1028" spans="1:9" x14ac:dyDescent="0.3">
      <c r="A1028" s="89"/>
      <c r="B1028" s="23"/>
      <c r="C1028" s="1"/>
      <c r="D1028" s="1"/>
      <c r="E1028" s="1"/>
      <c r="F1028" s="1"/>
      <c r="G1028" s="1"/>
      <c r="I1028" s="90"/>
    </row>
    <row r="1029" spans="1:9" x14ac:dyDescent="0.3">
      <c r="A1029" s="89"/>
      <c r="B1029" s="23"/>
      <c r="C1029" s="1"/>
      <c r="D1029" s="1"/>
      <c r="E1029" s="1"/>
      <c r="F1029" s="1"/>
      <c r="G1029" s="1"/>
      <c r="I1029" s="90"/>
    </row>
    <row r="1030" spans="1:9" x14ac:dyDescent="0.3">
      <c r="A1030" s="89"/>
      <c r="B1030" s="23"/>
      <c r="C1030" s="1"/>
      <c r="D1030" s="1"/>
      <c r="E1030" s="1"/>
      <c r="F1030" s="1"/>
      <c r="G1030" s="1"/>
      <c r="I1030" s="90"/>
    </row>
    <row r="1031" spans="1:9" x14ac:dyDescent="0.3">
      <c r="A1031" s="89"/>
      <c r="B1031" s="23"/>
      <c r="C1031" s="1"/>
      <c r="D1031" s="1"/>
      <c r="E1031" s="1"/>
      <c r="F1031" s="1"/>
      <c r="G1031" s="1"/>
      <c r="I1031" s="90"/>
    </row>
    <row r="1032" spans="1:9" x14ac:dyDescent="0.3">
      <c r="A1032" s="89"/>
      <c r="B1032" s="23"/>
      <c r="C1032" s="1"/>
      <c r="D1032" s="1"/>
      <c r="E1032" s="1"/>
      <c r="F1032" s="1"/>
      <c r="G1032" s="1"/>
      <c r="I1032" s="90"/>
    </row>
    <row r="1033" spans="1:9" x14ac:dyDescent="0.3">
      <c r="A1033" s="89"/>
      <c r="B1033" s="23"/>
      <c r="C1033" s="1"/>
      <c r="D1033" s="1"/>
      <c r="E1033" s="1"/>
      <c r="F1033" s="1"/>
      <c r="G1033" s="1"/>
      <c r="I1033" s="90"/>
    </row>
    <row r="1034" spans="1:9" x14ac:dyDescent="0.3">
      <c r="A1034" s="89"/>
      <c r="B1034" s="23"/>
      <c r="C1034" s="1"/>
      <c r="D1034" s="1"/>
      <c r="E1034" s="1"/>
      <c r="F1034" s="1"/>
      <c r="G1034" s="1"/>
      <c r="I1034" s="90"/>
    </row>
    <row r="1035" spans="1:9" x14ac:dyDescent="0.3">
      <c r="A1035" s="89"/>
      <c r="B1035" s="23"/>
      <c r="C1035" s="1"/>
      <c r="D1035" s="1"/>
      <c r="E1035" s="1"/>
      <c r="F1035" s="1"/>
      <c r="G1035" s="1"/>
      <c r="I1035" s="90"/>
    </row>
    <row r="1036" spans="1:9" x14ac:dyDescent="0.3">
      <c r="A1036" s="89"/>
      <c r="B1036" s="23"/>
      <c r="C1036" s="1"/>
      <c r="D1036" s="1"/>
      <c r="E1036" s="1"/>
      <c r="F1036" s="1"/>
      <c r="G1036" s="1"/>
      <c r="I1036" s="90"/>
    </row>
    <row r="1037" spans="1:9" x14ac:dyDescent="0.3">
      <c r="A1037" s="89"/>
      <c r="B1037" s="23"/>
      <c r="C1037" s="1"/>
      <c r="D1037" s="1"/>
      <c r="E1037" s="1"/>
      <c r="F1037" s="1"/>
      <c r="G1037" s="1"/>
      <c r="I1037" s="90"/>
    </row>
    <row r="1038" spans="1:9" x14ac:dyDescent="0.3">
      <c r="A1038" s="89"/>
      <c r="B1038" s="23"/>
      <c r="C1038" s="1"/>
      <c r="D1038" s="1"/>
      <c r="E1038" s="1"/>
      <c r="F1038" s="1"/>
      <c r="G1038" s="1"/>
      <c r="I1038" s="90"/>
    </row>
    <row r="1039" spans="1:9" x14ac:dyDescent="0.3">
      <c r="A1039" s="89"/>
      <c r="B1039" s="23"/>
      <c r="C1039" s="1"/>
      <c r="D1039" s="1"/>
      <c r="E1039" s="1"/>
      <c r="F1039" s="1"/>
      <c r="G1039" s="1"/>
      <c r="I1039" s="90"/>
    </row>
    <row r="1040" spans="1:9" x14ac:dyDescent="0.3">
      <c r="A1040" s="89"/>
      <c r="B1040" s="23"/>
      <c r="C1040" s="1"/>
      <c r="D1040" s="1"/>
      <c r="E1040" s="1"/>
      <c r="F1040" s="1"/>
      <c r="G1040" s="1"/>
      <c r="I1040" s="90"/>
    </row>
    <row r="1041" spans="1:9" x14ac:dyDescent="0.3">
      <c r="A1041" s="89"/>
      <c r="B1041" s="23"/>
      <c r="C1041" s="1"/>
      <c r="D1041" s="1"/>
      <c r="E1041" s="1"/>
      <c r="F1041" s="1"/>
      <c r="G1041" s="1"/>
      <c r="I1041" s="90"/>
    </row>
    <row r="1042" spans="1:9" x14ac:dyDescent="0.3">
      <c r="A1042" s="89"/>
      <c r="B1042" s="23"/>
      <c r="C1042" s="1"/>
      <c r="D1042" s="1"/>
      <c r="E1042" s="1"/>
      <c r="F1042" s="1"/>
      <c r="G1042" s="1"/>
      <c r="I1042" s="90"/>
    </row>
    <row r="1043" spans="1:9" x14ac:dyDescent="0.3">
      <c r="A1043" s="89"/>
      <c r="B1043" s="23"/>
      <c r="C1043" s="1"/>
      <c r="D1043" s="1"/>
      <c r="E1043" s="1"/>
      <c r="F1043" s="1"/>
      <c r="G1043" s="1"/>
      <c r="I1043" s="90"/>
    </row>
    <row r="1044" spans="1:9" x14ac:dyDescent="0.3">
      <c r="A1044" s="89"/>
      <c r="B1044" s="23"/>
      <c r="C1044" s="1"/>
      <c r="D1044" s="1"/>
      <c r="E1044" s="1"/>
      <c r="F1044" s="1"/>
      <c r="G1044" s="1"/>
      <c r="I1044" s="90"/>
    </row>
    <row r="1045" spans="1:9" x14ac:dyDescent="0.3">
      <c r="A1045" s="89"/>
      <c r="B1045" s="23"/>
      <c r="C1045" s="1"/>
      <c r="D1045" s="1"/>
      <c r="E1045" s="1"/>
      <c r="F1045" s="1"/>
      <c r="G1045" s="1"/>
      <c r="I1045" s="90"/>
    </row>
    <row r="1046" spans="1:9" x14ac:dyDescent="0.3">
      <c r="A1046" s="89"/>
      <c r="B1046" s="23"/>
      <c r="C1046" s="1"/>
      <c r="D1046" s="1"/>
      <c r="E1046" s="1"/>
      <c r="F1046" s="1"/>
      <c r="G1046" s="1"/>
      <c r="I1046" s="90"/>
    </row>
    <row r="1047" spans="1:9" x14ac:dyDescent="0.3">
      <c r="A1047" s="89"/>
      <c r="B1047" s="23"/>
      <c r="C1047" s="1"/>
      <c r="D1047" s="1"/>
      <c r="E1047" s="1"/>
      <c r="F1047" s="1"/>
      <c r="G1047" s="1"/>
      <c r="I1047" s="90"/>
    </row>
    <row r="1048" spans="1:9" x14ac:dyDescent="0.3">
      <c r="A1048" s="89"/>
      <c r="B1048" s="23"/>
      <c r="C1048" s="1"/>
      <c r="D1048" s="1"/>
      <c r="E1048" s="1"/>
      <c r="F1048" s="1"/>
      <c r="G1048" s="1"/>
      <c r="I1048" s="90"/>
    </row>
    <row r="1049" spans="1:9" x14ac:dyDescent="0.3">
      <c r="A1049" s="89"/>
      <c r="B1049" s="23"/>
      <c r="C1049" s="1"/>
      <c r="D1049" s="1"/>
      <c r="E1049" s="1"/>
      <c r="F1049" s="1"/>
      <c r="G1049" s="1"/>
      <c r="I1049" s="90"/>
    </row>
    <row r="1050" spans="1:9" x14ac:dyDescent="0.3">
      <c r="A1050" s="89"/>
      <c r="B1050" s="23"/>
      <c r="C1050" s="1"/>
      <c r="D1050" s="1"/>
      <c r="E1050" s="1"/>
      <c r="F1050" s="1"/>
      <c r="G1050" s="1"/>
      <c r="I1050" s="90"/>
    </row>
    <row r="1051" spans="1:9" x14ac:dyDescent="0.3">
      <c r="A1051" s="89"/>
      <c r="B1051" s="23"/>
      <c r="C1051" s="1"/>
      <c r="D1051" s="1"/>
      <c r="E1051" s="1"/>
      <c r="F1051" s="1"/>
      <c r="G1051" s="1"/>
      <c r="I1051" s="90"/>
    </row>
    <row r="1052" spans="1:9" x14ac:dyDescent="0.3">
      <c r="A1052" s="89"/>
      <c r="B1052" s="23"/>
      <c r="C1052" s="1"/>
      <c r="D1052" s="1"/>
      <c r="E1052" s="1"/>
      <c r="F1052" s="1"/>
      <c r="G1052" s="1"/>
      <c r="I1052" s="90"/>
    </row>
    <row r="1053" spans="1:9" x14ac:dyDescent="0.3">
      <c r="A1053" s="89"/>
      <c r="B1053" s="23"/>
      <c r="C1053" s="1"/>
      <c r="D1053" s="1"/>
      <c r="E1053" s="1"/>
      <c r="F1053" s="1"/>
      <c r="G1053" s="1"/>
      <c r="I1053" s="90"/>
    </row>
    <row r="1054" spans="1:9" x14ac:dyDescent="0.3">
      <c r="A1054" s="89"/>
      <c r="B1054" s="23"/>
      <c r="C1054" s="1"/>
      <c r="D1054" s="1"/>
      <c r="E1054" s="1"/>
      <c r="F1054" s="1"/>
      <c r="G1054" s="1"/>
      <c r="I1054" s="90"/>
    </row>
    <row r="1055" spans="1:9" x14ac:dyDescent="0.3">
      <c r="A1055" s="89"/>
      <c r="B1055" s="23"/>
      <c r="C1055" s="1"/>
      <c r="D1055" s="1"/>
      <c r="E1055" s="1"/>
      <c r="F1055" s="1"/>
      <c r="G1055" s="1"/>
      <c r="I1055" s="90"/>
    </row>
    <row r="1056" spans="1:9" x14ac:dyDescent="0.3">
      <c r="A1056" s="89"/>
      <c r="B1056" s="23"/>
      <c r="C1056" s="1"/>
      <c r="D1056" s="1"/>
      <c r="E1056" s="1"/>
      <c r="F1056" s="1"/>
      <c r="G1056" s="1"/>
      <c r="I1056" s="90"/>
    </row>
    <row r="1057" spans="1:9" x14ac:dyDescent="0.3">
      <c r="A1057" s="89"/>
      <c r="B1057" s="23"/>
      <c r="C1057" s="1"/>
      <c r="D1057" s="1"/>
      <c r="E1057" s="1"/>
      <c r="F1057" s="1"/>
      <c r="G1057" s="1"/>
      <c r="I1057" s="90"/>
    </row>
    <row r="1058" spans="1:9" x14ac:dyDescent="0.3">
      <c r="A1058" s="89"/>
      <c r="B1058" s="23"/>
      <c r="C1058" s="1"/>
      <c r="D1058" s="1"/>
      <c r="E1058" s="1"/>
      <c r="F1058" s="1"/>
      <c r="G1058" s="1"/>
      <c r="I1058" s="90"/>
    </row>
    <row r="1059" spans="1:9" x14ac:dyDescent="0.3">
      <c r="A1059" s="89"/>
      <c r="B1059" s="23"/>
      <c r="C1059" s="1"/>
      <c r="D1059" s="1"/>
      <c r="E1059" s="1"/>
      <c r="F1059" s="1"/>
      <c r="G1059" s="1"/>
      <c r="I1059" s="90"/>
    </row>
    <row r="1060" spans="1:9" x14ac:dyDescent="0.3">
      <c r="A1060" s="89"/>
      <c r="B1060" s="23"/>
      <c r="C1060" s="1"/>
      <c r="D1060" s="1"/>
      <c r="E1060" s="1"/>
      <c r="F1060" s="1"/>
      <c r="G1060" s="1"/>
      <c r="I1060" s="90"/>
    </row>
    <row r="1061" spans="1:9" x14ac:dyDescent="0.3">
      <c r="A1061" s="89"/>
      <c r="B1061" s="23"/>
      <c r="C1061" s="1"/>
      <c r="D1061" s="1"/>
      <c r="E1061" s="1"/>
      <c r="F1061" s="1"/>
      <c r="G1061" s="1"/>
      <c r="I1061" s="90"/>
    </row>
    <row r="1062" spans="1:9" x14ac:dyDescent="0.3">
      <c r="A1062" s="89"/>
      <c r="B1062" s="23"/>
      <c r="C1062" s="1"/>
      <c r="D1062" s="1"/>
      <c r="E1062" s="1"/>
      <c r="F1062" s="1"/>
      <c r="G1062" s="1"/>
      <c r="I1062" s="90"/>
    </row>
    <row r="1063" spans="1:9" x14ac:dyDescent="0.3">
      <c r="A1063" s="89"/>
      <c r="B1063" s="23"/>
      <c r="C1063" s="1"/>
      <c r="D1063" s="1"/>
      <c r="E1063" s="1"/>
      <c r="F1063" s="1"/>
      <c r="G1063" s="1"/>
      <c r="I1063" s="90"/>
    </row>
    <row r="1064" spans="1:9" x14ac:dyDescent="0.3">
      <c r="A1064" s="89"/>
      <c r="B1064" s="23"/>
      <c r="C1064" s="1"/>
      <c r="D1064" s="1"/>
      <c r="E1064" s="1"/>
      <c r="F1064" s="1"/>
      <c r="G1064" s="1"/>
      <c r="I1064" s="90"/>
    </row>
    <row r="1065" spans="1:9" x14ac:dyDescent="0.3">
      <c r="A1065" s="89"/>
      <c r="B1065" s="23"/>
      <c r="C1065" s="1"/>
      <c r="D1065" s="1"/>
      <c r="E1065" s="1"/>
      <c r="F1065" s="1"/>
      <c r="G1065" s="1"/>
      <c r="I1065" s="90"/>
    </row>
    <row r="1066" spans="1:9" x14ac:dyDescent="0.3">
      <c r="A1066" s="89"/>
      <c r="B1066" s="23"/>
      <c r="C1066" s="1"/>
      <c r="D1066" s="1"/>
      <c r="E1066" s="1"/>
      <c r="F1066" s="1"/>
      <c r="G1066" s="1"/>
      <c r="I1066" s="90"/>
    </row>
    <row r="1067" spans="1:9" x14ac:dyDescent="0.3">
      <c r="A1067" s="89"/>
      <c r="B1067" s="23"/>
      <c r="C1067" s="1"/>
      <c r="D1067" s="1"/>
      <c r="E1067" s="1"/>
      <c r="F1067" s="1"/>
      <c r="G1067" s="1"/>
      <c r="I1067" s="90"/>
    </row>
    <row r="1068" spans="1:9" x14ac:dyDescent="0.3">
      <c r="A1068" s="89"/>
      <c r="B1068" s="23"/>
      <c r="C1068" s="1"/>
      <c r="D1068" s="1"/>
      <c r="E1068" s="1"/>
      <c r="F1068" s="1"/>
      <c r="G1068" s="1"/>
      <c r="I1068" s="90"/>
    </row>
    <row r="1069" spans="1:9" x14ac:dyDescent="0.3">
      <c r="A1069" s="89"/>
      <c r="B1069" s="23"/>
      <c r="C1069" s="1"/>
      <c r="D1069" s="1"/>
      <c r="E1069" s="1"/>
      <c r="F1069" s="1"/>
      <c r="G1069" s="1"/>
      <c r="I1069" s="90"/>
    </row>
    <row r="1070" spans="1:9" x14ac:dyDescent="0.3">
      <c r="A1070" s="89"/>
      <c r="B1070" s="23"/>
      <c r="C1070" s="1"/>
      <c r="D1070" s="1"/>
      <c r="E1070" s="1"/>
      <c r="F1070" s="1"/>
      <c r="G1070" s="1"/>
      <c r="I1070" s="90"/>
    </row>
    <row r="1071" spans="1:9" x14ac:dyDescent="0.3">
      <c r="A1071" s="89"/>
      <c r="B1071" s="23"/>
      <c r="C1071" s="1"/>
      <c r="D1071" s="1"/>
      <c r="E1071" s="1"/>
      <c r="F1071" s="1"/>
      <c r="G1071" s="1"/>
      <c r="I1071" s="90"/>
    </row>
    <row r="1072" spans="1:9" x14ac:dyDescent="0.3">
      <c r="A1072" s="89"/>
      <c r="B1072" s="23"/>
      <c r="C1072" s="1"/>
      <c r="D1072" s="1"/>
      <c r="E1072" s="1"/>
      <c r="F1072" s="1"/>
      <c r="G1072" s="1"/>
      <c r="I1072" s="90"/>
    </row>
    <row r="1073" spans="1:9" x14ac:dyDescent="0.3">
      <c r="A1073" s="89"/>
      <c r="B1073" s="23"/>
      <c r="C1073" s="1"/>
      <c r="D1073" s="1"/>
      <c r="E1073" s="1"/>
      <c r="F1073" s="1"/>
      <c r="G1073" s="1"/>
      <c r="I1073" s="90"/>
    </row>
    <row r="1074" spans="1:9" x14ac:dyDescent="0.3">
      <c r="A1074" s="89"/>
      <c r="B1074" s="23"/>
      <c r="C1074" s="1"/>
      <c r="D1074" s="1"/>
      <c r="E1074" s="1"/>
      <c r="F1074" s="1"/>
      <c r="G1074" s="1"/>
      <c r="I1074" s="90"/>
    </row>
    <row r="1075" spans="1:9" x14ac:dyDescent="0.3">
      <c r="A1075" s="89"/>
      <c r="B1075" s="23"/>
      <c r="C1075" s="1"/>
      <c r="D1075" s="1"/>
      <c r="E1075" s="1"/>
      <c r="F1075" s="1"/>
      <c r="G1075" s="1"/>
      <c r="I1075" s="90"/>
    </row>
    <row r="1076" spans="1:9" x14ac:dyDescent="0.3">
      <c r="A1076" s="89"/>
      <c r="B1076" s="23"/>
      <c r="C1076" s="1"/>
      <c r="D1076" s="1"/>
      <c r="E1076" s="1"/>
      <c r="F1076" s="1"/>
      <c r="G1076" s="1"/>
      <c r="I1076" s="90"/>
    </row>
    <row r="1077" spans="1:9" x14ac:dyDescent="0.3">
      <c r="A1077" s="89"/>
      <c r="B1077" s="23"/>
      <c r="C1077" s="1"/>
      <c r="D1077" s="1"/>
      <c r="E1077" s="1"/>
      <c r="F1077" s="1"/>
      <c r="G1077" s="1"/>
      <c r="I1077" s="90"/>
    </row>
    <row r="1078" spans="1:9" x14ac:dyDescent="0.3">
      <c r="A1078" s="89"/>
      <c r="B1078" s="23"/>
      <c r="C1078" s="1"/>
      <c r="D1078" s="1"/>
      <c r="E1078" s="1"/>
      <c r="F1078" s="1"/>
      <c r="G1078" s="1"/>
      <c r="I1078" s="90"/>
    </row>
    <row r="1079" spans="1:9" x14ac:dyDescent="0.3">
      <c r="A1079" s="89"/>
      <c r="B1079" s="23"/>
      <c r="C1079" s="1"/>
      <c r="D1079" s="1"/>
      <c r="E1079" s="1"/>
      <c r="F1079" s="1"/>
      <c r="G1079" s="1"/>
      <c r="I1079" s="90"/>
    </row>
    <row r="1080" spans="1:9" x14ac:dyDescent="0.3">
      <c r="A1080" s="89"/>
      <c r="B1080" s="23"/>
      <c r="C1080" s="1"/>
      <c r="D1080" s="1"/>
      <c r="E1080" s="1"/>
      <c r="F1080" s="1"/>
      <c r="G1080" s="1"/>
      <c r="I1080" s="90"/>
    </row>
    <row r="1081" spans="1:9" x14ac:dyDescent="0.3">
      <c r="A1081" s="89"/>
      <c r="B1081" s="23"/>
      <c r="C1081" s="1"/>
      <c r="D1081" s="1"/>
      <c r="E1081" s="1"/>
      <c r="F1081" s="1"/>
      <c r="G1081" s="1"/>
      <c r="I1081" s="90"/>
    </row>
    <row r="1082" spans="1:9" x14ac:dyDescent="0.3">
      <c r="A1082" s="89"/>
      <c r="B1082" s="23"/>
      <c r="C1082" s="1"/>
      <c r="D1082" s="1"/>
      <c r="E1082" s="1"/>
      <c r="F1082" s="1"/>
      <c r="G1082" s="1"/>
      <c r="I1082" s="90"/>
    </row>
    <row r="1083" spans="1:9" x14ac:dyDescent="0.3">
      <c r="A1083" s="89"/>
      <c r="B1083" s="23"/>
      <c r="C1083" s="1"/>
      <c r="D1083" s="1"/>
      <c r="E1083" s="1"/>
      <c r="F1083" s="1"/>
      <c r="G1083" s="1"/>
      <c r="I1083" s="90"/>
    </row>
    <row r="1084" spans="1:9" x14ac:dyDescent="0.3">
      <c r="A1084" s="89"/>
      <c r="B1084" s="23"/>
      <c r="C1084" s="1"/>
      <c r="D1084" s="1"/>
      <c r="E1084" s="1"/>
      <c r="F1084" s="1"/>
      <c r="G1084" s="1"/>
      <c r="I1084" s="90"/>
    </row>
    <row r="1085" spans="1:9" x14ac:dyDescent="0.3">
      <c r="A1085" s="89"/>
      <c r="B1085" s="23"/>
      <c r="C1085" s="1"/>
      <c r="D1085" s="1"/>
      <c r="E1085" s="1"/>
      <c r="F1085" s="1"/>
      <c r="G1085" s="1"/>
      <c r="I1085" s="90"/>
    </row>
    <row r="1086" spans="1:9" x14ac:dyDescent="0.3">
      <c r="A1086" s="89"/>
      <c r="B1086" s="23"/>
      <c r="C1086" s="1"/>
      <c r="D1086" s="1"/>
      <c r="E1086" s="1"/>
      <c r="F1086" s="1"/>
      <c r="G1086" s="1"/>
      <c r="I1086" s="90"/>
    </row>
    <row r="1087" spans="1:9" x14ac:dyDescent="0.3">
      <c r="A1087" s="89"/>
      <c r="B1087" s="23"/>
      <c r="C1087" s="1"/>
      <c r="D1087" s="1"/>
      <c r="E1087" s="1"/>
      <c r="F1087" s="1"/>
      <c r="G1087" s="1"/>
      <c r="I1087" s="90"/>
    </row>
    <row r="1088" spans="1:9" x14ac:dyDescent="0.3">
      <c r="A1088" s="89"/>
      <c r="B1088" s="23"/>
      <c r="C1088" s="1"/>
      <c r="D1088" s="1"/>
      <c r="E1088" s="1"/>
      <c r="F1088" s="1"/>
      <c r="G1088" s="1"/>
      <c r="I1088" s="90"/>
    </row>
    <row r="1089" spans="1:9" x14ac:dyDescent="0.3">
      <c r="A1089" s="89"/>
      <c r="B1089" s="23"/>
      <c r="C1089" s="1"/>
      <c r="D1089" s="1"/>
      <c r="E1089" s="1"/>
      <c r="F1089" s="1"/>
      <c r="G1089" s="1"/>
      <c r="I1089" s="90"/>
    </row>
    <row r="1090" spans="1:9" x14ac:dyDescent="0.3">
      <c r="A1090" s="89"/>
      <c r="B1090" s="23"/>
      <c r="C1090" s="1"/>
      <c r="D1090" s="1"/>
      <c r="E1090" s="1"/>
      <c r="F1090" s="1"/>
      <c r="G1090" s="1"/>
      <c r="I1090" s="90"/>
    </row>
    <row r="1091" spans="1:9" x14ac:dyDescent="0.3">
      <c r="A1091" s="89"/>
      <c r="B1091" s="23"/>
      <c r="C1091" s="1"/>
      <c r="D1091" s="1"/>
      <c r="E1091" s="1"/>
      <c r="F1091" s="1"/>
      <c r="G1091" s="1"/>
      <c r="I1091" s="90"/>
    </row>
    <row r="1092" spans="1:9" x14ac:dyDescent="0.3">
      <c r="A1092" s="89"/>
      <c r="B1092" s="23"/>
      <c r="C1092" s="1"/>
      <c r="D1092" s="1"/>
      <c r="E1092" s="1"/>
      <c r="F1092" s="1"/>
      <c r="G1092" s="1"/>
      <c r="I1092" s="90"/>
    </row>
    <row r="1093" spans="1:9" x14ac:dyDescent="0.3">
      <c r="A1093" s="89"/>
      <c r="B1093" s="23"/>
      <c r="C1093" s="1"/>
      <c r="D1093" s="1"/>
      <c r="E1093" s="1"/>
      <c r="F1093" s="1"/>
      <c r="G1093" s="1"/>
      <c r="I1093" s="90"/>
    </row>
    <row r="1094" spans="1:9" x14ac:dyDescent="0.3">
      <c r="A1094" s="89"/>
      <c r="B1094" s="23"/>
      <c r="C1094" s="1"/>
      <c r="D1094" s="1"/>
      <c r="E1094" s="1"/>
      <c r="F1094" s="1"/>
      <c r="G1094" s="1"/>
      <c r="I1094" s="90"/>
    </row>
    <row r="1095" spans="1:9" x14ac:dyDescent="0.3">
      <c r="A1095" s="89"/>
      <c r="B1095" s="23"/>
      <c r="C1095" s="1"/>
      <c r="D1095" s="1"/>
      <c r="E1095" s="1"/>
      <c r="F1095" s="1"/>
      <c r="G1095" s="1"/>
      <c r="I1095" s="90"/>
    </row>
    <row r="1096" spans="1:9" x14ac:dyDescent="0.3">
      <c r="A1096" s="89"/>
      <c r="B1096" s="23"/>
      <c r="C1096" s="1"/>
      <c r="D1096" s="1"/>
      <c r="E1096" s="1"/>
      <c r="F1096" s="1"/>
      <c r="G1096" s="1"/>
      <c r="I1096" s="90"/>
    </row>
    <row r="1097" spans="1:9" x14ac:dyDescent="0.3">
      <c r="A1097" s="89"/>
      <c r="B1097" s="23"/>
      <c r="C1097" s="1"/>
      <c r="D1097" s="1"/>
      <c r="E1097" s="1"/>
      <c r="F1097" s="1"/>
      <c r="G1097" s="1"/>
      <c r="I1097" s="90"/>
    </row>
    <row r="1098" spans="1:9" x14ac:dyDescent="0.3">
      <c r="A1098" s="89"/>
      <c r="B1098" s="23"/>
      <c r="C1098" s="1"/>
      <c r="D1098" s="1"/>
      <c r="E1098" s="1"/>
      <c r="F1098" s="1"/>
      <c r="G1098" s="1"/>
      <c r="I1098" s="90"/>
    </row>
    <row r="1099" spans="1:9" x14ac:dyDescent="0.3">
      <c r="A1099" s="89"/>
      <c r="B1099" s="23"/>
      <c r="C1099" s="1"/>
      <c r="D1099" s="1"/>
      <c r="E1099" s="1"/>
      <c r="F1099" s="1"/>
      <c r="G1099" s="1"/>
      <c r="I1099" s="90"/>
    </row>
    <row r="1100" spans="1:9" x14ac:dyDescent="0.3">
      <c r="A1100" s="89"/>
      <c r="B1100" s="23"/>
      <c r="C1100" s="1"/>
      <c r="D1100" s="1"/>
      <c r="E1100" s="1"/>
      <c r="F1100" s="1"/>
      <c r="G1100" s="1"/>
      <c r="I1100" s="90"/>
    </row>
    <row r="1101" spans="1:9" x14ac:dyDescent="0.3">
      <c r="A1101" s="89"/>
      <c r="B1101" s="23"/>
      <c r="C1101" s="1"/>
      <c r="D1101" s="1"/>
      <c r="E1101" s="1"/>
      <c r="F1101" s="1"/>
      <c r="G1101" s="1"/>
      <c r="I1101" s="90"/>
    </row>
    <row r="1102" spans="1:9" x14ac:dyDescent="0.3">
      <c r="A1102" s="89"/>
      <c r="B1102" s="23"/>
      <c r="C1102" s="1"/>
      <c r="D1102" s="1"/>
      <c r="E1102" s="1"/>
      <c r="F1102" s="1"/>
      <c r="G1102" s="1"/>
      <c r="I1102" s="90"/>
    </row>
    <row r="1103" spans="1:9" x14ac:dyDescent="0.3">
      <c r="A1103" s="89"/>
      <c r="B1103" s="23"/>
      <c r="C1103" s="1"/>
      <c r="D1103" s="1"/>
      <c r="E1103" s="1"/>
      <c r="F1103" s="1"/>
      <c r="G1103" s="1"/>
      <c r="I1103" s="90"/>
    </row>
    <row r="1104" spans="1:9" x14ac:dyDescent="0.3">
      <c r="A1104" s="89"/>
      <c r="B1104" s="23"/>
      <c r="C1104" s="1"/>
      <c r="D1104" s="1"/>
      <c r="E1104" s="1"/>
      <c r="F1104" s="1"/>
      <c r="G1104" s="1"/>
      <c r="I1104" s="90"/>
    </row>
    <row r="1105" spans="1:9" x14ac:dyDescent="0.3">
      <c r="A1105" s="89"/>
      <c r="B1105" s="23"/>
      <c r="C1105" s="1"/>
      <c r="D1105" s="1"/>
      <c r="E1105" s="1"/>
      <c r="F1105" s="1"/>
      <c r="G1105" s="1"/>
      <c r="I1105" s="90"/>
    </row>
    <row r="1106" spans="1:9" x14ac:dyDescent="0.3">
      <c r="A1106" s="89"/>
      <c r="B1106" s="23"/>
      <c r="C1106" s="1"/>
      <c r="D1106" s="1"/>
      <c r="E1106" s="1"/>
      <c r="F1106" s="1"/>
      <c r="G1106" s="1"/>
      <c r="I1106" s="90"/>
    </row>
    <row r="1107" spans="1:9" x14ac:dyDescent="0.3">
      <c r="A1107" s="89"/>
      <c r="B1107" s="23"/>
      <c r="C1107" s="1"/>
      <c r="D1107" s="1"/>
      <c r="E1107" s="1"/>
      <c r="F1107" s="1"/>
      <c r="G1107" s="1"/>
      <c r="I1107" s="90"/>
    </row>
    <row r="1108" spans="1:9" x14ac:dyDescent="0.3">
      <c r="A1108" s="89"/>
      <c r="B1108" s="23"/>
      <c r="C1108" s="1"/>
      <c r="D1108" s="1"/>
      <c r="E1108" s="1"/>
      <c r="F1108" s="1"/>
      <c r="G1108" s="1"/>
      <c r="I1108" s="90"/>
    </row>
    <row r="1109" spans="1:9" x14ac:dyDescent="0.3">
      <c r="A1109" s="89"/>
      <c r="B1109" s="23"/>
      <c r="C1109" s="1"/>
      <c r="D1109" s="1"/>
      <c r="E1109" s="1"/>
      <c r="F1109" s="1"/>
      <c r="G1109" s="1"/>
      <c r="I1109" s="90"/>
    </row>
    <row r="1110" spans="1:9" x14ac:dyDescent="0.3">
      <c r="A1110" s="89"/>
      <c r="B1110" s="23"/>
      <c r="C1110" s="1"/>
      <c r="D1110" s="1"/>
      <c r="E1110" s="1"/>
      <c r="F1110" s="1"/>
      <c r="G1110" s="1"/>
      <c r="I1110" s="90"/>
    </row>
    <row r="1111" spans="1:9" x14ac:dyDescent="0.3">
      <c r="A1111" s="89"/>
      <c r="B1111" s="23"/>
      <c r="C1111" s="1"/>
      <c r="D1111" s="1"/>
      <c r="E1111" s="1"/>
      <c r="F1111" s="1"/>
      <c r="G1111" s="1"/>
      <c r="I1111" s="90"/>
    </row>
    <row r="1112" spans="1:9" x14ac:dyDescent="0.3">
      <c r="A1112" s="89"/>
      <c r="B1112" s="23"/>
      <c r="C1112" s="1"/>
      <c r="D1112" s="1"/>
      <c r="E1112" s="1"/>
      <c r="F1112" s="1"/>
      <c r="G1112" s="1"/>
      <c r="I1112" s="90"/>
    </row>
    <row r="1113" spans="1:9" x14ac:dyDescent="0.3">
      <c r="A1113" s="89"/>
      <c r="B1113" s="23"/>
      <c r="C1113" s="1"/>
      <c r="D1113" s="1"/>
      <c r="E1113" s="1"/>
      <c r="F1113" s="1"/>
      <c r="G1113" s="1"/>
      <c r="I1113" s="90"/>
    </row>
    <row r="1114" spans="1:9" x14ac:dyDescent="0.3">
      <c r="A1114" s="89"/>
      <c r="B1114" s="23"/>
      <c r="C1114" s="1"/>
      <c r="D1114" s="1"/>
      <c r="E1114" s="1"/>
      <c r="F1114" s="1"/>
      <c r="G1114" s="1"/>
      <c r="I1114" s="90"/>
    </row>
    <row r="1115" spans="1:9" x14ac:dyDescent="0.3">
      <c r="A1115" s="89"/>
      <c r="B1115" s="23"/>
      <c r="C1115" s="1"/>
      <c r="D1115" s="1"/>
      <c r="E1115" s="1"/>
      <c r="F1115" s="1"/>
      <c r="G1115" s="1"/>
      <c r="I1115" s="90"/>
    </row>
    <row r="1116" spans="1:9" x14ac:dyDescent="0.3">
      <c r="A1116" s="89"/>
      <c r="B1116" s="23"/>
      <c r="C1116" s="1"/>
      <c r="D1116" s="1"/>
      <c r="E1116" s="1"/>
      <c r="F1116" s="1"/>
      <c r="G1116" s="1"/>
      <c r="I1116" s="90"/>
    </row>
    <row r="1117" spans="1:9" x14ac:dyDescent="0.3">
      <c r="A1117" s="89"/>
      <c r="B1117" s="23"/>
      <c r="C1117" s="1"/>
      <c r="D1117" s="1"/>
      <c r="E1117" s="1"/>
      <c r="F1117" s="1"/>
      <c r="G1117" s="1"/>
      <c r="I1117" s="90"/>
    </row>
    <row r="1118" spans="1:9" x14ac:dyDescent="0.3">
      <c r="A1118" s="89"/>
      <c r="B1118" s="23"/>
      <c r="C1118" s="1"/>
      <c r="D1118" s="1"/>
      <c r="E1118" s="1"/>
      <c r="F1118" s="1"/>
      <c r="G1118" s="1"/>
      <c r="I1118" s="90"/>
    </row>
    <row r="1119" spans="1:9" x14ac:dyDescent="0.3">
      <c r="A1119" s="89"/>
      <c r="B1119" s="23"/>
      <c r="C1119" s="1"/>
      <c r="D1119" s="1"/>
      <c r="E1119" s="1"/>
      <c r="F1119" s="1"/>
      <c r="G1119" s="1"/>
      <c r="I1119" s="90"/>
    </row>
    <row r="1120" spans="1:9" x14ac:dyDescent="0.3">
      <c r="A1120" s="89"/>
      <c r="B1120" s="23"/>
      <c r="C1120" s="1"/>
      <c r="D1120" s="1"/>
      <c r="E1120" s="1"/>
      <c r="F1120" s="1"/>
      <c r="G1120" s="1"/>
      <c r="I1120" s="90"/>
    </row>
    <row r="1121" spans="1:9" x14ac:dyDescent="0.3">
      <c r="A1121" s="89"/>
      <c r="B1121" s="23"/>
      <c r="C1121" s="1"/>
      <c r="D1121" s="1"/>
      <c r="E1121" s="1"/>
      <c r="F1121" s="1"/>
      <c r="G1121" s="1"/>
      <c r="I1121" s="90"/>
    </row>
    <row r="1122" spans="1:9" x14ac:dyDescent="0.3">
      <c r="A1122" s="89"/>
      <c r="B1122" s="23"/>
      <c r="C1122" s="1"/>
      <c r="D1122" s="1"/>
      <c r="E1122" s="1"/>
      <c r="F1122" s="1"/>
      <c r="G1122" s="1"/>
      <c r="I1122" s="90"/>
    </row>
    <row r="1123" spans="1:9" x14ac:dyDescent="0.3">
      <c r="A1123" s="89"/>
      <c r="B1123" s="23"/>
      <c r="C1123" s="1"/>
      <c r="D1123" s="1"/>
      <c r="E1123" s="1"/>
      <c r="F1123" s="1"/>
      <c r="G1123" s="1"/>
      <c r="I1123" s="90"/>
    </row>
    <row r="1124" spans="1:9" x14ac:dyDescent="0.3">
      <c r="A1124" s="89"/>
      <c r="B1124" s="23"/>
      <c r="C1124" s="1"/>
      <c r="D1124" s="1"/>
      <c r="E1124" s="1"/>
      <c r="F1124" s="1"/>
      <c r="G1124" s="1"/>
      <c r="I1124" s="90"/>
    </row>
    <row r="1125" spans="1:9" x14ac:dyDescent="0.3">
      <c r="A1125" s="89"/>
      <c r="B1125" s="23"/>
      <c r="C1125" s="1"/>
      <c r="D1125" s="1"/>
      <c r="E1125" s="1"/>
      <c r="F1125" s="1"/>
      <c r="G1125" s="1"/>
      <c r="I1125" s="90"/>
    </row>
    <row r="1126" spans="1:9" x14ac:dyDescent="0.3">
      <c r="A1126" s="89"/>
      <c r="B1126" s="23"/>
      <c r="C1126" s="1"/>
      <c r="D1126" s="1"/>
      <c r="E1126" s="1"/>
      <c r="F1126" s="1"/>
      <c r="G1126" s="1"/>
      <c r="I1126" s="90"/>
    </row>
    <row r="1127" spans="1:9" x14ac:dyDescent="0.3">
      <c r="A1127" s="89"/>
      <c r="B1127" s="23"/>
      <c r="C1127" s="1"/>
      <c r="D1127" s="1"/>
      <c r="E1127" s="1"/>
      <c r="F1127" s="1"/>
      <c r="G1127" s="1"/>
      <c r="I1127" s="90"/>
    </row>
    <row r="1128" spans="1:9" x14ac:dyDescent="0.3">
      <c r="A1128" s="89"/>
      <c r="B1128" s="23"/>
      <c r="C1128" s="1"/>
      <c r="D1128" s="1"/>
      <c r="E1128" s="1"/>
      <c r="F1128" s="1"/>
      <c r="G1128" s="1"/>
      <c r="I1128" s="90"/>
    </row>
    <row r="1129" spans="1:9" x14ac:dyDescent="0.3">
      <c r="A1129" s="89"/>
      <c r="B1129" s="23"/>
      <c r="C1129" s="1"/>
      <c r="D1129" s="1"/>
      <c r="E1129" s="1"/>
      <c r="F1129" s="1"/>
      <c r="G1129" s="1"/>
      <c r="I1129" s="90"/>
    </row>
    <row r="1130" spans="1:9" x14ac:dyDescent="0.3">
      <c r="A1130" s="89"/>
      <c r="B1130" s="23"/>
      <c r="C1130" s="1"/>
      <c r="D1130" s="1"/>
      <c r="E1130" s="1"/>
      <c r="F1130" s="1"/>
      <c r="G1130" s="1"/>
      <c r="I1130" s="90"/>
    </row>
    <row r="1131" spans="1:9" x14ac:dyDescent="0.3">
      <c r="A1131" s="89"/>
      <c r="B1131" s="23"/>
      <c r="C1131" s="1"/>
      <c r="D1131" s="1"/>
      <c r="E1131" s="1"/>
      <c r="F1131" s="1"/>
      <c r="G1131" s="1"/>
      <c r="I1131" s="90"/>
    </row>
    <row r="1132" spans="1:9" x14ac:dyDescent="0.3">
      <c r="A1132" s="89"/>
      <c r="B1132" s="23"/>
      <c r="C1132" s="1"/>
      <c r="D1132" s="1"/>
      <c r="E1132" s="1"/>
      <c r="F1132" s="1"/>
      <c r="G1132" s="1"/>
      <c r="I1132" s="90"/>
    </row>
    <row r="1133" spans="1:9" x14ac:dyDescent="0.3">
      <c r="A1133" s="89"/>
      <c r="B1133" s="23"/>
      <c r="C1133" s="1"/>
      <c r="D1133" s="1"/>
      <c r="E1133" s="1"/>
      <c r="F1133" s="1"/>
      <c r="G1133" s="1"/>
      <c r="I1133" s="90"/>
    </row>
    <row r="1134" spans="1:9" x14ac:dyDescent="0.3">
      <c r="A1134" s="89"/>
      <c r="B1134" s="23"/>
      <c r="C1134" s="1"/>
      <c r="D1134" s="1"/>
      <c r="E1134" s="1"/>
      <c r="F1134" s="1"/>
      <c r="G1134" s="1"/>
      <c r="I1134" s="90"/>
    </row>
    <row r="1135" spans="1:9" x14ac:dyDescent="0.3">
      <c r="A1135" s="89"/>
      <c r="B1135" s="23"/>
      <c r="C1135" s="1"/>
      <c r="D1135" s="1"/>
      <c r="E1135" s="1"/>
      <c r="F1135" s="1"/>
      <c r="G1135" s="1"/>
      <c r="I1135" s="90"/>
    </row>
    <row r="1136" spans="1:9" x14ac:dyDescent="0.3">
      <c r="A1136" s="89"/>
      <c r="B1136" s="23"/>
      <c r="C1136" s="1"/>
      <c r="D1136" s="1"/>
      <c r="E1136" s="1"/>
      <c r="F1136" s="1"/>
      <c r="G1136" s="1"/>
      <c r="I1136" s="90"/>
    </row>
    <row r="1137" spans="1:9" x14ac:dyDescent="0.3">
      <c r="A1137" s="89"/>
      <c r="B1137" s="23"/>
      <c r="C1137" s="1"/>
      <c r="D1137" s="1"/>
      <c r="E1137" s="1"/>
      <c r="F1137" s="1"/>
      <c r="G1137" s="1"/>
      <c r="I1137" s="90"/>
    </row>
    <row r="1138" spans="1:9" x14ac:dyDescent="0.3">
      <c r="A1138" s="89"/>
      <c r="B1138" s="23"/>
      <c r="C1138" s="1"/>
      <c r="D1138" s="1"/>
      <c r="E1138" s="1"/>
      <c r="F1138" s="1"/>
      <c r="G1138" s="1"/>
      <c r="I1138" s="90"/>
    </row>
    <row r="1139" spans="1:9" x14ac:dyDescent="0.3">
      <c r="A1139" s="89"/>
      <c r="B1139" s="23"/>
      <c r="C1139" s="1"/>
      <c r="D1139" s="1"/>
      <c r="E1139" s="1"/>
      <c r="F1139" s="1"/>
      <c r="G1139" s="1"/>
      <c r="I1139" s="90"/>
    </row>
    <row r="1140" spans="1:9" x14ac:dyDescent="0.3">
      <c r="A1140" s="89"/>
      <c r="B1140" s="23"/>
      <c r="C1140" s="1"/>
      <c r="D1140" s="1"/>
      <c r="E1140" s="1"/>
      <c r="F1140" s="1"/>
      <c r="G1140" s="1"/>
      <c r="I1140" s="90"/>
    </row>
    <row r="1141" spans="1:9" x14ac:dyDescent="0.3">
      <c r="A1141" s="89"/>
      <c r="B1141" s="23"/>
      <c r="C1141" s="1"/>
      <c r="D1141" s="1"/>
      <c r="E1141" s="1"/>
      <c r="F1141" s="1"/>
      <c r="G1141" s="1"/>
      <c r="I1141" s="90"/>
    </row>
    <row r="1142" spans="1:9" x14ac:dyDescent="0.3">
      <c r="A1142" s="89"/>
      <c r="B1142" s="23"/>
      <c r="C1142" s="1"/>
      <c r="D1142" s="1"/>
      <c r="E1142" s="1"/>
      <c r="F1142" s="1"/>
      <c r="G1142" s="1"/>
      <c r="I1142" s="90"/>
    </row>
    <row r="1143" spans="1:9" x14ac:dyDescent="0.3">
      <c r="A1143" s="89"/>
      <c r="B1143" s="23"/>
      <c r="C1143" s="1"/>
      <c r="D1143" s="1"/>
      <c r="E1143" s="1"/>
      <c r="F1143" s="1"/>
      <c r="G1143" s="1"/>
      <c r="I1143" s="90"/>
    </row>
    <row r="1144" spans="1:9" x14ac:dyDescent="0.3">
      <c r="A1144" s="89"/>
      <c r="B1144" s="23"/>
      <c r="C1144" s="1"/>
      <c r="D1144" s="1"/>
      <c r="E1144" s="1"/>
      <c r="F1144" s="1"/>
      <c r="G1144" s="1"/>
      <c r="I1144" s="90"/>
    </row>
    <row r="1145" spans="1:9" x14ac:dyDescent="0.3">
      <c r="A1145" s="89"/>
      <c r="B1145" s="23"/>
      <c r="C1145" s="1"/>
      <c r="D1145" s="1"/>
      <c r="E1145" s="1"/>
      <c r="F1145" s="1"/>
      <c r="G1145" s="1"/>
      <c r="I1145" s="90"/>
    </row>
    <row r="1146" spans="1:9" x14ac:dyDescent="0.3">
      <c r="A1146" s="89"/>
      <c r="B1146" s="23"/>
      <c r="C1146" s="1"/>
      <c r="D1146" s="1"/>
      <c r="E1146" s="1"/>
      <c r="F1146" s="1"/>
      <c r="G1146" s="1"/>
      <c r="I1146" s="90"/>
    </row>
    <row r="1147" spans="1:9" x14ac:dyDescent="0.3">
      <c r="A1147" s="89"/>
      <c r="B1147" s="23"/>
      <c r="C1147" s="1"/>
      <c r="D1147" s="1"/>
      <c r="E1147" s="1"/>
      <c r="F1147" s="1"/>
      <c r="G1147" s="1"/>
      <c r="I1147" s="90"/>
    </row>
    <row r="1148" spans="1:9" x14ac:dyDescent="0.3">
      <c r="A1148" s="89"/>
      <c r="B1148" s="23"/>
      <c r="C1148" s="1"/>
      <c r="D1148" s="1"/>
      <c r="E1148" s="1"/>
      <c r="F1148" s="1"/>
      <c r="G1148" s="1"/>
      <c r="I1148" s="90"/>
    </row>
    <row r="1149" spans="1:9" x14ac:dyDescent="0.3">
      <c r="A1149" s="89"/>
      <c r="B1149" s="23"/>
      <c r="C1149" s="1"/>
      <c r="D1149" s="1"/>
      <c r="E1149" s="1"/>
      <c r="F1149" s="1"/>
      <c r="G1149" s="1"/>
      <c r="I1149" s="90"/>
    </row>
    <row r="1150" spans="1:9" x14ac:dyDescent="0.3">
      <c r="A1150" s="89"/>
      <c r="B1150" s="23"/>
      <c r="C1150" s="1"/>
      <c r="D1150" s="1"/>
      <c r="E1150" s="1"/>
      <c r="F1150" s="1"/>
      <c r="G1150" s="1"/>
      <c r="I1150" s="90"/>
    </row>
    <row r="1151" spans="1:9" x14ac:dyDescent="0.3">
      <c r="A1151" s="89"/>
      <c r="B1151" s="23"/>
      <c r="C1151" s="1"/>
      <c r="D1151" s="1"/>
      <c r="E1151" s="1"/>
      <c r="F1151" s="1"/>
      <c r="G1151" s="1"/>
      <c r="I1151" s="90"/>
    </row>
    <row r="1152" spans="1:9" x14ac:dyDescent="0.3">
      <c r="A1152" s="89"/>
      <c r="B1152" s="23"/>
      <c r="C1152" s="1"/>
      <c r="D1152" s="1"/>
      <c r="E1152" s="1"/>
      <c r="F1152" s="1"/>
      <c r="G1152" s="1"/>
      <c r="I1152" s="90"/>
    </row>
    <row r="1153" spans="1:9" x14ac:dyDescent="0.3">
      <c r="A1153" s="89"/>
      <c r="B1153" s="23"/>
      <c r="C1153" s="1"/>
      <c r="D1153" s="1"/>
      <c r="E1153" s="1"/>
      <c r="F1153" s="1"/>
      <c r="G1153" s="1"/>
      <c r="I1153" s="90"/>
    </row>
    <row r="1154" spans="1:9" x14ac:dyDescent="0.3">
      <c r="A1154" s="89"/>
      <c r="B1154" s="23"/>
      <c r="C1154" s="1"/>
      <c r="D1154" s="1"/>
      <c r="E1154" s="1"/>
      <c r="F1154" s="1"/>
      <c r="G1154" s="1"/>
      <c r="I1154" s="90"/>
    </row>
    <row r="1155" spans="1:9" x14ac:dyDescent="0.3">
      <c r="A1155" s="89"/>
      <c r="B1155" s="23"/>
      <c r="C1155" s="1"/>
      <c r="D1155" s="1"/>
      <c r="E1155" s="1"/>
      <c r="F1155" s="1"/>
      <c r="G1155" s="1"/>
      <c r="I1155" s="90"/>
    </row>
    <row r="1156" spans="1:9" x14ac:dyDescent="0.3">
      <c r="A1156" s="89"/>
      <c r="B1156" s="23"/>
      <c r="C1156" s="1"/>
      <c r="D1156" s="1"/>
      <c r="E1156" s="1"/>
      <c r="F1156" s="1"/>
      <c r="G1156" s="1"/>
      <c r="I1156" s="90"/>
    </row>
    <row r="1157" spans="1:9" x14ac:dyDescent="0.3">
      <c r="A1157" s="89"/>
      <c r="B1157" s="23"/>
      <c r="C1157" s="1"/>
      <c r="D1157" s="1"/>
      <c r="E1157" s="1"/>
      <c r="F1157" s="1"/>
      <c r="G1157" s="1"/>
      <c r="I1157" s="90"/>
    </row>
    <row r="1158" spans="1:9" x14ac:dyDescent="0.3">
      <c r="A1158" s="89"/>
      <c r="B1158" s="23"/>
      <c r="C1158" s="1"/>
      <c r="D1158" s="1"/>
      <c r="E1158" s="1"/>
      <c r="F1158" s="1"/>
      <c r="G1158" s="1"/>
      <c r="I1158" s="90"/>
    </row>
    <row r="1159" spans="1:9" x14ac:dyDescent="0.3">
      <c r="A1159" s="89"/>
      <c r="B1159" s="23"/>
      <c r="C1159" s="1"/>
      <c r="D1159" s="1"/>
      <c r="E1159" s="1"/>
      <c r="F1159" s="1"/>
      <c r="G1159" s="1"/>
      <c r="I1159" s="90"/>
    </row>
    <row r="1160" spans="1:9" x14ac:dyDescent="0.3">
      <c r="A1160" s="89"/>
      <c r="B1160" s="23"/>
      <c r="C1160" s="1"/>
      <c r="D1160" s="1"/>
      <c r="E1160" s="1"/>
      <c r="F1160" s="1"/>
      <c r="G1160" s="1"/>
      <c r="I1160" s="90"/>
    </row>
    <row r="1161" spans="1:9" x14ac:dyDescent="0.3">
      <c r="A1161" s="89"/>
      <c r="B1161" s="23"/>
      <c r="C1161" s="1"/>
      <c r="D1161" s="1"/>
      <c r="E1161" s="1"/>
      <c r="F1161" s="1"/>
      <c r="G1161" s="1"/>
      <c r="I1161" s="90"/>
    </row>
    <row r="1162" spans="1:9" x14ac:dyDescent="0.3">
      <c r="A1162" s="89"/>
      <c r="B1162" s="23"/>
      <c r="C1162" s="1"/>
      <c r="D1162" s="1"/>
      <c r="E1162" s="1"/>
      <c r="F1162" s="1"/>
      <c r="G1162" s="1"/>
      <c r="I1162" s="90"/>
    </row>
    <row r="1163" spans="1:9" x14ac:dyDescent="0.3">
      <c r="A1163" s="89"/>
      <c r="B1163" s="23"/>
      <c r="C1163" s="1"/>
      <c r="D1163" s="1"/>
      <c r="E1163" s="1"/>
      <c r="F1163" s="1"/>
      <c r="G1163" s="1"/>
      <c r="I1163" s="90"/>
    </row>
    <row r="1164" spans="1:9" x14ac:dyDescent="0.3">
      <c r="A1164" s="89"/>
      <c r="B1164" s="23"/>
      <c r="C1164" s="1"/>
      <c r="D1164" s="1"/>
      <c r="E1164" s="1"/>
      <c r="F1164" s="1"/>
      <c r="G1164" s="1"/>
      <c r="I1164" s="90"/>
    </row>
    <row r="1165" spans="1:9" x14ac:dyDescent="0.3">
      <c r="A1165" s="89"/>
      <c r="B1165" s="23"/>
      <c r="C1165" s="1"/>
      <c r="D1165" s="1"/>
      <c r="E1165" s="1"/>
      <c r="F1165" s="1"/>
      <c r="G1165" s="1"/>
      <c r="I1165" s="90"/>
    </row>
    <row r="1166" spans="1:9" x14ac:dyDescent="0.3">
      <c r="A1166" s="89"/>
      <c r="B1166" s="23"/>
      <c r="C1166" s="1"/>
      <c r="D1166" s="1"/>
      <c r="E1166" s="1"/>
      <c r="F1166" s="1"/>
      <c r="G1166" s="1"/>
      <c r="I1166" s="90"/>
    </row>
    <row r="1167" spans="1:9" x14ac:dyDescent="0.3">
      <c r="A1167" s="89"/>
      <c r="B1167" s="23"/>
      <c r="C1167" s="1"/>
      <c r="D1167" s="1"/>
      <c r="E1167" s="1"/>
      <c r="F1167" s="1"/>
      <c r="G1167" s="1"/>
      <c r="I1167" s="90"/>
    </row>
    <row r="1168" spans="1:9" x14ac:dyDescent="0.3">
      <c r="A1168" s="89"/>
      <c r="B1168" s="23"/>
      <c r="C1168" s="1"/>
      <c r="D1168" s="1"/>
      <c r="E1168" s="1"/>
      <c r="F1168" s="1"/>
      <c r="G1168" s="1"/>
      <c r="I1168" s="90"/>
    </row>
    <row r="1169" spans="1:9" x14ac:dyDescent="0.3">
      <c r="A1169" s="89"/>
      <c r="B1169" s="23"/>
      <c r="C1169" s="1"/>
      <c r="D1169" s="1"/>
      <c r="E1169" s="1"/>
      <c r="F1169" s="1"/>
      <c r="G1169" s="1"/>
      <c r="I1169" s="90"/>
    </row>
    <row r="1170" spans="1:9" x14ac:dyDescent="0.3">
      <c r="A1170" s="89"/>
      <c r="B1170" s="23"/>
      <c r="C1170" s="1"/>
      <c r="D1170" s="1"/>
      <c r="E1170" s="1"/>
      <c r="F1170" s="1"/>
      <c r="G1170" s="1"/>
      <c r="I1170" s="90"/>
    </row>
    <row r="1171" spans="1:9" x14ac:dyDescent="0.3">
      <c r="A1171" s="89"/>
      <c r="B1171" s="23"/>
      <c r="C1171" s="1"/>
      <c r="D1171" s="1"/>
      <c r="E1171" s="1"/>
      <c r="F1171" s="1"/>
      <c r="G1171" s="1"/>
      <c r="I1171" s="90"/>
    </row>
    <row r="1172" spans="1:9" x14ac:dyDescent="0.3">
      <c r="A1172" s="89"/>
      <c r="B1172" s="23"/>
      <c r="C1172" s="1"/>
      <c r="D1172" s="1"/>
      <c r="E1172" s="1"/>
      <c r="F1172" s="1"/>
      <c r="G1172" s="1"/>
      <c r="I1172" s="90"/>
    </row>
    <row r="1173" spans="1:9" x14ac:dyDescent="0.3">
      <c r="A1173" s="89"/>
      <c r="B1173" s="23"/>
      <c r="C1173" s="1"/>
      <c r="D1173" s="1"/>
      <c r="E1173" s="1"/>
      <c r="F1173" s="1"/>
      <c r="G1173" s="1"/>
      <c r="I1173" s="90"/>
    </row>
    <row r="1174" spans="1:9" x14ac:dyDescent="0.3">
      <c r="A1174" s="89"/>
      <c r="B1174" s="23"/>
      <c r="C1174" s="1"/>
      <c r="D1174" s="1"/>
      <c r="E1174" s="1"/>
      <c r="F1174" s="1"/>
      <c r="G1174" s="1"/>
      <c r="I1174" s="90"/>
    </row>
    <row r="1175" spans="1:9" x14ac:dyDescent="0.3">
      <c r="A1175" s="89"/>
      <c r="B1175" s="23"/>
      <c r="C1175" s="1"/>
      <c r="D1175" s="1"/>
      <c r="E1175" s="1"/>
      <c r="F1175" s="1"/>
      <c r="G1175" s="1"/>
      <c r="I1175" s="90"/>
    </row>
    <row r="1176" spans="1:9" x14ac:dyDescent="0.3">
      <c r="A1176" s="89"/>
      <c r="B1176" s="23"/>
      <c r="C1176" s="1"/>
      <c r="D1176" s="1"/>
      <c r="E1176" s="1"/>
      <c r="F1176" s="1"/>
      <c r="G1176" s="1"/>
      <c r="I1176" s="90"/>
    </row>
    <row r="1177" spans="1:9" x14ac:dyDescent="0.3">
      <c r="A1177" s="89"/>
      <c r="B1177" s="23"/>
      <c r="C1177" s="1"/>
      <c r="D1177" s="1"/>
      <c r="E1177" s="1"/>
      <c r="F1177" s="1"/>
      <c r="G1177" s="1"/>
      <c r="I1177" s="90"/>
    </row>
    <row r="1178" spans="1:9" x14ac:dyDescent="0.3">
      <c r="A1178" s="89"/>
      <c r="B1178" s="23"/>
      <c r="C1178" s="1"/>
      <c r="D1178" s="1"/>
      <c r="E1178" s="1"/>
      <c r="F1178" s="1"/>
      <c r="G1178" s="1"/>
      <c r="I1178" s="90"/>
    </row>
    <row r="1179" spans="1:9" x14ac:dyDescent="0.3">
      <c r="A1179" s="89"/>
      <c r="B1179" s="23"/>
      <c r="C1179" s="1"/>
      <c r="D1179" s="1"/>
      <c r="E1179" s="1"/>
      <c r="F1179" s="1"/>
      <c r="G1179" s="1"/>
      <c r="I1179" s="90"/>
    </row>
    <row r="1180" spans="1:9" x14ac:dyDescent="0.3">
      <c r="A1180" s="89"/>
      <c r="B1180" s="23"/>
      <c r="C1180" s="1"/>
      <c r="D1180" s="1"/>
      <c r="E1180" s="1"/>
      <c r="F1180" s="1"/>
      <c r="G1180" s="1"/>
      <c r="I1180" s="90"/>
    </row>
    <row r="1181" spans="1:9" x14ac:dyDescent="0.3">
      <c r="A1181" s="89"/>
      <c r="B1181" s="23"/>
      <c r="C1181" s="1"/>
      <c r="D1181" s="1"/>
      <c r="E1181" s="1"/>
      <c r="F1181" s="1"/>
      <c r="G1181" s="1"/>
      <c r="I1181" s="90"/>
    </row>
    <row r="1182" spans="1:9" x14ac:dyDescent="0.3">
      <c r="A1182" s="89"/>
      <c r="B1182" s="23"/>
      <c r="C1182" s="1"/>
      <c r="D1182" s="1"/>
      <c r="E1182" s="1"/>
      <c r="F1182" s="1"/>
      <c r="G1182" s="1"/>
      <c r="I1182" s="90"/>
    </row>
    <row r="1183" spans="1:9" x14ac:dyDescent="0.3">
      <c r="A1183" s="89"/>
      <c r="B1183" s="23"/>
      <c r="C1183" s="1"/>
      <c r="D1183" s="1"/>
      <c r="E1183" s="1"/>
      <c r="F1183" s="1"/>
      <c r="G1183" s="1"/>
      <c r="I1183" s="90"/>
    </row>
    <row r="1184" spans="1:9" x14ac:dyDescent="0.3">
      <c r="A1184" s="89"/>
      <c r="B1184" s="23"/>
      <c r="C1184" s="1"/>
      <c r="D1184" s="1"/>
      <c r="E1184" s="1"/>
      <c r="F1184" s="1"/>
      <c r="G1184" s="1"/>
      <c r="I1184" s="90"/>
    </row>
    <row r="1185" spans="1:9" x14ac:dyDescent="0.3">
      <c r="A1185" s="89"/>
      <c r="B1185" s="23"/>
      <c r="C1185" s="1"/>
      <c r="D1185" s="1"/>
      <c r="E1185" s="1"/>
      <c r="F1185" s="1"/>
      <c r="G1185" s="1"/>
      <c r="I1185" s="90"/>
    </row>
    <row r="1186" spans="1:9" x14ac:dyDescent="0.3">
      <c r="A1186" s="89"/>
      <c r="B1186" s="23"/>
      <c r="C1186" s="1"/>
      <c r="D1186" s="1"/>
      <c r="E1186" s="1"/>
      <c r="F1186" s="1"/>
      <c r="G1186" s="1"/>
      <c r="I1186" s="90"/>
    </row>
    <row r="1187" spans="1:9" x14ac:dyDescent="0.3">
      <c r="A1187" s="89"/>
      <c r="B1187" s="23"/>
      <c r="C1187" s="1"/>
      <c r="D1187" s="1"/>
      <c r="E1187" s="1"/>
      <c r="F1187" s="1"/>
      <c r="G1187" s="1"/>
      <c r="I1187" s="90"/>
    </row>
    <row r="1188" spans="1:9" x14ac:dyDescent="0.3">
      <c r="A1188" s="89"/>
      <c r="B1188" s="23"/>
      <c r="C1188" s="1"/>
      <c r="D1188" s="1"/>
      <c r="E1188" s="1"/>
      <c r="F1188" s="1"/>
      <c r="G1188" s="1"/>
      <c r="I1188" s="90"/>
    </row>
    <row r="1189" spans="1:9" x14ac:dyDescent="0.3">
      <c r="A1189" s="89"/>
      <c r="B1189" s="23"/>
      <c r="C1189" s="1"/>
      <c r="D1189" s="1"/>
      <c r="E1189" s="1"/>
      <c r="F1189" s="1"/>
      <c r="G1189" s="1"/>
      <c r="I1189" s="90"/>
    </row>
    <row r="1190" spans="1:9" x14ac:dyDescent="0.3">
      <c r="A1190" s="89"/>
      <c r="B1190" s="23"/>
      <c r="C1190" s="1"/>
      <c r="D1190" s="1"/>
      <c r="E1190" s="1"/>
      <c r="F1190" s="1"/>
      <c r="G1190" s="1"/>
      <c r="I1190" s="90"/>
    </row>
    <row r="1191" spans="1:9" x14ac:dyDescent="0.3">
      <c r="A1191" s="89"/>
      <c r="B1191" s="23"/>
      <c r="C1191" s="1"/>
      <c r="D1191" s="1"/>
      <c r="E1191" s="1"/>
      <c r="F1191" s="1"/>
      <c r="G1191" s="1"/>
      <c r="I1191" s="90"/>
    </row>
    <row r="1192" spans="1:9" x14ac:dyDescent="0.3">
      <c r="A1192" s="89"/>
      <c r="B1192" s="23"/>
      <c r="C1192" s="1"/>
      <c r="D1192" s="1"/>
      <c r="E1192" s="1"/>
      <c r="F1192" s="1"/>
      <c r="G1192" s="1"/>
      <c r="I1192" s="90"/>
    </row>
    <row r="1193" spans="1:9" x14ac:dyDescent="0.3">
      <c r="A1193" s="89"/>
      <c r="B1193" s="23"/>
      <c r="C1193" s="1"/>
      <c r="D1193" s="1"/>
      <c r="E1193" s="1"/>
      <c r="F1193" s="1"/>
      <c r="G1193" s="1"/>
      <c r="I1193" s="90"/>
    </row>
    <row r="1194" spans="1:9" x14ac:dyDescent="0.3">
      <c r="A1194" s="89"/>
      <c r="B1194" s="23"/>
      <c r="C1194" s="1"/>
      <c r="D1194" s="1"/>
      <c r="E1194" s="1"/>
      <c r="F1194" s="1"/>
      <c r="G1194" s="1"/>
      <c r="I1194" s="90"/>
    </row>
    <row r="1195" spans="1:9" x14ac:dyDescent="0.3">
      <c r="A1195" s="89"/>
      <c r="B1195" s="23"/>
      <c r="C1195" s="1"/>
      <c r="D1195" s="1"/>
      <c r="E1195" s="1"/>
      <c r="F1195" s="1"/>
      <c r="G1195" s="1"/>
      <c r="I1195" s="90"/>
    </row>
    <row r="1196" spans="1:9" x14ac:dyDescent="0.3">
      <c r="A1196" s="89"/>
      <c r="B1196" s="23"/>
      <c r="C1196" s="1"/>
      <c r="D1196" s="1"/>
      <c r="E1196" s="1"/>
      <c r="F1196" s="1"/>
      <c r="G1196" s="1"/>
      <c r="I1196" s="90"/>
    </row>
    <row r="1197" spans="1:9" x14ac:dyDescent="0.3">
      <c r="A1197" s="89"/>
      <c r="B1197" s="23"/>
      <c r="C1197" s="1"/>
      <c r="D1197" s="1"/>
      <c r="E1197" s="1"/>
      <c r="F1197" s="1"/>
      <c r="G1197" s="1"/>
      <c r="I1197" s="90"/>
    </row>
    <row r="1198" spans="1:9" x14ac:dyDescent="0.3">
      <c r="A1198" s="89"/>
      <c r="B1198" s="23"/>
      <c r="C1198" s="1"/>
      <c r="D1198" s="1"/>
      <c r="E1198" s="1"/>
      <c r="F1198" s="1"/>
      <c r="G1198" s="1"/>
      <c r="I1198" s="90"/>
    </row>
    <row r="1199" spans="1:9" x14ac:dyDescent="0.3">
      <c r="A1199" s="89"/>
      <c r="B1199" s="23"/>
      <c r="C1199" s="1"/>
      <c r="D1199" s="1"/>
      <c r="E1199" s="1"/>
      <c r="F1199" s="1"/>
      <c r="G1199" s="1"/>
      <c r="I1199" s="90"/>
    </row>
    <row r="1200" spans="1:9" x14ac:dyDescent="0.3">
      <c r="A1200" s="89"/>
      <c r="B1200" s="23"/>
      <c r="C1200" s="1"/>
      <c r="D1200" s="1"/>
      <c r="E1200" s="1"/>
      <c r="F1200" s="1"/>
      <c r="G1200" s="1"/>
      <c r="I1200" s="90"/>
    </row>
    <row r="1201" spans="1:9" x14ac:dyDescent="0.3">
      <c r="A1201" s="89"/>
      <c r="B1201" s="23"/>
      <c r="C1201" s="1"/>
      <c r="D1201" s="1"/>
      <c r="E1201" s="1"/>
      <c r="F1201" s="1"/>
      <c r="G1201" s="1"/>
      <c r="I1201" s="90"/>
    </row>
    <row r="1202" spans="1:9" x14ac:dyDescent="0.3">
      <c r="A1202" s="89"/>
      <c r="B1202" s="23"/>
      <c r="C1202" s="1"/>
      <c r="D1202" s="1"/>
      <c r="E1202" s="1"/>
      <c r="F1202" s="1"/>
      <c r="G1202" s="1"/>
      <c r="I1202" s="90"/>
    </row>
    <row r="1203" spans="1:9" x14ac:dyDescent="0.3">
      <c r="A1203" s="89"/>
      <c r="B1203" s="23"/>
      <c r="C1203" s="1"/>
      <c r="D1203" s="1"/>
      <c r="E1203" s="1"/>
      <c r="F1203" s="1"/>
      <c r="G1203" s="1"/>
      <c r="I1203" s="90"/>
    </row>
    <row r="1204" spans="1:9" x14ac:dyDescent="0.3">
      <c r="A1204" s="89"/>
      <c r="B1204" s="23"/>
      <c r="C1204" s="1"/>
      <c r="D1204" s="1"/>
      <c r="E1204" s="1"/>
      <c r="F1204" s="1"/>
      <c r="G1204" s="1"/>
      <c r="I1204" s="90"/>
    </row>
    <row r="1205" spans="1:9" x14ac:dyDescent="0.3">
      <c r="A1205" s="89"/>
      <c r="B1205" s="23"/>
      <c r="C1205" s="1"/>
      <c r="D1205" s="1"/>
      <c r="E1205" s="1"/>
      <c r="F1205" s="1"/>
      <c r="G1205" s="1"/>
      <c r="I1205" s="90"/>
    </row>
    <row r="1206" spans="1:9" x14ac:dyDescent="0.3">
      <c r="A1206" s="89"/>
      <c r="B1206" s="23"/>
      <c r="C1206" s="1"/>
      <c r="D1206" s="1"/>
      <c r="E1206" s="1"/>
      <c r="F1206" s="1"/>
      <c r="G1206" s="1"/>
      <c r="I1206" s="90"/>
    </row>
    <row r="1207" spans="1:9" x14ac:dyDescent="0.3">
      <c r="A1207" s="89"/>
      <c r="B1207" s="23"/>
      <c r="C1207" s="1"/>
      <c r="D1207" s="1"/>
      <c r="E1207" s="1"/>
      <c r="F1207" s="1"/>
      <c r="G1207" s="1"/>
      <c r="I1207" s="90"/>
    </row>
    <row r="1208" spans="1:9" x14ac:dyDescent="0.3">
      <c r="A1208" s="89"/>
      <c r="B1208" s="23"/>
      <c r="C1208" s="1"/>
      <c r="D1208" s="1"/>
      <c r="E1208" s="1"/>
      <c r="F1208" s="1"/>
      <c r="G1208" s="1"/>
      <c r="I1208" s="90"/>
    </row>
    <row r="1209" spans="1:9" x14ac:dyDescent="0.3">
      <c r="A1209" s="89"/>
      <c r="B1209" s="23"/>
      <c r="C1209" s="1"/>
      <c r="D1209" s="1"/>
      <c r="E1209" s="1"/>
      <c r="F1209" s="1"/>
      <c r="G1209" s="1"/>
      <c r="I1209" s="90"/>
    </row>
    <row r="1210" spans="1:9" x14ac:dyDescent="0.3">
      <c r="A1210" s="89"/>
      <c r="B1210" s="23"/>
      <c r="C1210" s="1"/>
      <c r="D1210" s="1"/>
      <c r="E1210" s="1"/>
      <c r="F1210" s="1"/>
      <c r="G1210" s="1"/>
      <c r="I1210" s="90"/>
    </row>
    <row r="1211" spans="1:9" x14ac:dyDescent="0.3">
      <c r="A1211" s="89"/>
      <c r="B1211" s="23"/>
      <c r="C1211" s="1"/>
      <c r="D1211" s="1"/>
      <c r="E1211" s="1"/>
      <c r="F1211" s="1"/>
      <c r="G1211" s="1"/>
      <c r="I1211" s="90"/>
    </row>
    <row r="1212" spans="1:9" x14ac:dyDescent="0.3">
      <c r="A1212" s="89"/>
      <c r="B1212" s="23"/>
      <c r="C1212" s="1"/>
      <c r="D1212" s="1"/>
      <c r="E1212" s="1"/>
      <c r="F1212" s="1"/>
      <c r="G1212" s="1"/>
      <c r="I1212" s="90"/>
    </row>
    <row r="1213" spans="1:9" x14ac:dyDescent="0.3">
      <c r="A1213" s="89"/>
      <c r="B1213" s="23"/>
      <c r="C1213" s="1"/>
      <c r="D1213" s="1"/>
      <c r="E1213" s="1"/>
      <c r="F1213" s="1"/>
      <c r="G1213" s="1"/>
      <c r="I1213" s="90"/>
    </row>
    <row r="1214" spans="1:9" x14ac:dyDescent="0.3">
      <c r="A1214" s="89"/>
      <c r="B1214" s="23"/>
      <c r="C1214" s="1"/>
      <c r="D1214" s="1"/>
      <c r="E1214" s="1"/>
      <c r="F1214" s="1"/>
      <c r="G1214" s="1"/>
      <c r="I1214" s="90"/>
    </row>
    <row r="1215" spans="1:9" x14ac:dyDescent="0.3">
      <c r="A1215" s="89"/>
      <c r="B1215" s="23"/>
      <c r="C1215" s="1"/>
      <c r="D1215" s="1"/>
      <c r="E1215" s="1"/>
      <c r="F1215" s="1"/>
      <c r="G1215" s="1"/>
      <c r="I1215" s="90"/>
    </row>
    <row r="1216" spans="1:9" x14ac:dyDescent="0.3">
      <c r="A1216" s="89"/>
      <c r="B1216" s="23"/>
      <c r="C1216" s="1"/>
      <c r="D1216" s="1"/>
      <c r="E1216" s="1"/>
      <c r="F1216" s="1"/>
      <c r="G1216" s="1"/>
      <c r="I1216" s="90"/>
    </row>
    <row r="1217" spans="1:9" x14ac:dyDescent="0.3">
      <c r="A1217" s="89"/>
      <c r="B1217" s="23"/>
      <c r="C1217" s="1"/>
      <c r="D1217" s="1"/>
      <c r="E1217" s="1"/>
      <c r="F1217" s="1"/>
      <c r="G1217" s="1"/>
      <c r="I1217" s="90"/>
    </row>
    <row r="1218" spans="1:9" x14ac:dyDescent="0.3">
      <c r="A1218" s="89"/>
      <c r="B1218" s="23"/>
      <c r="C1218" s="1"/>
      <c r="D1218" s="1"/>
      <c r="E1218" s="1"/>
      <c r="F1218" s="1"/>
      <c r="G1218" s="1"/>
      <c r="I1218" s="90"/>
    </row>
    <row r="1219" spans="1:9" x14ac:dyDescent="0.3">
      <c r="A1219" s="89"/>
      <c r="B1219" s="23"/>
      <c r="C1219" s="1"/>
      <c r="D1219" s="1"/>
      <c r="E1219" s="1"/>
      <c r="F1219" s="1"/>
      <c r="G1219" s="1"/>
      <c r="I1219" s="90"/>
    </row>
    <row r="1220" spans="1:9" x14ac:dyDescent="0.3">
      <c r="A1220" s="89"/>
      <c r="B1220" s="23"/>
      <c r="C1220" s="1"/>
      <c r="D1220" s="1"/>
      <c r="E1220" s="1"/>
      <c r="F1220" s="1"/>
      <c r="G1220" s="1"/>
      <c r="I1220" s="90"/>
    </row>
    <row r="1221" spans="1:9" x14ac:dyDescent="0.3">
      <c r="A1221" s="89"/>
      <c r="B1221" s="23"/>
      <c r="C1221" s="1"/>
      <c r="D1221" s="1"/>
      <c r="E1221" s="1"/>
      <c r="F1221" s="1"/>
      <c r="G1221" s="1"/>
      <c r="I1221" s="90"/>
    </row>
    <row r="1222" spans="1:9" x14ac:dyDescent="0.3">
      <c r="A1222" s="89"/>
      <c r="B1222" s="23"/>
      <c r="C1222" s="1"/>
      <c r="D1222" s="1"/>
      <c r="E1222" s="1"/>
      <c r="F1222" s="1"/>
      <c r="G1222" s="1"/>
      <c r="I1222" s="90"/>
    </row>
    <row r="1223" spans="1:9" x14ac:dyDescent="0.3">
      <c r="A1223" s="89"/>
      <c r="B1223" s="23"/>
      <c r="C1223" s="1"/>
      <c r="D1223" s="1"/>
      <c r="E1223" s="1"/>
      <c r="F1223" s="1"/>
      <c r="G1223" s="1"/>
      <c r="I1223" s="90"/>
    </row>
    <row r="1224" spans="1:9" x14ac:dyDescent="0.3">
      <c r="A1224" s="89"/>
      <c r="B1224" s="23"/>
      <c r="C1224" s="1"/>
      <c r="D1224" s="1"/>
      <c r="E1224" s="1"/>
      <c r="F1224" s="1"/>
      <c r="G1224" s="1"/>
      <c r="I1224" s="90"/>
    </row>
    <row r="1225" spans="1:9" x14ac:dyDescent="0.3">
      <c r="A1225" s="89"/>
      <c r="B1225" s="23"/>
      <c r="C1225" s="1"/>
      <c r="D1225" s="1"/>
      <c r="E1225" s="1"/>
      <c r="F1225" s="1"/>
      <c r="G1225" s="1"/>
      <c r="I1225" s="90"/>
    </row>
    <row r="1226" spans="1:9" x14ac:dyDescent="0.3">
      <c r="A1226" s="89"/>
      <c r="B1226" s="23"/>
      <c r="C1226" s="1"/>
      <c r="D1226" s="1"/>
      <c r="E1226" s="1"/>
      <c r="F1226" s="1"/>
      <c r="G1226" s="1"/>
      <c r="I1226" s="90"/>
    </row>
    <row r="1227" spans="1:9" x14ac:dyDescent="0.3">
      <c r="A1227" s="89"/>
      <c r="B1227" s="23"/>
      <c r="C1227" s="1"/>
      <c r="D1227" s="1"/>
      <c r="E1227" s="1"/>
      <c r="F1227" s="1"/>
      <c r="G1227" s="1"/>
      <c r="I1227" s="90"/>
    </row>
    <row r="1228" spans="1:9" x14ac:dyDescent="0.3">
      <c r="A1228" s="89"/>
      <c r="B1228" s="23"/>
      <c r="C1228" s="1"/>
      <c r="D1228" s="1"/>
      <c r="E1228" s="1"/>
      <c r="F1228" s="1"/>
      <c r="G1228" s="1"/>
      <c r="I1228" s="90"/>
    </row>
    <row r="1229" spans="1:9" x14ac:dyDescent="0.3">
      <c r="A1229" s="89"/>
      <c r="B1229" s="23"/>
      <c r="C1229" s="1"/>
      <c r="D1229" s="1"/>
      <c r="E1229" s="1"/>
      <c r="F1229" s="1"/>
      <c r="G1229" s="1"/>
      <c r="I1229" s="90"/>
    </row>
    <row r="1230" spans="1:9" x14ac:dyDescent="0.3">
      <c r="A1230" s="89"/>
      <c r="B1230" s="23"/>
      <c r="C1230" s="1"/>
      <c r="D1230" s="1"/>
      <c r="E1230" s="1"/>
      <c r="F1230" s="1"/>
      <c r="G1230" s="1"/>
      <c r="I1230" s="90"/>
    </row>
    <row r="1231" spans="1:9" x14ac:dyDescent="0.3">
      <c r="A1231" s="89"/>
      <c r="B1231" s="23"/>
      <c r="C1231" s="1"/>
      <c r="D1231" s="1"/>
      <c r="E1231" s="1"/>
      <c r="F1231" s="1"/>
      <c r="G1231" s="1"/>
      <c r="I1231" s="90"/>
    </row>
    <row r="1232" spans="1:9" x14ac:dyDescent="0.3">
      <c r="A1232" s="89"/>
      <c r="B1232" s="23"/>
      <c r="C1232" s="1"/>
      <c r="D1232" s="1"/>
      <c r="E1232" s="1"/>
      <c r="F1232" s="1"/>
      <c r="G1232" s="1"/>
      <c r="I1232" s="90"/>
    </row>
    <row r="1233" spans="1:9" x14ac:dyDescent="0.3">
      <c r="A1233" s="89"/>
      <c r="B1233" s="23"/>
      <c r="C1233" s="1"/>
      <c r="D1233" s="1"/>
      <c r="E1233" s="1"/>
      <c r="F1233" s="1"/>
      <c r="G1233" s="1"/>
      <c r="I1233" s="90"/>
    </row>
    <row r="1234" spans="1:9" x14ac:dyDescent="0.3">
      <c r="A1234" s="89"/>
      <c r="B1234" s="23"/>
      <c r="C1234" s="1"/>
      <c r="D1234" s="1"/>
      <c r="E1234" s="1"/>
      <c r="F1234" s="1"/>
      <c r="G1234" s="1"/>
      <c r="I1234" s="90"/>
    </row>
    <row r="1235" spans="1:9" x14ac:dyDescent="0.3">
      <c r="A1235" s="89"/>
      <c r="B1235" s="23"/>
      <c r="C1235" s="1"/>
      <c r="D1235" s="1"/>
      <c r="E1235" s="1"/>
      <c r="F1235" s="1"/>
      <c r="G1235" s="1"/>
      <c r="I1235" s="90"/>
    </row>
    <row r="1236" spans="1:9" x14ac:dyDescent="0.3">
      <c r="A1236" s="89"/>
      <c r="B1236" s="23"/>
      <c r="C1236" s="1"/>
      <c r="D1236" s="1"/>
      <c r="E1236" s="1"/>
      <c r="F1236" s="1"/>
      <c r="G1236" s="1"/>
      <c r="I1236" s="90"/>
    </row>
    <row r="1237" spans="1:9" x14ac:dyDescent="0.3">
      <c r="A1237" s="89"/>
      <c r="B1237" s="23"/>
      <c r="C1237" s="1"/>
      <c r="D1237" s="1"/>
      <c r="E1237" s="1"/>
      <c r="F1237" s="1"/>
      <c r="G1237" s="1"/>
      <c r="I1237" s="90"/>
    </row>
    <row r="1238" spans="1:9" x14ac:dyDescent="0.3">
      <c r="A1238" s="89"/>
      <c r="B1238" s="23"/>
      <c r="C1238" s="1"/>
      <c r="D1238" s="1"/>
      <c r="E1238" s="1"/>
      <c r="F1238" s="1"/>
      <c r="G1238" s="1"/>
      <c r="I1238" s="90"/>
    </row>
    <row r="1239" spans="1:9" x14ac:dyDescent="0.3">
      <c r="A1239" s="89"/>
      <c r="B1239" s="23"/>
      <c r="C1239" s="1"/>
      <c r="D1239" s="1"/>
      <c r="E1239" s="1"/>
      <c r="F1239" s="1"/>
      <c r="G1239" s="1"/>
      <c r="I1239" s="90"/>
    </row>
    <row r="1240" spans="1:9" x14ac:dyDescent="0.3">
      <c r="A1240" s="89"/>
      <c r="B1240" s="23"/>
      <c r="C1240" s="1"/>
      <c r="D1240" s="1"/>
      <c r="E1240" s="1"/>
      <c r="F1240" s="1"/>
      <c r="G1240" s="1"/>
      <c r="I1240" s="90"/>
    </row>
    <row r="1241" spans="1:9" x14ac:dyDescent="0.3">
      <c r="A1241" s="89"/>
      <c r="B1241" s="23"/>
      <c r="C1241" s="1"/>
      <c r="D1241" s="1"/>
      <c r="E1241" s="1"/>
      <c r="F1241" s="1"/>
      <c r="G1241" s="1"/>
      <c r="I1241" s="90"/>
    </row>
    <row r="1242" spans="1:9" x14ac:dyDescent="0.3">
      <c r="A1242" s="89"/>
      <c r="B1242" s="23"/>
      <c r="C1242" s="1"/>
      <c r="D1242" s="1"/>
      <c r="E1242" s="1"/>
      <c r="F1242" s="1"/>
      <c r="G1242" s="1"/>
      <c r="I1242" s="90"/>
    </row>
    <row r="1243" spans="1:9" x14ac:dyDescent="0.3">
      <c r="A1243" s="89"/>
      <c r="B1243" s="23"/>
      <c r="C1243" s="1"/>
      <c r="D1243" s="1"/>
      <c r="E1243" s="1"/>
      <c r="F1243" s="1"/>
      <c r="G1243" s="1"/>
      <c r="I1243" s="90"/>
    </row>
    <row r="1244" spans="1:9" x14ac:dyDescent="0.3">
      <c r="A1244" s="89"/>
      <c r="B1244" s="23"/>
      <c r="C1244" s="1"/>
      <c r="D1244" s="1"/>
      <c r="E1244" s="1"/>
      <c r="F1244" s="1"/>
      <c r="G1244" s="1"/>
      <c r="I1244" s="90"/>
    </row>
    <row r="1245" spans="1:9" x14ac:dyDescent="0.3">
      <c r="A1245" s="89"/>
      <c r="B1245" s="23"/>
      <c r="C1245" s="1"/>
      <c r="D1245" s="1"/>
      <c r="E1245" s="1"/>
      <c r="F1245" s="1"/>
      <c r="G1245" s="1"/>
      <c r="I1245" s="90"/>
    </row>
    <row r="1246" spans="1:9" x14ac:dyDescent="0.3">
      <c r="A1246" s="89"/>
      <c r="B1246" s="23"/>
      <c r="C1246" s="1"/>
      <c r="D1246" s="1"/>
      <c r="E1246" s="1"/>
      <c r="F1246" s="1"/>
      <c r="G1246" s="1"/>
      <c r="I1246" s="90"/>
    </row>
    <row r="1247" spans="1:9" x14ac:dyDescent="0.3">
      <c r="A1247" s="89"/>
      <c r="B1247" s="23"/>
      <c r="C1247" s="1"/>
      <c r="D1247" s="1"/>
      <c r="E1247" s="1"/>
      <c r="F1247" s="1"/>
      <c r="G1247" s="1"/>
      <c r="I1247" s="90"/>
    </row>
    <row r="1248" spans="1:9" x14ac:dyDescent="0.3">
      <c r="A1248" s="89"/>
      <c r="B1248" s="23"/>
      <c r="C1248" s="1"/>
      <c r="D1248" s="1"/>
      <c r="E1248" s="1"/>
      <c r="F1248" s="1"/>
      <c r="G1248" s="1"/>
      <c r="I1248" s="90"/>
    </row>
    <row r="1249" spans="1:9" x14ac:dyDescent="0.3">
      <c r="A1249" s="89"/>
      <c r="B1249" s="23"/>
      <c r="C1249" s="1"/>
      <c r="D1249" s="1"/>
      <c r="E1249" s="1"/>
      <c r="F1249" s="1"/>
      <c r="G1249" s="1"/>
      <c r="I1249" s="90"/>
    </row>
    <row r="1250" spans="1:9" x14ac:dyDescent="0.3">
      <c r="A1250" s="89"/>
      <c r="B1250" s="23"/>
      <c r="C1250" s="1"/>
      <c r="D1250" s="1"/>
      <c r="E1250" s="1"/>
      <c r="F1250" s="1"/>
      <c r="G1250" s="1"/>
      <c r="I1250" s="90"/>
    </row>
    <row r="1251" spans="1:9" x14ac:dyDescent="0.3">
      <c r="A1251" s="89"/>
      <c r="B1251" s="23"/>
      <c r="C1251" s="1"/>
      <c r="D1251" s="1"/>
      <c r="E1251" s="1"/>
      <c r="F1251" s="1"/>
      <c r="G1251" s="1"/>
      <c r="I1251" s="90"/>
    </row>
    <row r="1252" spans="1:9" x14ac:dyDescent="0.3">
      <c r="A1252" s="89"/>
      <c r="B1252" s="23"/>
      <c r="C1252" s="1"/>
      <c r="D1252" s="1"/>
      <c r="E1252" s="1"/>
      <c r="F1252" s="1"/>
      <c r="G1252" s="1"/>
      <c r="I1252" s="90"/>
    </row>
    <row r="1253" spans="1:9" x14ac:dyDescent="0.3">
      <c r="A1253" s="89"/>
      <c r="B1253" s="23"/>
      <c r="C1253" s="1"/>
      <c r="D1253" s="1"/>
      <c r="E1253" s="1"/>
      <c r="F1253" s="1"/>
      <c r="G1253" s="1"/>
      <c r="I1253" s="90"/>
    </row>
    <row r="1254" spans="1:9" x14ac:dyDescent="0.3">
      <c r="A1254" s="89"/>
      <c r="B1254" s="23"/>
      <c r="C1254" s="1"/>
      <c r="D1254" s="1"/>
      <c r="E1254" s="1"/>
      <c r="F1254" s="1"/>
      <c r="G1254" s="1"/>
      <c r="I1254" s="90"/>
    </row>
    <row r="1255" spans="1:9" x14ac:dyDescent="0.3">
      <c r="A1255" s="89"/>
      <c r="B1255" s="23"/>
      <c r="C1255" s="1"/>
      <c r="D1255" s="1"/>
      <c r="E1255" s="1"/>
      <c r="F1255" s="1"/>
      <c r="G1255" s="1"/>
      <c r="I1255" s="90"/>
    </row>
    <row r="1256" spans="1:9" x14ac:dyDescent="0.3">
      <c r="A1256" s="89"/>
      <c r="B1256" s="23"/>
      <c r="C1256" s="1"/>
      <c r="D1256" s="1"/>
      <c r="E1256" s="1"/>
      <c r="F1256" s="1"/>
      <c r="G1256" s="1"/>
      <c r="I1256" s="90"/>
    </row>
    <row r="1257" spans="1:9" x14ac:dyDescent="0.3">
      <c r="A1257" s="89"/>
      <c r="B1257" s="23"/>
      <c r="C1257" s="1"/>
      <c r="D1257" s="1"/>
      <c r="E1257" s="1"/>
      <c r="F1257" s="1"/>
      <c r="G1257" s="1"/>
      <c r="I1257" s="90"/>
    </row>
    <row r="1258" spans="1:9" x14ac:dyDescent="0.3">
      <c r="A1258" s="89"/>
      <c r="B1258" s="23"/>
      <c r="C1258" s="1"/>
      <c r="D1258" s="1"/>
      <c r="E1258" s="1"/>
      <c r="F1258" s="1"/>
      <c r="G1258" s="1"/>
      <c r="I1258" s="90"/>
    </row>
    <row r="1259" spans="1:9" x14ac:dyDescent="0.3">
      <c r="A1259" s="89"/>
      <c r="B1259" s="23"/>
      <c r="C1259" s="1"/>
      <c r="D1259" s="1"/>
      <c r="E1259" s="1"/>
      <c r="F1259" s="1"/>
      <c r="G1259" s="1"/>
      <c r="I1259" s="90"/>
    </row>
    <row r="1260" spans="1:9" x14ac:dyDescent="0.3">
      <c r="A1260" s="89"/>
      <c r="B1260" s="23"/>
      <c r="C1260" s="1"/>
      <c r="D1260" s="1"/>
      <c r="E1260" s="1"/>
      <c r="F1260" s="1"/>
      <c r="G1260" s="1"/>
      <c r="I1260" s="90"/>
    </row>
    <row r="1261" spans="1:9" x14ac:dyDescent="0.3">
      <c r="A1261" s="89"/>
      <c r="B1261" s="23"/>
      <c r="C1261" s="1"/>
      <c r="D1261" s="1"/>
      <c r="E1261" s="1"/>
      <c r="F1261" s="1"/>
      <c r="G1261" s="1"/>
      <c r="I1261" s="90"/>
    </row>
    <row r="1262" spans="1:9" x14ac:dyDescent="0.3">
      <c r="A1262" s="89"/>
      <c r="B1262" s="23"/>
      <c r="C1262" s="1"/>
      <c r="D1262" s="1"/>
      <c r="E1262" s="1"/>
      <c r="F1262" s="1"/>
      <c r="G1262" s="1"/>
      <c r="I1262" s="90"/>
    </row>
    <row r="1263" spans="1:9" x14ac:dyDescent="0.3">
      <c r="A1263" s="89"/>
      <c r="B1263" s="23"/>
      <c r="C1263" s="1"/>
      <c r="D1263" s="1"/>
      <c r="E1263" s="1"/>
      <c r="F1263" s="1"/>
      <c r="G1263" s="1"/>
      <c r="I1263" s="90"/>
    </row>
    <row r="1264" spans="1:9" x14ac:dyDescent="0.3">
      <c r="A1264" s="89"/>
      <c r="B1264" s="23"/>
      <c r="C1264" s="1"/>
      <c r="D1264" s="1"/>
      <c r="E1264" s="1"/>
      <c r="F1264" s="1"/>
      <c r="G1264" s="1"/>
      <c r="I1264" s="90"/>
    </row>
    <row r="1265" spans="1:9" x14ac:dyDescent="0.3">
      <c r="A1265" s="89"/>
      <c r="B1265" s="23"/>
      <c r="C1265" s="1"/>
      <c r="D1265" s="1"/>
      <c r="E1265" s="1"/>
      <c r="F1265" s="1"/>
      <c r="G1265" s="1"/>
      <c r="I1265" s="90"/>
    </row>
    <row r="1266" spans="1:9" x14ac:dyDescent="0.3">
      <c r="A1266" s="89"/>
      <c r="B1266" s="23"/>
      <c r="C1266" s="1"/>
      <c r="D1266" s="1"/>
      <c r="E1266" s="1"/>
      <c r="F1266" s="1"/>
      <c r="G1266" s="1"/>
      <c r="I1266" s="90"/>
    </row>
    <row r="1267" spans="1:9" x14ac:dyDescent="0.3">
      <c r="A1267" s="89"/>
      <c r="B1267" s="23"/>
      <c r="C1267" s="1"/>
      <c r="D1267" s="1"/>
      <c r="E1267" s="1"/>
      <c r="F1267" s="1"/>
      <c r="G1267" s="1"/>
      <c r="I1267" s="90"/>
    </row>
    <row r="1268" spans="1:9" x14ac:dyDescent="0.3">
      <c r="A1268" s="89"/>
      <c r="B1268" s="23"/>
      <c r="C1268" s="1"/>
      <c r="D1268" s="1"/>
      <c r="E1268" s="1"/>
      <c r="F1268" s="1"/>
      <c r="G1268" s="1"/>
      <c r="I1268" s="90"/>
    </row>
    <row r="1269" spans="1:9" x14ac:dyDescent="0.3">
      <c r="A1269" s="89"/>
      <c r="B1269" s="23"/>
      <c r="C1269" s="1"/>
      <c r="D1269" s="1"/>
      <c r="E1269" s="1"/>
      <c r="F1269" s="1"/>
      <c r="G1269" s="1"/>
      <c r="I1269" s="90"/>
    </row>
    <row r="1270" spans="1:9" x14ac:dyDescent="0.3">
      <c r="A1270" s="89"/>
      <c r="B1270" s="23"/>
      <c r="C1270" s="1"/>
      <c r="D1270" s="1"/>
      <c r="E1270" s="1"/>
      <c r="F1270" s="1"/>
      <c r="G1270" s="1"/>
      <c r="I1270" s="90"/>
    </row>
    <row r="1271" spans="1:9" x14ac:dyDescent="0.3">
      <c r="A1271" s="89"/>
      <c r="B1271" s="23"/>
      <c r="C1271" s="1"/>
      <c r="D1271" s="1"/>
      <c r="E1271" s="1"/>
      <c r="F1271" s="1"/>
      <c r="G1271" s="1"/>
      <c r="I1271" s="90"/>
    </row>
    <row r="1272" spans="1:9" x14ac:dyDescent="0.3">
      <c r="A1272" s="89"/>
      <c r="B1272" s="23"/>
      <c r="C1272" s="1"/>
      <c r="D1272" s="1"/>
      <c r="E1272" s="1"/>
      <c r="F1272" s="1"/>
      <c r="G1272" s="1"/>
      <c r="I1272" s="90"/>
    </row>
    <row r="1273" spans="1:9" x14ac:dyDescent="0.3">
      <c r="A1273" s="89"/>
      <c r="B1273" s="23"/>
      <c r="C1273" s="1"/>
      <c r="D1273" s="1"/>
      <c r="E1273" s="1"/>
      <c r="F1273" s="1"/>
      <c r="G1273" s="1"/>
      <c r="I1273" s="90"/>
    </row>
    <row r="1274" spans="1:9" x14ac:dyDescent="0.3">
      <c r="A1274" s="89"/>
      <c r="B1274" s="23"/>
      <c r="C1274" s="1"/>
      <c r="D1274" s="1"/>
      <c r="E1274" s="1"/>
      <c r="F1274" s="1"/>
      <c r="G1274" s="1"/>
      <c r="I1274" s="90"/>
    </row>
    <row r="1275" spans="1:9" x14ac:dyDescent="0.3">
      <c r="A1275" s="89"/>
      <c r="B1275" s="23"/>
      <c r="C1275" s="1"/>
      <c r="D1275" s="1"/>
      <c r="E1275" s="1"/>
      <c r="F1275" s="1"/>
      <c r="G1275" s="1"/>
      <c r="I1275" s="90"/>
    </row>
    <row r="1276" spans="1:9" x14ac:dyDescent="0.3">
      <c r="A1276" s="89"/>
      <c r="B1276" s="23"/>
      <c r="C1276" s="1"/>
      <c r="D1276" s="1"/>
      <c r="E1276" s="1"/>
      <c r="F1276" s="1"/>
      <c r="G1276" s="1"/>
      <c r="I1276" s="90"/>
    </row>
    <row r="1277" spans="1:9" x14ac:dyDescent="0.3">
      <c r="A1277" s="89"/>
      <c r="B1277" s="23"/>
      <c r="C1277" s="1"/>
      <c r="D1277" s="1"/>
      <c r="E1277" s="1"/>
      <c r="F1277" s="1"/>
      <c r="G1277" s="1"/>
      <c r="I1277" s="90"/>
    </row>
    <row r="1278" spans="1:9" x14ac:dyDescent="0.3">
      <c r="A1278" s="89"/>
      <c r="B1278" s="23"/>
      <c r="C1278" s="1"/>
      <c r="D1278" s="1"/>
      <c r="E1278" s="1"/>
      <c r="F1278" s="1"/>
      <c r="G1278" s="1"/>
      <c r="I1278" s="90"/>
    </row>
    <row r="1279" spans="1:9" x14ac:dyDescent="0.3">
      <c r="A1279" s="89"/>
      <c r="B1279" s="23"/>
      <c r="C1279" s="1"/>
      <c r="D1279" s="1"/>
      <c r="E1279" s="1"/>
      <c r="F1279" s="1"/>
      <c r="G1279" s="1"/>
      <c r="I1279" s="90"/>
    </row>
    <row r="1280" spans="1:9" x14ac:dyDescent="0.3">
      <c r="A1280" s="89"/>
      <c r="B1280" s="23"/>
      <c r="C1280" s="1"/>
      <c r="D1280" s="1"/>
      <c r="E1280" s="1"/>
      <c r="F1280" s="1"/>
      <c r="G1280" s="1"/>
      <c r="I1280" s="90"/>
    </row>
    <row r="1281" spans="1:9" x14ac:dyDescent="0.3">
      <c r="A1281" s="89"/>
      <c r="B1281" s="23"/>
      <c r="C1281" s="1"/>
      <c r="D1281" s="1"/>
      <c r="E1281" s="1"/>
      <c r="F1281" s="1"/>
      <c r="G1281" s="1"/>
      <c r="I1281" s="90"/>
    </row>
    <row r="1282" spans="1:9" x14ac:dyDescent="0.3">
      <c r="A1282" s="89"/>
      <c r="B1282" s="23"/>
      <c r="C1282" s="1"/>
      <c r="D1282" s="1"/>
      <c r="E1282" s="1"/>
      <c r="F1282" s="1"/>
      <c r="G1282" s="1"/>
      <c r="I1282" s="90"/>
    </row>
    <row r="1283" spans="1:9" x14ac:dyDescent="0.3">
      <c r="A1283" s="89"/>
      <c r="B1283" s="23"/>
      <c r="C1283" s="1"/>
      <c r="D1283" s="1"/>
      <c r="E1283" s="1"/>
      <c r="F1283" s="1"/>
      <c r="G1283" s="1"/>
      <c r="I1283" s="90"/>
    </row>
    <row r="1284" spans="1:9" x14ac:dyDescent="0.3">
      <c r="A1284" s="89"/>
      <c r="B1284" s="23"/>
      <c r="C1284" s="1"/>
      <c r="D1284" s="1"/>
      <c r="E1284" s="1"/>
      <c r="F1284" s="1"/>
      <c r="G1284" s="1"/>
      <c r="I1284" s="90"/>
    </row>
    <row r="1285" spans="1:9" x14ac:dyDescent="0.3">
      <c r="A1285" s="89"/>
      <c r="B1285" s="23"/>
      <c r="C1285" s="1"/>
      <c r="D1285" s="1"/>
      <c r="E1285" s="1"/>
      <c r="F1285" s="1"/>
      <c r="G1285" s="1"/>
      <c r="I1285" s="90"/>
    </row>
    <row r="1286" spans="1:9" x14ac:dyDescent="0.3">
      <c r="A1286" s="89"/>
      <c r="B1286" s="23"/>
      <c r="C1286" s="1"/>
      <c r="D1286" s="1"/>
      <c r="E1286" s="1"/>
      <c r="F1286" s="1"/>
      <c r="G1286" s="1"/>
      <c r="I1286" s="90"/>
    </row>
    <row r="1287" spans="1:9" x14ac:dyDescent="0.3">
      <c r="A1287" s="89"/>
      <c r="B1287" s="23"/>
      <c r="C1287" s="1"/>
      <c r="D1287" s="1"/>
      <c r="E1287" s="1"/>
      <c r="F1287" s="1"/>
      <c r="G1287" s="1"/>
      <c r="I1287" s="90"/>
    </row>
    <row r="1288" spans="1:9" x14ac:dyDescent="0.3">
      <c r="A1288" s="89"/>
      <c r="B1288" s="23"/>
      <c r="C1288" s="1"/>
      <c r="D1288" s="1"/>
      <c r="E1288" s="1"/>
      <c r="F1288" s="1"/>
      <c r="G1288" s="1"/>
      <c r="I1288" s="90"/>
    </row>
    <row r="1289" spans="1:9" x14ac:dyDescent="0.3">
      <c r="A1289" s="89"/>
      <c r="B1289" s="23"/>
      <c r="C1289" s="1"/>
      <c r="D1289" s="1"/>
      <c r="E1289" s="1"/>
      <c r="F1289" s="1"/>
      <c r="G1289" s="1"/>
      <c r="I1289" s="90"/>
    </row>
    <row r="1290" spans="1:9" x14ac:dyDescent="0.3">
      <c r="A1290" s="89"/>
      <c r="B1290" s="23"/>
      <c r="C1290" s="1"/>
      <c r="D1290" s="1"/>
      <c r="E1290" s="1"/>
      <c r="F1290" s="1"/>
      <c r="G1290" s="1"/>
      <c r="I1290" s="90"/>
    </row>
    <row r="1291" spans="1:9" x14ac:dyDescent="0.3">
      <c r="A1291" s="89"/>
      <c r="B1291" s="23"/>
      <c r="C1291" s="1"/>
      <c r="D1291" s="1"/>
      <c r="E1291" s="1"/>
      <c r="F1291" s="1"/>
      <c r="G1291" s="1"/>
      <c r="I1291" s="90"/>
    </row>
    <row r="1292" spans="1:9" x14ac:dyDescent="0.3">
      <c r="A1292" s="89"/>
      <c r="B1292" s="23"/>
      <c r="C1292" s="1"/>
      <c r="D1292" s="1"/>
      <c r="E1292" s="1"/>
      <c r="F1292" s="1"/>
      <c r="G1292" s="1"/>
      <c r="I1292" s="90"/>
    </row>
    <row r="1293" spans="1:9" x14ac:dyDescent="0.3">
      <c r="A1293" s="89"/>
      <c r="B1293" s="23"/>
      <c r="C1293" s="1"/>
      <c r="D1293" s="1"/>
      <c r="E1293" s="1"/>
      <c r="F1293" s="1"/>
      <c r="G1293" s="1"/>
      <c r="I1293" s="90"/>
    </row>
    <row r="1294" spans="1:9" x14ac:dyDescent="0.3">
      <c r="A1294" s="89"/>
      <c r="B1294" s="23"/>
      <c r="C1294" s="1"/>
      <c r="D1294" s="1"/>
      <c r="E1294" s="1"/>
      <c r="F1294" s="1"/>
      <c r="G1294" s="1"/>
      <c r="I1294" s="90"/>
    </row>
    <row r="1295" spans="1:9" x14ac:dyDescent="0.3">
      <c r="A1295" s="89"/>
      <c r="B1295" s="23"/>
      <c r="C1295" s="1"/>
      <c r="D1295" s="1"/>
      <c r="E1295" s="1"/>
      <c r="F1295" s="1"/>
      <c r="G1295" s="1"/>
      <c r="I1295" s="90"/>
    </row>
    <row r="1296" spans="1:9" x14ac:dyDescent="0.3">
      <c r="A1296" s="89"/>
      <c r="B1296" s="23"/>
      <c r="C1296" s="1"/>
      <c r="D1296" s="1"/>
      <c r="E1296" s="1"/>
      <c r="F1296" s="1"/>
      <c r="G1296" s="1"/>
      <c r="I1296" s="90"/>
    </row>
    <row r="1297" spans="1:9" x14ac:dyDescent="0.3">
      <c r="A1297" s="89"/>
      <c r="B1297" s="23"/>
      <c r="C1297" s="1"/>
      <c r="D1297" s="1"/>
      <c r="E1297" s="1"/>
      <c r="F1297" s="1"/>
      <c r="G1297" s="1"/>
      <c r="I1297" s="90"/>
    </row>
    <row r="1298" spans="1:9" x14ac:dyDescent="0.3">
      <c r="A1298" s="89"/>
      <c r="B1298" s="23"/>
      <c r="C1298" s="1"/>
      <c r="D1298" s="1"/>
      <c r="E1298" s="1"/>
      <c r="F1298" s="1"/>
      <c r="G1298" s="1"/>
      <c r="I1298" s="90"/>
    </row>
    <row r="1299" spans="1:9" x14ac:dyDescent="0.3">
      <c r="A1299" s="89"/>
      <c r="B1299" s="23"/>
      <c r="C1299" s="1"/>
      <c r="D1299" s="1"/>
      <c r="E1299" s="1"/>
      <c r="F1299" s="1"/>
      <c r="G1299" s="1"/>
      <c r="I1299" s="90"/>
    </row>
    <row r="1300" spans="1:9" x14ac:dyDescent="0.3">
      <c r="A1300" s="89"/>
      <c r="B1300" s="23"/>
      <c r="C1300" s="1"/>
      <c r="D1300" s="1"/>
      <c r="E1300" s="1"/>
      <c r="F1300" s="1"/>
      <c r="G1300" s="1"/>
      <c r="I1300" s="90"/>
    </row>
    <row r="1301" spans="1:9" x14ac:dyDescent="0.3">
      <c r="A1301" s="89"/>
      <c r="B1301" s="23"/>
      <c r="C1301" s="1"/>
      <c r="D1301" s="1"/>
      <c r="E1301" s="1"/>
      <c r="F1301" s="1"/>
      <c r="G1301" s="1"/>
      <c r="I1301" s="90"/>
    </row>
    <row r="1302" spans="1:9" x14ac:dyDescent="0.3">
      <c r="A1302" s="89"/>
      <c r="B1302" s="23"/>
      <c r="C1302" s="1"/>
      <c r="D1302" s="1"/>
      <c r="E1302" s="1"/>
      <c r="F1302" s="1"/>
      <c r="G1302" s="1"/>
      <c r="I1302" s="90"/>
    </row>
    <row r="1303" spans="1:9" x14ac:dyDescent="0.3">
      <c r="A1303" s="89"/>
      <c r="B1303" s="23"/>
      <c r="C1303" s="1"/>
      <c r="D1303" s="1"/>
      <c r="E1303" s="1"/>
      <c r="F1303" s="1"/>
      <c r="G1303" s="1"/>
      <c r="I1303" s="90"/>
    </row>
    <row r="1304" spans="1:9" x14ac:dyDescent="0.3">
      <c r="A1304" s="89"/>
      <c r="B1304" s="23"/>
      <c r="C1304" s="1"/>
      <c r="D1304" s="1"/>
      <c r="E1304" s="1"/>
      <c r="F1304" s="1"/>
      <c r="G1304" s="1"/>
      <c r="I1304" s="90"/>
    </row>
    <row r="1305" spans="1:9" x14ac:dyDescent="0.3">
      <c r="A1305" s="89"/>
      <c r="B1305" s="23"/>
      <c r="C1305" s="1"/>
      <c r="D1305" s="1"/>
      <c r="E1305" s="1"/>
      <c r="F1305" s="1"/>
      <c r="G1305" s="1"/>
      <c r="I1305" s="90"/>
    </row>
    <row r="1306" spans="1:9" x14ac:dyDescent="0.3">
      <c r="A1306" s="89"/>
      <c r="B1306" s="23"/>
      <c r="C1306" s="1"/>
      <c r="D1306" s="1"/>
      <c r="E1306" s="1"/>
      <c r="F1306" s="1"/>
      <c r="G1306" s="1"/>
      <c r="I1306" s="90"/>
    </row>
    <row r="1307" spans="1:9" x14ac:dyDescent="0.3">
      <c r="A1307" s="89"/>
      <c r="B1307" s="23"/>
      <c r="C1307" s="1"/>
      <c r="D1307" s="1"/>
      <c r="E1307" s="1"/>
      <c r="F1307" s="1"/>
      <c r="G1307" s="1"/>
      <c r="I1307" s="90"/>
    </row>
    <row r="1308" spans="1:9" x14ac:dyDescent="0.3">
      <c r="A1308" s="89"/>
      <c r="B1308" s="23"/>
      <c r="C1308" s="1"/>
      <c r="D1308" s="1"/>
      <c r="E1308" s="1"/>
      <c r="F1308" s="1"/>
      <c r="G1308" s="1"/>
      <c r="I1308" s="90"/>
    </row>
    <row r="1309" spans="1:9" x14ac:dyDescent="0.3">
      <c r="A1309" s="89"/>
      <c r="B1309" s="23"/>
      <c r="C1309" s="1"/>
      <c r="D1309" s="1"/>
      <c r="E1309" s="1"/>
      <c r="F1309" s="1"/>
      <c r="G1309" s="1"/>
      <c r="I1309" s="90"/>
    </row>
    <row r="1310" spans="1:9" x14ac:dyDescent="0.3">
      <c r="A1310" s="89"/>
      <c r="B1310" s="23"/>
      <c r="C1310" s="1"/>
      <c r="D1310" s="1"/>
      <c r="E1310" s="1"/>
      <c r="F1310" s="1"/>
      <c r="G1310" s="1"/>
      <c r="I1310" s="90"/>
    </row>
    <row r="1311" spans="1:9" x14ac:dyDescent="0.3">
      <c r="A1311" s="89"/>
      <c r="B1311" s="23"/>
      <c r="C1311" s="1"/>
      <c r="D1311" s="1"/>
      <c r="E1311" s="1"/>
      <c r="F1311" s="1"/>
      <c r="G1311" s="1"/>
      <c r="I1311" s="90"/>
    </row>
    <row r="1312" spans="1:9" x14ac:dyDescent="0.3">
      <c r="A1312" s="89"/>
      <c r="B1312" s="23"/>
      <c r="C1312" s="1"/>
      <c r="D1312" s="1"/>
      <c r="E1312" s="1"/>
      <c r="F1312" s="1"/>
      <c r="G1312" s="1"/>
      <c r="I1312" s="90"/>
    </row>
    <row r="1313" spans="1:9" x14ac:dyDescent="0.3">
      <c r="A1313" s="89"/>
      <c r="B1313" s="23"/>
      <c r="C1313" s="1"/>
      <c r="D1313" s="1"/>
      <c r="E1313" s="1"/>
      <c r="F1313" s="1"/>
      <c r="G1313" s="1"/>
      <c r="I1313" s="90"/>
    </row>
    <row r="1314" spans="1:9" x14ac:dyDescent="0.3">
      <c r="A1314" s="89"/>
      <c r="B1314" s="23"/>
      <c r="C1314" s="1"/>
      <c r="D1314" s="1"/>
      <c r="E1314" s="1"/>
      <c r="F1314" s="1"/>
      <c r="G1314" s="1"/>
      <c r="I1314" s="90"/>
    </row>
    <row r="1315" spans="1:9" x14ac:dyDescent="0.3">
      <c r="A1315" s="89"/>
      <c r="B1315" s="23"/>
      <c r="C1315" s="1"/>
      <c r="D1315" s="1"/>
      <c r="E1315" s="1"/>
      <c r="F1315" s="1"/>
      <c r="G1315" s="1"/>
      <c r="I1315" s="90"/>
    </row>
    <row r="1316" spans="1:9" x14ac:dyDescent="0.3">
      <c r="A1316" s="89"/>
      <c r="B1316" s="23"/>
      <c r="C1316" s="1"/>
      <c r="D1316" s="1"/>
      <c r="E1316" s="1"/>
      <c r="F1316" s="1"/>
      <c r="G1316" s="1"/>
      <c r="I1316" s="90"/>
    </row>
    <row r="1317" spans="1:9" x14ac:dyDescent="0.3">
      <c r="A1317" s="89"/>
      <c r="B1317" s="23"/>
      <c r="C1317" s="1"/>
      <c r="D1317" s="1"/>
      <c r="E1317" s="1"/>
      <c r="F1317" s="1"/>
      <c r="G1317" s="1"/>
      <c r="I1317" s="90"/>
    </row>
    <row r="1318" spans="1:9" x14ac:dyDescent="0.3">
      <c r="A1318" s="89"/>
      <c r="B1318" s="23"/>
      <c r="C1318" s="1"/>
      <c r="D1318" s="1"/>
      <c r="E1318" s="1"/>
      <c r="F1318" s="1"/>
      <c r="G1318" s="1"/>
      <c r="I1318" s="90"/>
    </row>
    <row r="1319" spans="1:9" x14ac:dyDescent="0.3">
      <c r="A1319" s="89"/>
      <c r="B1319" s="23"/>
      <c r="C1319" s="1"/>
      <c r="D1319" s="1"/>
      <c r="E1319" s="1"/>
      <c r="F1319" s="1"/>
      <c r="G1319" s="1"/>
      <c r="I1319" s="90"/>
    </row>
    <row r="1320" spans="1:9" x14ac:dyDescent="0.3">
      <c r="A1320" s="89"/>
      <c r="B1320" s="23"/>
      <c r="C1320" s="1"/>
      <c r="D1320" s="1"/>
      <c r="E1320" s="1"/>
      <c r="F1320" s="1"/>
      <c r="G1320" s="1"/>
      <c r="I1320" s="90"/>
    </row>
    <row r="1321" spans="1:9" x14ac:dyDescent="0.3">
      <c r="A1321" s="89"/>
      <c r="B1321" s="23"/>
      <c r="C1321" s="1"/>
      <c r="D1321" s="1"/>
      <c r="E1321" s="1"/>
      <c r="F1321" s="1"/>
      <c r="G1321" s="1"/>
      <c r="I1321" s="90"/>
    </row>
    <row r="1322" spans="1:9" x14ac:dyDescent="0.3">
      <c r="A1322" s="89"/>
      <c r="B1322" s="23"/>
      <c r="C1322" s="1"/>
      <c r="D1322" s="1"/>
      <c r="E1322" s="1"/>
      <c r="F1322" s="1"/>
      <c r="G1322" s="1"/>
      <c r="I1322" s="90"/>
    </row>
    <row r="1323" spans="1:9" x14ac:dyDescent="0.3">
      <c r="A1323" s="89"/>
      <c r="B1323" s="23"/>
      <c r="C1323" s="1"/>
      <c r="D1323" s="1"/>
      <c r="E1323" s="1"/>
      <c r="F1323" s="1"/>
      <c r="G1323" s="1"/>
      <c r="I1323" s="90"/>
    </row>
    <row r="1324" spans="1:9" x14ac:dyDescent="0.3">
      <c r="A1324" s="89"/>
      <c r="B1324" s="23"/>
      <c r="C1324" s="1"/>
      <c r="D1324" s="1"/>
      <c r="E1324" s="1"/>
      <c r="F1324" s="1"/>
      <c r="G1324" s="1"/>
      <c r="I1324" s="90"/>
    </row>
    <row r="1325" spans="1:9" x14ac:dyDescent="0.3">
      <c r="A1325" s="89"/>
      <c r="B1325" s="23"/>
      <c r="C1325" s="1"/>
      <c r="D1325" s="1"/>
      <c r="E1325" s="1"/>
      <c r="F1325" s="1"/>
      <c r="G1325" s="1"/>
      <c r="I1325" s="90"/>
    </row>
    <row r="1326" spans="1:9" x14ac:dyDescent="0.3">
      <c r="A1326" s="89"/>
      <c r="B1326" s="23"/>
      <c r="C1326" s="1"/>
      <c r="D1326" s="1"/>
      <c r="E1326" s="1"/>
      <c r="F1326" s="1"/>
      <c r="G1326" s="1"/>
      <c r="I1326" s="90"/>
    </row>
    <row r="1327" spans="1:9" x14ac:dyDescent="0.3">
      <c r="A1327" s="89"/>
      <c r="B1327" s="23"/>
      <c r="C1327" s="1"/>
      <c r="D1327" s="1"/>
      <c r="E1327" s="1"/>
      <c r="F1327" s="1"/>
      <c r="G1327" s="1"/>
      <c r="I1327" s="90"/>
    </row>
    <row r="1328" spans="1:9" x14ac:dyDescent="0.3">
      <c r="A1328" s="89"/>
      <c r="B1328" s="23"/>
      <c r="C1328" s="1"/>
      <c r="D1328" s="1"/>
      <c r="E1328" s="1"/>
      <c r="F1328" s="1"/>
      <c r="G1328" s="1"/>
      <c r="I1328" s="90"/>
    </row>
    <row r="1329" spans="1:9" x14ac:dyDescent="0.3">
      <c r="A1329" s="89"/>
      <c r="B1329" s="23"/>
      <c r="C1329" s="1"/>
      <c r="D1329" s="1"/>
      <c r="E1329" s="1"/>
      <c r="F1329" s="1"/>
      <c r="G1329" s="1"/>
      <c r="I1329" s="90"/>
    </row>
    <row r="1330" spans="1:9" x14ac:dyDescent="0.3">
      <c r="A1330" s="89"/>
      <c r="B1330" s="23"/>
      <c r="C1330" s="1"/>
      <c r="D1330" s="1"/>
      <c r="E1330" s="1"/>
      <c r="F1330" s="1"/>
      <c r="G1330" s="1"/>
      <c r="I1330" s="90"/>
    </row>
    <row r="1331" spans="1:9" x14ac:dyDescent="0.3">
      <c r="A1331" s="89"/>
      <c r="B1331" s="23"/>
      <c r="C1331" s="1"/>
      <c r="D1331" s="1"/>
      <c r="E1331" s="1"/>
      <c r="F1331" s="1"/>
      <c r="G1331" s="1"/>
      <c r="I1331" s="90"/>
    </row>
    <row r="1332" spans="1:9" x14ac:dyDescent="0.3">
      <c r="A1332" s="89"/>
      <c r="B1332" s="23"/>
      <c r="C1332" s="1"/>
      <c r="D1332" s="1"/>
      <c r="E1332" s="1"/>
      <c r="F1332" s="1"/>
      <c r="G1332" s="1"/>
      <c r="I1332" s="90"/>
    </row>
    <row r="1333" spans="1:9" x14ac:dyDescent="0.3">
      <c r="A1333" s="89"/>
      <c r="B1333" s="23"/>
      <c r="C1333" s="1"/>
      <c r="D1333" s="1"/>
      <c r="E1333" s="1"/>
      <c r="F1333" s="1"/>
      <c r="G1333" s="1"/>
      <c r="I1333" s="90"/>
    </row>
    <row r="1334" spans="1:9" x14ac:dyDescent="0.3">
      <c r="A1334" s="89"/>
      <c r="B1334" s="23"/>
      <c r="C1334" s="1"/>
      <c r="D1334" s="1"/>
      <c r="E1334" s="1"/>
      <c r="F1334" s="1"/>
      <c r="G1334" s="1"/>
      <c r="I1334" s="90"/>
    </row>
    <row r="1335" spans="1:9" x14ac:dyDescent="0.3">
      <c r="A1335" s="89"/>
      <c r="B1335" s="23"/>
      <c r="C1335" s="1"/>
      <c r="D1335" s="1"/>
      <c r="E1335" s="1"/>
      <c r="F1335" s="1"/>
      <c r="G1335" s="1"/>
      <c r="I1335" s="90"/>
    </row>
    <row r="1336" spans="1:9" x14ac:dyDescent="0.3">
      <c r="A1336" s="89"/>
      <c r="B1336" s="23"/>
      <c r="C1336" s="1"/>
      <c r="D1336" s="1"/>
      <c r="E1336" s="1"/>
      <c r="F1336" s="1"/>
      <c r="G1336" s="1"/>
      <c r="I1336" s="90"/>
    </row>
    <row r="1337" spans="1:9" x14ac:dyDescent="0.3">
      <c r="A1337" s="89"/>
      <c r="B1337" s="23"/>
      <c r="C1337" s="1"/>
      <c r="D1337" s="1"/>
      <c r="E1337" s="1"/>
      <c r="F1337" s="1"/>
      <c r="G1337" s="1"/>
      <c r="I1337" s="90"/>
    </row>
    <row r="1338" spans="1:9" x14ac:dyDescent="0.3">
      <c r="A1338" s="89"/>
      <c r="B1338" s="23"/>
      <c r="C1338" s="1"/>
      <c r="D1338" s="1"/>
      <c r="E1338" s="1"/>
      <c r="F1338" s="1"/>
      <c r="G1338" s="1"/>
      <c r="I1338" s="90"/>
    </row>
    <row r="1339" spans="1:9" x14ac:dyDescent="0.3">
      <c r="A1339" s="89"/>
      <c r="B1339" s="23"/>
      <c r="C1339" s="1"/>
      <c r="D1339" s="1"/>
      <c r="E1339" s="1"/>
      <c r="F1339" s="1"/>
      <c r="G1339" s="1"/>
      <c r="I1339" s="90"/>
    </row>
    <row r="1340" spans="1:9" x14ac:dyDescent="0.3">
      <c r="A1340" s="89"/>
      <c r="B1340" s="23"/>
      <c r="C1340" s="1"/>
      <c r="D1340" s="1"/>
      <c r="E1340" s="1"/>
      <c r="F1340" s="1"/>
      <c r="G1340" s="1"/>
      <c r="I1340" s="90"/>
    </row>
    <row r="1341" spans="1:9" x14ac:dyDescent="0.3">
      <c r="A1341" s="89"/>
      <c r="B1341" s="23"/>
      <c r="C1341" s="1"/>
      <c r="D1341" s="1"/>
      <c r="E1341" s="1"/>
      <c r="F1341" s="1"/>
      <c r="G1341" s="1"/>
      <c r="I1341" s="90"/>
    </row>
    <row r="1342" spans="1:9" x14ac:dyDescent="0.3">
      <c r="A1342" s="89"/>
      <c r="B1342" s="23"/>
      <c r="C1342" s="1"/>
      <c r="D1342" s="1"/>
      <c r="E1342" s="1"/>
      <c r="F1342" s="1"/>
      <c r="G1342" s="1"/>
      <c r="I1342" s="90"/>
    </row>
    <row r="1343" spans="1:9" x14ac:dyDescent="0.3">
      <c r="A1343" s="89"/>
      <c r="B1343" s="23"/>
      <c r="C1343" s="1"/>
      <c r="D1343" s="1"/>
      <c r="E1343" s="1"/>
      <c r="F1343" s="1"/>
      <c r="G1343" s="1"/>
      <c r="I1343" s="90"/>
    </row>
    <row r="1344" spans="1:9" x14ac:dyDescent="0.3">
      <c r="A1344" s="89"/>
      <c r="B1344" s="23"/>
      <c r="C1344" s="1"/>
      <c r="D1344" s="1"/>
      <c r="E1344" s="1"/>
      <c r="F1344" s="1"/>
      <c r="G1344" s="1"/>
      <c r="I1344" s="90"/>
    </row>
    <row r="1345" spans="1:9" x14ac:dyDescent="0.3">
      <c r="A1345" s="89"/>
      <c r="B1345" s="23"/>
      <c r="C1345" s="1"/>
      <c r="D1345" s="1"/>
      <c r="E1345" s="1"/>
      <c r="F1345" s="1"/>
      <c r="G1345" s="1"/>
      <c r="I1345" s="90"/>
    </row>
    <row r="1346" spans="1:9" x14ac:dyDescent="0.3">
      <c r="A1346" s="89"/>
      <c r="B1346" s="23"/>
      <c r="C1346" s="1"/>
      <c r="D1346" s="1"/>
      <c r="E1346" s="1"/>
      <c r="F1346" s="1"/>
      <c r="G1346" s="1"/>
      <c r="I1346" s="90"/>
    </row>
    <row r="1347" spans="1:9" x14ac:dyDescent="0.3">
      <c r="A1347" s="89"/>
      <c r="B1347" s="23"/>
      <c r="C1347" s="1"/>
      <c r="D1347" s="1"/>
      <c r="E1347" s="1"/>
      <c r="F1347" s="1"/>
      <c r="G1347" s="1"/>
      <c r="I1347" s="90"/>
    </row>
    <row r="1348" spans="1:9" x14ac:dyDescent="0.3">
      <c r="A1348" s="89"/>
      <c r="B1348" s="23"/>
      <c r="C1348" s="1"/>
      <c r="D1348" s="1"/>
      <c r="E1348" s="1"/>
      <c r="F1348" s="1"/>
      <c r="G1348" s="1"/>
      <c r="I1348" s="90"/>
    </row>
    <row r="1349" spans="1:9" x14ac:dyDescent="0.3">
      <c r="A1349" s="89"/>
      <c r="B1349" s="23"/>
      <c r="C1349" s="1"/>
      <c r="D1349" s="1"/>
      <c r="E1349" s="1"/>
      <c r="F1349" s="1"/>
      <c r="G1349" s="1"/>
      <c r="I1349" s="90"/>
    </row>
    <row r="1350" spans="1:9" x14ac:dyDescent="0.3">
      <c r="A1350" s="89"/>
      <c r="B1350" s="23"/>
      <c r="C1350" s="1"/>
      <c r="D1350" s="1"/>
      <c r="E1350" s="1"/>
      <c r="F1350" s="1"/>
      <c r="G1350" s="1"/>
      <c r="I1350" s="90"/>
    </row>
    <row r="1351" spans="1:9" x14ac:dyDescent="0.3">
      <c r="A1351" s="89"/>
      <c r="B1351" s="23"/>
      <c r="C1351" s="1"/>
      <c r="D1351" s="1"/>
      <c r="E1351" s="1"/>
      <c r="F1351" s="1"/>
      <c r="G1351" s="1"/>
      <c r="I1351" s="90"/>
    </row>
    <row r="1352" spans="1:9" x14ac:dyDescent="0.3">
      <c r="A1352" s="89"/>
      <c r="B1352" s="23"/>
      <c r="C1352" s="1"/>
      <c r="D1352" s="1"/>
      <c r="E1352" s="1"/>
      <c r="F1352" s="1"/>
      <c r="G1352" s="1"/>
      <c r="I1352" s="90"/>
    </row>
    <row r="1353" spans="1:9" x14ac:dyDescent="0.3">
      <c r="A1353" s="89"/>
      <c r="B1353" s="23"/>
      <c r="C1353" s="1"/>
      <c r="D1353" s="1"/>
      <c r="E1353" s="1"/>
      <c r="F1353" s="1"/>
      <c r="G1353" s="1"/>
      <c r="I1353" s="90"/>
    </row>
    <row r="1354" spans="1:9" x14ac:dyDescent="0.3">
      <c r="A1354" s="89"/>
      <c r="B1354" s="23"/>
      <c r="C1354" s="1"/>
      <c r="D1354" s="1"/>
      <c r="E1354" s="1"/>
      <c r="F1354" s="1"/>
      <c r="G1354" s="1"/>
      <c r="I1354" s="90"/>
    </row>
    <row r="1355" spans="1:9" x14ac:dyDescent="0.3">
      <c r="A1355" s="89"/>
      <c r="B1355" s="23"/>
      <c r="C1355" s="1"/>
      <c r="D1355" s="1"/>
      <c r="E1355" s="1"/>
      <c r="F1355" s="1"/>
      <c r="G1355" s="1"/>
      <c r="I1355" s="90"/>
    </row>
    <row r="1356" spans="1:9" x14ac:dyDescent="0.3">
      <c r="A1356" s="89"/>
      <c r="B1356" s="23"/>
      <c r="C1356" s="1"/>
      <c r="D1356" s="1"/>
      <c r="E1356" s="1"/>
      <c r="F1356" s="1"/>
      <c r="G1356" s="1"/>
      <c r="I1356" s="90"/>
    </row>
    <row r="1357" spans="1:9" x14ac:dyDescent="0.3">
      <c r="A1357" s="89"/>
      <c r="B1357" s="23"/>
      <c r="C1357" s="1"/>
      <c r="D1357" s="1"/>
      <c r="E1357" s="1"/>
      <c r="F1357" s="1"/>
      <c r="G1357" s="1"/>
      <c r="I1357" s="90"/>
    </row>
    <row r="1358" spans="1:9" x14ac:dyDescent="0.3">
      <c r="A1358" s="89"/>
      <c r="B1358" s="23"/>
      <c r="C1358" s="1"/>
      <c r="D1358" s="1"/>
      <c r="E1358" s="1"/>
      <c r="F1358" s="1"/>
      <c r="G1358" s="1"/>
      <c r="I1358" s="90"/>
    </row>
    <row r="1359" spans="1:9" x14ac:dyDescent="0.3">
      <c r="A1359" s="89"/>
      <c r="B1359" s="23"/>
      <c r="C1359" s="1"/>
      <c r="D1359" s="1"/>
      <c r="E1359" s="1"/>
      <c r="F1359" s="1"/>
      <c r="G1359" s="1"/>
      <c r="I1359" s="90"/>
    </row>
    <row r="1360" spans="1:9" x14ac:dyDescent="0.3">
      <c r="A1360" s="89"/>
      <c r="B1360" s="23"/>
      <c r="C1360" s="1"/>
      <c r="D1360" s="1"/>
      <c r="E1360" s="1"/>
      <c r="F1360" s="1"/>
      <c r="G1360" s="1"/>
      <c r="I1360" s="90"/>
    </row>
    <row r="1361" spans="1:9" x14ac:dyDescent="0.3">
      <c r="A1361" s="89"/>
      <c r="B1361" s="23"/>
      <c r="C1361" s="1"/>
      <c r="D1361" s="1"/>
      <c r="E1361" s="1"/>
      <c r="F1361" s="1"/>
      <c r="G1361" s="1"/>
      <c r="I1361" s="90"/>
    </row>
    <row r="1362" spans="1:9" x14ac:dyDescent="0.3">
      <c r="A1362" s="89"/>
      <c r="B1362" s="23"/>
      <c r="C1362" s="1"/>
      <c r="D1362" s="1"/>
      <c r="E1362" s="1"/>
      <c r="F1362" s="1"/>
      <c r="G1362" s="1"/>
      <c r="I1362" s="90"/>
    </row>
    <row r="1363" spans="1:9" x14ac:dyDescent="0.3">
      <c r="A1363" s="89"/>
      <c r="B1363" s="23"/>
      <c r="C1363" s="1"/>
      <c r="D1363" s="1"/>
      <c r="E1363" s="1"/>
      <c r="F1363" s="1"/>
      <c r="G1363" s="1"/>
      <c r="I1363" s="90"/>
    </row>
    <row r="1364" spans="1:9" x14ac:dyDescent="0.3">
      <c r="A1364" s="89"/>
      <c r="B1364" s="23"/>
      <c r="C1364" s="1"/>
      <c r="D1364" s="1"/>
      <c r="E1364" s="1"/>
      <c r="F1364" s="1"/>
      <c r="G1364" s="1"/>
      <c r="I1364" s="90"/>
    </row>
    <row r="1365" spans="1:9" x14ac:dyDescent="0.3">
      <c r="A1365" s="89"/>
      <c r="B1365" s="23"/>
      <c r="C1365" s="1"/>
      <c r="D1365" s="1"/>
      <c r="E1365" s="1"/>
      <c r="F1365" s="1"/>
      <c r="G1365" s="1"/>
      <c r="I1365" s="90"/>
    </row>
    <row r="1366" spans="1:9" x14ac:dyDescent="0.3">
      <c r="A1366" s="89"/>
      <c r="B1366" s="23"/>
      <c r="C1366" s="1"/>
      <c r="D1366" s="1"/>
      <c r="E1366" s="1"/>
      <c r="F1366" s="1"/>
      <c r="G1366" s="1"/>
      <c r="I1366" s="90"/>
    </row>
    <row r="1367" spans="1:9" x14ac:dyDescent="0.3">
      <c r="A1367" s="89"/>
      <c r="B1367" s="23"/>
      <c r="C1367" s="1"/>
      <c r="D1367" s="1"/>
      <c r="E1367" s="1"/>
      <c r="F1367" s="1"/>
      <c r="G1367" s="1"/>
      <c r="I1367" s="90"/>
    </row>
    <row r="1368" spans="1:9" x14ac:dyDescent="0.3">
      <c r="A1368" s="89"/>
      <c r="B1368" s="23"/>
      <c r="C1368" s="1"/>
      <c r="D1368" s="1"/>
      <c r="E1368" s="1"/>
      <c r="F1368" s="1"/>
      <c r="G1368" s="1"/>
      <c r="I1368" s="90"/>
    </row>
    <row r="1369" spans="1:9" x14ac:dyDescent="0.3">
      <c r="A1369" s="89"/>
      <c r="B1369" s="23"/>
      <c r="C1369" s="1"/>
      <c r="D1369" s="1"/>
      <c r="E1369" s="1"/>
      <c r="F1369" s="1"/>
      <c r="G1369" s="1"/>
      <c r="I1369" s="90"/>
    </row>
    <row r="1370" spans="1:9" x14ac:dyDescent="0.3">
      <c r="A1370" s="89"/>
      <c r="B1370" s="23"/>
      <c r="C1370" s="1"/>
      <c r="D1370" s="1"/>
      <c r="E1370" s="1"/>
      <c r="F1370" s="1"/>
      <c r="G1370" s="1"/>
      <c r="I1370" s="90"/>
    </row>
    <row r="1371" spans="1:9" x14ac:dyDescent="0.3">
      <c r="A1371" s="89"/>
      <c r="B1371" s="23"/>
      <c r="C1371" s="1"/>
      <c r="D1371" s="1"/>
      <c r="E1371" s="1"/>
      <c r="F1371" s="1"/>
      <c r="G1371" s="1"/>
      <c r="I1371" s="90"/>
    </row>
    <row r="1372" spans="1:9" x14ac:dyDescent="0.3">
      <c r="A1372" s="89"/>
      <c r="B1372" s="23"/>
      <c r="C1372" s="1"/>
      <c r="D1372" s="1"/>
      <c r="E1372" s="1"/>
      <c r="F1372" s="1"/>
      <c r="G1372" s="1"/>
      <c r="I1372" s="90"/>
    </row>
    <row r="1373" spans="1:9" x14ac:dyDescent="0.3">
      <c r="A1373" s="89"/>
      <c r="B1373" s="23"/>
      <c r="C1373" s="1"/>
      <c r="D1373" s="1"/>
      <c r="E1373" s="1"/>
      <c r="F1373" s="1"/>
      <c r="G1373" s="1"/>
      <c r="I1373" s="90"/>
    </row>
    <row r="1374" spans="1:9" x14ac:dyDescent="0.3">
      <c r="A1374" s="89"/>
      <c r="B1374" s="23"/>
      <c r="C1374" s="1"/>
      <c r="D1374" s="1"/>
      <c r="E1374" s="1"/>
      <c r="F1374" s="1"/>
      <c r="G1374" s="1"/>
      <c r="I1374" s="90"/>
    </row>
    <row r="1375" spans="1:9" x14ac:dyDescent="0.3">
      <c r="A1375" s="89"/>
      <c r="B1375" s="23"/>
      <c r="C1375" s="1"/>
      <c r="D1375" s="1"/>
      <c r="E1375" s="1"/>
      <c r="F1375" s="1"/>
      <c r="G1375" s="1"/>
      <c r="I1375" s="90"/>
    </row>
    <row r="1376" spans="1:9" x14ac:dyDescent="0.3">
      <c r="A1376" s="89"/>
      <c r="B1376" s="23"/>
      <c r="C1376" s="1"/>
      <c r="D1376" s="1"/>
      <c r="E1376" s="1"/>
      <c r="F1376" s="1"/>
      <c r="G1376" s="1"/>
      <c r="I1376" s="90"/>
    </row>
    <row r="1377" spans="1:9" x14ac:dyDescent="0.3">
      <c r="A1377" s="89"/>
      <c r="B1377" s="23"/>
      <c r="C1377" s="1"/>
      <c r="D1377" s="1"/>
      <c r="E1377" s="1"/>
      <c r="F1377" s="1"/>
      <c r="G1377" s="1"/>
      <c r="I1377" s="90"/>
    </row>
    <row r="1378" spans="1:9" x14ac:dyDescent="0.3">
      <c r="A1378" s="89"/>
      <c r="B1378" s="23"/>
      <c r="C1378" s="1"/>
      <c r="D1378" s="1"/>
      <c r="E1378" s="1"/>
      <c r="F1378" s="1"/>
      <c r="G1378" s="1"/>
      <c r="I1378" s="90"/>
    </row>
    <row r="1379" spans="1:9" x14ac:dyDescent="0.3">
      <c r="A1379" s="89"/>
      <c r="B1379" s="23"/>
      <c r="C1379" s="1"/>
      <c r="D1379" s="1"/>
      <c r="E1379" s="1"/>
      <c r="F1379" s="1"/>
      <c r="G1379" s="1"/>
      <c r="I1379" s="90"/>
    </row>
    <row r="1380" spans="1:9" x14ac:dyDescent="0.3">
      <c r="A1380" s="89"/>
      <c r="B1380" s="23"/>
      <c r="C1380" s="1"/>
      <c r="D1380" s="1"/>
      <c r="E1380" s="1"/>
      <c r="F1380" s="1"/>
      <c r="G1380" s="1"/>
      <c r="I1380" s="90"/>
    </row>
    <row r="1381" spans="1:9" x14ac:dyDescent="0.3">
      <c r="A1381" s="89"/>
      <c r="B1381" s="23"/>
      <c r="C1381" s="1"/>
      <c r="D1381" s="1"/>
      <c r="E1381" s="1"/>
      <c r="F1381" s="1"/>
      <c r="G1381" s="1"/>
      <c r="I1381" s="90"/>
    </row>
    <row r="1382" spans="1:9" x14ac:dyDescent="0.3">
      <c r="A1382" s="89"/>
      <c r="B1382" s="23"/>
      <c r="C1382" s="1"/>
      <c r="D1382" s="1"/>
      <c r="E1382" s="1"/>
      <c r="F1382" s="1"/>
      <c r="G1382" s="1"/>
      <c r="I1382" s="90"/>
    </row>
    <row r="1383" spans="1:9" x14ac:dyDescent="0.3">
      <c r="A1383" s="89"/>
      <c r="B1383" s="23"/>
      <c r="C1383" s="1"/>
      <c r="D1383" s="1"/>
      <c r="E1383" s="1"/>
      <c r="F1383" s="1"/>
      <c r="G1383" s="1"/>
      <c r="I1383" s="90"/>
    </row>
    <row r="1384" spans="1:9" x14ac:dyDescent="0.3">
      <c r="A1384" s="89"/>
      <c r="B1384" s="23"/>
      <c r="C1384" s="1"/>
      <c r="D1384" s="1"/>
      <c r="E1384" s="1"/>
      <c r="F1384" s="1"/>
      <c r="G1384" s="1"/>
      <c r="I1384" s="90"/>
    </row>
    <row r="1385" spans="1:9" x14ac:dyDescent="0.3">
      <c r="A1385" s="89"/>
      <c r="B1385" s="23"/>
      <c r="C1385" s="1"/>
      <c r="D1385" s="1"/>
      <c r="E1385" s="1"/>
      <c r="F1385" s="1"/>
      <c r="G1385" s="1"/>
      <c r="I1385" s="90"/>
    </row>
    <row r="1386" spans="1:9" x14ac:dyDescent="0.3">
      <c r="A1386" s="89"/>
      <c r="B1386" s="23"/>
      <c r="C1386" s="1"/>
      <c r="D1386" s="1"/>
      <c r="E1386" s="1"/>
      <c r="F1386" s="1"/>
      <c r="G1386" s="1"/>
      <c r="I1386" s="90"/>
    </row>
    <row r="1387" spans="1:9" x14ac:dyDescent="0.3">
      <c r="A1387" s="89"/>
      <c r="B1387" s="23"/>
      <c r="C1387" s="1"/>
      <c r="D1387" s="1"/>
      <c r="E1387" s="1"/>
      <c r="F1387" s="1"/>
      <c r="G1387" s="1"/>
      <c r="I1387" s="90"/>
    </row>
    <row r="1388" spans="1:9" x14ac:dyDescent="0.3">
      <c r="A1388" s="89"/>
      <c r="B1388" s="23"/>
      <c r="C1388" s="1"/>
      <c r="D1388" s="1"/>
      <c r="E1388" s="1"/>
      <c r="F1388" s="1"/>
      <c r="G1388" s="1"/>
      <c r="I1388" s="90"/>
    </row>
    <row r="1389" spans="1:9" x14ac:dyDescent="0.3">
      <c r="A1389" s="89"/>
      <c r="B1389" s="23"/>
      <c r="C1389" s="1"/>
      <c r="D1389" s="1"/>
      <c r="E1389" s="1"/>
      <c r="F1389" s="1"/>
      <c r="G1389" s="1"/>
      <c r="I1389" s="90"/>
    </row>
    <row r="1390" spans="1:9" x14ac:dyDescent="0.3">
      <c r="A1390" s="89"/>
      <c r="B1390" s="23"/>
      <c r="C1390" s="1"/>
      <c r="D1390" s="1"/>
      <c r="E1390" s="1"/>
      <c r="F1390" s="1"/>
      <c r="G1390" s="1"/>
      <c r="I1390" s="90"/>
    </row>
    <row r="1391" spans="1:9" x14ac:dyDescent="0.3">
      <c r="A1391" s="89"/>
      <c r="B1391" s="23"/>
      <c r="C1391" s="1"/>
      <c r="D1391" s="1"/>
      <c r="E1391" s="1"/>
      <c r="F1391" s="1"/>
      <c r="G1391" s="1"/>
      <c r="I1391" s="90"/>
    </row>
    <row r="1392" spans="1:9" x14ac:dyDescent="0.3">
      <c r="A1392" s="89"/>
      <c r="B1392" s="23"/>
      <c r="C1392" s="1"/>
      <c r="D1392" s="1"/>
      <c r="E1392" s="1"/>
      <c r="F1392" s="1"/>
      <c r="G1392" s="1"/>
      <c r="I1392" s="90"/>
    </row>
    <row r="1393" spans="1:9" x14ac:dyDescent="0.3">
      <c r="A1393" s="89"/>
      <c r="B1393" s="23"/>
      <c r="C1393" s="1"/>
      <c r="D1393" s="1"/>
      <c r="E1393" s="1"/>
      <c r="F1393" s="1"/>
      <c r="G1393" s="1"/>
      <c r="I1393" s="90"/>
    </row>
    <row r="1394" spans="1:9" x14ac:dyDescent="0.3">
      <c r="A1394" s="89"/>
      <c r="B1394" s="23"/>
      <c r="C1394" s="1"/>
      <c r="D1394" s="1"/>
      <c r="E1394" s="1"/>
      <c r="F1394" s="1"/>
      <c r="G1394" s="1"/>
      <c r="I1394" s="90"/>
    </row>
    <row r="1395" spans="1:9" x14ac:dyDescent="0.3">
      <c r="A1395" s="89"/>
      <c r="B1395" s="23"/>
      <c r="C1395" s="1"/>
      <c r="D1395" s="1"/>
      <c r="E1395" s="1"/>
      <c r="F1395" s="1"/>
      <c r="G1395" s="1"/>
      <c r="I1395" s="90"/>
    </row>
    <row r="1396" spans="1:9" x14ac:dyDescent="0.3">
      <c r="A1396" s="89"/>
      <c r="B1396" s="23"/>
      <c r="C1396" s="1"/>
      <c r="D1396" s="1"/>
      <c r="E1396" s="1"/>
      <c r="F1396" s="1"/>
      <c r="G1396" s="1"/>
      <c r="I1396" s="90"/>
    </row>
    <row r="1397" spans="1:9" x14ac:dyDescent="0.3">
      <c r="A1397" s="89"/>
      <c r="B1397" s="23"/>
      <c r="C1397" s="1"/>
      <c r="D1397" s="1"/>
      <c r="E1397" s="1"/>
      <c r="F1397" s="1"/>
      <c r="G1397" s="1"/>
      <c r="I1397" s="90"/>
    </row>
    <row r="1398" spans="1:9" x14ac:dyDescent="0.3">
      <c r="A1398" s="89"/>
      <c r="B1398" s="23"/>
      <c r="C1398" s="1"/>
      <c r="D1398" s="1"/>
      <c r="E1398" s="1"/>
      <c r="F1398" s="1"/>
      <c r="G1398" s="1"/>
      <c r="I1398" s="90"/>
    </row>
    <row r="1399" spans="1:9" x14ac:dyDescent="0.3">
      <c r="A1399" s="89"/>
      <c r="B1399" s="23"/>
      <c r="C1399" s="1"/>
      <c r="D1399" s="1"/>
      <c r="E1399" s="1"/>
      <c r="F1399" s="1"/>
      <c r="G1399" s="1"/>
      <c r="I1399" s="90"/>
    </row>
    <row r="1400" spans="1:9" x14ac:dyDescent="0.3">
      <c r="A1400" s="89"/>
      <c r="B1400" s="23"/>
      <c r="C1400" s="1"/>
      <c r="D1400" s="1"/>
      <c r="E1400" s="1"/>
      <c r="F1400" s="1"/>
      <c r="G1400" s="1"/>
      <c r="I1400" s="90"/>
    </row>
    <row r="1401" spans="1:9" x14ac:dyDescent="0.3">
      <c r="A1401" s="89"/>
      <c r="B1401" s="23"/>
      <c r="C1401" s="1"/>
      <c r="D1401" s="1"/>
      <c r="E1401" s="1"/>
      <c r="F1401" s="1"/>
      <c r="G1401" s="1"/>
      <c r="I1401" s="90"/>
    </row>
    <row r="1402" spans="1:9" x14ac:dyDescent="0.3">
      <c r="A1402" s="89"/>
      <c r="B1402" s="23"/>
      <c r="C1402" s="1"/>
      <c r="D1402" s="1"/>
      <c r="E1402" s="1"/>
      <c r="F1402" s="1"/>
      <c r="G1402" s="1"/>
      <c r="I1402" s="90"/>
    </row>
    <row r="1403" spans="1:9" x14ac:dyDescent="0.3">
      <c r="A1403" s="89"/>
      <c r="B1403" s="23"/>
      <c r="C1403" s="1"/>
      <c r="D1403" s="1"/>
      <c r="E1403" s="1"/>
      <c r="F1403" s="1"/>
      <c r="G1403" s="1"/>
      <c r="I1403" s="90"/>
    </row>
    <row r="1404" spans="1:9" x14ac:dyDescent="0.3">
      <c r="A1404" s="89"/>
      <c r="B1404" s="23"/>
      <c r="C1404" s="1"/>
      <c r="D1404" s="1"/>
      <c r="E1404" s="1"/>
      <c r="F1404" s="1"/>
      <c r="G1404" s="1"/>
      <c r="I1404" s="90"/>
    </row>
    <row r="1405" spans="1:9" x14ac:dyDescent="0.3">
      <c r="A1405" s="89"/>
      <c r="B1405" s="23"/>
      <c r="C1405" s="1"/>
      <c r="D1405" s="1"/>
      <c r="E1405" s="1"/>
      <c r="F1405" s="1"/>
      <c r="G1405" s="1"/>
      <c r="I1405" s="90"/>
    </row>
    <row r="1406" spans="1:9" x14ac:dyDescent="0.3">
      <c r="A1406" s="89"/>
      <c r="B1406" s="23"/>
      <c r="C1406" s="1"/>
      <c r="D1406" s="1"/>
      <c r="E1406" s="1"/>
      <c r="F1406" s="1"/>
      <c r="G1406" s="1"/>
      <c r="I1406" s="90"/>
    </row>
    <row r="1407" spans="1:9" x14ac:dyDescent="0.3">
      <c r="A1407" s="89"/>
      <c r="B1407" s="23"/>
      <c r="C1407" s="1"/>
      <c r="D1407" s="1"/>
      <c r="E1407" s="1"/>
      <c r="F1407" s="1"/>
      <c r="G1407" s="1"/>
      <c r="I1407" s="90"/>
    </row>
    <row r="1408" spans="1:9" x14ac:dyDescent="0.3">
      <c r="A1408" s="89"/>
      <c r="B1408" s="23"/>
      <c r="C1408" s="1"/>
      <c r="D1408" s="1"/>
      <c r="E1408" s="1"/>
      <c r="F1408" s="1"/>
      <c r="G1408" s="1"/>
      <c r="I1408" s="90"/>
    </row>
    <row r="1409" spans="1:9" x14ac:dyDescent="0.3">
      <c r="A1409" s="89"/>
      <c r="B1409" s="23"/>
      <c r="C1409" s="1"/>
      <c r="D1409" s="1"/>
      <c r="E1409" s="1"/>
      <c r="F1409" s="1"/>
      <c r="G1409" s="1"/>
      <c r="I1409" s="90"/>
    </row>
    <row r="1410" spans="1:9" x14ac:dyDescent="0.3">
      <c r="A1410" s="89"/>
      <c r="B1410" s="23"/>
      <c r="C1410" s="1"/>
      <c r="D1410" s="1"/>
      <c r="E1410" s="1"/>
      <c r="F1410" s="1"/>
      <c r="G1410" s="1"/>
      <c r="I1410" s="90"/>
    </row>
    <row r="1411" spans="1:9" x14ac:dyDescent="0.3">
      <c r="A1411" s="89"/>
      <c r="B1411" s="23"/>
      <c r="C1411" s="1"/>
      <c r="D1411" s="1"/>
      <c r="E1411" s="1"/>
      <c r="F1411" s="1"/>
      <c r="G1411" s="1"/>
      <c r="I1411" s="90"/>
    </row>
    <row r="1412" spans="1:9" x14ac:dyDescent="0.3">
      <c r="A1412" s="89"/>
      <c r="B1412" s="23"/>
      <c r="C1412" s="1"/>
      <c r="D1412" s="1"/>
      <c r="E1412" s="1"/>
      <c r="F1412" s="1"/>
      <c r="G1412" s="1"/>
      <c r="I1412" s="90"/>
    </row>
    <row r="1413" spans="1:9" x14ac:dyDescent="0.3">
      <c r="A1413" s="89"/>
      <c r="B1413" s="23"/>
      <c r="C1413" s="1"/>
      <c r="D1413" s="1"/>
      <c r="E1413" s="1"/>
      <c r="F1413" s="1"/>
      <c r="G1413" s="1"/>
      <c r="I1413" s="90"/>
    </row>
    <row r="1414" spans="1:9" x14ac:dyDescent="0.3">
      <c r="A1414" s="89"/>
      <c r="B1414" s="23"/>
      <c r="C1414" s="1"/>
      <c r="D1414" s="1"/>
      <c r="E1414" s="1"/>
      <c r="F1414" s="1"/>
      <c r="G1414" s="1"/>
      <c r="I1414" s="90"/>
    </row>
    <row r="1415" spans="1:9" x14ac:dyDescent="0.3">
      <c r="A1415" s="89"/>
      <c r="B1415" s="23"/>
      <c r="C1415" s="1"/>
      <c r="D1415" s="1"/>
      <c r="E1415" s="1"/>
      <c r="F1415" s="1"/>
      <c r="G1415" s="1"/>
      <c r="I1415" s="90"/>
    </row>
    <row r="1416" spans="1:9" x14ac:dyDescent="0.3">
      <c r="A1416" s="89"/>
      <c r="B1416" s="23"/>
      <c r="C1416" s="1"/>
      <c r="D1416" s="1"/>
      <c r="E1416" s="1"/>
      <c r="F1416" s="1"/>
      <c r="G1416" s="1"/>
      <c r="I1416" s="90"/>
    </row>
    <row r="1417" spans="1:9" x14ac:dyDescent="0.3">
      <c r="A1417" s="89"/>
      <c r="B1417" s="23"/>
      <c r="C1417" s="1"/>
      <c r="D1417" s="1"/>
      <c r="E1417" s="1"/>
      <c r="F1417" s="1"/>
      <c r="G1417" s="1"/>
      <c r="I1417" s="90"/>
    </row>
    <row r="1418" spans="1:9" x14ac:dyDescent="0.3">
      <c r="A1418" s="89"/>
      <c r="B1418" s="23"/>
      <c r="C1418" s="1"/>
      <c r="D1418" s="1"/>
      <c r="E1418" s="1"/>
      <c r="F1418" s="1"/>
      <c r="G1418" s="1"/>
      <c r="I1418" s="90"/>
    </row>
    <row r="1419" spans="1:9" x14ac:dyDescent="0.3">
      <c r="A1419" s="89"/>
      <c r="B1419" s="23"/>
      <c r="C1419" s="1"/>
      <c r="D1419" s="1"/>
      <c r="E1419" s="1"/>
      <c r="F1419" s="1"/>
      <c r="G1419" s="1"/>
      <c r="I1419" s="90"/>
    </row>
    <row r="1420" spans="1:9" x14ac:dyDescent="0.3">
      <c r="A1420" s="89"/>
      <c r="B1420" s="23"/>
      <c r="C1420" s="1"/>
      <c r="D1420" s="1"/>
      <c r="E1420" s="1"/>
      <c r="F1420" s="1"/>
      <c r="G1420" s="1"/>
      <c r="I1420" s="90"/>
    </row>
    <row r="1421" spans="1:9" x14ac:dyDescent="0.3">
      <c r="A1421" s="89"/>
      <c r="B1421" s="23"/>
      <c r="C1421" s="1"/>
      <c r="D1421" s="1"/>
      <c r="E1421" s="1"/>
      <c r="F1421" s="1"/>
      <c r="G1421" s="1"/>
      <c r="I1421" s="90"/>
    </row>
    <row r="1422" spans="1:9" x14ac:dyDescent="0.3">
      <c r="A1422" s="89"/>
      <c r="B1422" s="23"/>
      <c r="C1422" s="1"/>
      <c r="D1422" s="1"/>
      <c r="E1422" s="1"/>
      <c r="F1422" s="1"/>
      <c r="G1422" s="1"/>
      <c r="I1422" s="90"/>
    </row>
    <row r="1423" spans="1:9" x14ac:dyDescent="0.3">
      <c r="A1423" s="89"/>
      <c r="B1423" s="23"/>
      <c r="C1423" s="1"/>
      <c r="D1423" s="1"/>
      <c r="E1423" s="1"/>
      <c r="F1423" s="1"/>
      <c r="G1423" s="1"/>
      <c r="I1423" s="90"/>
    </row>
    <row r="1424" spans="1:9" x14ac:dyDescent="0.3">
      <c r="A1424" s="89"/>
      <c r="B1424" s="23"/>
      <c r="C1424" s="1"/>
      <c r="D1424" s="1"/>
      <c r="E1424" s="1"/>
      <c r="F1424" s="1"/>
      <c r="G1424" s="1"/>
      <c r="I1424" s="90"/>
    </row>
    <row r="1425" spans="1:9" x14ac:dyDescent="0.3">
      <c r="A1425" s="89"/>
      <c r="B1425" s="23"/>
      <c r="C1425" s="1"/>
      <c r="D1425" s="1"/>
      <c r="E1425" s="1"/>
      <c r="F1425" s="1"/>
      <c r="G1425" s="1"/>
      <c r="I1425" s="90"/>
    </row>
    <row r="1426" spans="1:9" x14ac:dyDescent="0.3">
      <c r="A1426" s="89"/>
      <c r="B1426" s="23"/>
      <c r="C1426" s="1"/>
      <c r="D1426" s="1"/>
      <c r="E1426" s="1"/>
      <c r="F1426" s="1"/>
      <c r="G1426" s="1"/>
      <c r="I1426" s="90"/>
    </row>
    <row r="1427" spans="1:9" x14ac:dyDescent="0.3">
      <c r="A1427" s="89"/>
      <c r="B1427" s="23"/>
      <c r="C1427" s="1"/>
      <c r="D1427" s="1"/>
      <c r="E1427" s="1"/>
      <c r="F1427" s="1"/>
      <c r="G1427" s="1"/>
      <c r="I1427" s="90"/>
    </row>
    <row r="1428" spans="1:9" x14ac:dyDescent="0.3">
      <c r="A1428" s="89"/>
      <c r="B1428" s="23"/>
      <c r="C1428" s="1"/>
      <c r="D1428" s="1"/>
      <c r="E1428" s="1"/>
      <c r="F1428" s="1"/>
      <c r="G1428" s="1"/>
      <c r="I1428" s="90"/>
    </row>
    <row r="1429" spans="1:9" x14ac:dyDescent="0.3">
      <c r="A1429" s="89"/>
      <c r="B1429" s="23"/>
      <c r="C1429" s="1"/>
      <c r="D1429" s="1"/>
      <c r="E1429" s="1"/>
      <c r="F1429" s="1"/>
      <c r="G1429" s="1"/>
      <c r="I1429" s="90"/>
    </row>
    <row r="1430" spans="1:9" x14ac:dyDescent="0.3">
      <c r="A1430" s="89"/>
      <c r="B1430" s="23"/>
      <c r="C1430" s="1"/>
      <c r="D1430" s="1"/>
      <c r="E1430" s="1"/>
      <c r="F1430" s="1"/>
      <c r="G1430" s="1"/>
      <c r="I1430" s="90"/>
    </row>
    <row r="1431" spans="1:9" x14ac:dyDescent="0.3">
      <c r="A1431" s="89"/>
      <c r="B1431" s="23"/>
      <c r="C1431" s="1"/>
      <c r="D1431" s="1"/>
      <c r="E1431" s="1"/>
      <c r="F1431" s="1"/>
      <c r="G1431" s="1"/>
      <c r="I1431" s="90"/>
    </row>
    <row r="1432" spans="1:9" x14ac:dyDescent="0.3">
      <c r="A1432" s="89"/>
      <c r="B1432" s="23"/>
      <c r="C1432" s="1"/>
      <c r="D1432" s="1"/>
      <c r="E1432" s="1"/>
      <c r="F1432" s="1"/>
      <c r="G1432" s="1"/>
      <c r="I1432" s="90"/>
    </row>
    <row r="1433" spans="1:9" x14ac:dyDescent="0.3">
      <c r="A1433" s="89"/>
      <c r="B1433" s="23"/>
      <c r="C1433" s="1"/>
      <c r="D1433" s="1"/>
      <c r="E1433" s="1"/>
      <c r="F1433" s="1"/>
      <c r="G1433" s="1"/>
      <c r="I1433" s="90"/>
    </row>
    <row r="1434" spans="1:9" x14ac:dyDescent="0.3">
      <c r="A1434" s="89"/>
      <c r="B1434" s="23"/>
      <c r="C1434" s="1"/>
      <c r="D1434" s="1"/>
      <c r="E1434" s="1"/>
      <c r="F1434" s="1"/>
      <c r="G1434" s="1"/>
      <c r="I1434" s="90"/>
    </row>
    <row r="1435" spans="1:9" x14ac:dyDescent="0.3">
      <c r="A1435" s="89"/>
      <c r="B1435" s="23"/>
      <c r="C1435" s="1"/>
      <c r="D1435" s="1"/>
      <c r="E1435" s="1"/>
      <c r="F1435" s="1"/>
      <c r="G1435" s="1"/>
      <c r="I1435" s="90"/>
    </row>
    <row r="1436" spans="1:9" x14ac:dyDescent="0.3">
      <c r="A1436" s="89"/>
      <c r="B1436" s="23"/>
      <c r="C1436" s="1"/>
      <c r="D1436" s="1"/>
      <c r="E1436" s="1"/>
      <c r="F1436" s="1"/>
      <c r="G1436" s="1"/>
      <c r="I1436" s="90"/>
    </row>
    <row r="1437" spans="1:9" x14ac:dyDescent="0.3">
      <c r="A1437" s="89"/>
      <c r="B1437" s="23"/>
      <c r="C1437" s="1"/>
      <c r="D1437" s="1"/>
      <c r="E1437" s="1"/>
      <c r="F1437" s="1"/>
      <c r="G1437" s="1"/>
      <c r="I1437" s="90"/>
    </row>
    <row r="1438" spans="1:9" x14ac:dyDescent="0.3">
      <c r="A1438" s="89"/>
      <c r="B1438" s="23"/>
      <c r="C1438" s="1"/>
      <c r="D1438" s="1"/>
      <c r="E1438" s="1"/>
      <c r="F1438" s="1"/>
      <c r="G1438" s="1"/>
      <c r="I1438" s="90"/>
    </row>
    <row r="1439" spans="1:9" x14ac:dyDescent="0.3">
      <c r="A1439" s="89"/>
      <c r="B1439" s="23"/>
      <c r="C1439" s="1"/>
      <c r="D1439" s="1"/>
      <c r="E1439" s="1"/>
      <c r="F1439" s="1"/>
      <c r="G1439" s="1"/>
      <c r="I1439" s="90"/>
    </row>
    <row r="1440" spans="1:9" x14ac:dyDescent="0.3">
      <c r="A1440" s="89"/>
      <c r="B1440" s="23"/>
      <c r="C1440" s="1"/>
      <c r="D1440" s="1"/>
      <c r="E1440" s="1"/>
      <c r="F1440" s="1"/>
      <c r="G1440" s="1"/>
      <c r="I1440" s="90"/>
    </row>
    <row r="1441" spans="1:9" x14ac:dyDescent="0.3">
      <c r="A1441" s="89"/>
      <c r="B1441" s="23"/>
      <c r="C1441" s="1"/>
      <c r="D1441" s="1"/>
      <c r="E1441" s="1"/>
      <c r="F1441" s="1"/>
      <c r="G1441" s="1"/>
      <c r="I1441" s="90"/>
    </row>
    <row r="1442" spans="1:9" x14ac:dyDescent="0.3">
      <c r="A1442" s="89"/>
      <c r="B1442" s="23"/>
      <c r="C1442" s="1"/>
      <c r="D1442" s="1"/>
      <c r="E1442" s="1"/>
      <c r="F1442" s="1"/>
      <c r="G1442" s="1"/>
      <c r="I1442" s="90"/>
    </row>
    <row r="1443" spans="1:9" x14ac:dyDescent="0.3">
      <c r="A1443" s="89"/>
      <c r="B1443" s="23"/>
      <c r="C1443" s="1"/>
      <c r="D1443" s="1"/>
      <c r="E1443" s="1"/>
      <c r="F1443" s="1"/>
      <c r="G1443" s="1"/>
      <c r="I1443" s="90"/>
    </row>
    <row r="1444" spans="1:9" x14ac:dyDescent="0.3">
      <c r="A1444" s="89"/>
      <c r="B1444" s="23"/>
      <c r="C1444" s="1"/>
      <c r="D1444" s="1"/>
      <c r="E1444" s="1"/>
      <c r="F1444" s="1"/>
      <c r="G1444" s="1"/>
      <c r="I1444" s="90"/>
    </row>
    <row r="1445" spans="1:9" x14ac:dyDescent="0.3">
      <c r="A1445" s="89"/>
      <c r="B1445" s="23"/>
      <c r="C1445" s="1"/>
      <c r="D1445" s="1"/>
      <c r="E1445" s="1"/>
      <c r="F1445" s="1"/>
      <c r="G1445" s="1"/>
      <c r="I1445" s="90"/>
    </row>
    <row r="1446" spans="1:9" x14ac:dyDescent="0.3">
      <c r="A1446" s="89"/>
      <c r="B1446" s="23"/>
      <c r="C1446" s="1"/>
      <c r="D1446" s="1"/>
      <c r="E1446" s="1"/>
      <c r="F1446" s="1"/>
      <c r="G1446" s="1"/>
      <c r="I1446" s="90"/>
    </row>
    <row r="1447" spans="1:9" x14ac:dyDescent="0.3">
      <c r="A1447" s="89"/>
      <c r="B1447" s="23"/>
      <c r="C1447" s="1"/>
      <c r="D1447" s="1"/>
      <c r="E1447" s="1"/>
      <c r="F1447" s="1"/>
      <c r="G1447" s="1"/>
      <c r="I1447" s="90"/>
    </row>
    <row r="1448" spans="1:9" x14ac:dyDescent="0.3">
      <c r="A1448" s="89"/>
      <c r="B1448" s="23"/>
      <c r="C1448" s="1"/>
      <c r="D1448" s="1"/>
      <c r="E1448" s="1"/>
      <c r="F1448" s="1"/>
      <c r="G1448" s="1"/>
      <c r="I1448" s="90"/>
    </row>
    <row r="1449" spans="1:9" x14ac:dyDescent="0.3">
      <c r="A1449" s="89"/>
      <c r="B1449" s="23"/>
      <c r="C1449" s="1"/>
      <c r="D1449" s="1"/>
      <c r="E1449" s="1"/>
      <c r="F1449" s="1"/>
      <c r="G1449" s="1"/>
      <c r="I1449" s="90"/>
    </row>
    <row r="1450" spans="1:9" x14ac:dyDescent="0.3">
      <c r="A1450" s="89"/>
      <c r="B1450" s="23"/>
      <c r="C1450" s="1"/>
      <c r="D1450" s="1"/>
      <c r="E1450" s="1"/>
      <c r="F1450" s="1"/>
      <c r="G1450" s="1"/>
      <c r="I1450" s="90"/>
    </row>
    <row r="1451" spans="1:9" x14ac:dyDescent="0.3">
      <c r="A1451" s="89"/>
      <c r="B1451" s="23"/>
      <c r="C1451" s="1"/>
      <c r="D1451" s="1"/>
      <c r="E1451" s="1"/>
      <c r="F1451" s="1"/>
      <c r="G1451" s="1"/>
      <c r="I1451" s="90"/>
    </row>
    <row r="1452" spans="1:9" x14ac:dyDescent="0.3">
      <c r="A1452" s="89"/>
      <c r="B1452" s="23"/>
      <c r="C1452" s="1"/>
      <c r="D1452" s="1"/>
      <c r="E1452" s="1"/>
      <c r="F1452" s="1"/>
      <c r="G1452" s="1"/>
      <c r="I1452" s="90"/>
    </row>
    <row r="1453" spans="1:9" x14ac:dyDescent="0.3">
      <c r="A1453" s="89"/>
      <c r="B1453" s="23"/>
      <c r="C1453" s="1"/>
      <c r="D1453" s="1"/>
      <c r="E1453" s="1"/>
      <c r="F1453" s="1"/>
      <c r="G1453" s="1"/>
      <c r="I1453" s="90"/>
    </row>
    <row r="1454" spans="1:9" x14ac:dyDescent="0.3">
      <c r="A1454" s="89"/>
      <c r="B1454" s="23"/>
      <c r="C1454" s="1"/>
      <c r="D1454" s="1"/>
      <c r="E1454" s="1"/>
      <c r="F1454" s="1"/>
      <c r="G1454" s="1"/>
      <c r="I1454" s="90"/>
    </row>
    <row r="1455" spans="1:9" x14ac:dyDescent="0.3">
      <c r="A1455" s="89"/>
      <c r="B1455" s="23"/>
      <c r="C1455" s="1"/>
      <c r="D1455" s="1"/>
      <c r="E1455" s="1"/>
      <c r="F1455" s="1"/>
      <c r="G1455" s="1"/>
      <c r="I1455" s="90"/>
    </row>
    <row r="1456" spans="1:9" x14ac:dyDescent="0.3">
      <c r="A1456" s="89"/>
      <c r="B1456" s="23"/>
      <c r="C1456" s="1"/>
      <c r="D1456" s="1"/>
      <c r="E1456" s="1"/>
      <c r="F1456" s="1"/>
      <c r="G1456" s="1"/>
      <c r="I1456" s="90"/>
    </row>
    <row r="1457" spans="1:9" x14ac:dyDescent="0.3">
      <c r="A1457" s="89"/>
      <c r="B1457" s="23"/>
      <c r="C1457" s="1"/>
      <c r="D1457" s="1"/>
      <c r="E1457" s="1"/>
      <c r="F1457" s="1"/>
      <c r="G1457" s="1"/>
      <c r="I1457" s="90"/>
    </row>
    <row r="1458" spans="1:9" x14ac:dyDescent="0.3">
      <c r="A1458" s="89"/>
      <c r="B1458" s="23"/>
      <c r="C1458" s="1"/>
      <c r="D1458" s="1"/>
      <c r="E1458" s="1"/>
      <c r="F1458" s="1"/>
      <c r="G1458" s="1"/>
      <c r="I1458" s="90"/>
    </row>
    <row r="1459" spans="1:9" x14ac:dyDescent="0.3">
      <c r="A1459" s="89"/>
      <c r="B1459" s="23"/>
      <c r="C1459" s="1"/>
      <c r="D1459" s="1"/>
      <c r="E1459" s="1"/>
      <c r="F1459" s="1"/>
      <c r="G1459" s="1"/>
      <c r="I1459" s="90"/>
    </row>
    <row r="1460" spans="1:9" x14ac:dyDescent="0.3">
      <c r="A1460" s="89"/>
      <c r="B1460" s="23"/>
      <c r="C1460" s="1"/>
      <c r="D1460" s="1"/>
      <c r="E1460" s="1"/>
      <c r="F1460" s="1"/>
      <c r="G1460" s="1"/>
      <c r="I1460" s="90"/>
    </row>
    <row r="1461" spans="1:9" x14ac:dyDescent="0.3">
      <c r="A1461" s="89"/>
      <c r="B1461" s="23"/>
      <c r="C1461" s="1"/>
      <c r="D1461" s="1"/>
      <c r="E1461" s="1"/>
      <c r="F1461" s="1"/>
      <c r="G1461" s="1"/>
      <c r="I1461" s="90"/>
    </row>
    <row r="1462" spans="1:9" x14ac:dyDescent="0.3">
      <c r="A1462" s="89"/>
      <c r="B1462" s="23"/>
      <c r="C1462" s="1"/>
      <c r="D1462" s="1"/>
      <c r="E1462" s="1"/>
      <c r="F1462" s="1"/>
      <c r="G1462" s="1"/>
      <c r="I1462" s="90"/>
    </row>
    <row r="1463" spans="1:9" x14ac:dyDescent="0.3">
      <c r="A1463" s="89"/>
      <c r="B1463" s="23"/>
      <c r="C1463" s="1"/>
      <c r="D1463" s="1"/>
      <c r="E1463" s="1"/>
      <c r="F1463" s="1"/>
      <c r="G1463" s="1"/>
      <c r="I1463" s="90"/>
    </row>
    <row r="1464" spans="1:9" x14ac:dyDescent="0.3">
      <c r="A1464" s="89"/>
      <c r="B1464" s="23"/>
      <c r="C1464" s="1"/>
      <c r="D1464" s="1"/>
      <c r="E1464" s="1"/>
      <c r="F1464" s="1"/>
      <c r="G1464" s="1"/>
      <c r="I1464" s="90"/>
    </row>
    <row r="1465" spans="1:9" x14ac:dyDescent="0.3">
      <c r="A1465" s="89"/>
      <c r="B1465" s="23"/>
      <c r="C1465" s="1"/>
      <c r="D1465" s="1"/>
      <c r="E1465" s="1"/>
      <c r="F1465" s="1"/>
      <c r="G1465" s="1"/>
      <c r="I1465" s="90"/>
    </row>
    <row r="1466" spans="1:9" x14ac:dyDescent="0.3">
      <c r="A1466" s="89"/>
      <c r="B1466" s="23"/>
      <c r="C1466" s="1"/>
      <c r="D1466" s="1"/>
      <c r="E1466" s="1"/>
      <c r="F1466" s="1"/>
      <c r="G1466" s="1"/>
      <c r="I1466" s="90"/>
    </row>
    <row r="1467" spans="1:9" x14ac:dyDescent="0.3">
      <c r="A1467" s="89"/>
      <c r="B1467" s="23"/>
      <c r="C1467" s="1"/>
      <c r="D1467" s="1"/>
      <c r="E1467" s="1"/>
      <c r="F1467" s="1"/>
      <c r="G1467" s="1"/>
      <c r="I1467" s="90"/>
    </row>
    <row r="1468" spans="1:9" x14ac:dyDescent="0.3">
      <c r="A1468" s="89"/>
      <c r="B1468" s="23"/>
      <c r="C1468" s="1"/>
      <c r="D1468" s="1"/>
      <c r="E1468" s="1"/>
      <c r="F1468" s="1"/>
      <c r="G1468" s="1"/>
      <c r="I1468" s="90"/>
    </row>
    <row r="1469" spans="1:9" x14ac:dyDescent="0.3">
      <c r="A1469" s="89"/>
      <c r="B1469" s="23"/>
      <c r="C1469" s="1"/>
      <c r="D1469" s="1"/>
      <c r="E1469" s="1"/>
      <c r="F1469" s="1"/>
      <c r="G1469" s="1"/>
      <c r="I1469" s="90"/>
    </row>
    <row r="1470" spans="1:9" x14ac:dyDescent="0.3">
      <c r="A1470" s="89"/>
      <c r="B1470" s="23"/>
      <c r="C1470" s="1"/>
      <c r="D1470" s="1"/>
      <c r="E1470" s="1"/>
      <c r="F1470" s="1"/>
      <c r="G1470" s="1"/>
      <c r="I1470" s="90"/>
    </row>
    <row r="1471" spans="1:9" x14ac:dyDescent="0.3">
      <c r="A1471" s="89"/>
      <c r="B1471" s="23"/>
      <c r="C1471" s="1"/>
      <c r="D1471" s="1"/>
      <c r="E1471" s="1"/>
      <c r="F1471" s="1"/>
      <c r="G1471" s="1"/>
      <c r="I1471" s="90"/>
    </row>
    <row r="1472" spans="1:9" x14ac:dyDescent="0.3">
      <c r="A1472" s="89"/>
      <c r="B1472" s="23"/>
      <c r="C1472" s="1"/>
      <c r="D1472" s="1"/>
      <c r="E1472" s="1"/>
      <c r="F1472" s="1"/>
      <c r="G1472" s="1"/>
      <c r="I1472" s="90"/>
    </row>
    <row r="1473" spans="1:9" x14ac:dyDescent="0.3">
      <c r="A1473" s="89"/>
      <c r="B1473" s="23"/>
      <c r="C1473" s="1"/>
      <c r="D1473" s="1"/>
      <c r="E1473" s="1"/>
      <c r="F1473" s="1"/>
      <c r="G1473" s="1"/>
      <c r="I1473" s="90"/>
    </row>
    <row r="1474" spans="1:9" x14ac:dyDescent="0.3">
      <c r="A1474" s="89"/>
      <c r="B1474" s="23"/>
      <c r="C1474" s="1"/>
      <c r="D1474" s="1"/>
      <c r="E1474" s="1"/>
      <c r="F1474" s="1"/>
      <c r="G1474" s="1"/>
      <c r="I1474" s="90"/>
    </row>
    <row r="1475" spans="1:9" x14ac:dyDescent="0.3">
      <c r="A1475" s="89"/>
      <c r="B1475" s="23"/>
      <c r="C1475" s="1"/>
      <c r="D1475" s="1"/>
      <c r="E1475" s="1"/>
      <c r="F1475" s="1"/>
      <c r="G1475" s="1"/>
      <c r="I1475" s="90"/>
    </row>
    <row r="1476" spans="1:9" x14ac:dyDescent="0.3">
      <c r="A1476" s="89"/>
      <c r="B1476" s="23"/>
      <c r="C1476" s="1"/>
      <c r="D1476" s="1"/>
      <c r="E1476" s="1"/>
      <c r="F1476" s="1"/>
      <c r="G1476" s="1"/>
      <c r="I1476" s="90"/>
    </row>
    <row r="1477" spans="1:9" x14ac:dyDescent="0.3">
      <c r="A1477" s="89"/>
      <c r="B1477" s="23"/>
      <c r="C1477" s="1"/>
      <c r="D1477" s="1"/>
      <c r="E1477" s="1"/>
      <c r="F1477" s="1"/>
      <c r="G1477" s="1"/>
      <c r="I1477" s="90"/>
    </row>
    <row r="1478" spans="1:9" x14ac:dyDescent="0.3">
      <c r="A1478" s="89"/>
      <c r="B1478" s="23"/>
      <c r="C1478" s="1"/>
      <c r="D1478" s="1"/>
      <c r="E1478" s="1"/>
      <c r="F1478" s="1"/>
      <c r="G1478" s="1"/>
      <c r="I1478" s="90"/>
    </row>
    <row r="1479" spans="1:9" x14ac:dyDescent="0.3">
      <c r="A1479" s="89"/>
      <c r="B1479" s="23"/>
      <c r="C1479" s="1"/>
      <c r="D1479" s="1"/>
      <c r="E1479" s="1"/>
      <c r="F1479" s="1"/>
      <c r="G1479" s="1"/>
      <c r="I1479" s="90"/>
    </row>
    <row r="1480" spans="1:9" x14ac:dyDescent="0.3">
      <c r="A1480" s="89"/>
      <c r="B1480" s="23"/>
      <c r="C1480" s="1"/>
      <c r="D1480" s="1"/>
      <c r="E1480" s="1"/>
      <c r="F1480" s="1"/>
      <c r="G1480" s="1"/>
      <c r="I1480" s="90"/>
    </row>
    <row r="1481" spans="1:9" x14ac:dyDescent="0.3">
      <c r="A1481" s="89"/>
      <c r="B1481" s="23"/>
      <c r="C1481" s="1"/>
      <c r="D1481" s="1"/>
      <c r="E1481" s="1"/>
      <c r="F1481" s="1"/>
      <c r="G1481" s="1"/>
      <c r="I1481" s="90"/>
    </row>
    <row r="1482" spans="1:9" x14ac:dyDescent="0.3">
      <c r="A1482" s="89"/>
      <c r="B1482" s="23"/>
      <c r="C1482" s="1"/>
      <c r="D1482" s="1"/>
      <c r="E1482" s="1"/>
      <c r="F1482" s="1"/>
      <c r="G1482" s="1"/>
      <c r="I1482" s="90"/>
    </row>
    <row r="1483" spans="1:9" x14ac:dyDescent="0.3">
      <c r="A1483" s="89"/>
      <c r="B1483" s="23"/>
      <c r="C1483" s="1"/>
      <c r="D1483" s="1"/>
      <c r="E1483" s="1"/>
      <c r="F1483" s="1"/>
      <c r="G1483" s="1"/>
      <c r="I1483" s="90"/>
    </row>
    <row r="1484" spans="1:9" x14ac:dyDescent="0.3">
      <c r="A1484" s="89"/>
      <c r="B1484" s="23"/>
      <c r="C1484" s="1"/>
      <c r="D1484" s="1"/>
      <c r="E1484" s="1"/>
      <c r="F1484" s="1"/>
      <c r="G1484" s="1"/>
      <c r="I1484" s="90"/>
    </row>
    <row r="1485" spans="1:9" x14ac:dyDescent="0.3">
      <c r="A1485" s="89"/>
      <c r="B1485" s="23"/>
      <c r="C1485" s="1"/>
      <c r="D1485" s="1"/>
      <c r="E1485" s="1"/>
      <c r="F1485" s="1"/>
      <c r="G1485" s="1"/>
      <c r="I1485" s="90"/>
    </row>
    <row r="1486" spans="1:9" x14ac:dyDescent="0.3">
      <c r="A1486" s="89"/>
      <c r="B1486" s="23"/>
      <c r="C1486" s="1"/>
      <c r="D1486" s="1"/>
      <c r="E1486" s="1"/>
      <c r="F1486" s="1"/>
      <c r="G1486" s="1"/>
      <c r="I1486" s="90"/>
    </row>
    <row r="1487" spans="1:9" x14ac:dyDescent="0.3">
      <c r="A1487" s="89"/>
      <c r="B1487" s="23"/>
      <c r="C1487" s="1"/>
      <c r="D1487" s="1"/>
      <c r="E1487" s="1"/>
      <c r="F1487" s="1"/>
      <c r="G1487" s="1"/>
      <c r="I1487" s="90"/>
    </row>
    <row r="1488" spans="1:9" x14ac:dyDescent="0.3">
      <c r="A1488" s="89"/>
      <c r="B1488" s="23"/>
      <c r="C1488" s="1"/>
      <c r="D1488" s="1"/>
      <c r="E1488" s="1"/>
      <c r="F1488" s="1"/>
      <c r="G1488" s="1"/>
      <c r="I1488" s="90"/>
    </row>
    <row r="1489" spans="1:9" x14ac:dyDescent="0.3">
      <c r="A1489" s="89"/>
      <c r="B1489" s="23"/>
      <c r="C1489" s="1"/>
      <c r="D1489" s="1"/>
      <c r="E1489" s="1"/>
      <c r="F1489" s="1"/>
      <c r="G1489" s="1"/>
      <c r="I1489" s="90"/>
    </row>
    <row r="1490" spans="1:9" x14ac:dyDescent="0.3">
      <c r="A1490" s="89"/>
      <c r="B1490" s="23"/>
      <c r="C1490" s="1"/>
      <c r="D1490" s="1"/>
      <c r="E1490" s="1"/>
      <c r="F1490" s="1"/>
      <c r="G1490" s="1"/>
      <c r="I1490" s="90"/>
    </row>
    <row r="1491" spans="1:9" x14ac:dyDescent="0.3">
      <c r="A1491" s="89"/>
      <c r="B1491" s="23"/>
      <c r="C1491" s="1"/>
      <c r="D1491" s="1"/>
      <c r="E1491" s="1"/>
      <c r="F1491" s="1"/>
      <c r="G1491" s="1"/>
      <c r="I1491" s="90"/>
    </row>
    <row r="1492" spans="1:9" x14ac:dyDescent="0.3">
      <c r="A1492" s="89"/>
      <c r="B1492" s="23"/>
      <c r="C1492" s="1"/>
      <c r="D1492" s="1"/>
      <c r="E1492" s="1"/>
      <c r="F1492" s="1"/>
      <c r="G1492" s="1"/>
      <c r="I1492" s="90"/>
    </row>
    <row r="1493" spans="1:9" x14ac:dyDescent="0.3">
      <c r="A1493" s="89"/>
      <c r="B1493" s="23"/>
      <c r="C1493" s="1"/>
      <c r="D1493" s="1"/>
      <c r="E1493" s="1"/>
      <c r="F1493" s="1"/>
      <c r="G1493" s="1"/>
      <c r="I1493" s="90"/>
    </row>
    <row r="1494" spans="1:9" x14ac:dyDescent="0.3">
      <c r="A1494" s="89"/>
      <c r="B1494" s="23"/>
      <c r="C1494" s="1"/>
      <c r="D1494" s="1"/>
      <c r="E1494" s="1"/>
      <c r="F1494" s="1"/>
      <c r="G1494" s="1"/>
      <c r="I1494" s="90"/>
    </row>
    <row r="1495" spans="1:9" x14ac:dyDescent="0.3">
      <c r="A1495" s="89"/>
      <c r="B1495" s="23"/>
      <c r="C1495" s="1"/>
      <c r="D1495" s="1"/>
      <c r="E1495" s="1"/>
      <c r="F1495" s="1"/>
      <c r="G1495" s="1"/>
      <c r="I1495" s="90"/>
    </row>
    <row r="1496" spans="1:9" x14ac:dyDescent="0.3">
      <c r="A1496" s="89"/>
      <c r="B1496" s="23"/>
      <c r="C1496" s="1"/>
      <c r="D1496" s="1"/>
      <c r="E1496" s="1"/>
      <c r="F1496" s="1"/>
      <c r="G1496" s="1"/>
      <c r="I1496" s="90"/>
    </row>
    <row r="1497" spans="1:9" x14ac:dyDescent="0.3">
      <c r="A1497" s="89"/>
      <c r="B1497" s="23"/>
      <c r="C1497" s="1"/>
      <c r="D1497" s="1"/>
      <c r="E1497" s="1"/>
      <c r="F1497" s="1"/>
      <c r="G1497" s="1"/>
      <c r="I1497" s="90"/>
    </row>
    <row r="1498" spans="1:9" x14ac:dyDescent="0.3">
      <c r="A1498" s="89"/>
      <c r="B1498" s="23"/>
      <c r="C1498" s="1"/>
      <c r="D1498" s="1"/>
      <c r="E1498" s="1"/>
      <c r="F1498" s="1"/>
      <c r="G1498" s="1"/>
      <c r="I1498" s="90"/>
    </row>
    <row r="1499" spans="1:9" x14ac:dyDescent="0.3">
      <c r="A1499" s="89"/>
      <c r="B1499" s="23"/>
      <c r="C1499" s="1"/>
      <c r="D1499" s="1"/>
      <c r="E1499" s="1"/>
      <c r="F1499" s="1"/>
      <c r="G1499" s="1"/>
      <c r="I1499" s="90"/>
    </row>
    <row r="1500" spans="1:9" x14ac:dyDescent="0.3">
      <c r="A1500" s="89"/>
      <c r="B1500" s="23"/>
      <c r="C1500" s="1"/>
      <c r="D1500" s="1"/>
      <c r="E1500" s="1"/>
      <c r="F1500" s="1"/>
      <c r="G1500" s="1"/>
      <c r="I1500" s="90"/>
    </row>
    <row r="1501" spans="1:9" x14ac:dyDescent="0.3">
      <c r="A1501" s="89"/>
      <c r="B1501" s="23"/>
      <c r="C1501" s="1"/>
      <c r="D1501" s="1"/>
      <c r="E1501" s="1"/>
      <c r="F1501" s="1"/>
      <c r="G1501" s="1"/>
      <c r="I1501" s="90"/>
    </row>
    <row r="1502" spans="1:9" x14ac:dyDescent="0.3">
      <c r="A1502" s="89"/>
      <c r="B1502" s="23"/>
      <c r="C1502" s="1"/>
      <c r="D1502" s="1"/>
      <c r="E1502" s="1"/>
      <c r="F1502" s="1"/>
      <c r="G1502" s="1"/>
      <c r="I1502" s="90"/>
    </row>
    <row r="1503" spans="1:9" x14ac:dyDescent="0.3">
      <c r="A1503" s="89"/>
      <c r="B1503" s="23"/>
      <c r="C1503" s="1"/>
      <c r="D1503" s="1"/>
      <c r="E1503" s="1"/>
      <c r="F1503" s="1"/>
      <c r="G1503" s="1"/>
      <c r="I1503" s="90"/>
    </row>
    <row r="1504" spans="1:9" x14ac:dyDescent="0.3">
      <c r="A1504" s="89"/>
      <c r="B1504" s="23"/>
      <c r="C1504" s="1"/>
      <c r="D1504" s="1"/>
      <c r="E1504" s="1"/>
      <c r="F1504" s="1"/>
      <c r="G1504" s="1"/>
      <c r="I1504" s="90"/>
    </row>
    <row r="1505" spans="1:9" x14ac:dyDescent="0.3">
      <c r="A1505" s="89"/>
      <c r="B1505" s="23"/>
      <c r="C1505" s="1"/>
      <c r="D1505" s="1"/>
      <c r="E1505" s="1"/>
      <c r="F1505" s="1"/>
      <c r="G1505" s="1"/>
      <c r="I1505" s="90"/>
    </row>
    <row r="1506" spans="1:9" x14ac:dyDescent="0.3">
      <c r="A1506" s="89"/>
      <c r="B1506" s="23"/>
      <c r="C1506" s="1"/>
      <c r="D1506" s="1"/>
      <c r="E1506" s="1"/>
      <c r="F1506" s="1"/>
      <c r="G1506" s="1"/>
      <c r="I1506" s="90"/>
    </row>
    <row r="1507" spans="1:9" x14ac:dyDescent="0.3">
      <c r="A1507" s="89"/>
      <c r="B1507" s="23"/>
      <c r="C1507" s="1"/>
      <c r="D1507" s="1"/>
      <c r="E1507" s="1"/>
      <c r="F1507" s="1"/>
      <c r="G1507" s="1"/>
      <c r="I1507" s="90"/>
    </row>
    <row r="1508" spans="1:9" x14ac:dyDescent="0.3">
      <c r="A1508" s="89"/>
      <c r="B1508" s="23"/>
      <c r="C1508" s="1"/>
      <c r="D1508" s="1"/>
      <c r="E1508" s="1"/>
      <c r="F1508" s="1"/>
      <c r="G1508" s="1"/>
      <c r="I1508" s="90"/>
    </row>
    <row r="1509" spans="1:9" x14ac:dyDescent="0.3">
      <c r="A1509" s="89"/>
      <c r="B1509" s="23"/>
      <c r="C1509" s="1"/>
      <c r="D1509" s="1"/>
      <c r="E1509" s="1"/>
      <c r="F1509" s="1"/>
      <c r="G1509" s="1"/>
      <c r="I1509" s="90"/>
    </row>
    <row r="1510" spans="1:9" x14ac:dyDescent="0.3">
      <c r="A1510" s="89"/>
      <c r="B1510" s="23"/>
      <c r="C1510" s="1"/>
      <c r="D1510" s="1"/>
      <c r="E1510" s="1"/>
      <c r="F1510" s="1"/>
      <c r="G1510" s="1"/>
      <c r="I1510" s="90"/>
    </row>
    <row r="1511" spans="1:9" x14ac:dyDescent="0.3">
      <c r="A1511" s="89"/>
      <c r="B1511" s="23"/>
      <c r="C1511" s="1"/>
      <c r="D1511" s="1"/>
      <c r="E1511" s="1"/>
      <c r="F1511" s="1"/>
      <c r="G1511" s="1"/>
      <c r="I1511" s="90"/>
    </row>
    <row r="1512" spans="1:9" x14ac:dyDescent="0.3">
      <c r="A1512" s="89"/>
      <c r="B1512" s="23"/>
      <c r="C1512" s="1"/>
      <c r="D1512" s="1"/>
      <c r="E1512" s="1"/>
      <c r="F1512" s="1"/>
      <c r="G1512" s="1"/>
      <c r="I1512" s="90"/>
    </row>
    <row r="1513" spans="1:9" x14ac:dyDescent="0.3">
      <c r="A1513" s="89"/>
      <c r="B1513" s="23"/>
      <c r="C1513" s="1"/>
      <c r="D1513" s="1"/>
      <c r="E1513" s="1"/>
      <c r="F1513" s="1"/>
      <c r="G1513" s="1"/>
      <c r="I1513" s="90"/>
    </row>
    <row r="1514" spans="1:9" x14ac:dyDescent="0.3">
      <c r="A1514" s="89"/>
      <c r="B1514" s="23"/>
      <c r="C1514" s="1"/>
      <c r="D1514" s="1"/>
      <c r="E1514" s="1"/>
      <c r="F1514" s="1"/>
      <c r="G1514" s="1"/>
      <c r="I1514" s="90"/>
    </row>
    <row r="1515" spans="1:9" x14ac:dyDescent="0.3">
      <c r="A1515" s="89"/>
      <c r="B1515" s="23"/>
      <c r="C1515" s="1"/>
      <c r="D1515" s="1"/>
      <c r="E1515" s="1"/>
      <c r="F1515" s="1"/>
      <c r="G1515" s="1"/>
      <c r="I1515" s="90"/>
    </row>
    <row r="1516" spans="1:9" x14ac:dyDescent="0.3">
      <c r="A1516" s="89"/>
      <c r="B1516" s="23"/>
      <c r="C1516" s="1"/>
      <c r="D1516" s="1"/>
      <c r="E1516" s="1"/>
      <c r="F1516" s="1"/>
      <c r="G1516" s="1"/>
      <c r="I1516" s="90"/>
    </row>
    <row r="1517" spans="1:9" x14ac:dyDescent="0.3">
      <c r="A1517" s="89"/>
      <c r="B1517" s="23"/>
      <c r="C1517" s="1"/>
      <c r="D1517" s="1"/>
      <c r="E1517" s="1"/>
      <c r="F1517" s="1"/>
      <c r="G1517" s="1"/>
      <c r="I1517" s="90"/>
    </row>
    <row r="1518" spans="1:9" x14ac:dyDescent="0.3">
      <c r="A1518" s="89"/>
      <c r="B1518" s="23"/>
      <c r="C1518" s="1"/>
      <c r="D1518" s="1"/>
      <c r="E1518" s="1"/>
      <c r="F1518" s="1"/>
      <c r="G1518" s="1"/>
      <c r="I1518" s="90"/>
    </row>
    <row r="1519" spans="1:9" x14ac:dyDescent="0.3">
      <c r="A1519" s="89"/>
      <c r="B1519" s="23"/>
      <c r="C1519" s="1"/>
      <c r="D1519" s="1"/>
      <c r="E1519" s="1"/>
      <c r="F1519" s="1"/>
      <c r="G1519" s="1"/>
      <c r="I1519" s="90"/>
    </row>
    <row r="1520" spans="1:9" x14ac:dyDescent="0.3">
      <c r="A1520" s="89"/>
      <c r="B1520" s="23"/>
      <c r="C1520" s="1"/>
      <c r="D1520" s="1"/>
      <c r="E1520" s="1"/>
      <c r="F1520" s="1"/>
      <c r="G1520" s="1"/>
      <c r="I1520" s="90"/>
    </row>
    <row r="1521" spans="1:9" x14ac:dyDescent="0.3">
      <c r="A1521" s="89"/>
      <c r="B1521" s="23"/>
      <c r="C1521" s="1"/>
      <c r="D1521" s="1"/>
      <c r="E1521" s="1"/>
      <c r="F1521" s="1"/>
      <c r="G1521" s="1"/>
      <c r="I1521" s="90"/>
    </row>
    <row r="1522" spans="1:9" x14ac:dyDescent="0.3">
      <c r="A1522" s="89"/>
      <c r="B1522" s="23"/>
      <c r="C1522" s="1"/>
      <c r="D1522" s="1"/>
      <c r="E1522" s="1"/>
      <c r="F1522" s="1"/>
      <c r="G1522" s="1"/>
      <c r="I1522" s="90"/>
    </row>
    <row r="1523" spans="1:9" x14ac:dyDescent="0.3">
      <c r="A1523" s="89"/>
      <c r="B1523" s="23"/>
      <c r="C1523" s="1"/>
      <c r="D1523" s="1"/>
      <c r="E1523" s="1"/>
      <c r="F1523" s="1"/>
      <c r="G1523" s="1"/>
      <c r="I1523" s="90"/>
    </row>
    <row r="1524" spans="1:9" x14ac:dyDescent="0.3">
      <c r="A1524" s="89"/>
      <c r="B1524" s="23"/>
      <c r="C1524" s="1"/>
      <c r="D1524" s="1"/>
      <c r="E1524" s="1"/>
      <c r="F1524" s="1"/>
      <c r="G1524" s="1"/>
      <c r="I1524" s="90"/>
    </row>
    <row r="1525" spans="1:9" x14ac:dyDescent="0.3">
      <c r="A1525" s="89"/>
      <c r="B1525" s="23"/>
      <c r="C1525" s="1"/>
      <c r="D1525" s="1"/>
      <c r="E1525" s="1"/>
      <c r="F1525" s="1"/>
      <c r="G1525" s="1"/>
      <c r="I1525" s="90"/>
    </row>
    <row r="1526" spans="1:9" x14ac:dyDescent="0.3">
      <c r="A1526" s="89"/>
      <c r="B1526" s="23"/>
      <c r="C1526" s="1"/>
      <c r="D1526" s="1"/>
      <c r="E1526" s="1"/>
      <c r="F1526" s="1"/>
      <c r="G1526" s="1"/>
      <c r="I1526" s="90"/>
    </row>
    <row r="1527" spans="1:9" x14ac:dyDescent="0.3">
      <c r="A1527" s="89"/>
      <c r="B1527" s="23"/>
      <c r="C1527" s="1"/>
      <c r="D1527" s="1"/>
      <c r="E1527" s="1"/>
      <c r="F1527" s="1"/>
      <c r="G1527" s="1"/>
      <c r="I1527" s="90"/>
    </row>
    <row r="1528" spans="1:9" x14ac:dyDescent="0.3">
      <c r="A1528" s="89"/>
      <c r="B1528" s="23"/>
      <c r="C1528" s="1"/>
      <c r="D1528" s="1"/>
      <c r="E1528" s="1"/>
      <c r="F1528" s="1"/>
      <c r="G1528" s="1"/>
      <c r="I1528" s="90"/>
    </row>
    <row r="1529" spans="1:9" x14ac:dyDescent="0.3">
      <c r="A1529" s="89"/>
      <c r="B1529" s="23"/>
      <c r="C1529" s="1"/>
      <c r="D1529" s="1"/>
      <c r="E1529" s="1"/>
      <c r="F1529" s="1"/>
      <c r="G1529" s="1"/>
      <c r="I1529" s="90"/>
    </row>
    <row r="1530" spans="1:9" x14ac:dyDescent="0.3">
      <c r="A1530" s="89"/>
      <c r="B1530" s="23"/>
      <c r="C1530" s="1"/>
      <c r="D1530" s="1"/>
      <c r="E1530" s="1"/>
      <c r="F1530" s="1"/>
      <c r="G1530" s="1"/>
      <c r="I1530" s="90"/>
    </row>
    <row r="1531" spans="1:9" x14ac:dyDescent="0.3">
      <c r="A1531" s="89"/>
      <c r="B1531" s="23"/>
      <c r="C1531" s="1"/>
      <c r="D1531" s="1"/>
      <c r="E1531" s="1"/>
      <c r="F1531" s="1"/>
      <c r="G1531" s="1"/>
      <c r="I1531" s="90"/>
    </row>
    <row r="1532" spans="1:9" x14ac:dyDescent="0.3">
      <c r="A1532" s="89"/>
      <c r="B1532" s="23"/>
      <c r="C1532" s="1"/>
      <c r="D1532" s="1"/>
      <c r="E1532" s="1"/>
      <c r="F1532" s="1"/>
      <c r="G1532" s="1"/>
      <c r="I1532" s="90"/>
    </row>
    <row r="1533" spans="1:9" x14ac:dyDescent="0.3">
      <c r="A1533" s="89"/>
      <c r="B1533" s="23"/>
      <c r="C1533" s="1"/>
      <c r="D1533" s="1"/>
      <c r="E1533" s="1"/>
      <c r="F1533" s="1"/>
      <c r="G1533" s="1"/>
      <c r="I1533" s="90"/>
    </row>
    <row r="1534" spans="1:9" x14ac:dyDescent="0.3">
      <c r="A1534" s="89"/>
      <c r="B1534" s="23"/>
      <c r="C1534" s="1"/>
      <c r="D1534" s="1"/>
      <c r="E1534" s="1"/>
      <c r="F1534" s="1"/>
      <c r="G1534" s="1"/>
      <c r="I1534" s="90"/>
    </row>
    <row r="1535" spans="1:9" x14ac:dyDescent="0.3">
      <c r="A1535" s="89"/>
      <c r="B1535" s="23"/>
      <c r="C1535" s="1"/>
      <c r="D1535" s="1"/>
      <c r="E1535" s="1"/>
      <c r="F1535" s="1"/>
      <c r="G1535" s="1"/>
      <c r="I1535" s="90"/>
    </row>
    <row r="1536" spans="1:9" x14ac:dyDescent="0.3">
      <c r="A1536" s="89"/>
      <c r="B1536" s="23"/>
      <c r="C1536" s="1"/>
      <c r="D1536" s="1"/>
      <c r="E1536" s="1"/>
      <c r="F1536" s="1"/>
      <c r="G1536" s="1"/>
      <c r="I1536" s="90"/>
    </row>
    <row r="1537" spans="1:9" x14ac:dyDescent="0.3">
      <c r="A1537" s="89"/>
      <c r="B1537" s="23"/>
      <c r="C1537" s="1"/>
      <c r="D1537" s="1"/>
      <c r="E1537" s="1"/>
      <c r="F1537" s="1"/>
      <c r="G1537" s="1"/>
      <c r="I1537" s="90"/>
    </row>
    <row r="1538" spans="1:9" x14ac:dyDescent="0.3">
      <c r="A1538" s="89"/>
      <c r="B1538" s="23"/>
      <c r="C1538" s="1"/>
      <c r="D1538" s="1"/>
      <c r="E1538" s="1"/>
      <c r="F1538" s="1"/>
      <c r="G1538" s="1"/>
      <c r="I1538" s="90"/>
    </row>
    <row r="1539" spans="1:9" x14ac:dyDescent="0.3">
      <c r="A1539" s="89"/>
      <c r="B1539" s="23"/>
      <c r="C1539" s="1"/>
      <c r="D1539" s="1"/>
      <c r="E1539" s="1"/>
      <c r="F1539" s="1"/>
      <c r="G1539" s="1"/>
      <c r="I1539" s="90"/>
    </row>
    <row r="1540" spans="1:9" x14ac:dyDescent="0.3">
      <c r="A1540" s="89"/>
      <c r="B1540" s="23"/>
      <c r="C1540" s="1"/>
      <c r="D1540" s="1"/>
      <c r="E1540" s="1"/>
      <c r="F1540" s="1"/>
      <c r="G1540" s="1"/>
      <c r="I1540" s="90"/>
    </row>
    <row r="1541" spans="1:9" x14ac:dyDescent="0.3">
      <c r="A1541" s="89"/>
      <c r="B1541" s="23"/>
      <c r="C1541" s="1"/>
      <c r="D1541" s="1"/>
      <c r="E1541" s="1"/>
      <c r="F1541" s="1"/>
      <c r="G1541" s="1"/>
      <c r="I1541" s="90"/>
    </row>
    <row r="1542" spans="1:9" x14ac:dyDescent="0.3">
      <c r="A1542" s="89"/>
      <c r="B1542" s="23"/>
      <c r="C1542" s="1"/>
      <c r="D1542" s="1"/>
      <c r="E1542" s="1"/>
      <c r="F1542" s="1"/>
      <c r="G1542" s="1"/>
      <c r="I1542" s="90"/>
    </row>
    <row r="1543" spans="1:9" x14ac:dyDescent="0.3">
      <c r="A1543" s="89"/>
      <c r="B1543" s="23"/>
      <c r="C1543" s="1"/>
      <c r="D1543" s="1"/>
      <c r="E1543" s="1"/>
      <c r="F1543" s="1"/>
      <c r="G1543" s="1"/>
      <c r="I1543" s="90"/>
    </row>
    <row r="1544" spans="1:9" x14ac:dyDescent="0.3">
      <c r="A1544" s="89"/>
      <c r="B1544" s="23"/>
      <c r="C1544" s="1"/>
      <c r="D1544" s="1"/>
      <c r="E1544" s="1"/>
      <c r="F1544" s="1"/>
      <c r="G1544" s="1"/>
      <c r="I1544" s="90"/>
    </row>
    <row r="1545" spans="1:9" x14ac:dyDescent="0.3">
      <c r="A1545" s="89"/>
      <c r="B1545" s="23"/>
      <c r="C1545" s="1"/>
      <c r="D1545" s="1"/>
      <c r="E1545" s="1"/>
      <c r="F1545" s="1"/>
      <c r="G1545" s="1"/>
      <c r="I1545" s="90"/>
    </row>
    <row r="1546" spans="1:9" x14ac:dyDescent="0.3">
      <c r="A1546" s="89"/>
      <c r="B1546" s="23"/>
      <c r="C1546" s="1"/>
      <c r="D1546" s="1"/>
      <c r="E1546" s="1"/>
      <c r="F1546" s="1"/>
      <c r="G1546" s="1"/>
      <c r="I1546" s="90"/>
    </row>
    <row r="1547" spans="1:9" x14ac:dyDescent="0.3">
      <c r="A1547" s="89"/>
      <c r="B1547" s="23"/>
      <c r="C1547" s="1"/>
      <c r="D1547" s="1"/>
      <c r="E1547" s="1"/>
      <c r="F1547" s="1"/>
      <c r="G1547" s="1"/>
      <c r="I1547" s="90"/>
    </row>
    <row r="1548" spans="1:9" x14ac:dyDescent="0.3">
      <c r="A1548" s="89"/>
      <c r="B1548" s="23"/>
      <c r="C1548" s="1"/>
      <c r="D1548" s="1"/>
      <c r="E1548" s="1"/>
      <c r="F1548" s="1"/>
      <c r="G1548" s="1"/>
      <c r="I1548" s="90"/>
    </row>
    <row r="1549" spans="1:9" x14ac:dyDescent="0.3">
      <c r="A1549" s="89"/>
      <c r="B1549" s="23"/>
      <c r="C1549" s="1"/>
      <c r="D1549" s="1"/>
      <c r="E1549" s="1"/>
      <c r="F1549" s="1"/>
      <c r="G1549" s="1"/>
      <c r="I1549" s="90"/>
    </row>
    <row r="1550" spans="1:9" x14ac:dyDescent="0.3">
      <c r="A1550" s="89"/>
      <c r="B1550" s="23"/>
      <c r="C1550" s="1"/>
      <c r="D1550" s="1"/>
      <c r="E1550" s="1"/>
      <c r="F1550" s="1"/>
      <c r="G1550" s="1"/>
      <c r="I1550" s="90"/>
    </row>
    <row r="1551" spans="1:9" x14ac:dyDescent="0.3">
      <c r="A1551" s="89"/>
      <c r="B1551" s="23"/>
      <c r="C1551" s="1"/>
      <c r="D1551" s="1"/>
      <c r="E1551" s="1"/>
      <c r="F1551" s="1"/>
      <c r="G1551" s="1"/>
      <c r="I1551" s="90"/>
    </row>
    <row r="1552" spans="1:9" x14ac:dyDescent="0.3">
      <c r="A1552" s="89"/>
      <c r="B1552" s="23"/>
      <c r="C1552" s="1"/>
      <c r="D1552" s="1"/>
      <c r="E1552" s="1"/>
      <c r="F1552" s="1"/>
      <c r="G1552" s="1"/>
      <c r="I1552" s="90"/>
    </row>
    <row r="1553" spans="1:9" x14ac:dyDescent="0.3">
      <c r="A1553" s="89"/>
      <c r="B1553" s="23"/>
      <c r="C1553" s="1"/>
      <c r="D1553" s="1"/>
      <c r="E1553" s="1"/>
      <c r="F1553" s="1"/>
      <c r="G1553" s="1"/>
      <c r="I1553" s="90"/>
    </row>
    <row r="1554" spans="1:9" x14ac:dyDescent="0.3">
      <c r="A1554" s="89"/>
      <c r="B1554" s="23"/>
      <c r="C1554" s="1"/>
      <c r="D1554" s="1"/>
      <c r="E1554" s="1"/>
      <c r="F1554" s="1"/>
      <c r="G1554" s="1"/>
      <c r="I1554" s="90"/>
    </row>
    <row r="1555" spans="1:9" x14ac:dyDescent="0.3">
      <c r="A1555" s="89"/>
      <c r="B1555" s="23"/>
      <c r="C1555" s="1"/>
      <c r="D1555" s="1"/>
      <c r="E1555" s="1"/>
      <c r="F1555" s="1"/>
      <c r="G1555" s="1"/>
      <c r="I1555" s="90"/>
    </row>
    <row r="1556" spans="1:9" x14ac:dyDescent="0.3">
      <c r="A1556" s="89"/>
      <c r="B1556" s="23"/>
      <c r="C1556" s="1"/>
      <c r="D1556" s="1"/>
      <c r="E1556" s="1"/>
      <c r="F1556" s="1"/>
      <c r="G1556" s="1"/>
      <c r="I1556" s="90"/>
    </row>
    <row r="1557" spans="1:9" x14ac:dyDescent="0.3">
      <c r="A1557" s="89"/>
      <c r="B1557" s="23"/>
      <c r="C1557" s="1"/>
      <c r="D1557" s="1"/>
      <c r="E1557" s="1"/>
      <c r="F1557" s="1"/>
      <c r="G1557" s="1"/>
      <c r="I1557" s="90"/>
    </row>
    <row r="1558" spans="1:9" x14ac:dyDescent="0.3">
      <c r="A1558" s="89"/>
      <c r="B1558" s="23"/>
      <c r="C1558" s="1"/>
      <c r="D1558" s="1"/>
      <c r="E1558" s="1"/>
      <c r="F1558" s="1"/>
      <c r="G1558" s="1"/>
      <c r="I1558" s="90"/>
    </row>
    <row r="1559" spans="1:9" x14ac:dyDescent="0.3">
      <c r="A1559" s="89"/>
      <c r="B1559" s="23"/>
      <c r="C1559" s="1"/>
      <c r="D1559" s="1"/>
      <c r="E1559" s="1"/>
      <c r="F1559" s="1"/>
      <c r="G1559" s="1"/>
      <c r="I1559" s="90"/>
    </row>
    <row r="1560" spans="1:9" x14ac:dyDescent="0.3">
      <c r="A1560" s="89"/>
      <c r="B1560" s="23"/>
      <c r="C1560" s="1"/>
      <c r="D1560" s="1"/>
      <c r="E1560" s="1"/>
      <c r="F1560" s="1"/>
      <c r="G1560" s="1"/>
      <c r="I1560" s="90"/>
    </row>
    <row r="1561" spans="1:9" x14ac:dyDescent="0.3">
      <c r="A1561" s="89"/>
      <c r="B1561" s="23"/>
      <c r="C1561" s="1"/>
      <c r="D1561" s="1"/>
      <c r="E1561" s="1"/>
      <c r="F1561" s="1"/>
      <c r="G1561" s="1"/>
      <c r="I1561" s="90"/>
    </row>
    <row r="1562" spans="1:9" x14ac:dyDescent="0.3">
      <c r="A1562" s="89"/>
      <c r="B1562" s="23"/>
      <c r="C1562" s="1"/>
      <c r="D1562" s="1"/>
      <c r="E1562" s="1"/>
      <c r="F1562" s="1"/>
      <c r="G1562" s="1"/>
      <c r="I1562" s="90"/>
    </row>
    <row r="1563" spans="1:9" x14ac:dyDescent="0.3">
      <c r="A1563" s="89"/>
      <c r="B1563" s="23"/>
      <c r="C1563" s="1"/>
      <c r="D1563" s="1"/>
      <c r="E1563" s="1"/>
      <c r="F1563" s="1"/>
      <c r="G1563" s="1"/>
      <c r="I1563" s="90"/>
    </row>
    <row r="1564" spans="1:9" x14ac:dyDescent="0.3">
      <c r="A1564" s="89"/>
      <c r="B1564" s="23"/>
      <c r="C1564" s="1"/>
      <c r="D1564" s="1"/>
      <c r="E1564" s="1"/>
      <c r="F1564" s="1"/>
      <c r="G1564" s="1"/>
      <c r="I1564" s="90"/>
    </row>
    <row r="1565" spans="1:9" x14ac:dyDescent="0.3">
      <c r="A1565" s="89"/>
      <c r="B1565" s="23"/>
      <c r="C1565" s="1"/>
      <c r="D1565" s="1"/>
      <c r="E1565" s="1"/>
      <c r="F1565" s="1"/>
      <c r="G1565" s="1"/>
      <c r="I1565" s="90"/>
    </row>
    <row r="1566" spans="1:9" x14ac:dyDescent="0.3">
      <c r="A1566" s="89"/>
      <c r="B1566" s="23"/>
      <c r="C1566" s="1"/>
      <c r="D1566" s="1"/>
      <c r="E1566" s="1"/>
      <c r="F1566" s="1"/>
      <c r="G1566" s="1"/>
      <c r="I1566" s="90"/>
    </row>
    <row r="1567" spans="1:9" x14ac:dyDescent="0.3">
      <c r="A1567" s="89"/>
      <c r="B1567" s="23"/>
      <c r="C1567" s="1"/>
      <c r="D1567" s="1"/>
      <c r="E1567" s="1"/>
      <c r="F1567" s="1"/>
      <c r="G1567" s="1"/>
      <c r="I1567" s="90"/>
    </row>
    <row r="1568" spans="1:9" x14ac:dyDescent="0.3">
      <c r="A1568" s="89"/>
      <c r="B1568" s="23"/>
      <c r="C1568" s="1"/>
      <c r="D1568" s="1"/>
      <c r="E1568" s="1"/>
      <c r="F1568" s="1"/>
      <c r="G1568" s="1"/>
      <c r="I1568" s="90"/>
    </row>
    <row r="1569" spans="1:9" x14ac:dyDescent="0.3">
      <c r="A1569" s="89"/>
      <c r="B1569" s="23"/>
      <c r="C1569" s="1"/>
      <c r="D1569" s="1"/>
      <c r="E1569" s="1"/>
      <c r="F1569" s="1"/>
      <c r="G1569" s="1"/>
      <c r="I1569" s="90"/>
    </row>
    <row r="1570" spans="1:9" x14ac:dyDescent="0.3">
      <c r="A1570" s="89"/>
      <c r="B1570" s="23"/>
      <c r="C1570" s="1"/>
      <c r="D1570" s="1"/>
      <c r="E1570" s="1"/>
      <c r="F1570" s="1"/>
      <c r="G1570" s="1"/>
      <c r="I1570" s="90"/>
    </row>
    <row r="1571" spans="1:9" x14ac:dyDescent="0.3">
      <c r="A1571" s="89"/>
      <c r="B1571" s="23"/>
      <c r="C1571" s="1"/>
      <c r="D1571" s="1"/>
      <c r="E1571" s="1"/>
      <c r="F1571" s="1"/>
      <c r="G1571" s="1"/>
      <c r="I1571" s="90"/>
    </row>
    <row r="1572" spans="1:9" x14ac:dyDescent="0.3">
      <c r="A1572" s="89"/>
      <c r="B1572" s="23"/>
      <c r="C1572" s="1"/>
      <c r="D1572" s="1"/>
      <c r="E1572" s="1"/>
      <c r="F1572" s="1"/>
      <c r="G1572" s="1"/>
      <c r="I1572" s="90"/>
    </row>
    <row r="1573" spans="1:9" x14ac:dyDescent="0.3">
      <c r="A1573" s="89"/>
      <c r="B1573" s="23"/>
      <c r="C1573" s="1"/>
      <c r="D1573" s="1"/>
      <c r="E1573" s="1"/>
      <c r="F1573" s="1"/>
      <c r="G1573" s="1"/>
      <c r="I1573" s="90"/>
    </row>
    <row r="1574" spans="1:9" x14ac:dyDescent="0.3">
      <c r="A1574" s="89"/>
      <c r="B1574" s="23"/>
      <c r="C1574" s="1"/>
      <c r="D1574" s="1"/>
      <c r="E1574" s="1"/>
      <c r="F1574" s="1"/>
      <c r="G1574" s="1"/>
      <c r="I1574" s="90"/>
    </row>
    <row r="1575" spans="1:9" x14ac:dyDescent="0.3">
      <c r="A1575" s="89"/>
      <c r="B1575" s="23"/>
      <c r="C1575" s="1"/>
      <c r="D1575" s="1"/>
      <c r="E1575" s="1"/>
      <c r="F1575" s="1"/>
      <c r="G1575" s="1"/>
      <c r="I1575" s="90"/>
    </row>
    <row r="1576" spans="1:9" x14ac:dyDescent="0.3">
      <c r="A1576" s="89"/>
      <c r="B1576" s="23"/>
      <c r="C1576" s="1"/>
      <c r="D1576" s="1"/>
      <c r="E1576" s="1"/>
      <c r="F1576" s="1"/>
      <c r="G1576" s="1"/>
      <c r="I1576" s="90"/>
    </row>
    <row r="1577" spans="1:9" x14ac:dyDescent="0.3">
      <c r="A1577" s="89"/>
      <c r="B1577" s="23"/>
      <c r="C1577" s="1"/>
      <c r="D1577" s="1"/>
      <c r="E1577" s="1"/>
      <c r="F1577" s="1"/>
      <c r="G1577" s="1"/>
      <c r="I1577" s="90"/>
    </row>
    <row r="1578" spans="1:9" x14ac:dyDescent="0.3">
      <c r="A1578" s="89"/>
      <c r="B1578" s="23"/>
      <c r="C1578" s="1"/>
      <c r="D1578" s="1"/>
      <c r="E1578" s="1"/>
      <c r="F1578" s="1"/>
      <c r="G1578" s="1"/>
      <c r="I1578" s="90"/>
    </row>
    <row r="1579" spans="1:9" x14ac:dyDescent="0.3">
      <c r="A1579" s="89"/>
      <c r="B1579" s="23"/>
      <c r="C1579" s="1"/>
      <c r="D1579" s="1"/>
      <c r="E1579" s="1"/>
      <c r="F1579" s="1"/>
      <c r="G1579" s="1"/>
      <c r="I1579" s="90"/>
    </row>
    <row r="1580" spans="1:9" x14ac:dyDescent="0.3">
      <c r="A1580" s="89"/>
      <c r="B1580" s="23"/>
      <c r="C1580" s="1"/>
      <c r="D1580" s="1"/>
      <c r="E1580" s="1"/>
      <c r="F1580" s="1"/>
      <c r="G1580" s="1"/>
      <c r="I1580" s="90"/>
    </row>
    <row r="1581" spans="1:9" x14ac:dyDescent="0.3">
      <c r="A1581" s="89"/>
      <c r="B1581" s="23"/>
      <c r="C1581" s="1"/>
      <c r="D1581" s="1"/>
      <c r="E1581" s="1"/>
      <c r="F1581" s="1"/>
      <c r="G1581" s="1"/>
      <c r="I1581" s="90"/>
    </row>
    <row r="1582" spans="1:9" x14ac:dyDescent="0.3">
      <c r="A1582" s="89"/>
      <c r="B1582" s="23"/>
      <c r="C1582" s="1"/>
      <c r="D1582" s="1"/>
      <c r="E1582" s="1"/>
      <c r="F1582" s="1"/>
      <c r="G1582" s="1"/>
      <c r="I1582" s="90"/>
    </row>
    <row r="1583" spans="1:9" x14ac:dyDescent="0.3">
      <c r="A1583" s="89"/>
      <c r="B1583" s="23"/>
      <c r="C1583" s="1"/>
      <c r="D1583" s="1"/>
      <c r="E1583" s="1"/>
      <c r="F1583" s="1"/>
      <c r="G1583" s="1"/>
      <c r="I1583" s="90"/>
    </row>
    <row r="1584" spans="1:9" x14ac:dyDescent="0.3">
      <c r="A1584" s="89"/>
      <c r="B1584" s="23"/>
      <c r="C1584" s="1"/>
      <c r="D1584" s="1"/>
      <c r="E1584" s="1"/>
      <c r="F1584" s="1"/>
      <c r="G1584" s="1"/>
      <c r="I1584" s="90"/>
    </row>
    <row r="1585" spans="1:9" x14ac:dyDescent="0.3">
      <c r="A1585" s="89"/>
      <c r="B1585" s="23"/>
      <c r="C1585" s="1"/>
      <c r="D1585" s="1"/>
      <c r="E1585" s="1"/>
      <c r="F1585" s="1"/>
      <c r="G1585" s="1"/>
      <c r="I1585" s="90"/>
    </row>
    <row r="1586" spans="1:9" x14ac:dyDescent="0.3">
      <c r="A1586" s="89"/>
      <c r="B1586" s="23"/>
      <c r="C1586" s="1"/>
      <c r="D1586" s="1"/>
      <c r="E1586" s="1"/>
      <c r="F1586" s="1"/>
      <c r="G1586" s="1"/>
      <c r="I1586" s="90"/>
    </row>
    <row r="1587" spans="1:9" x14ac:dyDescent="0.3">
      <c r="A1587" s="89"/>
      <c r="B1587" s="23"/>
      <c r="C1587" s="1"/>
      <c r="D1587" s="1"/>
      <c r="E1587" s="1"/>
      <c r="F1587" s="1"/>
      <c r="G1587" s="1"/>
      <c r="I1587" s="90"/>
    </row>
    <row r="1588" spans="1:9" x14ac:dyDescent="0.3">
      <c r="A1588" s="89"/>
      <c r="B1588" s="23"/>
      <c r="C1588" s="1"/>
      <c r="D1588" s="1"/>
      <c r="E1588" s="1"/>
      <c r="F1588" s="1"/>
      <c r="G1588" s="1"/>
      <c r="I1588" s="90"/>
    </row>
    <row r="1589" spans="1:9" x14ac:dyDescent="0.3">
      <c r="A1589" s="89"/>
      <c r="B1589" s="23"/>
      <c r="C1589" s="1"/>
      <c r="D1589" s="1"/>
      <c r="E1589" s="1"/>
      <c r="F1589" s="1"/>
      <c r="G1589" s="1"/>
      <c r="I1589" s="90"/>
    </row>
    <row r="1590" spans="1:9" x14ac:dyDescent="0.3">
      <c r="A1590" s="89"/>
      <c r="B1590" s="23"/>
      <c r="C1590" s="1"/>
      <c r="D1590" s="1"/>
      <c r="E1590" s="1"/>
      <c r="F1590" s="1"/>
      <c r="G1590" s="1"/>
      <c r="I1590" s="90"/>
    </row>
    <row r="1591" spans="1:9" x14ac:dyDescent="0.3">
      <c r="A1591" s="89"/>
      <c r="B1591" s="23"/>
      <c r="C1591" s="1"/>
      <c r="D1591" s="1"/>
      <c r="E1591" s="1"/>
      <c r="F1591" s="1"/>
      <c r="G1591" s="1"/>
      <c r="I1591" s="90"/>
    </row>
    <row r="1592" spans="1:9" x14ac:dyDescent="0.3">
      <c r="A1592" s="89"/>
      <c r="B1592" s="23"/>
      <c r="C1592" s="1"/>
      <c r="D1592" s="1"/>
      <c r="E1592" s="1"/>
      <c r="F1592" s="1"/>
      <c r="G1592" s="1"/>
      <c r="I1592" s="90"/>
    </row>
    <row r="1593" spans="1:9" x14ac:dyDescent="0.3">
      <c r="A1593" s="89"/>
      <c r="B1593" s="23"/>
      <c r="C1593" s="1"/>
      <c r="D1593" s="1"/>
      <c r="E1593" s="1"/>
      <c r="F1593" s="1"/>
      <c r="G1593" s="1"/>
      <c r="I1593" s="90"/>
    </row>
    <row r="1594" spans="1:9" x14ac:dyDescent="0.3">
      <c r="A1594" s="89"/>
      <c r="B1594" s="23"/>
      <c r="C1594" s="1"/>
      <c r="D1594" s="1"/>
      <c r="E1594" s="1"/>
      <c r="F1594" s="1"/>
      <c r="G1594" s="1"/>
      <c r="I1594" s="90"/>
    </row>
    <row r="1595" spans="1:9" x14ac:dyDescent="0.3">
      <c r="A1595" s="89"/>
      <c r="B1595" s="23"/>
      <c r="C1595" s="1"/>
      <c r="D1595" s="1"/>
      <c r="E1595" s="1"/>
      <c r="F1595" s="1"/>
      <c r="G1595" s="1"/>
      <c r="I1595" s="90"/>
    </row>
    <row r="1596" spans="1:9" x14ac:dyDescent="0.3">
      <c r="A1596" s="89"/>
      <c r="B1596" s="23"/>
      <c r="C1596" s="1"/>
      <c r="D1596" s="1"/>
      <c r="E1596" s="1"/>
      <c r="F1596" s="1"/>
      <c r="G1596" s="1"/>
      <c r="I1596" s="90"/>
    </row>
    <row r="1597" spans="1:9" x14ac:dyDescent="0.3">
      <c r="A1597" s="89"/>
      <c r="B1597" s="23"/>
      <c r="C1597" s="1"/>
      <c r="D1597" s="1"/>
      <c r="E1597" s="1"/>
      <c r="F1597" s="1"/>
      <c r="G1597" s="1"/>
      <c r="I1597" s="91"/>
    </row>
    <row r="1598" spans="1:9" x14ac:dyDescent="0.3">
      <c r="A1598" s="89"/>
      <c r="B1598" s="23"/>
      <c r="C1598" s="1"/>
      <c r="D1598" s="1"/>
      <c r="E1598" s="1"/>
      <c r="F1598" s="1"/>
      <c r="G1598" s="1"/>
      <c r="I1598" s="91"/>
    </row>
    <row r="1599" spans="1:9" x14ac:dyDescent="0.3">
      <c r="A1599" s="89"/>
      <c r="B1599" s="23"/>
      <c r="C1599" s="1"/>
      <c r="D1599" s="1"/>
      <c r="E1599" s="1"/>
      <c r="F1599" s="1"/>
      <c r="G1599" s="1"/>
      <c r="I1599" s="91"/>
    </row>
    <row r="1600" spans="1:9" x14ac:dyDescent="0.3">
      <c r="A1600" s="89"/>
      <c r="B1600" s="23"/>
      <c r="C1600" s="1"/>
      <c r="D1600" s="1"/>
      <c r="E1600" s="1"/>
      <c r="F1600" s="1"/>
      <c r="G1600" s="1"/>
      <c r="I1600" s="91"/>
    </row>
    <row r="1601" spans="1:9" x14ac:dyDescent="0.3">
      <c r="A1601" s="89"/>
      <c r="B1601" s="23"/>
      <c r="C1601" s="1"/>
      <c r="D1601" s="1"/>
      <c r="E1601" s="1"/>
      <c r="F1601" s="1"/>
      <c r="G1601" s="1"/>
      <c r="I1601" s="91"/>
    </row>
    <row r="1602" spans="1:9" x14ac:dyDescent="0.3">
      <c r="A1602" s="89"/>
      <c r="B1602" s="23"/>
      <c r="C1602" s="1"/>
      <c r="D1602" s="1"/>
      <c r="E1602" s="1"/>
      <c r="F1602" s="1"/>
      <c r="G1602" s="1"/>
      <c r="I1602" s="90"/>
    </row>
    <row r="1603" spans="1:9" x14ac:dyDescent="0.3">
      <c r="A1603" s="89"/>
      <c r="B1603" s="23"/>
      <c r="C1603" s="1"/>
      <c r="D1603" s="1"/>
      <c r="E1603" s="1"/>
      <c r="F1603" s="1"/>
      <c r="G1603" s="1"/>
      <c r="I1603" s="90"/>
    </row>
    <row r="1604" spans="1:9" x14ac:dyDescent="0.3">
      <c r="A1604" s="89"/>
      <c r="B1604" s="23"/>
      <c r="C1604" s="1"/>
      <c r="D1604" s="1"/>
      <c r="E1604" s="1"/>
      <c r="F1604" s="1"/>
      <c r="G1604" s="1"/>
      <c r="I1604" s="90"/>
    </row>
    <row r="1605" spans="1:9" x14ac:dyDescent="0.3">
      <c r="A1605" s="89"/>
      <c r="B1605" s="23"/>
      <c r="C1605" s="1"/>
      <c r="D1605" s="1"/>
      <c r="E1605" s="1"/>
      <c r="F1605" s="1"/>
      <c r="G1605" s="1"/>
      <c r="I1605" s="90"/>
    </row>
    <row r="1606" spans="1:9" x14ac:dyDescent="0.3">
      <c r="A1606" s="89"/>
      <c r="B1606" s="23"/>
      <c r="C1606" s="1"/>
      <c r="D1606" s="1"/>
      <c r="E1606" s="1"/>
      <c r="F1606" s="1"/>
      <c r="G1606" s="1"/>
      <c r="I1606" s="90"/>
    </row>
    <row r="1607" spans="1:9" x14ac:dyDescent="0.3">
      <c r="A1607" s="89"/>
      <c r="B1607" s="23"/>
      <c r="C1607" s="1"/>
      <c r="D1607" s="1"/>
      <c r="E1607" s="1"/>
      <c r="F1607" s="1"/>
      <c r="G1607" s="1"/>
      <c r="I1607" s="90"/>
    </row>
    <row r="1608" spans="1:9" x14ac:dyDescent="0.3">
      <c r="A1608" s="89"/>
      <c r="B1608" s="23"/>
      <c r="C1608" s="1"/>
      <c r="D1608" s="1"/>
      <c r="E1608" s="1"/>
      <c r="F1608" s="1"/>
      <c r="G1608" s="1"/>
      <c r="I1608" s="90"/>
    </row>
    <row r="1609" spans="1:9" x14ac:dyDescent="0.3">
      <c r="A1609" s="89"/>
      <c r="B1609" s="23"/>
      <c r="C1609" s="1"/>
      <c r="D1609" s="1"/>
      <c r="E1609" s="1"/>
      <c r="F1609" s="1"/>
      <c r="G1609" s="1"/>
      <c r="I1609" s="90"/>
    </row>
    <row r="1610" spans="1:9" x14ac:dyDescent="0.3">
      <c r="A1610" s="89"/>
      <c r="B1610" s="23"/>
      <c r="C1610" s="1"/>
      <c r="D1610" s="1"/>
      <c r="E1610" s="1"/>
      <c r="F1610" s="1"/>
      <c r="G1610" s="1"/>
      <c r="I1610" s="90"/>
    </row>
    <row r="1611" spans="1:9" x14ac:dyDescent="0.3">
      <c r="A1611" s="89"/>
      <c r="B1611" s="23"/>
      <c r="C1611" s="1"/>
      <c r="D1611" s="1"/>
      <c r="E1611" s="1"/>
      <c r="F1611" s="1"/>
      <c r="G1611" s="1"/>
      <c r="I1611" s="90"/>
    </row>
    <row r="1612" spans="1:9" x14ac:dyDescent="0.3">
      <c r="A1612" s="89"/>
      <c r="B1612" s="23"/>
      <c r="C1612" s="1"/>
      <c r="D1612" s="1"/>
      <c r="E1612" s="1"/>
      <c r="F1612" s="1"/>
      <c r="G1612" s="1"/>
      <c r="I1612" s="90"/>
    </row>
    <row r="1613" spans="1:9" x14ac:dyDescent="0.3">
      <c r="A1613" s="89"/>
      <c r="B1613" s="23"/>
      <c r="C1613" s="1"/>
      <c r="D1613" s="1"/>
      <c r="E1613" s="1"/>
      <c r="F1613" s="1"/>
      <c r="G1613" s="1"/>
      <c r="I1613" s="90"/>
    </row>
    <row r="1614" spans="1:9" x14ac:dyDescent="0.3">
      <c r="A1614" s="89"/>
      <c r="B1614" s="23"/>
      <c r="C1614" s="1"/>
      <c r="D1614" s="1"/>
      <c r="E1614" s="1"/>
      <c r="F1614" s="1"/>
      <c r="G1614" s="1"/>
      <c r="I1614" s="90"/>
    </row>
    <row r="1615" spans="1:9" x14ac:dyDescent="0.3">
      <c r="A1615" s="89"/>
      <c r="B1615" s="23"/>
      <c r="C1615" s="1"/>
      <c r="D1615" s="1"/>
      <c r="E1615" s="1"/>
      <c r="F1615" s="1"/>
      <c r="G1615" s="1"/>
      <c r="I1615" s="90"/>
    </row>
    <row r="1616" spans="1:9" x14ac:dyDescent="0.3">
      <c r="A1616" s="89"/>
      <c r="B1616" s="23"/>
      <c r="C1616" s="1"/>
      <c r="D1616" s="1"/>
      <c r="E1616" s="1"/>
      <c r="F1616" s="1"/>
      <c r="G1616" s="1"/>
      <c r="I1616" s="90"/>
    </row>
    <row r="1617" spans="1:9" x14ac:dyDescent="0.3">
      <c r="A1617" s="89"/>
      <c r="B1617" s="23"/>
      <c r="C1617" s="1"/>
      <c r="D1617" s="1"/>
      <c r="E1617" s="1"/>
      <c r="F1617" s="1"/>
      <c r="G1617" s="1"/>
      <c r="I1617" s="90"/>
    </row>
    <row r="1618" spans="1:9" x14ac:dyDescent="0.3">
      <c r="A1618" s="89"/>
      <c r="B1618" s="23"/>
      <c r="C1618" s="1"/>
      <c r="D1618" s="1"/>
      <c r="E1618" s="1"/>
      <c r="F1618" s="1"/>
      <c r="G1618" s="1"/>
      <c r="I1618" s="90"/>
    </row>
    <row r="1619" spans="1:9" x14ac:dyDescent="0.3">
      <c r="A1619" s="89"/>
      <c r="B1619" s="23"/>
      <c r="C1619" s="1"/>
      <c r="D1619" s="1"/>
      <c r="E1619" s="1"/>
      <c r="F1619" s="1"/>
      <c r="G1619" s="1"/>
      <c r="I1619" s="90"/>
    </row>
    <row r="1620" spans="1:9" x14ac:dyDescent="0.3">
      <c r="A1620" s="89"/>
      <c r="B1620" s="23"/>
      <c r="C1620" s="1"/>
      <c r="D1620" s="1"/>
      <c r="E1620" s="1"/>
      <c r="F1620" s="1"/>
      <c r="G1620" s="1"/>
      <c r="I1620" s="90"/>
    </row>
    <row r="1621" spans="1:9" x14ac:dyDescent="0.3">
      <c r="A1621" s="89"/>
      <c r="B1621" s="23"/>
      <c r="C1621" s="1"/>
      <c r="D1621" s="1"/>
      <c r="E1621" s="1"/>
      <c r="F1621" s="1"/>
      <c r="G1621" s="1"/>
      <c r="I1621" s="90"/>
    </row>
    <row r="1622" spans="1:9" x14ac:dyDescent="0.3">
      <c r="A1622" s="89"/>
      <c r="B1622" s="23"/>
      <c r="C1622" s="1"/>
      <c r="D1622" s="1"/>
      <c r="E1622" s="1"/>
      <c r="F1622" s="1"/>
      <c r="G1622" s="1"/>
      <c r="I1622" s="90"/>
    </row>
    <row r="1623" spans="1:9" x14ac:dyDescent="0.3">
      <c r="A1623" s="89"/>
      <c r="B1623" s="23"/>
      <c r="C1623" s="1"/>
      <c r="D1623" s="1"/>
      <c r="E1623" s="1"/>
      <c r="F1623" s="1"/>
      <c r="G1623" s="1"/>
      <c r="I1623" s="90"/>
    </row>
    <row r="1624" spans="1:9" x14ac:dyDescent="0.3">
      <c r="A1624" s="89"/>
      <c r="B1624" s="23"/>
      <c r="C1624" s="1"/>
      <c r="D1624" s="1"/>
      <c r="E1624" s="1"/>
      <c r="F1624" s="1"/>
      <c r="G1624" s="1"/>
      <c r="I1624" s="90"/>
    </row>
    <row r="1625" spans="1:9" x14ac:dyDescent="0.3">
      <c r="A1625" s="89"/>
      <c r="B1625" s="23"/>
      <c r="C1625" s="1"/>
      <c r="D1625" s="1"/>
      <c r="E1625" s="1"/>
      <c r="F1625" s="1"/>
      <c r="G1625" s="1"/>
      <c r="I1625" s="90"/>
    </row>
    <row r="1626" spans="1:9" x14ac:dyDescent="0.3">
      <c r="A1626" s="89"/>
      <c r="B1626" s="23"/>
      <c r="C1626" s="1"/>
      <c r="D1626" s="1"/>
      <c r="E1626" s="1"/>
      <c r="F1626" s="1"/>
      <c r="G1626" s="1"/>
      <c r="I1626" s="90"/>
    </row>
    <row r="1627" spans="1:9" x14ac:dyDescent="0.3">
      <c r="A1627" s="89"/>
      <c r="B1627" s="23"/>
      <c r="C1627" s="1"/>
      <c r="D1627" s="1"/>
      <c r="E1627" s="1"/>
      <c r="F1627" s="1"/>
      <c r="G1627" s="1"/>
      <c r="I1627" s="90"/>
    </row>
    <row r="1628" spans="1:9" x14ac:dyDescent="0.3">
      <c r="A1628" s="89"/>
      <c r="B1628" s="23"/>
      <c r="C1628" s="1"/>
      <c r="D1628" s="1"/>
      <c r="E1628" s="1"/>
      <c r="F1628" s="1"/>
      <c r="G1628" s="1"/>
      <c r="I1628" s="90"/>
    </row>
    <row r="1629" spans="1:9" x14ac:dyDescent="0.3">
      <c r="A1629" s="89"/>
      <c r="B1629" s="23"/>
      <c r="C1629" s="1"/>
      <c r="D1629" s="1"/>
      <c r="E1629" s="1"/>
      <c r="F1629" s="1"/>
      <c r="G1629" s="1"/>
      <c r="I1629" s="90"/>
    </row>
    <row r="1630" spans="1:9" x14ac:dyDescent="0.3">
      <c r="A1630" s="89"/>
      <c r="B1630" s="23"/>
      <c r="C1630" s="1"/>
      <c r="D1630" s="1"/>
      <c r="E1630" s="1"/>
      <c r="F1630" s="1"/>
      <c r="G1630" s="1"/>
      <c r="I1630" s="90"/>
    </row>
    <row r="1631" spans="1:9" x14ac:dyDescent="0.3">
      <c r="A1631" s="89"/>
      <c r="B1631" s="23"/>
      <c r="C1631" s="1"/>
      <c r="D1631" s="1"/>
      <c r="E1631" s="1"/>
      <c r="F1631" s="1"/>
      <c r="G1631" s="1"/>
      <c r="I1631" s="90"/>
    </row>
    <row r="1632" spans="1:9" x14ac:dyDescent="0.3">
      <c r="A1632" s="89"/>
      <c r="B1632" s="23"/>
      <c r="C1632" s="1"/>
      <c r="D1632" s="1"/>
      <c r="E1632" s="1"/>
      <c r="F1632" s="1"/>
      <c r="G1632" s="1"/>
      <c r="I1632" s="90"/>
    </row>
    <row r="1633" spans="1:9" x14ac:dyDescent="0.3">
      <c r="A1633" s="89"/>
      <c r="B1633" s="23"/>
      <c r="C1633" s="1"/>
      <c r="D1633" s="1"/>
      <c r="E1633" s="1"/>
      <c r="F1633" s="1"/>
      <c r="G1633" s="1"/>
      <c r="I1633" s="90"/>
    </row>
    <row r="1634" spans="1:9" x14ac:dyDescent="0.3">
      <c r="A1634" s="89"/>
      <c r="B1634" s="23"/>
      <c r="C1634" s="1"/>
      <c r="D1634" s="1"/>
      <c r="E1634" s="1"/>
      <c r="F1634" s="1"/>
      <c r="G1634" s="1"/>
      <c r="I1634" s="90"/>
    </row>
    <row r="1635" spans="1:9" x14ac:dyDescent="0.3">
      <c r="A1635" s="89"/>
      <c r="B1635" s="23"/>
      <c r="C1635" s="1"/>
      <c r="D1635" s="1"/>
      <c r="E1635" s="1"/>
      <c r="F1635" s="1"/>
      <c r="G1635" s="1"/>
      <c r="I1635" s="90"/>
    </row>
    <row r="1636" spans="1:9" x14ac:dyDescent="0.3">
      <c r="A1636" s="89"/>
      <c r="B1636" s="23"/>
      <c r="C1636" s="1"/>
      <c r="D1636" s="1"/>
      <c r="E1636" s="1"/>
      <c r="F1636" s="1"/>
      <c r="G1636" s="1"/>
      <c r="I1636" s="90"/>
    </row>
    <row r="1637" spans="1:9" x14ac:dyDescent="0.3">
      <c r="A1637" s="89"/>
      <c r="B1637" s="23"/>
      <c r="C1637" s="1"/>
      <c r="D1637" s="1"/>
      <c r="E1637" s="1"/>
      <c r="F1637" s="1"/>
      <c r="G1637" s="1"/>
      <c r="I1637" s="90"/>
    </row>
    <row r="1638" spans="1:9" x14ac:dyDescent="0.3">
      <c r="A1638" s="89"/>
      <c r="B1638" s="23"/>
      <c r="C1638" s="1"/>
      <c r="D1638" s="1"/>
      <c r="E1638" s="1"/>
      <c r="F1638" s="1"/>
      <c r="G1638" s="1"/>
      <c r="I1638" s="90"/>
    </row>
    <row r="1639" spans="1:9" x14ac:dyDescent="0.3">
      <c r="A1639" s="89"/>
      <c r="B1639" s="23"/>
      <c r="C1639" s="1"/>
      <c r="D1639" s="1"/>
      <c r="E1639" s="1"/>
      <c r="F1639" s="1"/>
      <c r="G1639" s="1"/>
      <c r="I1639" s="90"/>
    </row>
    <row r="1640" spans="1:9" x14ac:dyDescent="0.3">
      <c r="A1640" s="89"/>
      <c r="B1640" s="23"/>
      <c r="C1640" s="1"/>
      <c r="D1640" s="1"/>
      <c r="E1640" s="1"/>
      <c r="F1640" s="1"/>
      <c r="G1640" s="1"/>
      <c r="I1640" s="90"/>
    </row>
    <row r="1641" spans="1:9" x14ac:dyDescent="0.3">
      <c r="A1641" s="89"/>
      <c r="B1641" s="23"/>
      <c r="C1641" s="1"/>
      <c r="D1641" s="1"/>
      <c r="E1641" s="1"/>
      <c r="F1641" s="1"/>
      <c r="G1641" s="1"/>
      <c r="I1641" s="90"/>
    </row>
    <row r="1642" spans="1:9" x14ac:dyDescent="0.3">
      <c r="A1642" s="89"/>
      <c r="B1642" s="23"/>
      <c r="C1642" s="1"/>
      <c r="D1642" s="1"/>
      <c r="E1642" s="1"/>
      <c r="F1642" s="1"/>
      <c r="G1642" s="1"/>
      <c r="I1642" s="90"/>
    </row>
    <row r="1643" spans="1:9" x14ac:dyDescent="0.3">
      <c r="A1643" s="89"/>
      <c r="B1643" s="23"/>
      <c r="C1643" s="1"/>
      <c r="D1643" s="1"/>
      <c r="E1643" s="1"/>
      <c r="F1643" s="1"/>
      <c r="G1643" s="1"/>
      <c r="I1643" s="90"/>
    </row>
    <row r="1644" spans="1:9" x14ac:dyDescent="0.3">
      <c r="A1644" s="89"/>
      <c r="B1644" s="23"/>
      <c r="C1644" s="1"/>
      <c r="D1644" s="1"/>
      <c r="E1644" s="1"/>
      <c r="F1644" s="1"/>
      <c r="G1644" s="1"/>
      <c r="I1644" s="90"/>
    </row>
    <row r="1645" spans="1:9" x14ac:dyDescent="0.3">
      <c r="A1645" s="89"/>
      <c r="B1645" s="23"/>
      <c r="C1645" s="1"/>
      <c r="D1645" s="1"/>
      <c r="E1645" s="1"/>
      <c r="F1645" s="1"/>
      <c r="G1645" s="1"/>
      <c r="I1645" s="90"/>
    </row>
    <row r="1646" spans="1:9" x14ac:dyDescent="0.3">
      <c r="A1646" s="89"/>
      <c r="B1646" s="23"/>
      <c r="C1646" s="1"/>
      <c r="D1646" s="1"/>
      <c r="E1646" s="1"/>
      <c r="F1646" s="1"/>
      <c r="G1646" s="1"/>
      <c r="I1646" s="90"/>
    </row>
    <row r="1647" spans="1:9" x14ac:dyDescent="0.3">
      <c r="A1647" s="89"/>
      <c r="B1647" s="23"/>
      <c r="C1647" s="1"/>
      <c r="D1647" s="1"/>
      <c r="E1647" s="1"/>
      <c r="F1647" s="1"/>
      <c r="G1647" s="1"/>
      <c r="I1647" s="90"/>
    </row>
    <row r="1648" spans="1:9" x14ac:dyDescent="0.3">
      <c r="A1648" s="89"/>
      <c r="B1648" s="23"/>
      <c r="C1648" s="1"/>
      <c r="D1648" s="1"/>
      <c r="E1648" s="1"/>
      <c r="F1648" s="1"/>
      <c r="G1648" s="1"/>
      <c r="I1648" s="90"/>
    </row>
    <row r="1649" spans="1:9" x14ac:dyDescent="0.3">
      <c r="A1649" s="89"/>
      <c r="B1649" s="23"/>
      <c r="C1649" s="1"/>
      <c r="D1649" s="1"/>
      <c r="E1649" s="1"/>
      <c r="F1649" s="1"/>
      <c r="G1649" s="1"/>
      <c r="I1649" s="90"/>
    </row>
    <row r="1650" spans="1:9" x14ac:dyDescent="0.3">
      <c r="A1650" s="89"/>
      <c r="B1650" s="23"/>
      <c r="C1650" s="1"/>
      <c r="D1650" s="1"/>
      <c r="E1650" s="1"/>
      <c r="F1650" s="1"/>
      <c r="G1650" s="1"/>
      <c r="I1650" s="90"/>
    </row>
    <row r="1651" spans="1:9" x14ac:dyDescent="0.3">
      <c r="A1651" s="89"/>
      <c r="B1651" s="23"/>
      <c r="C1651" s="1"/>
      <c r="D1651" s="1"/>
      <c r="E1651" s="1"/>
      <c r="F1651" s="1"/>
      <c r="G1651" s="1"/>
      <c r="I1651" s="90"/>
    </row>
    <row r="1652" spans="1:9" x14ac:dyDescent="0.3">
      <c r="A1652" s="89"/>
      <c r="B1652" s="23"/>
      <c r="C1652" s="1"/>
      <c r="D1652" s="1"/>
      <c r="E1652" s="1"/>
      <c r="F1652" s="1"/>
      <c r="G1652" s="1"/>
      <c r="I1652" s="90"/>
    </row>
    <row r="1653" spans="1:9" x14ac:dyDescent="0.3">
      <c r="A1653" s="89"/>
      <c r="B1653" s="23"/>
      <c r="C1653" s="1"/>
      <c r="D1653" s="1"/>
      <c r="E1653" s="1"/>
      <c r="F1653" s="1"/>
      <c r="G1653" s="1"/>
      <c r="I1653" s="90"/>
    </row>
    <row r="1654" spans="1:9" x14ac:dyDescent="0.3">
      <c r="A1654" s="89"/>
      <c r="B1654" s="23"/>
      <c r="C1654" s="1"/>
      <c r="D1654" s="1"/>
      <c r="E1654" s="1"/>
      <c r="F1654" s="1"/>
      <c r="G1654" s="1"/>
      <c r="I1654" s="90"/>
    </row>
    <row r="1655" spans="1:9" x14ac:dyDescent="0.3">
      <c r="A1655" s="89"/>
      <c r="B1655" s="23"/>
      <c r="C1655" s="1"/>
      <c r="D1655" s="1"/>
      <c r="E1655" s="1"/>
      <c r="F1655" s="1"/>
      <c r="G1655" s="1"/>
      <c r="I1655" s="90"/>
    </row>
    <row r="1656" spans="1:9" x14ac:dyDescent="0.3">
      <c r="A1656" s="89"/>
      <c r="B1656" s="23"/>
      <c r="C1656" s="1"/>
      <c r="D1656" s="1"/>
      <c r="E1656" s="1"/>
      <c r="F1656" s="1"/>
      <c r="G1656" s="1"/>
      <c r="I1656" s="90"/>
    </row>
    <row r="1657" spans="1:9" x14ac:dyDescent="0.3">
      <c r="A1657" s="89"/>
      <c r="B1657" s="23"/>
      <c r="C1657" s="1"/>
      <c r="D1657" s="1"/>
      <c r="E1657" s="1"/>
      <c r="F1657" s="1"/>
      <c r="G1657" s="1"/>
      <c r="I1657" s="90"/>
    </row>
    <row r="1658" spans="1:9" x14ac:dyDescent="0.3">
      <c r="A1658" s="89"/>
      <c r="B1658" s="23"/>
      <c r="C1658" s="1"/>
      <c r="D1658" s="1"/>
      <c r="E1658" s="1"/>
      <c r="F1658" s="1"/>
      <c r="G1658" s="1"/>
      <c r="I1658" s="90"/>
    </row>
    <row r="1659" spans="1:9" x14ac:dyDescent="0.3">
      <c r="A1659" s="89"/>
      <c r="B1659" s="23"/>
      <c r="C1659" s="1"/>
      <c r="D1659" s="1"/>
      <c r="E1659" s="1"/>
      <c r="F1659" s="1"/>
      <c r="G1659" s="1"/>
      <c r="I1659" s="90"/>
    </row>
    <row r="1660" spans="1:9" x14ac:dyDescent="0.3">
      <c r="A1660" s="89"/>
      <c r="B1660" s="23"/>
      <c r="C1660" s="1"/>
      <c r="D1660" s="1"/>
      <c r="E1660" s="1"/>
      <c r="F1660" s="1"/>
      <c r="G1660" s="1"/>
      <c r="I1660" s="90"/>
    </row>
    <row r="1661" spans="1:9" x14ac:dyDescent="0.3">
      <c r="A1661" s="89"/>
      <c r="B1661" s="23"/>
      <c r="C1661" s="1"/>
      <c r="D1661" s="1"/>
      <c r="E1661" s="1"/>
      <c r="F1661" s="1"/>
      <c r="G1661" s="1"/>
      <c r="I1661" s="90"/>
    </row>
    <row r="1662" spans="1:9" x14ac:dyDescent="0.3">
      <c r="A1662" s="89"/>
      <c r="B1662" s="23"/>
      <c r="C1662" s="1"/>
      <c r="D1662" s="1"/>
      <c r="E1662" s="1"/>
      <c r="F1662" s="1"/>
      <c r="G1662" s="1"/>
      <c r="I1662" s="90"/>
    </row>
    <row r="1663" spans="1:9" x14ac:dyDescent="0.3">
      <c r="A1663" s="89"/>
      <c r="B1663" s="23"/>
      <c r="C1663" s="1"/>
      <c r="D1663" s="1"/>
      <c r="E1663" s="1"/>
      <c r="F1663" s="1"/>
      <c r="G1663" s="1"/>
      <c r="I1663" s="90"/>
    </row>
    <row r="1664" spans="1:9" x14ac:dyDescent="0.3">
      <c r="A1664" s="89"/>
      <c r="B1664" s="23"/>
      <c r="C1664" s="1"/>
      <c r="D1664" s="1"/>
      <c r="E1664" s="1"/>
      <c r="F1664" s="1"/>
      <c r="G1664" s="1"/>
      <c r="I1664" s="90"/>
    </row>
    <row r="1665" spans="1:9" x14ac:dyDescent="0.3">
      <c r="A1665" s="89"/>
      <c r="B1665" s="23"/>
      <c r="C1665" s="1"/>
      <c r="D1665" s="1"/>
      <c r="E1665" s="1"/>
      <c r="F1665" s="1"/>
      <c r="G1665" s="1"/>
      <c r="I1665" s="90"/>
    </row>
    <row r="1666" spans="1:9" x14ac:dyDescent="0.3">
      <c r="A1666" s="89"/>
      <c r="B1666" s="23"/>
      <c r="C1666" s="1"/>
      <c r="D1666" s="1"/>
      <c r="E1666" s="1"/>
      <c r="F1666" s="1"/>
      <c r="G1666" s="1"/>
      <c r="I1666" s="90"/>
    </row>
    <row r="1667" spans="1:9" x14ac:dyDescent="0.3">
      <c r="A1667" s="89"/>
      <c r="B1667" s="23"/>
      <c r="C1667" s="1"/>
      <c r="D1667" s="1"/>
      <c r="E1667" s="1"/>
      <c r="F1667" s="1"/>
      <c r="G1667" s="1"/>
      <c r="I1667" s="90"/>
    </row>
    <row r="1668" spans="1:9" x14ac:dyDescent="0.3">
      <c r="A1668" s="89"/>
      <c r="B1668" s="23"/>
      <c r="C1668" s="1"/>
      <c r="D1668" s="1"/>
      <c r="E1668" s="1"/>
      <c r="F1668" s="1"/>
      <c r="G1668" s="1"/>
      <c r="I1668" s="90"/>
    </row>
    <row r="1669" spans="1:9" x14ac:dyDescent="0.3">
      <c r="A1669" s="89"/>
      <c r="B1669" s="23"/>
      <c r="C1669" s="1"/>
      <c r="D1669" s="1"/>
      <c r="E1669" s="1"/>
      <c r="F1669" s="1"/>
      <c r="G1669" s="1"/>
      <c r="I1669" s="90"/>
    </row>
    <row r="1670" spans="1:9" x14ac:dyDescent="0.3">
      <c r="A1670" s="89"/>
      <c r="B1670" s="23"/>
      <c r="C1670" s="1"/>
      <c r="D1670" s="1"/>
      <c r="E1670" s="1"/>
      <c r="F1670" s="1"/>
      <c r="G1670" s="1"/>
      <c r="I1670" s="90"/>
    </row>
    <row r="1671" spans="1:9" x14ac:dyDescent="0.3">
      <c r="A1671" s="89"/>
      <c r="B1671" s="23"/>
      <c r="C1671" s="1"/>
      <c r="D1671" s="1"/>
      <c r="E1671" s="1"/>
      <c r="F1671" s="1"/>
      <c r="G1671" s="1"/>
      <c r="I1671" s="90"/>
    </row>
    <row r="1672" spans="1:9" x14ac:dyDescent="0.3">
      <c r="A1672" s="89"/>
      <c r="B1672" s="23"/>
      <c r="C1672" s="1"/>
      <c r="D1672" s="1"/>
      <c r="E1672" s="1"/>
      <c r="F1672" s="1"/>
      <c r="G1672" s="1"/>
      <c r="I1672" s="90"/>
    </row>
    <row r="1673" spans="1:9" x14ac:dyDescent="0.3">
      <c r="A1673" s="89"/>
      <c r="B1673" s="23"/>
      <c r="C1673" s="1"/>
      <c r="D1673" s="1"/>
      <c r="E1673" s="1"/>
      <c r="F1673" s="1"/>
      <c r="G1673" s="1"/>
      <c r="I1673" s="90"/>
    </row>
    <row r="1674" spans="1:9" x14ac:dyDescent="0.3">
      <c r="A1674" s="89"/>
      <c r="B1674" s="23"/>
      <c r="C1674" s="1"/>
      <c r="D1674" s="1"/>
      <c r="E1674" s="1"/>
      <c r="F1674" s="1"/>
      <c r="G1674" s="1"/>
      <c r="I1674" s="90"/>
    </row>
    <row r="1675" spans="1:9" x14ac:dyDescent="0.3">
      <c r="A1675" s="89"/>
      <c r="B1675" s="23"/>
      <c r="C1675" s="1"/>
      <c r="D1675" s="1"/>
      <c r="E1675" s="1"/>
      <c r="F1675" s="1"/>
      <c r="G1675" s="1"/>
      <c r="I1675" s="90"/>
    </row>
    <row r="1676" spans="1:9" x14ac:dyDescent="0.3">
      <c r="A1676" s="89"/>
      <c r="B1676" s="23"/>
      <c r="C1676" s="1"/>
      <c r="D1676" s="1"/>
      <c r="E1676" s="1"/>
      <c r="F1676" s="1"/>
      <c r="G1676" s="1"/>
      <c r="I1676" s="90"/>
    </row>
    <row r="1677" spans="1:9" x14ac:dyDescent="0.3">
      <c r="A1677" s="89"/>
      <c r="B1677" s="23"/>
      <c r="C1677" s="1"/>
      <c r="D1677" s="1"/>
      <c r="E1677" s="1"/>
      <c r="F1677" s="1"/>
      <c r="G1677" s="1"/>
      <c r="I1677" s="90"/>
    </row>
    <row r="1678" spans="1:9" x14ac:dyDescent="0.3">
      <c r="A1678" s="89"/>
      <c r="B1678" s="23"/>
      <c r="C1678" s="1"/>
      <c r="D1678" s="1"/>
      <c r="E1678" s="1"/>
      <c r="F1678" s="1"/>
      <c r="G1678" s="1"/>
      <c r="I1678" s="90"/>
    </row>
    <row r="1679" spans="1:9" x14ac:dyDescent="0.3">
      <c r="A1679" s="89"/>
      <c r="B1679" s="23"/>
      <c r="C1679" s="1"/>
      <c r="D1679" s="1"/>
      <c r="E1679" s="1"/>
      <c r="F1679" s="1"/>
      <c r="G1679" s="1"/>
      <c r="I1679" s="90"/>
    </row>
    <row r="1680" spans="1:9" x14ac:dyDescent="0.3">
      <c r="A1680" s="89"/>
      <c r="B1680" s="23"/>
      <c r="C1680" s="1"/>
      <c r="D1680" s="1"/>
      <c r="E1680" s="1"/>
      <c r="F1680" s="1"/>
      <c r="G1680" s="1"/>
      <c r="I1680" s="90"/>
    </row>
    <row r="1681" spans="1:9" x14ac:dyDescent="0.3">
      <c r="A1681" s="89"/>
      <c r="B1681" s="23"/>
      <c r="C1681" s="1"/>
      <c r="D1681" s="1"/>
      <c r="E1681" s="1"/>
      <c r="F1681" s="1"/>
      <c r="G1681" s="1"/>
      <c r="I1681" s="90"/>
    </row>
    <row r="1682" spans="1:9" x14ac:dyDescent="0.3">
      <c r="A1682" s="89"/>
      <c r="B1682" s="23"/>
      <c r="C1682" s="1"/>
      <c r="D1682" s="1"/>
      <c r="E1682" s="1"/>
      <c r="F1682" s="1"/>
      <c r="G1682" s="1"/>
      <c r="I1682" s="90"/>
    </row>
    <row r="1683" spans="1:9" x14ac:dyDescent="0.3">
      <c r="A1683" s="89"/>
      <c r="B1683" s="23"/>
      <c r="C1683" s="1"/>
      <c r="D1683" s="1"/>
      <c r="E1683" s="1"/>
      <c r="F1683" s="1"/>
      <c r="G1683" s="1"/>
      <c r="I1683" s="90"/>
    </row>
    <row r="1684" spans="1:9" x14ac:dyDescent="0.3">
      <c r="A1684" s="89"/>
      <c r="B1684" s="23"/>
      <c r="C1684" s="1"/>
      <c r="D1684" s="1"/>
      <c r="E1684" s="1"/>
      <c r="F1684" s="1"/>
      <c r="G1684" s="1"/>
      <c r="I1684" s="90"/>
    </row>
    <row r="1685" spans="1:9" x14ac:dyDescent="0.3">
      <c r="A1685" s="89"/>
      <c r="B1685" s="23"/>
      <c r="C1685" s="1"/>
      <c r="D1685" s="1"/>
      <c r="E1685" s="1"/>
      <c r="F1685" s="1"/>
      <c r="G1685" s="1"/>
      <c r="I1685" s="90"/>
    </row>
    <row r="1686" spans="1:9" x14ac:dyDescent="0.3">
      <c r="A1686" s="89"/>
      <c r="B1686" s="23"/>
      <c r="C1686" s="1"/>
      <c r="D1686" s="1"/>
      <c r="E1686" s="1"/>
      <c r="F1686" s="1"/>
      <c r="G1686" s="1"/>
      <c r="I1686" s="90"/>
    </row>
    <row r="1687" spans="1:9" x14ac:dyDescent="0.3">
      <c r="A1687" s="89"/>
      <c r="B1687" s="23"/>
      <c r="C1687" s="1"/>
      <c r="D1687" s="1"/>
      <c r="E1687" s="1"/>
      <c r="F1687" s="1"/>
      <c r="G1687" s="1"/>
      <c r="I1687" s="90"/>
    </row>
    <row r="1688" spans="1:9" x14ac:dyDescent="0.3">
      <c r="A1688" s="89"/>
      <c r="B1688" s="23"/>
      <c r="C1688" s="1"/>
      <c r="D1688" s="1"/>
      <c r="E1688" s="1"/>
      <c r="F1688" s="1"/>
      <c r="G1688" s="1"/>
      <c r="I1688" s="90"/>
    </row>
    <row r="1689" spans="1:9" x14ac:dyDescent="0.3">
      <c r="A1689" s="89"/>
      <c r="B1689" s="23"/>
      <c r="C1689" s="1"/>
      <c r="D1689" s="1"/>
      <c r="E1689" s="1"/>
      <c r="F1689" s="1"/>
      <c r="G1689" s="1"/>
      <c r="I1689" s="90"/>
    </row>
    <row r="1690" spans="1:9" x14ac:dyDescent="0.3">
      <c r="A1690" s="89"/>
      <c r="B1690" s="23"/>
      <c r="C1690" s="1"/>
      <c r="D1690" s="1"/>
      <c r="E1690" s="1"/>
      <c r="F1690" s="1"/>
      <c r="G1690" s="1"/>
      <c r="I1690" s="90"/>
    </row>
    <row r="1691" spans="1:9" x14ac:dyDescent="0.3">
      <c r="A1691" s="89"/>
      <c r="B1691" s="23"/>
      <c r="C1691" s="1"/>
      <c r="D1691" s="1"/>
      <c r="E1691" s="1"/>
      <c r="F1691" s="1"/>
      <c r="G1691" s="1"/>
      <c r="I1691" s="90"/>
    </row>
    <row r="1692" spans="1:9" x14ac:dyDescent="0.3">
      <c r="A1692" s="89"/>
      <c r="B1692" s="23"/>
      <c r="C1692" s="1"/>
      <c r="D1692" s="1"/>
      <c r="E1692" s="1"/>
      <c r="F1692" s="1"/>
      <c r="G1692" s="1"/>
      <c r="I1692" s="90"/>
    </row>
    <row r="1693" spans="1:9" x14ac:dyDescent="0.3">
      <c r="A1693" s="89"/>
      <c r="B1693" s="23"/>
      <c r="C1693" s="1"/>
      <c r="D1693" s="1"/>
      <c r="E1693" s="1"/>
      <c r="F1693" s="1"/>
      <c r="G1693" s="1"/>
      <c r="I1693" s="90"/>
    </row>
    <row r="1694" spans="1:9" x14ac:dyDescent="0.3">
      <c r="A1694" s="89"/>
      <c r="B1694" s="23"/>
      <c r="C1694" s="1"/>
      <c r="D1694" s="1"/>
      <c r="E1694" s="1"/>
      <c r="F1694" s="1"/>
      <c r="G1694" s="1"/>
      <c r="I1694" s="90"/>
    </row>
    <row r="1695" spans="1:9" x14ac:dyDescent="0.3">
      <c r="A1695" s="89"/>
      <c r="B1695" s="23"/>
      <c r="C1695" s="1"/>
      <c r="D1695" s="1"/>
      <c r="E1695" s="1"/>
      <c r="F1695" s="1"/>
      <c r="G1695" s="1"/>
      <c r="I1695" s="90"/>
    </row>
    <row r="1696" spans="1:9" x14ac:dyDescent="0.3">
      <c r="A1696" s="89"/>
      <c r="B1696" s="23"/>
      <c r="C1696" s="1"/>
      <c r="D1696" s="1"/>
      <c r="E1696" s="1"/>
      <c r="F1696" s="1"/>
      <c r="G1696" s="1"/>
      <c r="I1696" s="90"/>
    </row>
    <row r="1697" spans="1:9" x14ac:dyDescent="0.3">
      <c r="A1697" s="89"/>
      <c r="B1697" s="23"/>
      <c r="C1697" s="1"/>
      <c r="D1697" s="1"/>
      <c r="E1697" s="1"/>
      <c r="F1697" s="1"/>
      <c r="G1697" s="1"/>
      <c r="I1697" s="90"/>
    </row>
    <row r="1698" spans="1:9" x14ac:dyDescent="0.3">
      <c r="A1698" s="89"/>
      <c r="B1698" s="23"/>
      <c r="C1698" s="1"/>
      <c r="D1698" s="1"/>
      <c r="E1698" s="1"/>
      <c r="F1698" s="1"/>
      <c r="G1698" s="1"/>
      <c r="I1698" s="90"/>
    </row>
    <row r="1699" spans="1:9" x14ac:dyDescent="0.3">
      <c r="A1699" s="89"/>
      <c r="B1699" s="23"/>
      <c r="C1699" s="1"/>
      <c r="D1699" s="1"/>
      <c r="E1699" s="1"/>
      <c r="F1699" s="1"/>
      <c r="G1699" s="1"/>
      <c r="I1699" s="90"/>
    </row>
    <row r="1700" spans="1:9" x14ac:dyDescent="0.3">
      <c r="A1700" s="89"/>
      <c r="B1700" s="23"/>
      <c r="C1700" s="1"/>
      <c r="D1700" s="1"/>
      <c r="E1700" s="1"/>
      <c r="F1700" s="1"/>
      <c r="G1700" s="1"/>
      <c r="I1700" s="90"/>
    </row>
    <row r="1701" spans="1:9" x14ac:dyDescent="0.3">
      <c r="A1701" s="89"/>
      <c r="B1701" s="23"/>
      <c r="C1701" s="1"/>
      <c r="D1701" s="1"/>
      <c r="E1701" s="1"/>
      <c r="F1701" s="1"/>
      <c r="G1701" s="1"/>
      <c r="I1701" s="90"/>
    </row>
    <row r="1702" spans="1:9" x14ac:dyDescent="0.3">
      <c r="A1702" s="89"/>
      <c r="B1702" s="23"/>
      <c r="C1702" s="1"/>
      <c r="D1702" s="1"/>
      <c r="E1702" s="1"/>
      <c r="F1702" s="1"/>
      <c r="G1702" s="1"/>
      <c r="I1702" s="90"/>
    </row>
    <row r="1703" spans="1:9" x14ac:dyDescent="0.3">
      <c r="A1703" s="89"/>
      <c r="B1703" s="23"/>
      <c r="C1703" s="1"/>
      <c r="D1703" s="1"/>
      <c r="E1703" s="1"/>
      <c r="F1703" s="1"/>
      <c r="G1703" s="1"/>
      <c r="I1703" s="90"/>
    </row>
    <row r="1704" spans="1:9" x14ac:dyDescent="0.3">
      <c r="A1704" s="89"/>
      <c r="B1704" s="23"/>
      <c r="C1704" s="1"/>
      <c r="D1704" s="1"/>
      <c r="E1704" s="1"/>
      <c r="F1704" s="1"/>
      <c r="G1704" s="1"/>
      <c r="I1704" s="90"/>
    </row>
    <row r="1705" spans="1:9" x14ac:dyDescent="0.3">
      <c r="A1705" s="89"/>
      <c r="B1705" s="23"/>
      <c r="C1705" s="1"/>
      <c r="D1705" s="1"/>
      <c r="E1705" s="1"/>
      <c r="F1705" s="1"/>
      <c r="G1705" s="1"/>
      <c r="I1705" s="90"/>
    </row>
    <row r="1706" spans="1:9" x14ac:dyDescent="0.3">
      <c r="A1706" s="89"/>
      <c r="B1706" s="23"/>
      <c r="C1706" s="1"/>
      <c r="D1706" s="1"/>
      <c r="E1706" s="1"/>
      <c r="F1706" s="1"/>
      <c r="G1706" s="1"/>
      <c r="I1706" s="90"/>
    </row>
    <row r="1707" spans="1:9" x14ac:dyDescent="0.3">
      <c r="A1707" s="89"/>
      <c r="B1707" s="23"/>
      <c r="C1707" s="1"/>
      <c r="D1707" s="1"/>
      <c r="E1707" s="1"/>
      <c r="F1707" s="1"/>
      <c r="G1707" s="1"/>
      <c r="I1707" s="90"/>
    </row>
    <row r="1708" spans="1:9" x14ac:dyDescent="0.3">
      <c r="A1708" s="89"/>
      <c r="B1708" s="23"/>
      <c r="C1708" s="1"/>
      <c r="D1708" s="1"/>
      <c r="E1708" s="1"/>
      <c r="F1708" s="1"/>
      <c r="G1708" s="1"/>
      <c r="I1708" s="90"/>
    </row>
    <row r="1709" spans="1:9" x14ac:dyDescent="0.3">
      <c r="A1709" s="89"/>
      <c r="B1709" s="23"/>
      <c r="C1709" s="1"/>
      <c r="D1709" s="1"/>
      <c r="E1709" s="1"/>
      <c r="F1709" s="1"/>
      <c r="G1709" s="1"/>
      <c r="I1709" s="90"/>
    </row>
    <row r="1710" spans="1:9" x14ac:dyDescent="0.3">
      <c r="A1710" s="89"/>
      <c r="B1710" s="23"/>
      <c r="C1710" s="1"/>
      <c r="D1710" s="1"/>
      <c r="E1710" s="1"/>
      <c r="F1710" s="1"/>
      <c r="G1710" s="1"/>
      <c r="I1710" s="90"/>
    </row>
    <row r="1711" spans="1:9" x14ac:dyDescent="0.3">
      <c r="A1711" s="89"/>
      <c r="B1711" s="23"/>
      <c r="C1711" s="1"/>
      <c r="D1711" s="1"/>
      <c r="E1711" s="1"/>
      <c r="F1711" s="1"/>
      <c r="G1711" s="1"/>
      <c r="I1711" s="90"/>
    </row>
    <row r="1712" spans="1:9" x14ac:dyDescent="0.3">
      <c r="A1712" s="89"/>
      <c r="B1712" s="23"/>
      <c r="C1712" s="1"/>
      <c r="D1712" s="1"/>
      <c r="E1712" s="1"/>
      <c r="F1712" s="1"/>
      <c r="G1712" s="1"/>
      <c r="I1712" s="90"/>
    </row>
    <row r="1713" spans="1:9" x14ac:dyDescent="0.3">
      <c r="A1713" s="89"/>
      <c r="B1713" s="23"/>
      <c r="C1713" s="1"/>
      <c r="D1713" s="1"/>
      <c r="E1713" s="1"/>
      <c r="F1713" s="1"/>
      <c r="G1713" s="1"/>
      <c r="I1713" s="90"/>
    </row>
    <row r="1714" spans="1:9" x14ac:dyDescent="0.3">
      <c r="A1714" s="89"/>
      <c r="B1714" s="23"/>
      <c r="C1714" s="1"/>
      <c r="D1714" s="1"/>
      <c r="E1714" s="1"/>
      <c r="F1714" s="1"/>
      <c r="G1714" s="1"/>
      <c r="I1714" s="90"/>
    </row>
    <row r="1715" spans="1:9" x14ac:dyDescent="0.3">
      <c r="A1715" s="89"/>
      <c r="B1715" s="23"/>
      <c r="C1715" s="1"/>
      <c r="D1715" s="1"/>
      <c r="E1715" s="1"/>
      <c r="F1715" s="1"/>
      <c r="G1715" s="1"/>
      <c r="I1715" s="90"/>
    </row>
    <row r="1716" spans="1:9" x14ac:dyDescent="0.3">
      <c r="A1716" s="89"/>
      <c r="B1716" s="23"/>
      <c r="C1716" s="1"/>
      <c r="D1716" s="1"/>
      <c r="E1716" s="1"/>
      <c r="F1716" s="1"/>
      <c r="G1716" s="1"/>
      <c r="I1716" s="90"/>
    </row>
    <row r="1717" spans="1:9" x14ac:dyDescent="0.3">
      <c r="A1717" s="89"/>
      <c r="B1717" s="23"/>
      <c r="C1717" s="1"/>
      <c r="D1717" s="1"/>
      <c r="E1717" s="1"/>
      <c r="F1717" s="1"/>
      <c r="G1717" s="1"/>
      <c r="I1717" s="90"/>
    </row>
    <row r="1718" spans="1:9" x14ac:dyDescent="0.3">
      <c r="A1718" s="89"/>
      <c r="B1718" s="23"/>
      <c r="C1718" s="1"/>
      <c r="D1718" s="1"/>
      <c r="E1718" s="1"/>
      <c r="F1718" s="1"/>
      <c r="G1718" s="1"/>
      <c r="I1718" s="90"/>
    </row>
    <row r="1719" spans="1:9" x14ac:dyDescent="0.3">
      <c r="A1719" s="89"/>
      <c r="B1719" s="23"/>
      <c r="C1719" s="1"/>
      <c r="D1719" s="1"/>
      <c r="E1719" s="1"/>
      <c r="F1719" s="1"/>
      <c r="G1719" s="1"/>
      <c r="I1719" s="90"/>
    </row>
    <row r="1720" spans="1:9" x14ac:dyDescent="0.3">
      <c r="A1720" s="89"/>
      <c r="B1720" s="23"/>
      <c r="C1720" s="1"/>
      <c r="D1720" s="1"/>
      <c r="E1720" s="1"/>
      <c r="F1720" s="1"/>
      <c r="G1720" s="1"/>
      <c r="I1720" s="90"/>
    </row>
    <row r="1721" spans="1:9" x14ac:dyDescent="0.3">
      <c r="A1721" s="89"/>
      <c r="B1721" s="23"/>
      <c r="C1721" s="1"/>
      <c r="D1721" s="1"/>
      <c r="E1721" s="1"/>
      <c r="F1721" s="1"/>
      <c r="G1721" s="1"/>
      <c r="I1721" s="90"/>
    </row>
    <row r="1722" spans="1:9" x14ac:dyDescent="0.3">
      <c r="A1722" s="89"/>
      <c r="B1722" s="23"/>
      <c r="C1722" s="1"/>
      <c r="D1722" s="1"/>
      <c r="E1722" s="1"/>
      <c r="F1722" s="1"/>
      <c r="G1722" s="1"/>
      <c r="I1722" s="90"/>
    </row>
    <row r="1723" spans="1:9" x14ac:dyDescent="0.3">
      <c r="A1723" s="89"/>
      <c r="B1723" s="23"/>
      <c r="C1723" s="1"/>
      <c r="D1723" s="1"/>
      <c r="E1723" s="1"/>
      <c r="F1723" s="1"/>
      <c r="G1723" s="1"/>
      <c r="I1723" s="90"/>
    </row>
    <row r="1724" spans="1:9" x14ac:dyDescent="0.3">
      <c r="A1724" s="89"/>
      <c r="B1724" s="23"/>
      <c r="C1724" s="1"/>
      <c r="D1724" s="1"/>
      <c r="E1724" s="1"/>
      <c r="F1724" s="1"/>
      <c r="G1724" s="1"/>
      <c r="I1724" s="90"/>
    </row>
    <row r="1725" spans="1:9" x14ac:dyDescent="0.3">
      <c r="A1725" s="89"/>
      <c r="B1725" s="23"/>
      <c r="C1725" s="1"/>
      <c r="D1725" s="1"/>
      <c r="E1725" s="1"/>
      <c r="F1725" s="1"/>
      <c r="G1725" s="1"/>
      <c r="I1725" s="90"/>
    </row>
    <row r="1726" spans="1:9" x14ac:dyDescent="0.3">
      <c r="A1726" s="89"/>
      <c r="B1726" s="23"/>
      <c r="C1726" s="1"/>
      <c r="D1726" s="1"/>
      <c r="E1726" s="1"/>
      <c r="F1726" s="1"/>
      <c r="G1726" s="1"/>
      <c r="I1726" s="90"/>
    </row>
    <row r="1727" spans="1:9" x14ac:dyDescent="0.3">
      <c r="A1727" s="89"/>
      <c r="B1727" s="23"/>
      <c r="C1727" s="1"/>
      <c r="D1727" s="1"/>
      <c r="E1727" s="1"/>
      <c r="F1727" s="1"/>
      <c r="G1727" s="1"/>
      <c r="I1727" s="90"/>
    </row>
    <row r="1728" spans="1:9" x14ac:dyDescent="0.3">
      <c r="A1728" s="89"/>
      <c r="B1728" s="23"/>
      <c r="C1728" s="1"/>
      <c r="D1728" s="1"/>
      <c r="E1728" s="1"/>
      <c r="F1728" s="1"/>
      <c r="G1728" s="1"/>
      <c r="I1728" s="90"/>
    </row>
    <row r="1729" spans="1:9" x14ac:dyDescent="0.3">
      <c r="A1729" s="89"/>
      <c r="B1729" s="23"/>
      <c r="C1729" s="1"/>
      <c r="D1729" s="1"/>
      <c r="E1729" s="1"/>
      <c r="F1729" s="1"/>
      <c r="G1729" s="1"/>
      <c r="I1729" s="90"/>
    </row>
    <row r="1730" spans="1:9" x14ac:dyDescent="0.3">
      <c r="A1730" s="89"/>
      <c r="B1730" s="23"/>
      <c r="C1730" s="1"/>
      <c r="D1730" s="1"/>
      <c r="E1730" s="1"/>
      <c r="F1730" s="1"/>
      <c r="G1730" s="1"/>
      <c r="I1730" s="90"/>
    </row>
    <row r="1731" spans="1:9" x14ac:dyDescent="0.3">
      <c r="A1731" s="89"/>
      <c r="B1731" s="23"/>
      <c r="C1731" s="1"/>
      <c r="D1731" s="1"/>
      <c r="E1731" s="1"/>
      <c r="F1731" s="1"/>
      <c r="G1731" s="1"/>
      <c r="I1731" s="90"/>
    </row>
    <row r="1732" spans="1:9" x14ac:dyDescent="0.3">
      <c r="A1732" s="89"/>
      <c r="B1732" s="23"/>
      <c r="C1732" s="1"/>
      <c r="D1732" s="1"/>
      <c r="E1732" s="1"/>
      <c r="F1732" s="1"/>
      <c r="G1732" s="1"/>
      <c r="I1732" s="90"/>
    </row>
    <row r="1733" spans="1:9" x14ac:dyDescent="0.3">
      <c r="A1733" s="89"/>
      <c r="B1733" s="23"/>
      <c r="C1733" s="1"/>
      <c r="D1733" s="1"/>
      <c r="E1733" s="1"/>
      <c r="F1733" s="1"/>
      <c r="G1733" s="1"/>
      <c r="I1733" s="90"/>
    </row>
    <row r="1734" spans="1:9" x14ac:dyDescent="0.3">
      <c r="A1734" s="89"/>
      <c r="B1734" s="23"/>
      <c r="C1734" s="1"/>
      <c r="D1734" s="1"/>
      <c r="E1734" s="1"/>
      <c r="F1734" s="1"/>
      <c r="G1734" s="1"/>
      <c r="I1734" s="90"/>
    </row>
    <row r="1735" spans="1:9" x14ac:dyDescent="0.3">
      <c r="A1735" s="89"/>
      <c r="B1735" s="23"/>
      <c r="C1735" s="1"/>
      <c r="D1735" s="1"/>
      <c r="E1735" s="1"/>
      <c r="F1735" s="1"/>
      <c r="G1735" s="1"/>
      <c r="I1735" s="90"/>
    </row>
    <row r="1736" spans="1:9" x14ac:dyDescent="0.3">
      <c r="A1736" s="89"/>
      <c r="B1736" s="23"/>
      <c r="C1736" s="1"/>
      <c r="D1736" s="1"/>
      <c r="E1736" s="1"/>
      <c r="F1736" s="1"/>
      <c r="G1736" s="1"/>
      <c r="I1736" s="90"/>
    </row>
    <row r="1737" spans="1:9" x14ac:dyDescent="0.3">
      <c r="A1737" s="89"/>
      <c r="B1737" s="23"/>
      <c r="C1737" s="1"/>
      <c r="D1737" s="1"/>
      <c r="E1737" s="1"/>
      <c r="F1737" s="1"/>
      <c r="G1737" s="1"/>
      <c r="I1737" s="90"/>
    </row>
    <row r="1738" spans="1:9" x14ac:dyDescent="0.3">
      <c r="A1738" s="89"/>
      <c r="B1738" s="23"/>
      <c r="C1738" s="1"/>
      <c r="D1738" s="1"/>
      <c r="E1738" s="1"/>
      <c r="F1738" s="1"/>
      <c r="G1738" s="1"/>
      <c r="I1738" s="90"/>
    </row>
    <row r="1739" spans="1:9" x14ac:dyDescent="0.3">
      <c r="A1739" s="89"/>
      <c r="B1739" s="23"/>
      <c r="C1739" s="1"/>
      <c r="D1739" s="1"/>
      <c r="E1739" s="1"/>
      <c r="F1739" s="1"/>
      <c r="G1739" s="1"/>
      <c r="I1739" s="90"/>
    </row>
    <row r="1740" spans="1:9" x14ac:dyDescent="0.3">
      <c r="A1740" s="89"/>
      <c r="B1740" s="23"/>
      <c r="C1740" s="1"/>
      <c r="D1740" s="1"/>
      <c r="E1740" s="1"/>
      <c r="F1740" s="1"/>
      <c r="G1740" s="1"/>
      <c r="I1740" s="90"/>
    </row>
    <row r="1741" spans="1:9" x14ac:dyDescent="0.3">
      <c r="A1741" s="89"/>
      <c r="B1741" s="23"/>
      <c r="C1741" s="1"/>
      <c r="D1741" s="1"/>
      <c r="E1741" s="1"/>
      <c r="F1741" s="1"/>
      <c r="G1741" s="1"/>
      <c r="I1741" s="90"/>
    </row>
    <row r="1742" spans="1:9" x14ac:dyDescent="0.3">
      <c r="A1742" s="89"/>
      <c r="B1742" s="23"/>
      <c r="C1742" s="1"/>
      <c r="D1742" s="1"/>
      <c r="E1742" s="1"/>
      <c r="F1742" s="1"/>
      <c r="G1742" s="1"/>
      <c r="I1742" s="90"/>
    </row>
    <row r="1743" spans="1:9" x14ac:dyDescent="0.3">
      <c r="A1743" s="89"/>
      <c r="B1743" s="23"/>
      <c r="C1743" s="1"/>
      <c r="D1743" s="1"/>
      <c r="E1743" s="1"/>
      <c r="F1743" s="1"/>
      <c r="G1743" s="1"/>
      <c r="I1743" s="90"/>
    </row>
    <row r="1744" spans="1:9" x14ac:dyDescent="0.3">
      <c r="A1744" s="89"/>
      <c r="B1744" s="23"/>
      <c r="C1744" s="1"/>
      <c r="D1744" s="1"/>
      <c r="E1744" s="1"/>
      <c r="F1744" s="1"/>
      <c r="G1744" s="1"/>
      <c r="I1744" s="90"/>
    </row>
    <row r="1745" spans="1:9" x14ac:dyDescent="0.3">
      <c r="A1745" s="89"/>
      <c r="B1745" s="23"/>
      <c r="C1745" s="1"/>
      <c r="D1745" s="1"/>
      <c r="E1745" s="1"/>
      <c r="F1745" s="1"/>
      <c r="G1745" s="1"/>
      <c r="I1745" s="90"/>
    </row>
    <row r="1746" spans="1:9" x14ac:dyDescent="0.3">
      <c r="A1746" s="89"/>
      <c r="B1746" s="23"/>
      <c r="C1746" s="1"/>
      <c r="D1746" s="1"/>
      <c r="E1746" s="1"/>
      <c r="F1746" s="1"/>
      <c r="G1746" s="1"/>
      <c r="I1746" s="90"/>
    </row>
    <row r="1747" spans="1:9" x14ac:dyDescent="0.3">
      <c r="A1747" s="89"/>
      <c r="B1747" s="23"/>
      <c r="C1747" s="1"/>
      <c r="D1747" s="1"/>
      <c r="E1747" s="1"/>
      <c r="F1747" s="1"/>
      <c r="G1747" s="1"/>
      <c r="I1747" s="90"/>
    </row>
    <row r="1748" spans="1:9" x14ac:dyDescent="0.3">
      <c r="A1748" s="89"/>
      <c r="B1748" s="23"/>
      <c r="C1748" s="1"/>
      <c r="D1748" s="1"/>
      <c r="E1748" s="1"/>
      <c r="F1748" s="1"/>
      <c r="G1748" s="1"/>
      <c r="I1748" s="90"/>
    </row>
    <row r="1749" spans="1:9" x14ac:dyDescent="0.3">
      <c r="A1749" s="89"/>
      <c r="B1749" s="23"/>
      <c r="C1749" s="1"/>
      <c r="D1749" s="1"/>
      <c r="E1749" s="1"/>
      <c r="F1749" s="1"/>
      <c r="G1749" s="1"/>
      <c r="I1749" s="90"/>
    </row>
    <row r="1750" spans="1:9" x14ac:dyDescent="0.3">
      <c r="A1750" s="89"/>
      <c r="B1750" s="23"/>
      <c r="C1750" s="1"/>
      <c r="D1750" s="1"/>
      <c r="E1750" s="1"/>
      <c r="F1750" s="1"/>
      <c r="G1750" s="1"/>
      <c r="I1750" s="90"/>
    </row>
    <row r="1751" spans="1:9" x14ac:dyDescent="0.3">
      <c r="A1751" s="89"/>
      <c r="B1751" s="23"/>
      <c r="C1751" s="1"/>
      <c r="D1751" s="1"/>
      <c r="E1751" s="1"/>
      <c r="F1751" s="1"/>
      <c r="G1751" s="1"/>
      <c r="I1751" s="90"/>
    </row>
    <row r="1752" spans="1:9" x14ac:dyDescent="0.3">
      <c r="A1752" s="89"/>
      <c r="B1752" s="23"/>
      <c r="C1752" s="1"/>
      <c r="D1752" s="1"/>
      <c r="E1752" s="1"/>
      <c r="F1752" s="1"/>
      <c r="G1752" s="1"/>
      <c r="I1752" s="90"/>
    </row>
    <row r="1753" spans="1:9" x14ac:dyDescent="0.3">
      <c r="A1753" s="89"/>
      <c r="B1753" s="23"/>
      <c r="C1753" s="1"/>
      <c r="D1753" s="1"/>
      <c r="E1753" s="1"/>
      <c r="F1753" s="1"/>
      <c r="G1753" s="1"/>
      <c r="I1753" s="90"/>
    </row>
    <row r="1754" spans="1:9" x14ac:dyDescent="0.3">
      <c r="A1754" s="89"/>
      <c r="B1754" s="23"/>
      <c r="C1754" s="1"/>
      <c r="D1754" s="1"/>
      <c r="E1754" s="1"/>
      <c r="F1754" s="1"/>
      <c r="G1754" s="1"/>
      <c r="I1754" s="90"/>
    </row>
    <row r="1755" spans="1:9" x14ac:dyDescent="0.3">
      <c r="A1755" s="89"/>
      <c r="B1755" s="23"/>
      <c r="C1755" s="1"/>
      <c r="D1755" s="1"/>
      <c r="E1755" s="1"/>
      <c r="F1755" s="1"/>
      <c r="G1755" s="1"/>
      <c r="I1755" s="90"/>
    </row>
    <row r="1756" spans="1:9" x14ac:dyDescent="0.3">
      <c r="A1756" s="89"/>
      <c r="B1756" s="23"/>
      <c r="C1756" s="1"/>
      <c r="D1756" s="1"/>
      <c r="E1756" s="1"/>
      <c r="F1756" s="1"/>
      <c r="G1756" s="1"/>
      <c r="I1756" s="90"/>
    </row>
    <row r="1757" spans="1:9" x14ac:dyDescent="0.3">
      <c r="A1757" s="89"/>
      <c r="B1757" s="23"/>
      <c r="C1757" s="1"/>
      <c r="D1757" s="1"/>
      <c r="E1757" s="1"/>
      <c r="F1757" s="1"/>
      <c r="G1757" s="1"/>
      <c r="I1757" s="90"/>
    </row>
    <row r="1758" spans="1:9" x14ac:dyDescent="0.3">
      <c r="A1758" s="89"/>
      <c r="B1758" s="23"/>
      <c r="C1758" s="1"/>
      <c r="D1758" s="1"/>
      <c r="E1758" s="1"/>
      <c r="F1758" s="1"/>
      <c r="G1758" s="1"/>
      <c r="I1758" s="90"/>
    </row>
    <row r="1759" spans="1:9" x14ac:dyDescent="0.3">
      <c r="A1759" s="89"/>
      <c r="B1759" s="23"/>
      <c r="C1759" s="1"/>
      <c r="D1759" s="1"/>
      <c r="E1759" s="1"/>
      <c r="F1759" s="1"/>
      <c r="G1759" s="1"/>
      <c r="I1759" s="90"/>
    </row>
    <row r="1760" spans="1:9" x14ac:dyDescent="0.3">
      <c r="A1760" s="89"/>
      <c r="B1760" s="23"/>
      <c r="C1760" s="1"/>
      <c r="D1760" s="1"/>
      <c r="E1760" s="1"/>
      <c r="F1760" s="1"/>
      <c r="G1760" s="1"/>
      <c r="I1760" s="90"/>
    </row>
    <row r="1761" spans="1:9" x14ac:dyDescent="0.3">
      <c r="A1761" s="89"/>
      <c r="B1761" s="23"/>
      <c r="C1761" s="1"/>
      <c r="D1761" s="1"/>
      <c r="E1761" s="1"/>
      <c r="F1761" s="1"/>
      <c r="G1761" s="1"/>
      <c r="I1761" s="90"/>
    </row>
    <row r="1762" spans="1:9" x14ac:dyDescent="0.3">
      <c r="A1762" s="89"/>
      <c r="B1762" s="23"/>
      <c r="C1762" s="1"/>
      <c r="D1762" s="1"/>
      <c r="E1762" s="1"/>
      <c r="F1762" s="1"/>
      <c r="G1762" s="1"/>
      <c r="I1762" s="90"/>
    </row>
    <row r="1763" spans="1:9" x14ac:dyDescent="0.3">
      <c r="A1763" s="89"/>
      <c r="B1763" s="23"/>
      <c r="C1763" s="1"/>
      <c r="D1763" s="1"/>
      <c r="E1763" s="1"/>
      <c r="F1763" s="1"/>
      <c r="G1763" s="1"/>
      <c r="I1763" s="90"/>
    </row>
    <row r="1764" spans="1:9" x14ac:dyDescent="0.3">
      <c r="A1764" s="89"/>
      <c r="B1764" s="23"/>
      <c r="C1764" s="1"/>
      <c r="D1764" s="1"/>
      <c r="E1764" s="1"/>
      <c r="F1764" s="1"/>
      <c r="G1764" s="1"/>
      <c r="I1764" s="90"/>
    </row>
    <row r="1765" spans="1:9" x14ac:dyDescent="0.3">
      <c r="A1765" s="89"/>
      <c r="B1765" s="23"/>
      <c r="C1765" s="1"/>
      <c r="D1765" s="1"/>
      <c r="E1765" s="1"/>
      <c r="F1765" s="1"/>
      <c r="G1765" s="1"/>
      <c r="I1765" s="90"/>
    </row>
    <row r="1766" spans="1:9" x14ac:dyDescent="0.3">
      <c r="A1766" s="89"/>
      <c r="B1766" s="23"/>
      <c r="C1766" s="1"/>
      <c r="D1766" s="1"/>
      <c r="E1766" s="1"/>
      <c r="F1766" s="1"/>
      <c r="G1766" s="1"/>
      <c r="I1766" s="90"/>
    </row>
    <row r="1767" spans="1:9" x14ac:dyDescent="0.3">
      <c r="A1767" s="89"/>
      <c r="B1767" s="23"/>
      <c r="C1767" s="1"/>
      <c r="D1767" s="1"/>
      <c r="E1767" s="1"/>
      <c r="F1767" s="1"/>
      <c r="G1767" s="1"/>
      <c r="I1767" s="90"/>
    </row>
    <row r="1768" spans="1:9" x14ac:dyDescent="0.3">
      <c r="A1768" s="89"/>
      <c r="B1768" s="23"/>
      <c r="C1768" s="1"/>
      <c r="D1768" s="1"/>
      <c r="E1768" s="1"/>
      <c r="F1768" s="1"/>
      <c r="G1768" s="1"/>
      <c r="I1768" s="90"/>
    </row>
    <row r="1769" spans="1:9" x14ac:dyDescent="0.3">
      <c r="A1769" s="89"/>
      <c r="B1769" s="23"/>
      <c r="C1769" s="1"/>
      <c r="D1769" s="1"/>
      <c r="E1769" s="1"/>
      <c r="F1769" s="1"/>
      <c r="G1769" s="1"/>
      <c r="I1769" s="90"/>
    </row>
    <row r="1770" spans="1:9" x14ac:dyDescent="0.3">
      <c r="A1770" s="89"/>
      <c r="B1770" s="23"/>
      <c r="C1770" s="1"/>
      <c r="D1770" s="1"/>
      <c r="E1770" s="1"/>
      <c r="F1770" s="1"/>
      <c r="G1770" s="1"/>
      <c r="I1770" s="90"/>
    </row>
    <row r="1771" spans="1:9" x14ac:dyDescent="0.3">
      <c r="A1771" s="89"/>
      <c r="B1771" s="23"/>
      <c r="C1771" s="1"/>
      <c r="D1771" s="1"/>
      <c r="E1771" s="1"/>
      <c r="F1771" s="1"/>
      <c r="G1771" s="1"/>
      <c r="I1771" s="90"/>
    </row>
    <row r="1772" spans="1:9" x14ac:dyDescent="0.3">
      <c r="A1772" s="89"/>
      <c r="B1772" s="23"/>
      <c r="C1772" s="1"/>
      <c r="D1772" s="1"/>
      <c r="E1772" s="1"/>
      <c r="F1772" s="1"/>
      <c r="G1772" s="1"/>
      <c r="I1772" s="90"/>
    </row>
    <row r="1773" spans="1:9" x14ac:dyDescent="0.3">
      <c r="A1773" s="89"/>
      <c r="B1773" s="23"/>
      <c r="C1773" s="1"/>
      <c r="D1773" s="1"/>
      <c r="E1773" s="1"/>
      <c r="F1773" s="1"/>
      <c r="G1773" s="1"/>
      <c r="I1773" s="90"/>
    </row>
    <row r="1774" spans="1:9" x14ac:dyDescent="0.3">
      <c r="A1774" s="89"/>
      <c r="B1774" s="23"/>
      <c r="C1774" s="1"/>
      <c r="D1774" s="1"/>
      <c r="E1774" s="1"/>
      <c r="F1774" s="1"/>
      <c r="G1774" s="1"/>
      <c r="I1774" s="90"/>
    </row>
    <row r="1775" spans="1:9" x14ac:dyDescent="0.3">
      <c r="A1775" s="89"/>
      <c r="B1775" s="23"/>
      <c r="C1775" s="1"/>
      <c r="D1775" s="1"/>
      <c r="E1775" s="1"/>
      <c r="F1775" s="1"/>
      <c r="G1775" s="1"/>
      <c r="I1775" s="90"/>
    </row>
    <row r="1776" spans="1:9" x14ac:dyDescent="0.3">
      <c r="A1776" s="89"/>
      <c r="B1776" s="23"/>
      <c r="C1776" s="1"/>
      <c r="D1776" s="1"/>
      <c r="E1776" s="1"/>
      <c r="F1776" s="1"/>
      <c r="G1776" s="1"/>
      <c r="I1776" s="90"/>
    </row>
    <row r="1777" spans="1:9" x14ac:dyDescent="0.3">
      <c r="A1777" s="89"/>
      <c r="B1777" s="23"/>
      <c r="C1777" s="1"/>
      <c r="D1777" s="1"/>
      <c r="E1777" s="1"/>
      <c r="F1777" s="1"/>
      <c r="G1777" s="1"/>
      <c r="I1777" s="90"/>
    </row>
    <row r="1778" spans="1:9" x14ac:dyDescent="0.3">
      <c r="A1778" s="89"/>
      <c r="B1778" s="23"/>
      <c r="C1778" s="1"/>
      <c r="D1778" s="1"/>
      <c r="E1778" s="1"/>
      <c r="F1778" s="1"/>
      <c r="G1778" s="1"/>
      <c r="I1778" s="90"/>
    </row>
    <row r="1779" spans="1:9" x14ac:dyDescent="0.3">
      <c r="A1779" s="89"/>
      <c r="B1779" s="23"/>
      <c r="C1779" s="1"/>
      <c r="D1779" s="1"/>
      <c r="E1779" s="1"/>
      <c r="F1779" s="1"/>
      <c r="G1779" s="1"/>
      <c r="I1779" s="90"/>
    </row>
    <row r="1780" spans="1:9" x14ac:dyDescent="0.3">
      <c r="A1780" s="89"/>
      <c r="B1780" s="23"/>
      <c r="C1780" s="1"/>
      <c r="D1780" s="1"/>
      <c r="E1780" s="1"/>
      <c r="F1780" s="1"/>
      <c r="G1780" s="1"/>
      <c r="I1780" s="90"/>
    </row>
    <row r="1781" spans="1:9" x14ac:dyDescent="0.3">
      <c r="A1781" s="89"/>
      <c r="B1781" s="23"/>
      <c r="C1781" s="1"/>
      <c r="D1781" s="1"/>
      <c r="E1781" s="1"/>
      <c r="F1781" s="1"/>
      <c r="G1781" s="1"/>
      <c r="I1781" s="90"/>
    </row>
    <row r="1782" spans="1:9" x14ac:dyDescent="0.3">
      <c r="A1782" s="89"/>
      <c r="B1782" s="23"/>
      <c r="C1782" s="1"/>
      <c r="D1782" s="1"/>
      <c r="E1782" s="1"/>
      <c r="F1782" s="1"/>
      <c r="G1782" s="1"/>
      <c r="I1782" s="90"/>
    </row>
    <row r="1783" spans="1:9" x14ac:dyDescent="0.3">
      <c r="A1783" s="89"/>
      <c r="B1783" s="23"/>
      <c r="C1783" s="1"/>
      <c r="D1783" s="1"/>
      <c r="E1783" s="1"/>
      <c r="F1783" s="1"/>
      <c r="G1783" s="1"/>
      <c r="I1783" s="90"/>
    </row>
    <row r="1784" spans="1:9" x14ac:dyDescent="0.3">
      <c r="A1784" s="89"/>
      <c r="B1784" s="23"/>
      <c r="C1784" s="1"/>
      <c r="D1784" s="1"/>
      <c r="E1784" s="1"/>
      <c r="F1784" s="1"/>
      <c r="G1784" s="1"/>
      <c r="I1784" s="90"/>
    </row>
    <row r="1785" spans="1:9" x14ac:dyDescent="0.3">
      <c r="A1785" s="89"/>
      <c r="B1785" s="23"/>
      <c r="C1785" s="1"/>
      <c r="D1785" s="1"/>
      <c r="E1785" s="1"/>
      <c r="F1785" s="1"/>
      <c r="G1785" s="1"/>
      <c r="I1785" s="90"/>
    </row>
    <row r="1786" spans="1:9" x14ac:dyDescent="0.3">
      <c r="A1786" s="89"/>
      <c r="B1786" s="23"/>
      <c r="C1786" s="1"/>
      <c r="D1786" s="1"/>
      <c r="E1786" s="1"/>
      <c r="F1786" s="1"/>
      <c r="G1786" s="1"/>
      <c r="I1786" s="90"/>
    </row>
    <row r="1787" spans="1:9" x14ac:dyDescent="0.3">
      <c r="A1787" s="89"/>
      <c r="B1787" s="23"/>
      <c r="C1787" s="1"/>
      <c r="D1787" s="1"/>
      <c r="E1787" s="1"/>
      <c r="F1787" s="1"/>
      <c r="G1787" s="1"/>
      <c r="I1787" s="90"/>
    </row>
    <row r="1788" spans="1:9" x14ac:dyDescent="0.3">
      <c r="A1788" s="89"/>
      <c r="B1788" s="23"/>
      <c r="C1788" s="1"/>
      <c r="D1788" s="1"/>
      <c r="E1788" s="1"/>
      <c r="F1788" s="1"/>
      <c r="G1788" s="1"/>
      <c r="I1788" s="90"/>
    </row>
    <row r="1789" spans="1:9" x14ac:dyDescent="0.3">
      <c r="A1789" s="89"/>
      <c r="B1789" s="23"/>
      <c r="C1789" s="1"/>
      <c r="D1789" s="1"/>
      <c r="E1789" s="1"/>
      <c r="F1789" s="1"/>
      <c r="G1789" s="1"/>
      <c r="I1789" s="90"/>
    </row>
    <row r="1790" spans="1:9" x14ac:dyDescent="0.3">
      <c r="A1790" s="89"/>
      <c r="B1790" s="23"/>
      <c r="C1790" s="1"/>
      <c r="D1790" s="1"/>
      <c r="E1790" s="1"/>
      <c r="F1790" s="1"/>
      <c r="G1790" s="1"/>
      <c r="I1790" s="90"/>
    </row>
    <row r="1791" spans="1:9" x14ac:dyDescent="0.3">
      <c r="A1791" s="89"/>
      <c r="B1791" s="23"/>
      <c r="C1791" s="1"/>
      <c r="D1791" s="1"/>
      <c r="E1791" s="1"/>
      <c r="F1791" s="1"/>
      <c r="G1791" s="1"/>
      <c r="I1791" s="90"/>
    </row>
    <row r="1792" spans="1:9" x14ac:dyDescent="0.3">
      <c r="A1792" s="89"/>
      <c r="B1792" s="23"/>
      <c r="C1792" s="1"/>
      <c r="D1792" s="1"/>
      <c r="E1792" s="1"/>
      <c r="F1792" s="1"/>
      <c r="G1792" s="1"/>
      <c r="I1792" s="90"/>
    </row>
    <row r="1793" spans="1:9" x14ac:dyDescent="0.3">
      <c r="A1793" s="89"/>
      <c r="B1793" s="23"/>
      <c r="C1793" s="1"/>
      <c r="D1793" s="1"/>
      <c r="E1793" s="1"/>
      <c r="F1793" s="1"/>
      <c r="G1793" s="1"/>
      <c r="I1793" s="90"/>
    </row>
    <row r="1794" spans="1:9" x14ac:dyDescent="0.3">
      <c r="A1794" s="89"/>
      <c r="B1794" s="23"/>
      <c r="C1794" s="1"/>
      <c r="D1794" s="1"/>
      <c r="E1794" s="1"/>
      <c r="F1794" s="1"/>
      <c r="G1794" s="1"/>
      <c r="I1794" s="90"/>
    </row>
    <row r="1795" spans="1:9" x14ac:dyDescent="0.3">
      <c r="A1795" s="89"/>
      <c r="B1795" s="23"/>
      <c r="C1795" s="1"/>
      <c r="D1795" s="1"/>
      <c r="E1795" s="1"/>
      <c r="F1795" s="1"/>
      <c r="G1795" s="1"/>
      <c r="I1795" s="90"/>
    </row>
    <row r="1796" spans="1:9" x14ac:dyDescent="0.3">
      <c r="A1796" s="89"/>
      <c r="B1796" s="23"/>
      <c r="C1796" s="1"/>
      <c r="D1796" s="1"/>
      <c r="E1796" s="1"/>
      <c r="F1796" s="1"/>
      <c r="G1796" s="1"/>
      <c r="I1796" s="90"/>
    </row>
    <row r="1797" spans="1:9" x14ac:dyDescent="0.3">
      <c r="A1797" s="89"/>
      <c r="B1797" s="23"/>
      <c r="C1797" s="1"/>
      <c r="D1797" s="1"/>
      <c r="E1797" s="1"/>
      <c r="F1797" s="1"/>
      <c r="G1797" s="1"/>
      <c r="I1797" s="90"/>
    </row>
    <row r="1798" spans="1:9" x14ac:dyDescent="0.3">
      <c r="A1798" s="89"/>
      <c r="B1798" s="23"/>
      <c r="C1798" s="1"/>
      <c r="D1798" s="1"/>
      <c r="E1798" s="1"/>
      <c r="F1798" s="1"/>
      <c r="G1798" s="1"/>
      <c r="I1798" s="90"/>
    </row>
    <row r="1799" spans="1:9" x14ac:dyDescent="0.3">
      <c r="A1799" s="89"/>
      <c r="B1799" s="23"/>
      <c r="C1799" s="1"/>
      <c r="D1799" s="1"/>
      <c r="E1799" s="1"/>
      <c r="F1799" s="1"/>
      <c r="G1799" s="1"/>
      <c r="I1799" s="90"/>
    </row>
    <row r="1800" spans="1:9" x14ac:dyDescent="0.3">
      <c r="A1800" s="89"/>
      <c r="B1800" s="23"/>
      <c r="C1800" s="1"/>
      <c r="D1800" s="1"/>
      <c r="E1800" s="1"/>
      <c r="F1800" s="1"/>
      <c r="G1800" s="1"/>
      <c r="I1800" s="90"/>
    </row>
    <row r="1801" spans="1:9" x14ac:dyDescent="0.3">
      <c r="A1801" s="89"/>
      <c r="B1801" s="23"/>
      <c r="C1801" s="1"/>
      <c r="D1801" s="1"/>
      <c r="E1801" s="1"/>
      <c r="F1801" s="1"/>
      <c r="G1801" s="1"/>
      <c r="I1801" s="90"/>
    </row>
    <row r="1802" spans="1:9" x14ac:dyDescent="0.3">
      <c r="A1802" s="89"/>
      <c r="B1802" s="23"/>
      <c r="C1802" s="1"/>
      <c r="D1802" s="1"/>
      <c r="E1802" s="1"/>
      <c r="F1802" s="1"/>
      <c r="G1802" s="1"/>
      <c r="I1802" s="90"/>
    </row>
    <row r="1803" spans="1:9" x14ac:dyDescent="0.3">
      <c r="A1803" s="89"/>
      <c r="B1803" s="23"/>
      <c r="C1803" s="1"/>
      <c r="D1803" s="1"/>
      <c r="E1803" s="1"/>
      <c r="F1803" s="1"/>
      <c r="G1803" s="1"/>
      <c r="I1803" s="90"/>
    </row>
    <row r="1804" spans="1:9" x14ac:dyDescent="0.3">
      <c r="A1804" s="89"/>
      <c r="B1804" s="23"/>
      <c r="C1804" s="1"/>
      <c r="D1804" s="1"/>
      <c r="E1804" s="1"/>
      <c r="F1804" s="1"/>
      <c r="G1804" s="1"/>
      <c r="I1804" s="90"/>
    </row>
    <row r="1805" spans="1:9" x14ac:dyDescent="0.3">
      <c r="A1805" s="89"/>
      <c r="B1805" s="23"/>
      <c r="C1805" s="1"/>
      <c r="D1805" s="1"/>
      <c r="E1805" s="1"/>
      <c r="F1805" s="1"/>
      <c r="G1805" s="1"/>
      <c r="I1805" s="90"/>
    </row>
    <row r="1806" spans="1:9" x14ac:dyDescent="0.3">
      <c r="A1806" s="89"/>
      <c r="B1806" s="23"/>
      <c r="C1806" s="1"/>
      <c r="D1806" s="1"/>
      <c r="E1806" s="1"/>
      <c r="F1806" s="1"/>
      <c r="G1806" s="1"/>
      <c r="I1806" s="90"/>
    </row>
    <row r="1807" spans="1:9" x14ac:dyDescent="0.3">
      <c r="A1807" s="89"/>
      <c r="B1807" s="23"/>
      <c r="C1807" s="1"/>
      <c r="D1807" s="1"/>
      <c r="E1807" s="1"/>
      <c r="F1807" s="1"/>
      <c r="G1807" s="1"/>
      <c r="I1807" s="90"/>
    </row>
    <row r="1808" spans="1:9" x14ac:dyDescent="0.3">
      <c r="A1808" s="89"/>
      <c r="B1808" s="23"/>
      <c r="C1808" s="1"/>
      <c r="D1808" s="1"/>
      <c r="E1808" s="1"/>
      <c r="F1808" s="1"/>
      <c r="G1808" s="1"/>
      <c r="I1808" s="90"/>
    </row>
    <row r="1809" spans="1:9" x14ac:dyDescent="0.3">
      <c r="A1809" s="89"/>
      <c r="B1809" s="23"/>
      <c r="C1809" s="1"/>
      <c r="D1809" s="1"/>
      <c r="E1809" s="1"/>
      <c r="F1809" s="1"/>
      <c r="G1809" s="1"/>
      <c r="I1809" s="90"/>
    </row>
    <row r="1810" spans="1:9" x14ac:dyDescent="0.3">
      <c r="A1810" s="89"/>
      <c r="B1810" s="23"/>
      <c r="C1810" s="1"/>
      <c r="D1810" s="1"/>
      <c r="E1810" s="1"/>
      <c r="F1810" s="1"/>
      <c r="G1810" s="1"/>
      <c r="I1810" s="90"/>
    </row>
    <row r="1811" spans="1:9" x14ac:dyDescent="0.3">
      <c r="A1811" s="89"/>
      <c r="B1811" s="23"/>
      <c r="C1811" s="1"/>
      <c r="D1811" s="1"/>
      <c r="E1811" s="1"/>
      <c r="F1811" s="1"/>
      <c r="G1811" s="1"/>
      <c r="I1811" s="90"/>
    </row>
    <row r="1812" spans="1:9" x14ac:dyDescent="0.3">
      <c r="A1812" s="89"/>
      <c r="B1812" s="23"/>
      <c r="C1812" s="1"/>
      <c r="D1812" s="1"/>
      <c r="E1812" s="1"/>
      <c r="F1812" s="1"/>
      <c r="G1812" s="1"/>
      <c r="I1812" s="90"/>
    </row>
    <row r="1813" spans="1:9" x14ac:dyDescent="0.3">
      <c r="A1813" s="89"/>
      <c r="B1813" s="23"/>
      <c r="C1813" s="1"/>
      <c r="D1813" s="1"/>
      <c r="E1813" s="1"/>
      <c r="F1813" s="1"/>
      <c r="G1813" s="1"/>
      <c r="I1813" s="90"/>
    </row>
    <row r="1814" spans="1:9" x14ac:dyDescent="0.3">
      <c r="A1814" s="89"/>
      <c r="B1814" s="23"/>
      <c r="C1814" s="1"/>
      <c r="D1814" s="1"/>
      <c r="E1814" s="1"/>
      <c r="F1814" s="1"/>
      <c r="G1814" s="1"/>
      <c r="I1814" s="90"/>
    </row>
    <row r="1815" spans="1:9" x14ac:dyDescent="0.3">
      <c r="A1815" s="89"/>
      <c r="B1815" s="23"/>
      <c r="C1815" s="1"/>
      <c r="D1815" s="1"/>
      <c r="E1815" s="1"/>
      <c r="F1815" s="1"/>
      <c r="G1815" s="1"/>
      <c r="I1815" s="90"/>
    </row>
    <row r="1816" spans="1:9" x14ac:dyDescent="0.3">
      <c r="A1816" s="89"/>
      <c r="B1816" s="23"/>
      <c r="C1816" s="1"/>
      <c r="D1816" s="1"/>
      <c r="E1816" s="1"/>
      <c r="F1816" s="1"/>
      <c r="G1816" s="1"/>
      <c r="I1816" s="90"/>
    </row>
    <row r="1817" spans="1:9" x14ac:dyDescent="0.3">
      <c r="A1817" s="89"/>
      <c r="B1817" s="23"/>
      <c r="C1817" s="1"/>
      <c r="D1817" s="1"/>
      <c r="E1817" s="1"/>
      <c r="F1817" s="1"/>
      <c r="G1817" s="1"/>
      <c r="I1817" s="90"/>
    </row>
    <row r="1818" spans="1:9" x14ac:dyDescent="0.3">
      <c r="A1818" s="89"/>
      <c r="B1818" s="23"/>
      <c r="C1818" s="1"/>
      <c r="D1818" s="1"/>
      <c r="E1818" s="1"/>
      <c r="F1818" s="1"/>
      <c r="G1818" s="1"/>
      <c r="I1818" s="90"/>
    </row>
    <row r="1819" spans="1:9" x14ac:dyDescent="0.3">
      <c r="A1819" s="89"/>
      <c r="B1819" s="23"/>
      <c r="C1819" s="1"/>
      <c r="D1819" s="1"/>
      <c r="E1819" s="1"/>
      <c r="F1819" s="1"/>
      <c r="G1819" s="1"/>
      <c r="I1819" s="90"/>
    </row>
    <row r="1820" spans="1:9" x14ac:dyDescent="0.3">
      <c r="A1820" s="89"/>
      <c r="B1820" s="23"/>
      <c r="C1820" s="1"/>
      <c r="D1820" s="1"/>
      <c r="E1820" s="1"/>
      <c r="F1820" s="1"/>
      <c r="G1820" s="1"/>
      <c r="I1820" s="90"/>
    </row>
    <row r="1821" spans="1:9" x14ac:dyDescent="0.3">
      <c r="A1821" s="89"/>
      <c r="B1821" s="23"/>
      <c r="C1821" s="1"/>
      <c r="D1821" s="1"/>
      <c r="E1821" s="1"/>
      <c r="F1821" s="1"/>
      <c r="G1821" s="1"/>
      <c r="I1821" s="90"/>
    </row>
    <row r="1822" spans="1:9" x14ac:dyDescent="0.3">
      <c r="A1822" s="89"/>
      <c r="B1822" s="23"/>
      <c r="C1822" s="1"/>
      <c r="D1822" s="1"/>
      <c r="E1822" s="1"/>
      <c r="F1822" s="1"/>
      <c r="G1822" s="1"/>
      <c r="I1822" s="90"/>
    </row>
    <row r="1823" spans="1:9" x14ac:dyDescent="0.3">
      <c r="A1823" s="89"/>
      <c r="B1823" s="23"/>
      <c r="C1823" s="1"/>
      <c r="D1823" s="1"/>
      <c r="E1823" s="1"/>
      <c r="F1823" s="1"/>
      <c r="G1823" s="1"/>
      <c r="I1823" s="90"/>
    </row>
    <row r="1824" spans="1:9" x14ac:dyDescent="0.3">
      <c r="A1824" s="89"/>
      <c r="B1824" s="23"/>
      <c r="C1824" s="1"/>
      <c r="D1824" s="1"/>
      <c r="E1824" s="1"/>
      <c r="F1824" s="1"/>
      <c r="G1824" s="1"/>
      <c r="I1824" s="90"/>
    </row>
    <row r="1825" spans="1:9" x14ac:dyDescent="0.3">
      <c r="A1825" s="89"/>
      <c r="B1825" s="23"/>
      <c r="C1825" s="1"/>
      <c r="D1825" s="1"/>
      <c r="E1825" s="1"/>
      <c r="F1825" s="1"/>
      <c r="G1825" s="1"/>
      <c r="I1825" s="90"/>
    </row>
    <row r="1826" spans="1:9" x14ac:dyDescent="0.3">
      <c r="A1826" s="89"/>
      <c r="B1826" s="23"/>
      <c r="C1826" s="1"/>
      <c r="D1826" s="1"/>
      <c r="E1826" s="1"/>
      <c r="F1826" s="1"/>
      <c r="G1826" s="1"/>
      <c r="I1826" s="90"/>
    </row>
    <row r="1827" spans="1:9" x14ac:dyDescent="0.3">
      <c r="A1827" s="89"/>
      <c r="B1827" s="23"/>
      <c r="C1827" s="1"/>
      <c r="D1827" s="1"/>
      <c r="E1827" s="1"/>
      <c r="F1827" s="1"/>
      <c r="G1827" s="1"/>
      <c r="I1827" s="90"/>
    </row>
    <row r="1828" spans="1:9" x14ac:dyDescent="0.3">
      <c r="A1828" s="89"/>
      <c r="B1828" s="23"/>
      <c r="C1828" s="1"/>
      <c r="D1828" s="1"/>
      <c r="E1828" s="1"/>
      <c r="F1828" s="1"/>
      <c r="G1828" s="1"/>
      <c r="I1828" s="90"/>
    </row>
    <row r="1829" spans="1:9" x14ac:dyDescent="0.3">
      <c r="A1829" s="89"/>
      <c r="B1829" s="23"/>
      <c r="C1829" s="1"/>
      <c r="D1829" s="1"/>
      <c r="E1829" s="1"/>
      <c r="F1829" s="1"/>
      <c r="G1829" s="1"/>
      <c r="I1829" s="90"/>
    </row>
    <row r="1830" spans="1:9" x14ac:dyDescent="0.3">
      <c r="A1830" s="89"/>
      <c r="B1830" s="23"/>
      <c r="C1830" s="1"/>
      <c r="D1830" s="1"/>
      <c r="E1830" s="1"/>
      <c r="F1830" s="1"/>
      <c r="G1830" s="1"/>
      <c r="I1830" s="90"/>
    </row>
    <row r="1831" spans="1:9" x14ac:dyDescent="0.3">
      <c r="A1831" s="89"/>
      <c r="B1831" s="23"/>
      <c r="C1831" s="1"/>
      <c r="D1831" s="1"/>
      <c r="E1831" s="1"/>
      <c r="F1831" s="1"/>
      <c r="G1831" s="1"/>
      <c r="I1831" s="90"/>
    </row>
    <row r="1832" spans="1:9" x14ac:dyDescent="0.3">
      <c r="A1832" s="89"/>
      <c r="B1832" s="23"/>
      <c r="C1832" s="1"/>
      <c r="D1832" s="1"/>
      <c r="E1832" s="1"/>
      <c r="F1832" s="1"/>
      <c r="G1832" s="1"/>
      <c r="I1832" s="90"/>
    </row>
    <row r="1833" spans="1:9" x14ac:dyDescent="0.3">
      <c r="A1833" s="89"/>
      <c r="B1833" s="23"/>
      <c r="C1833" s="1"/>
      <c r="D1833" s="1"/>
      <c r="E1833" s="1"/>
      <c r="F1833" s="1"/>
      <c r="G1833" s="1"/>
      <c r="I1833" s="90"/>
    </row>
    <row r="1834" spans="1:9" x14ac:dyDescent="0.3">
      <c r="A1834" s="89"/>
      <c r="B1834" s="23"/>
      <c r="C1834" s="1"/>
      <c r="D1834" s="1"/>
      <c r="E1834" s="1"/>
      <c r="F1834" s="1"/>
      <c r="G1834" s="1"/>
      <c r="I1834" s="90"/>
    </row>
    <row r="1835" spans="1:9" x14ac:dyDescent="0.3">
      <c r="A1835" s="89"/>
      <c r="B1835" s="23"/>
      <c r="C1835" s="1"/>
      <c r="D1835" s="1"/>
      <c r="E1835" s="1"/>
      <c r="F1835" s="1"/>
      <c r="G1835" s="1"/>
      <c r="I1835" s="90"/>
    </row>
    <row r="1836" spans="1:9" x14ac:dyDescent="0.3">
      <c r="A1836" s="89"/>
      <c r="B1836" s="23"/>
      <c r="C1836" s="1"/>
      <c r="D1836" s="1"/>
      <c r="E1836" s="1"/>
      <c r="F1836" s="1"/>
      <c r="G1836" s="1"/>
      <c r="I1836" s="90"/>
    </row>
    <row r="1837" spans="1:9" x14ac:dyDescent="0.3">
      <c r="A1837" s="89"/>
      <c r="B1837" s="23"/>
      <c r="C1837" s="1"/>
      <c r="D1837" s="1"/>
      <c r="E1837" s="1"/>
      <c r="F1837" s="1"/>
      <c r="G1837" s="1"/>
      <c r="I1837" s="90"/>
    </row>
    <row r="1838" spans="1:9" x14ac:dyDescent="0.3">
      <c r="A1838" s="89"/>
      <c r="B1838" s="23"/>
      <c r="C1838" s="1"/>
      <c r="D1838" s="1"/>
      <c r="E1838" s="1"/>
      <c r="F1838" s="1"/>
      <c r="G1838" s="1"/>
      <c r="I1838" s="90"/>
    </row>
    <row r="1839" spans="1:9" x14ac:dyDescent="0.3">
      <c r="A1839" s="89"/>
      <c r="B1839" s="23"/>
      <c r="C1839" s="1"/>
      <c r="D1839" s="1"/>
      <c r="E1839" s="1"/>
      <c r="F1839" s="1"/>
      <c r="G1839" s="1"/>
      <c r="I1839" s="90"/>
    </row>
    <row r="1840" spans="1:9" x14ac:dyDescent="0.3">
      <c r="A1840" s="89"/>
      <c r="B1840" s="23"/>
      <c r="C1840" s="1"/>
      <c r="D1840" s="1"/>
      <c r="E1840" s="1"/>
      <c r="F1840" s="1"/>
      <c r="G1840" s="1"/>
      <c r="I1840" s="90"/>
    </row>
    <row r="1841" spans="1:9" x14ac:dyDescent="0.3">
      <c r="A1841" s="89"/>
      <c r="B1841" s="23"/>
      <c r="C1841" s="1"/>
      <c r="D1841" s="1"/>
      <c r="E1841" s="1"/>
      <c r="F1841" s="1"/>
      <c r="G1841" s="1"/>
      <c r="I1841" s="90"/>
    </row>
    <row r="1842" spans="1:9" x14ac:dyDescent="0.3">
      <c r="A1842" s="89"/>
      <c r="B1842" s="23"/>
      <c r="C1842" s="1"/>
      <c r="D1842" s="1"/>
      <c r="E1842" s="1"/>
      <c r="F1842" s="1"/>
      <c r="G1842" s="1"/>
      <c r="I1842" s="90"/>
    </row>
    <row r="1843" spans="1:9" x14ac:dyDescent="0.3">
      <c r="A1843" s="89"/>
      <c r="B1843" s="23"/>
      <c r="C1843" s="1"/>
      <c r="D1843" s="1"/>
      <c r="E1843" s="1"/>
      <c r="F1843" s="1"/>
      <c r="G1843" s="1"/>
      <c r="I1843" s="90"/>
    </row>
    <row r="1844" spans="1:9" x14ac:dyDescent="0.3">
      <c r="A1844" s="89"/>
      <c r="B1844" s="23"/>
      <c r="C1844" s="1"/>
      <c r="D1844" s="1"/>
      <c r="E1844" s="1"/>
      <c r="F1844" s="1"/>
      <c r="G1844" s="1"/>
      <c r="I1844" s="90"/>
    </row>
    <row r="1845" spans="1:9" x14ac:dyDescent="0.3">
      <c r="A1845" s="89"/>
      <c r="B1845" s="23"/>
      <c r="C1845" s="1"/>
      <c r="D1845" s="1"/>
      <c r="E1845" s="1"/>
      <c r="F1845" s="1"/>
      <c r="G1845" s="1"/>
      <c r="I1845" s="90"/>
    </row>
    <row r="1846" spans="1:9" x14ac:dyDescent="0.3">
      <c r="A1846" s="89"/>
      <c r="B1846" s="23"/>
      <c r="C1846" s="1"/>
      <c r="D1846" s="1"/>
      <c r="E1846" s="1"/>
      <c r="F1846" s="1"/>
      <c r="G1846" s="1"/>
      <c r="I1846" s="90"/>
    </row>
    <row r="1847" spans="1:9" x14ac:dyDescent="0.3">
      <c r="A1847" s="89"/>
      <c r="B1847" s="23"/>
      <c r="C1847" s="1"/>
      <c r="D1847" s="1"/>
      <c r="E1847" s="1"/>
      <c r="F1847" s="1"/>
      <c r="G1847" s="1"/>
      <c r="I1847" s="90"/>
    </row>
    <row r="1848" spans="1:9" x14ac:dyDescent="0.3">
      <c r="A1848" s="89"/>
      <c r="B1848" s="23"/>
      <c r="C1848" s="1"/>
      <c r="D1848" s="1"/>
      <c r="E1848" s="1"/>
      <c r="F1848" s="1"/>
      <c r="G1848" s="1"/>
      <c r="I1848" s="90"/>
    </row>
    <row r="1849" spans="1:9" x14ac:dyDescent="0.3">
      <c r="A1849" s="89"/>
      <c r="B1849" s="23"/>
      <c r="C1849" s="1"/>
      <c r="D1849" s="1"/>
      <c r="E1849" s="1"/>
      <c r="F1849" s="1"/>
      <c r="G1849" s="1"/>
      <c r="I1849" s="90"/>
    </row>
    <row r="1850" spans="1:9" x14ac:dyDescent="0.3">
      <c r="A1850" s="89"/>
      <c r="B1850" s="23"/>
      <c r="C1850" s="1"/>
      <c r="D1850" s="1"/>
      <c r="E1850" s="1"/>
      <c r="F1850" s="1"/>
      <c r="G1850" s="1"/>
      <c r="I1850" s="90"/>
    </row>
    <row r="1851" spans="1:9" x14ac:dyDescent="0.3">
      <c r="A1851" s="89"/>
      <c r="B1851" s="23"/>
      <c r="C1851" s="1"/>
      <c r="D1851" s="1"/>
      <c r="E1851" s="1"/>
      <c r="F1851" s="1"/>
      <c r="G1851" s="1"/>
      <c r="I1851" s="90"/>
    </row>
    <row r="1852" spans="1:9" x14ac:dyDescent="0.3">
      <c r="A1852" s="89"/>
      <c r="B1852" s="23"/>
      <c r="C1852" s="1"/>
      <c r="D1852" s="1"/>
      <c r="E1852" s="1"/>
      <c r="F1852" s="1"/>
      <c r="G1852" s="1"/>
      <c r="I1852" s="90"/>
    </row>
    <row r="1853" spans="1:9" x14ac:dyDescent="0.3">
      <c r="A1853" s="89"/>
      <c r="B1853" s="23"/>
      <c r="C1853" s="1"/>
      <c r="D1853" s="1"/>
      <c r="E1853" s="1"/>
      <c r="F1853" s="1"/>
      <c r="G1853" s="1"/>
      <c r="I1853" s="90"/>
    </row>
    <row r="1854" spans="1:9" x14ac:dyDescent="0.3">
      <c r="A1854" s="89"/>
      <c r="B1854" s="23"/>
      <c r="C1854" s="1"/>
      <c r="D1854" s="1"/>
      <c r="E1854" s="1"/>
      <c r="F1854" s="1"/>
      <c r="G1854" s="1"/>
      <c r="I1854" s="90"/>
    </row>
    <row r="1855" spans="1:9" x14ac:dyDescent="0.3">
      <c r="A1855" s="89"/>
      <c r="B1855" s="23"/>
      <c r="C1855" s="1"/>
      <c r="D1855" s="1"/>
      <c r="E1855" s="1"/>
      <c r="F1855" s="1"/>
      <c r="G1855" s="1"/>
      <c r="I1855" s="90"/>
    </row>
    <row r="1856" spans="1:9" x14ac:dyDescent="0.3">
      <c r="A1856" s="89"/>
      <c r="B1856" s="23"/>
      <c r="C1856" s="1"/>
      <c r="D1856" s="1"/>
      <c r="E1856" s="1"/>
      <c r="F1856" s="1"/>
      <c r="G1856" s="1"/>
      <c r="I1856" s="90"/>
    </row>
    <row r="1857" spans="1:9" x14ac:dyDescent="0.3">
      <c r="A1857" s="89"/>
      <c r="B1857" s="23"/>
      <c r="C1857" s="1"/>
      <c r="D1857" s="1"/>
      <c r="E1857" s="1"/>
      <c r="F1857" s="1"/>
      <c r="G1857" s="1"/>
      <c r="I1857" s="90"/>
    </row>
    <row r="1858" spans="1:9" x14ac:dyDescent="0.3">
      <c r="A1858" s="89"/>
      <c r="B1858" s="23"/>
      <c r="C1858" s="1"/>
      <c r="D1858" s="1"/>
      <c r="E1858" s="1"/>
      <c r="F1858" s="1"/>
      <c r="G1858" s="1"/>
      <c r="I1858" s="90"/>
    </row>
    <row r="1859" spans="1:9" x14ac:dyDescent="0.3">
      <c r="A1859" s="89"/>
      <c r="B1859" s="23"/>
      <c r="C1859" s="1"/>
      <c r="D1859" s="1"/>
      <c r="E1859" s="1"/>
      <c r="F1859" s="1"/>
      <c r="G1859" s="1"/>
      <c r="I1859" s="90"/>
    </row>
    <row r="1860" spans="1:9" x14ac:dyDescent="0.3">
      <c r="A1860" s="89"/>
      <c r="B1860" s="23"/>
      <c r="C1860" s="1"/>
      <c r="D1860" s="1"/>
      <c r="E1860" s="1"/>
      <c r="F1860" s="1"/>
      <c r="G1860" s="1"/>
      <c r="I1860" s="90"/>
    </row>
    <row r="1861" spans="1:9" x14ac:dyDescent="0.3">
      <c r="A1861" s="89"/>
      <c r="B1861" s="23"/>
      <c r="C1861" s="1"/>
      <c r="D1861" s="1"/>
      <c r="E1861" s="1"/>
      <c r="F1861" s="1"/>
      <c r="G1861" s="1"/>
      <c r="I1861" s="90"/>
    </row>
    <row r="1862" spans="1:9" x14ac:dyDescent="0.3">
      <c r="A1862" s="89"/>
      <c r="B1862" s="23"/>
      <c r="C1862" s="1"/>
      <c r="D1862" s="1"/>
      <c r="E1862" s="1"/>
      <c r="F1862" s="1"/>
      <c r="G1862" s="1"/>
      <c r="I1862" s="90"/>
    </row>
    <row r="1863" spans="1:9" x14ac:dyDescent="0.3">
      <c r="A1863" s="89"/>
      <c r="B1863" s="23"/>
      <c r="C1863" s="1"/>
      <c r="D1863" s="1"/>
      <c r="E1863" s="1"/>
      <c r="F1863" s="1"/>
      <c r="G1863" s="1"/>
      <c r="I1863" s="90"/>
    </row>
    <row r="1864" spans="1:9" x14ac:dyDescent="0.3">
      <c r="A1864" s="89"/>
      <c r="B1864" s="23"/>
      <c r="C1864" s="1"/>
      <c r="D1864" s="1"/>
      <c r="E1864" s="1"/>
      <c r="F1864" s="1"/>
      <c r="G1864" s="1"/>
      <c r="I1864" s="90"/>
    </row>
    <row r="1865" spans="1:9" x14ac:dyDescent="0.3">
      <c r="A1865" s="89"/>
      <c r="B1865" s="23"/>
      <c r="C1865" s="1"/>
      <c r="D1865" s="1"/>
      <c r="E1865" s="1"/>
      <c r="F1865" s="1"/>
      <c r="G1865" s="1"/>
      <c r="I1865" s="90"/>
    </row>
    <row r="1866" spans="1:9" x14ac:dyDescent="0.3">
      <c r="A1866" s="89"/>
      <c r="B1866" s="23"/>
      <c r="C1866" s="1"/>
      <c r="D1866" s="1"/>
      <c r="E1866" s="1"/>
      <c r="F1866" s="1"/>
      <c r="G1866" s="1"/>
      <c r="I1866" s="90"/>
    </row>
    <row r="1867" spans="1:9" x14ac:dyDescent="0.3">
      <c r="A1867" s="89"/>
      <c r="B1867" s="23"/>
      <c r="C1867" s="1"/>
      <c r="D1867" s="1"/>
      <c r="E1867" s="1"/>
      <c r="F1867" s="1"/>
      <c r="G1867" s="1"/>
      <c r="I1867" s="90"/>
    </row>
    <row r="1868" spans="1:9" x14ac:dyDescent="0.3">
      <c r="A1868" s="89"/>
      <c r="B1868" s="23"/>
      <c r="C1868" s="1"/>
      <c r="D1868" s="1"/>
      <c r="E1868" s="1"/>
      <c r="F1868" s="1"/>
      <c r="G1868" s="1"/>
      <c r="I1868" s="90"/>
    </row>
    <row r="1869" spans="1:9" x14ac:dyDescent="0.3">
      <c r="A1869" s="89"/>
      <c r="B1869" s="23"/>
      <c r="C1869" s="1"/>
      <c r="D1869" s="1"/>
      <c r="E1869" s="1"/>
      <c r="F1869" s="1"/>
      <c r="G1869" s="1"/>
      <c r="I1869" s="90"/>
    </row>
    <row r="1870" spans="1:9" x14ac:dyDescent="0.3">
      <c r="A1870" s="89"/>
      <c r="B1870" s="23"/>
      <c r="C1870" s="1"/>
      <c r="D1870" s="1"/>
      <c r="E1870" s="1"/>
      <c r="F1870" s="1"/>
      <c r="G1870" s="1"/>
      <c r="I1870" s="90"/>
    </row>
    <row r="1871" spans="1:9" x14ac:dyDescent="0.3">
      <c r="A1871" s="89"/>
      <c r="B1871" s="23"/>
      <c r="C1871" s="1"/>
      <c r="D1871" s="1"/>
      <c r="E1871" s="1"/>
      <c r="F1871" s="1"/>
      <c r="G1871" s="1"/>
      <c r="I1871" s="90"/>
    </row>
    <row r="1872" spans="1:9" x14ac:dyDescent="0.3">
      <c r="A1872" s="89"/>
      <c r="B1872" s="23"/>
      <c r="C1872" s="1"/>
      <c r="D1872" s="1"/>
      <c r="E1872" s="1"/>
      <c r="F1872" s="1"/>
      <c r="G1872" s="1"/>
      <c r="I1872" s="90"/>
    </row>
    <row r="1873" spans="1:9" x14ac:dyDescent="0.3">
      <c r="A1873" s="89"/>
      <c r="B1873" s="23"/>
      <c r="C1873" s="1"/>
      <c r="D1873" s="1"/>
      <c r="E1873" s="1"/>
      <c r="F1873" s="1"/>
      <c r="G1873" s="1"/>
      <c r="I1873" s="90"/>
    </row>
    <row r="1874" spans="1:9" x14ac:dyDescent="0.3">
      <c r="A1874" s="89"/>
      <c r="B1874" s="23"/>
      <c r="C1874" s="1"/>
      <c r="D1874" s="1"/>
      <c r="E1874" s="1"/>
      <c r="F1874" s="1"/>
      <c r="G1874" s="1"/>
      <c r="I1874" s="90"/>
    </row>
    <row r="1875" spans="1:9" x14ac:dyDescent="0.3">
      <c r="A1875" s="89"/>
      <c r="B1875" s="23"/>
      <c r="C1875" s="1"/>
      <c r="D1875" s="1"/>
      <c r="E1875" s="1"/>
      <c r="F1875" s="1"/>
      <c r="G1875" s="1"/>
      <c r="I1875" s="90"/>
    </row>
    <row r="1876" spans="1:9" x14ac:dyDescent="0.3">
      <c r="A1876" s="89"/>
      <c r="B1876" s="23"/>
      <c r="C1876" s="1"/>
      <c r="D1876" s="1"/>
      <c r="E1876" s="1"/>
      <c r="F1876" s="1"/>
      <c r="G1876" s="1"/>
      <c r="I1876" s="90"/>
    </row>
    <row r="1877" spans="1:9" x14ac:dyDescent="0.3">
      <c r="A1877" s="89"/>
      <c r="B1877" s="23"/>
      <c r="C1877" s="1"/>
      <c r="D1877" s="1"/>
      <c r="E1877" s="1"/>
      <c r="F1877" s="1"/>
      <c r="G1877" s="1"/>
      <c r="I1877" s="90"/>
    </row>
    <row r="1878" spans="1:9" x14ac:dyDescent="0.3">
      <c r="A1878" s="89"/>
      <c r="B1878" s="23"/>
      <c r="C1878" s="1"/>
      <c r="D1878" s="1"/>
      <c r="E1878" s="1"/>
      <c r="F1878" s="1"/>
      <c r="G1878" s="1"/>
      <c r="I1878" s="90"/>
    </row>
    <row r="1879" spans="1:9" x14ac:dyDescent="0.3">
      <c r="A1879" s="89"/>
      <c r="B1879" s="23"/>
      <c r="C1879" s="1"/>
      <c r="D1879" s="1"/>
      <c r="E1879" s="1"/>
      <c r="F1879" s="1"/>
      <c r="G1879" s="1"/>
      <c r="I1879" s="90"/>
    </row>
    <row r="1880" spans="1:9" x14ac:dyDescent="0.3">
      <c r="A1880" s="89"/>
      <c r="B1880" s="23"/>
      <c r="C1880" s="1"/>
      <c r="D1880" s="1"/>
      <c r="E1880" s="1"/>
      <c r="F1880" s="1"/>
      <c r="G1880" s="1"/>
      <c r="I1880" s="90"/>
    </row>
    <row r="1881" spans="1:9" x14ac:dyDescent="0.3">
      <c r="A1881" s="89"/>
      <c r="B1881" s="23"/>
      <c r="C1881" s="1"/>
      <c r="D1881" s="1"/>
      <c r="E1881" s="1"/>
      <c r="F1881" s="1"/>
      <c r="G1881" s="1"/>
      <c r="I1881" s="90"/>
    </row>
    <row r="1882" spans="1:9" x14ac:dyDescent="0.3">
      <c r="A1882" s="89"/>
      <c r="B1882" s="23"/>
      <c r="C1882" s="1"/>
      <c r="D1882" s="1"/>
      <c r="E1882" s="1"/>
      <c r="F1882" s="1"/>
      <c r="G1882" s="1"/>
      <c r="I1882" s="90"/>
    </row>
    <row r="1883" spans="1:9" x14ac:dyDescent="0.3">
      <c r="A1883" s="89"/>
      <c r="B1883" s="23"/>
      <c r="C1883" s="1"/>
      <c r="D1883" s="1"/>
      <c r="E1883" s="1"/>
      <c r="F1883" s="1"/>
      <c r="G1883" s="1"/>
      <c r="I1883" s="90"/>
    </row>
    <row r="1884" spans="1:9" x14ac:dyDescent="0.3">
      <c r="A1884" s="89"/>
      <c r="B1884" s="23"/>
      <c r="C1884" s="1"/>
      <c r="D1884" s="1"/>
      <c r="E1884" s="1"/>
      <c r="F1884" s="1"/>
      <c r="G1884" s="1"/>
      <c r="I1884" s="90"/>
    </row>
    <row r="1885" spans="1:9" x14ac:dyDescent="0.3">
      <c r="A1885" s="89"/>
      <c r="B1885" s="23"/>
      <c r="C1885" s="1"/>
      <c r="D1885" s="1"/>
      <c r="E1885" s="1"/>
      <c r="F1885" s="1"/>
      <c r="G1885" s="1"/>
      <c r="I1885" s="90"/>
    </row>
    <row r="1886" spans="1:9" x14ac:dyDescent="0.3">
      <c r="A1886" s="89"/>
      <c r="B1886" s="23"/>
      <c r="C1886" s="1"/>
      <c r="D1886" s="1"/>
      <c r="E1886" s="1"/>
      <c r="F1886" s="1"/>
      <c r="G1886" s="1"/>
      <c r="I1886" s="90"/>
    </row>
    <row r="1887" spans="1:9" x14ac:dyDescent="0.3">
      <c r="A1887" s="89"/>
      <c r="B1887" s="23"/>
      <c r="C1887" s="1"/>
      <c r="D1887" s="1"/>
      <c r="E1887" s="1"/>
      <c r="F1887" s="1"/>
      <c r="G1887" s="1"/>
      <c r="I1887" s="90"/>
    </row>
    <row r="1888" spans="1:9" x14ac:dyDescent="0.3">
      <c r="A1888" s="89"/>
      <c r="B1888" s="23"/>
      <c r="C1888" s="1"/>
      <c r="D1888" s="1"/>
      <c r="E1888" s="1"/>
      <c r="F1888" s="1"/>
      <c r="G1888" s="1"/>
      <c r="I1888" s="90"/>
    </row>
    <row r="1889" spans="1:9" x14ac:dyDescent="0.3">
      <c r="A1889" s="89"/>
      <c r="B1889" s="23"/>
      <c r="C1889" s="1"/>
      <c r="D1889" s="1"/>
      <c r="E1889" s="1"/>
      <c r="F1889" s="1"/>
      <c r="G1889" s="1"/>
      <c r="I1889" s="90"/>
    </row>
    <row r="1890" spans="1:9" x14ac:dyDescent="0.3">
      <c r="A1890" s="89"/>
      <c r="B1890" s="23"/>
      <c r="C1890" s="1"/>
      <c r="D1890" s="1"/>
      <c r="E1890" s="1"/>
      <c r="F1890" s="1"/>
      <c r="G1890" s="1"/>
      <c r="I1890" s="90"/>
    </row>
    <row r="1891" spans="1:9" x14ac:dyDescent="0.3">
      <c r="A1891" s="89"/>
      <c r="B1891" s="23"/>
      <c r="C1891" s="1"/>
      <c r="D1891" s="1"/>
      <c r="E1891" s="1"/>
      <c r="F1891" s="1"/>
      <c r="G1891" s="1"/>
      <c r="I1891" s="90"/>
    </row>
    <row r="1892" spans="1:9" x14ac:dyDescent="0.3">
      <c r="A1892" s="89"/>
      <c r="B1892" s="23"/>
      <c r="C1892" s="1"/>
      <c r="D1892" s="1"/>
      <c r="E1892" s="1"/>
      <c r="F1892" s="1"/>
      <c r="G1892" s="1"/>
      <c r="I1892" s="90"/>
    </row>
    <row r="1893" spans="1:9" x14ac:dyDescent="0.3">
      <c r="A1893" s="89"/>
      <c r="B1893" s="23"/>
      <c r="C1893" s="1"/>
      <c r="D1893" s="1"/>
      <c r="E1893" s="1"/>
      <c r="F1893" s="1"/>
      <c r="G1893" s="1"/>
      <c r="I1893" s="90"/>
    </row>
    <row r="1894" spans="1:9" x14ac:dyDescent="0.3">
      <c r="A1894" s="89"/>
      <c r="B1894" s="23"/>
      <c r="C1894" s="1"/>
      <c r="D1894" s="1"/>
      <c r="E1894" s="1"/>
      <c r="F1894" s="1"/>
      <c r="G1894" s="1"/>
      <c r="I1894" s="90"/>
    </row>
    <row r="1895" spans="1:9" x14ac:dyDescent="0.3">
      <c r="A1895" s="89"/>
      <c r="B1895" s="23"/>
      <c r="C1895" s="1"/>
      <c r="D1895" s="1"/>
      <c r="E1895" s="1"/>
      <c r="F1895" s="1"/>
      <c r="G1895" s="1"/>
      <c r="I1895" s="90"/>
    </row>
    <row r="1896" spans="1:9" x14ac:dyDescent="0.3">
      <c r="A1896" s="89"/>
      <c r="B1896" s="23"/>
      <c r="C1896" s="1"/>
      <c r="D1896" s="1"/>
      <c r="E1896" s="1"/>
      <c r="F1896" s="1"/>
      <c r="G1896" s="1"/>
      <c r="I1896" s="90"/>
    </row>
    <row r="1897" spans="1:9" x14ac:dyDescent="0.3">
      <c r="A1897" s="89"/>
      <c r="B1897" s="23"/>
      <c r="C1897" s="1"/>
      <c r="D1897" s="1"/>
      <c r="E1897" s="1"/>
      <c r="F1897" s="1"/>
      <c r="G1897" s="1"/>
      <c r="I1897" s="90"/>
    </row>
    <row r="1898" spans="1:9" x14ac:dyDescent="0.3">
      <c r="A1898" s="89"/>
      <c r="B1898" s="23"/>
      <c r="C1898" s="1"/>
      <c r="D1898" s="1"/>
      <c r="E1898" s="1"/>
      <c r="F1898" s="1"/>
      <c r="G1898" s="1"/>
      <c r="I1898" s="90"/>
    </row>
    <row r="1899" spans="1:9" x14ac:dyDescent="0.3">
      <c r="A1899" s="89"/>
      <c r="B1899" s="23"/>
      <c r="C1899" s="1"/>
      <c r="D1899" s="1"/>
      <c r="E1899" s="1"/>
      <c r="F1899" s="1"/>
      <c r="G1899" s="1"/>
      <c r="I1899" s="90"/>
    </row>
    <row r="1900" spans="1:9" x14ac:dyDescent="0.3">
      <c r="A1900" s="89"/>
      <c r="B1900" s="23"/>
      <c r="C1900" s="1"/>
      <c r="D1900" s="1"/>
      <c r="E1900" s="1"/>
      <c r="F1900" s="1"/>
      <c r="G1900" s="1"/>
      <c r="I1900" s="90"/>
    </row>
    <row r="1901" spans="1:9" x14ac:dyDescent="0.3">
      <c r="A1901" s="89"/>
      <c r="B1901" s="23"/>
      <c r="C1901" s="1"/>
      <c r="D1901" s="1"/>
      <c r="E1901" s="1"/>
      <c r="F1901" s="1"/>
      <c r="G1901" s="1"/>
      <c r="I1901" s="90"/>
    </row>
    <row r="1902" spans="1:9" x14ac:dyDescent="0.3">
      <c r="A1902" s="89"/>
      <c r="B1902" s="23"/>
      <c r="C1902" s="1"/>
      <c r="D1902" s="1"/>
      <c r="E1902" s="1"/>
      <c r="F1902" s="1"/>
      <c r="G1902" s="1"/>
      <c r="I1902" s="90"/>
    </row>
    <row r="1903" spans="1:9" x14ac:dyDescent="0.3">
      <c r="A1903" s="89"/>
      <c r="B1903" s="23"/>
      <c r="C1903" s="1"/>
      <c r="D1903" s="1"/>
      <c r="E1903" s="1"/>
      <c r="F1903" s="1"/>
      <c r="G1903" s="1"/>
      <c r="I1903" s="90"/>
    </row>
    <row r="1904" spans="1:9" x14ac:dyDescent="0.3">
      <c r="A1904" s="89"/>
      <c r="B1904" s="23"/>
      <c r="C1904" s="1"/>
      <c r="D1904" s="1"/>
      <c r="E1904" s="1"/>
      <c r="F1904" s="1"/>
      <c r="G1904" s="1"/>
      <c r="I1904" s="90"/>
    </row>
    <row r="1905" spans="1:9" x14ac:dyDescent="0.3">
      <c r="A1905" s="89"/>
      <c r="B1905" s="23"/>
      <c r="C1905" s="1"/>
      <c r="D1905" s="1"/>
      <c r="E1905" s="1"/>
      <c r="F1905" s="1"/>
      <c r="G1905" s="1"/>
      <c r="I1905" s="90"/>
    </row>
    <row r="1906" spans="1:9" x14ac:dyDescent="0.3">
      <c r="A1906" s="89"/>
      <c r="B1906" s="23"/>
      <c r="C1906" s="1"/>
      <c r="D1906" s="1"/>
      <c r="E1906" s="1"/>
      <c r="F1906" s="1"/>
      <c r="G1906" s="1"/>
      <c r="I1906" s="90"/>
    </row>
    <row r="1907" spans="1:9" x14ac:dyDescent="0.3">
      <c r="A1907" s="89"/>
      <c r="B1907" s="23"/>
      <c r="C1907" s="1"/>
      <c r="D1907" s="1"/>
      <c r="E1907" s="1"/>
      <c r="F1907" s="1"/>
      <c r="G1907" s="1"/>
      <c r="I1907" s="90"/>
    </row>
    <row r="1908" spans="1:9" x14ac:dyDescent="0.3">
      <c r="A1908" s="89"/>
      <c r="B1908" s="23"/>
      <c r="C1908" s="1"/>
      <c r="D1908" s="1"/>
      <c r="E1908" s="1"/>
      <c r="F1908" s="1"/>
      <c r="G1908" s="1"/>
      <c r="I1908" s="90"/>
    </row>
    <row r="1909" spans="1:9" x14ac:dyDescent="0.3">
      <c r="A1909" s="89"/>
      <c r="B1909" s="23"/>
      <c r="C1909" s="1"/>
      <c r="D1909" s="1"/>
      <c r="E1909" s="1"/>
      <c r="F1909" s="1"/>
      <c r="G1909" s="1"/>
      <c r="I1909" s="90"/>
    </row>
    <row r="1910" spans="1:9" x14ac:dyDescent="0.3">
      <c r="A1910" s="89"/>
      <c r="B1910" s="23"/>
      <c r="C1910" s="1"/>
      <c r="D1910" s="1"/>
      <c r="E1910" s="1"/>
      <c r="F1910" s="1"/>
      <c r="G1910" s="1"/>
      <c r="I1910" s="90"/>
    </row>
    <row r="1911" spans="1:9" x14ac:dyDescent="0.3">
      <c r="A1911" s="89"/>
      <c r="B1911" s="23"/>
      <c r="C1911" s="1"/>
      <c r="D1911" s="1"/>
      <c r="E1911" s="1"/>
      <c r="F1911" s="1"/>
      <c r="G1911" s="1"/>
      <c r="I1911" s="90"/>
    </row>
    <row r="1912" spans="1:9" x14ac:dyDescent="0.3">
      <c r="A1912" s="89"/>
      <c r="B1912" s="23"/>
      <c r="C1912" s="1"/>
      <c r="D1912" s="1"/>
      <c r="E1912" s="1"/>
      <c r="F1912" s="1"/>
      <c r="G1912" s="1"/>
      <c r="I1912" s="90"/>
    </row>
    <row r="1913" spans="1:9" x14ac:dyDescent="0.3">
      <c r="A1913" s="89"/>
      <c r="B1913" s="23"/>
      <c r="C1913" s="1"/>
      <c r="D1913" s="1"/>
      <c r="E1913" s="1"/>
      <c r="F1913" s="1"/>
      <c r="G1913" s="1"/>
      <c r="I1913" s="90"/>
    </row>
    <row r="1914" spans="1:9" x14ac:dyDescent="0.3">
      <c r="A1914" s="89"/>
      <c r="B1914" s="23"/>
      <c r="C1914" s="1"/>
      <c r="D1914" s="1"/>
      <c r="E1914" s="1"/>
      <c r="F1914" s="1"/>
      <c r="G1914" s="1"/>
      <c r="I1914" s="90"/>
    </row>
    <row r="1915" spans="1:9" x14ac:dyDescent="0.3">
      <c r="A1915" s="89"/>
      <c r="B1915" s="23"/>
      <c r="C1915" s="1"/>
      <c r="D1915" s="1"/>
      <c r="E1915" s="1"/>
      <c r="F1915" s="1"/>
      <c r="G1915" s="1"/>
      <c r="I1915" s="90"/>
    </row>
    <row r="1916" spans="1:9" x14ac:dyDescent="0.3">
      <c r="A1916" s="89"/>
      <c r="B1916" s="23"/>
      <c r="C1916" s="1"/>
      <c r="D1916" s="1"/>
      <c r="E1916" s="1"/>
      <c r="F1916" s="1"/>
      <c r="G1916" s="1"/>
      <c r="I1916" s="90"/>
    </row>
    <row r="1917" spans="1:9" x14ac:dyDescent="0.3">
      <c r="A1917" s="89"/>
      <c r="B1917" s="23"/>
      <c r="C1917" s="1"/>
      <c r="D1917" s="1"/>
      <c r="E1917" s="1"/>
      <c r="F1917" s="1"/>
      <c r="G1917" s="1"/>
      <c r="I1917" s="90"/>
    </row>
    <row r="1918" spans="1:9" x14ac:dyDescent="0.3">
      <c r="A1918" s="89"/>
      <c r="B1918" s="23"/>
      <c r="C1918" s="1"/>
      <c r="D1918" s="1"/>
      <c r="E1918" s="1"/>
      <c r="F1918" s="1"/>
      <c r="G1918" s="1"/>
      <c r="I1918" s="90"/>
    </row>
    <row r="1919" spans="1:9" x14ac:dyDescent="0.3">
      <c r="A1919" s="89"/>
      <c r="B1919" s="23"/>
      <c r="C1919" s="1"/>
      <c r="D1919" s="1"/>
      <c r="E1919" s="1"/>
      <c r="F1919" s="1"/>
      <c r="G1919" s="1"/>
      <c r="I1919" s="90"/>
    </row>
    <row r="1920" spans="1:9" x14ac:dyDescent="0.3">
      <c r="A1920" s="89"/>
      <c r="B1920" s="23"/>
      <c r="C1920" s="1"/>
      <c r="D1920" s="1"/>
      <c r="E1920" s="1"/>
      <c r="F1920" s="1"/>
      <c r="G1920" s="1"/>
      <c r="I1920" s="90"/>
    </row>
    <row r="1921" spans="1:9" x14ac:dyDescent="0.3">
      <c r="A1921" s="89"/>
      <c r="B1921" s="23"/>
      <c r="C1921" s="1"/>
      <c r="D1921" s="1"/>
      <c r="E1921" s="1"/>
      <c r="F1921" s="1"/>
      <c r="G1921" s="1"/>
      <c r="I1921" s="90"/>
    </row>
    <row r="1922" spans="1:9" x14ac:dyDescent="0.3">
      <c r="A1922" s="89"/>
      <c r="B1922" s="23"/>
      <c r="C1922" s="1"/>
      <c r="D1922" s="1"/>
      <c r="E1922" s="1"/>
      <c r="F1922" s="1"/>
      <c r="G1922" s="1"/>
      <c r="I1922" s="90"/>
    </row>
    <row r="1923" spans="1:9" x14ac:dyDescent="0.3">
      <c r="A1923" s="89"/>
      <c r="B1923" s="23"/>
      <c r="C1923" s="1"/>
      <c r="D1923" s="1"/>
      <c r="E1923" s="1"/>
      <c r="F1923" s="1"/>
      <c r="G1923" s="1"/>
      <c r="I1923" s="90"/>
    </row>
    <row r="1924" spans="1:9" x14ac:dyDescent="0.3">
      <c r="A1924" s="89"/>
      <c r="B1924" s="23"/>
      <c r="C1924" s="1"/>
      <c r="D1924" s="1"/>
      <c r="E1924" s="1"/>
      <c r="F1924" s="1"/>
      <c r="G1924" s="1"/>
      <c r="I1924" s="90"/>
    </row>
    <row r="1925" spans="1:9" x14ac:dyDescent="0.3">
      <c r="A1925" s="89"/>
      <c r="B1925" s="23"/>
      <c r="C1925" s="1"/>
      <c r="D1925" s="1"/>
      <c r="E1925" s="1"/>
      <c r="F1925" s="1"/>
      <c r="G1925" s="1"/>
      <c r="I1925" s="90"/>
    </row>
    <row r="1926" spans="1:9" x14ac:dyDescent="0.3">
      <c r="A1926" s="89"/>
      <c r="B1926" s="23"/>
      <c r="C1926" s="1"/>
      <c r="D1926" s="1"/>
      <c r="E1926" s="1"/>
      <c r="F1926" s="1"/>
      <c r="G1926" s="1"/>
      <c r="I1926" s="90"/>
    </row>
    <row r="1927" spans="1:9" x14ac:dyDescent="0.3">
      <c r="A1927" s="89"/>
      <c r="B1927" s="23"/>
      <c r="C1927" s="1"/>
      <c r="D1927" s="1"/>
      <c r="E1927" s="1"/>
      <c r="F1927" s="1"/>
      <c r="G1927" s="1"/>
      <c r="I1927" s="90"/>
    </row>
    <row r="1928" spans="1:9" x14ac:dyDescent="0.3">
      <c r="A1928" s="89"/>
      <c r="B1928" s="23"/>
      <c r="C1928" s="1"/>
      <c r="D1928" s="1"/>
      <c r="E1928" s="1"/>
      <c r="F1928" s="1"/>
      <c r="G1928" s="1"/>
      <c r="I1928" s="90"/>
    </row>
    <row r="1929" spans="1:9" x14ac:dyDescent="0.3">
      <c r="A1929" s="89"/>
      <c r="B1929" s="23"/>
      <c r="C1929" s="1"/>
      <c r="D1929" s="1"/>
      <c r="E1929" s="1"/>
      <c r="F1929" s="1"/>
      <c r="G1929" s="1"/>
      <c r="I1929" s="90"/>
    </row>
    <row r="1930" spans="1:9" x14ac:dyDescent="0.3">
      <c r="A1930" s="89"/>
      <c r="B1930" s="23"/>
      <c r="C1930" s="1"/>
      <c r="D1930" s="1"/>
      <c r="E1930" s="1"/>
      <c r="F1930" s="1"/>
      <c r="G1930" s="1"/>
      <c r="I1930" s="90"/>
    </row>
    <row r="1931" spans="1:9" x14ac:dyDescent="0.3">
      <c r="A1931" s="89"/>
      <c r="B1931" s="23"/>
      <c r="C1931" s="1"/>
      <c r="D1931" s="1"/>
      <c r="E1931" s="1"/>
      <c r="F1931" s="1"/>
      <c r="G1931" s="1"/>
      <c r="I1931" s="90"/>
    </row>
    <row r="1932" spans="1:9" x14ac:dyDescent="0.3">
      <c r="A1932" s="89"/>
      <c r="B1932" s="23"/>
      <c r="C1932" s="1"/>
      <c r="D1932" s="1"/>
      <c r="E1932" s="1"/>
      <c r="F1932" s="1"/>
      <c r="G1932" s="1"/>
      <c r="I1932" s="90"/>
    </row>
    <row r="1933" spans="1:9" x14ac:dyDescent="0.3">
      <c r="A1933" s="89"/>
      <c r="B1933" s="23"/>
      <c r="C1933" s="1"/>
      <c r="D1933" s="1"/>
      <c r="E1933" s="1"/>
      <c r="F1933" s="1"/>
      <c r="G1933" s="1"/>
      <c r="I1933" s="90"/>
    </row>
    <row r="1934" spans="1:9" x14ac:dyDescent="0.3">
      <c r="A1934" s="89"/>
      <c r="B1934" s="23"/>
      <c r="C1934" s="1"/>
      <c r="D1934" s="1"/>
      <c r="E1934" s="1"/>
      <c r="F1934" s="1"/>
      <c r="G1934" s="1"/>
      <c r="I1934" s="90"/>
    </row>
    <row r="1935" spans="1:9" x14ac:dyDescent="0.3">
      <c r="A1935" s="89"/>
      <c r="B1935" s="23"/>
      <c r="C1935" s="1"/>
      <c r="D1935" s="1"/>
      <c r="E1935" s="1"/>
      <c r="F1935" s="1"/>
      <c r="G1935" s="1"/>
      <c r="I1935" s="90"/>
    </row>
    <row r="1936" spans="1:9" x14ac:dyDescent="0.3">
      <c r="A1936" s="89"/>
      <c r="B1936" s="23"/>
      <c r="C1936" s="1"/>
      <c r="D1936" s="1"/>
      <c r="E1936" s="1"/>
      <c r="F1936" s="1"/>
      <c r="G1936" s="1"/>
      <c r="I1936" s="90"/>
    </row>
    <row r="1937" spans="1:9" x14ac:dyDescent="0.3">
      <c r="A1937" s="89"/>
      <c r="B1937" s="23"/>
      <c r="C1937" s="1"/>
      <c r="D1937" s="1"/>
      <c r="E1937" s="1"/>
      <c r="F1937" s="1"/>
      <c r="G1937" s="1"/>
      <c r="I1937" s="90"/>
    </row>
    <row r="1938" spans="1:9" x14ac:dyDescent="0.3">
      <c r="A1938" s="89"/>
      <c r="B1938" s="23"/>
      <c r="C1938" s="1"/>
      <c r="D1938" s="1"/>
      <c r="E1938" s="1"/>
      <c r="F1938" s="1"/>
      <c r="G1938" s="1"/>
      <c r="I1938" s="90"/>
    </row>
    <row r="1939" spans="1:9" x14ac:dyDescent="0.3">
      <c r="A1939" s="89"/>
      <c r="B1939" s="23"/>
      <c r="C1939" s="1"/>
      <c r="D1939" s="1"/>
      <c r="E1939" s="1"/>
      <c r="F1939" s="1"/>
      <c r="G1939" s="1"/>
      <c r="I1939" s="90"/>
    </row>
    <row r="1940" spans="1:9" x14ac:dyDescent="0.3">
      <c r="A1940" s="89"/>
      <c r="B1940" s="23"/>
      <c r="C1940" s="1"/>
      <c r="D1940" s="1"/>
      <c r="E1940" s="1"/>
      <c r="F1940" s="1"/>
      <c r="G1940" s="1"/>
      <c r="I1940" s="90"/>
    </row>
    <row r="1941" spans="1:9" x14ac:dyDescent="0.3">
      <c r="A1941" s="89"/>
      <c r="B1941" s="23"/>
      <c r="C1941" s="1"/>
      <c r="D1941" s="1"/>
      <c r="E1941" s="1"/>
      <c r="F1941" s="1"/>
      <c r="G1941" s="1"/>
      <c r="I1941" s="90"/>
    </row>
    <row r="1942" spans="1:9" x14ac:dyDescent="0.3">
      <c r="A1942" s="89"/>
      <c r="B1942" s="23"/>
      <c r="C1942" s="1"/>
      <c r="D1942" s="1"/>
      <c r="E1942" s="1"/>
      <c r="F1942" s="1"/>
      <c r="G1942" s="1"/>
      <c r="I1942" s="90"/>
    </row>
    <row r="1943" spans="1:9" x14ac:dyDescent="0.3">
      <c r="A1943" s="89"/>
      <c r="B1943" s="23"/>
      <c r="C1943" s="1"/>
      <c r="D1943" s="1"/>
      <c r="E1943" s="1"/>
      <c r="F1943" s="1"/>
      <c r="G1943" s="1"/>
      <c r="I1943" s="90"/>
    </row>
    <row r="1944" spans="1:9" x14ac:dyDescent="0.3">
      <c r="A1944" s="89"/>
      <c r="B1944" s="23"/>
      <c r="C1944" s="1"/>
      <c r="D1944" s="1"/>
      <c r="E1944" s="1"/>
      <c r="F1944" s="1"/>
      <c r="G1944" s="1"/>
      <c r="I1944" s="90"/>
    </row>
    <row r="1945" spans="1:9" x14ac:dyDescent="0.3">
      <c r="A1945" s="89"/>
      <c r="B1945" s="23"/>
      <c r="C1945" s="1"/>
      <c r="D1945" s="1"/>
      <c r="E1945" s="1"/>
      <c r="F1945" s="1"/>
      <c r="G1945" s="1"/>
      <c r="I1945" s="90"/>
    </row>
    <row r="1946" spans="1:9" x14ac:dyDescent="0.3">
      <c r="A1946" s="89"/>
      <c r="B1946" s="23"/>
      <c r="C1946" s="1"/>
      <c r="D1946" s="1"/>
      <c r="E1946" s="1"/>
      <c r="F1946" s="1"/>
      <c r="G1946" s="1"/>
      <c r="I1946" s="90"/>
    </row>
    <row r="1947" spans="1:9" x14ac:dyDescent="0.3">
      <c r="A1947" s="89"/>
      <c r="B1947" s="23"/>
      <c r="C1947" s="1"/>
      <c r="D1947" s="1"/>
      <c r="E1947" s="1"/>
      <c r="F1947" s="1"/>
      <c r="G1947" s="1"/>
      <c r="I1947" s="90"/>
    </row>
    <row r="1948" spans="1:9" x14ac:dyDescent="0.3">
      <c r="A1948" s="89"/>
      <c r="B1948" s="23"/>
      <c r="C1948" s="1"/>
      <c r="D1948" s="1"/>
      <c r="E1948" s="1"/>
      <c r="F1948" s="1"/>
      <c r="G1948" s="1"/>
      <c r="I1948" s="90"/>
    </row>
    <row r="1949" spans="1:9" x14ac:dyDescent="0.3">
      <c r="A1949" s="89"/>
      <c r="B1949" s="23"/>
      <c r="C1949" s="1"/>
      <c r="D1949" s="1"/>
      <c r="E1949" s="1"/>
      <c r="F1949" s="1"/>
      <c r="G1949" s="1"/>
      <c r="I1949" s="90"/>
    </row>
    <row r="1950" spans="1:9" x14ac:dyDescent="0.3">
      <c r="A1950" s="89"/>
      <c r="B1950" s="23"/>
      <c r="C1950" s="1"/>
      <c r="D1950" s="1"/>
      <c r="E1950" s="1"/>
      <c r="F1950" s="1"/>
      <c r="G1950" s="1"/>
      <c r="I1950" s="90"/>
    </row>
    <row r="1951" spans="1:9" x14ac:dyDescent="0.3">
      <c r="A1951" s="89"/>
      <c r="B1951" s="23"/>
      <c r="C1951" s="1"/>
      <c r="D1951" s="1"/>
      <c r="E1951" s="1"/>
      <c r="F1951" s="1"/>
      <c r="G1951" s="1"/>
      <c r="I1951" s="90"/>
    </row>
    <row r="1952" spans="1:9" x14ac:dyDescent="0.3">
      <c r="A1952" s="89"/>
      <c r="B1952" s="23"/>
      <c r="C1952" s="1"/>
      <c r="D1952" s="1"/>
      <c r="E1952" s="1"/>
      <c r="F1952" s="1"/>
      <c r="G1952" s="1"/>
      <c r="I1952" s="90"/>
    </row>
    <row r="1953" spans="1:9" x14ac:dyDescent="0.3">
      <c r="A1953" s="89"/>
      <c r="B1953" s="23"/>
      <c r="C1953" s="1"/>
      <c r="D1953" s="1"/>
      <c r="E1953" s="1"/>
      <c r="F1953" s="1"/>
      <c r="G1953" s="1"/>
      <c r="I1953" s="90"/>
    </row>
    <row r="1954" spans="1:9" x14ac:dyDescent="0.3">
      <c r="A1954" s="89"/>
      <c r="B1954" s="23"/>
      <c r="C1954" s="1"/>
      <c r="D1954" s="1"/>
      <c r="E1954" s="1"/>
      <c r="F1954" s="1"/>
      <c r="G1954" s="1"/>
      <c r="I1954" s="90"/>
    </row>
    <row r="1955" spans="1:9" x14ac:dyDescent="0.3">
      <c r="A1955" s="89"/>
      <c r="B1955" s="23"/>
      <c r="C1955" s="1"/>
      <c r="D1955" s="1"/>
      <c r="E1955" s="1"/>
      <c r="F1955" s="1"/>
      <c r="G1955" s="1"/>
      <c r="I1955" s="90"/>
    </row>
    <row r="1956" spans="1:9" x14ac:dyDescent="0.3">
      <c r="A1956" s="89"/>
      <c r="B1956" s="23"/>
      <c r="C1956" s="1"/>
      <c r="D1956" s="1"/>
      <c r="E1956" s="1"/>
      <c r="F1956" s="1"/>
      <c r="G1956" s="1"/>
      <c r="I1956" s="90"/>
    </row>
    <row r="1957" spans="1:9" x14ac:dyDescent="0.3">
      <c r="A1957" s="89"/>
      <c r="B1957" s="23"/>
      <c r="C1957" s="1"/>
      <c r="D1957" s="1"/>
      <c r="E1957" s="1"/>
      <c r="F1957" s="1"/>
      <c r="G1957" s="1"/>
      <c r="I1957" s="90"/>
    </row>
    <row r="1958" spans="1:9" x14ac:dyDescent="0.3">
      <c r="A1958" s="89"/>
      <c r="B1958" s="23"/>
      <c r="C1958" s="1"/>
      <c r="D1958" s="1"/>
      <c r="E1958" s="1"/>
      <c r="F1958" s="1"/>
      <c r="G1958" s="1"/>
      <c r="I1958" s="90"/>
    </row>
    <row r="1959" spans="1:9" x14ac:dyDescent="0.3">
      <c r="A1959" s="89"/>
      <c r="B1959" s="23"/>
      <c r="C1959" s="1"/>
      <c r="D1959" s="1"/>
      <c r="E1959" s="1"/>
      <c r="F1959" s="1"/>
      <c r="G1959" s="1"/>
      <c r="I1959" s="90"/>
    </row>
    <row r="1960" spans="1:9" x14ac:dyDescent="0.3">
      <c r="A1960" s="89"/>
      <c r="B1960" s="23"/>
      <c r="C1960" s="1"/>
      <c r="D1960" s="1"/>
      <c r="E1960" s="1"/>
      <c r="F1960" s="1"/>
      <c r="G1960" s="1"/>
      <c r="I1960" s="90"/>
    </row>
    <row r="1961" spans="1:9" x14ac:dyDescent="0.3">
      <c r="A1961" s="89"/>
      <c r="B1961" s="23"/>
      <c r="C1961" s="1"/>
      <c r="D1961" s="1"/>
      <c r="E1961" s="1"/>
      <c r="F1961" s="1"/>
      <c r="G1961" s="1"/>
      <c r="I1961" s="90"/>
    </row>
    <row r="1962" spans="1:9" x14ac:dyDescent="0.3">
      <c r="A1962" s="89"/>
      <c r="B1962" s="23"/>
      <c r="C1962" s="1"/>
      <c r="D1962" s="1"/>
      <c r="E1962" s="1"/>
      <c r="F1962" s="1"/>
      <c r="G1962" s="1"/>
      <c r="I1962" s="90"/>
    </row>
    <row r="1963" spans="1:9" x14ac:dyDescent="0.3">
      <c r="A1963" s="89"/>
      <c r="B1963" s="23"/>
      <c r="C1963" s="1"/>
      <c r="D1963" s="1"/>
      <c r="E1963" s="1"/>
      <c r="F1963" s="1"/>
      <c r="G1963" s="1"/>
      <c r="I1963" s="90"/>
    </row>
    <row r="1964" spans="1:9" x14ac:dyDescent="0.3">
      <c r="A1964" s="89"/>
      <c r="B1964" s="23"/>
      <c r="C1964" s="1"/>
      <c r="D1964" s="1"/>
      <c r="E1964" s="1"/>
      <c r="F1964" s="1"/>
      <c r="G1964" s="1"/>
      <c r="I1964" s="90"/>
    </row>
    <row r="1965" spans="1:9" x14ac:dyDescent="0.3">
      <c r="A1965" s="89"/>
      <c r="B1965" s="23"/>
      <c r="C1965" s="1"/>
      <c r="D1965" s="1"/>
      <c r="E1965" s="1"/>
      <c r="F1965" s="1"/>
      <c r="G1965" s="1"/>
      <c r="I1965" s="90"/>
    </row>
    <row r="1966" spans="1:9" x14ac:dyDescent="0.3">
      <c r="A1966" s="89"/>
      <c r="B1966" s="23"/>
      <c r="C1966" s="1"/>
      <c r="D1966" s="1"/>
      <c r="E1966" s="1"/>
      <c r="F1966" s="1"/>
      <c r="G1966" s="1"/>
      <c r="I1966" s="90"/>
    </row>
    <row r="1967" spans="1:9" x14ac:dyDescent="0.3">
      <c r="A1967" s="89"/>
      <c r="B1967" s="23"/>
      <c r="C1967" s="1"/>
      <c r="D1967" s="1"/>
      <c r="E1967" s="1"/>
      <c r="F1967" s="1"/>
      <c r="G1967" s="1"/>
      <c r="I1967" s="90"/>
    </row>
    <row r="1968" spans="1:9" x14ac:dyDescent="0.3">
      <c r="A1968" s="89"/>
      <c r="B1968" s="23"/>
      <c r="C1968" s="1"/>
      <c r="D1968" s="1"/>
      <c r="E1968" s="1"/>
      <c r="F1968" s="1"/>
      <c r="G1968" s="1"/>
      <c r="I1968" s="90"/>
    </row>
    <row r="1969" spans="1:9" x14ac:dyDescent="0.3">
      <c r="A1969" s="89"/>
      <c r="B1969" s="23"/>
      <c r="C1969" s="1"/>
      <c r="D1969" s="1"/>
      <c r="E1969" s="1"/>
      <c r="F1969" s="1"/>
      <c r="G1969" s="1"/>
      <c r="I1969" s="90"/>
    </row>
    <row r="1970" spans="1:9" x14ac:dyDescent="0.3">
      <c r="A1970" s="89"/>
      <c r="B1970" s="23"/>
      <c r="C1970" s="1"/>
      <c r="D1970" s="1"/>
      <c r="E1970" s="1"/>
      <c r="F1970" s="1"/>
      <c r="G1970" s="1"/>
      <c r="I1970" s="90"/>
    </row>
    <row r="1971" spans="1:9" x14ac:dyDescent="0.3">
      <c r="A1971" s="89"/>
      <c r="B1971" s="23"/>
      <c r="C1971" s="1"/>
      <c r="D1971" s="1"/>
      <c r="E1971" s="1"/>
      <c r="F1971" s="1"/>
      <c r="G1971" s="1"/>
      <c r="I1971" s="90"/>
    </row>
    <row r="1972" spans="1:9" x14ac:dyDescent="0.3">
      <c r="A1972" s="89"/>
      <c r="B1972" s="23"/>
      <c r="C1972" s="1"/>
      <c r="D1972" s="1"/>
      <c r="E1972" s="1"/>
      <c r="F1972" s="1"/>
      <c r="G1972" s="1"/>
      <c r="I1972" s="90"/>
    </row>
    <row r="1973" spans="1:9" x14ac:dyDescent="0.3">
      <c r="A1973" s="89"/>
      <c r="B1973" s="23"/>
      <c r="C1973" s="1"/>
      <c r="D1973" s="1"/>
      <c r="E1973" s="1"/>
      <c r="F1973" s="1"/>
      <c r="G1973" s="1"/>
      <c r="I1973" s="90"/>
    </row>
    <row r="1974" spans="1:9" x14ac:dyDescent="0.3">
      <c r="A1974" s="89"/>
      <c r="B1974" s="23"/>
      <c r="C1974" s="1"/>
      <c r="D1974" s="1"/>
      <c r="E1974" s="1"/>
      <c r="F1974" s="1"/>
      <c r="G1974" s="1"/>
      <c r="I1974" s="90"/>
    </row>
    <row r="1975" spans="1:9" x14ac:dyDescent="0.3">
      <c r="A1975" s="89"/>
      <c r="B1975" s="23"/>
      <c r="C1975" s="1"/>
      <c r="D1975" s="1"/>
      <c r="E1975" s="1"/>
      <c r="F1975" s="1"/>
      <c r="G1975" s="1"/>
      <c r="I1975" s="90"/>
    </row>
    <row r="1976" spans="1:9" x14ac:dyDescent="0.3">
      <c r="A1976" s="89"/>
      <c r="B1976" s="23"/>
      <c r="C1976" s="1"/>
      <c r="D1976" s="1"/>
      <c r="E1976" s="1"/>
      <c r="F1976" s="1"/>
      <c r="G1976" s="1"/>
      <c r="I1976" s="90"/>
    </row>
    <row r="1977" spans="1:9" x14ac:dyDescent="0.3">
      <c r="A1977" s="89"/>
      <c r="B1977" s="23"/>
      <c r="C1977" s="1"/>
      <c r="D1977" s="1"/>
      <c r="E1977" s="1"/>
      <c r="F1977" s="1"/>
      <c r="G1977" s="1"/>
      <c r="I1977" s="90"/>
    </row>
    <row r="1978" spans="1:9" x14ac:dyDescent="0.3">
      <c r="A1978" s="89"/>
      <c r="B1978" s="23"/>
      <c r="C1978" s="1"/>
      <c r="D1978" s="1"/>
      <c r="E1978" s="1"/>
      <c r="F1978" s="1"/>
      <c r="G1978" s="1"/>
      <c r="I1978" s="90"/>
    </row>
    <row r="1979" spans="1:9" x14ac:dyDescent="0.3">
      <c r="A1979" s="89"/>
      <c r="B1979" s="23"/>
      <c r="C1979" s="1"/>
      <c r="D1979" s="1"/>
      <c r="E1979" s="1"/>
      <c r="F1979" s="1"/>
      <c r="G1979" s="1"/>
      <c r="I1979" s="90"/>
    </row>
    <row r="1980" spans="1:9" x14ac:dyDescent="0.3">
      <c r="A1980" s="89"/>
      <c r="B1980" s="23"/>
      <c r="C1980" s="1"/>
      <c r="D1980" s="1"/>
      <c r="E1980" s="1"/>
      <c r="F1980" s="1"/>
      <c r="G1980" s="1"/>
      <c r="I1980" s="90"/>
    </row>
    <row r="1981" spans="1:9" x14ac:dyDescent="0.3">
      <c r="A1981" s="89"/>
      <c r="B1981" s="23"/>
      <c r="C1981" s="1"/>
      <c r="D1981" s="1"/>
      <c r="E1981" s="1"/>
      <c r="F1981" s="1"/>
      <c r="G1981" s="1"/>
      <c r="I1981" s="90"/>
    </row>
    <row r="1982" spans="1:9" x14ac:dyDescent="0.3">
      <c r="A1982" s="89"/>
      <c r="B1982" s="23"/>
      <c r="C1982" s="1"/>
      <c r="D1982" s="1"/>
      <c r="E1982" s="1"/>
      <c r="F1982" s="1"/>
      <c r="G1982" s="1"/>
      <c r="I1982" s="90"/>
    </row>
    <row r="1983" spans="1:9" x14ac:dyDescent="0.3">
      <c r="A1983" s="89"/>
      <c r="B1983" s="23"/>
      <c r="C1983" s="1"/>
      <c r="D1983" s="1"/>
      <c r="E1983" s="1"/>
      <c r="F1983" s="1"/>
      <c r="G1983" s="1"/>
      <c r="I1983" s="90"/>
    </row>
    <row r="1984" spans="1:9" x14ac:dyDescent="0.3">
      <c r="A1984" s="89"/>
      <c r="B1984" s="23"/>
      <c r="C1984" s="1"/>
      <c r="D1984" s="1"/>
      <c r="E1984" s="1"/>
      <c r="F1984" s="1"/>
      <c r="G1984" s="1"/>
      <c r="I1984" s="90"/>
    </row>
    <row r="1985" spans="1:9" x14ac:dyDescent="0.3">
      <c r="A1985" s="89"/>
      <c r="B1985" s="23"/>
      <c r="C1985" s="1"/>
      <c r="D1985" s="1"/>
      <c r="E1985" s="1"/>
      <c r="F1985" s="1"/>
      <c r="G1985" s="1"/>
      <c r="I1985" s="90"/>
    </row>
    <row r="1986" spans="1:9" x14ac:dyDescent="0.3">
      <c r="A1986" s="89"/>
      <c r="B1986" s="23"/>
      <c r="C1986" s="1"/>
      <c r="D1986" s="1"/>
      <c r="E1986" s="1"/>
      <c r="F1986" s="1"/>
      <c r="G1986" s="1"/>
      <c r="I1986" s="90"/>
    </row>
    <row r="1987" spans="1:9" x14ac:dyDescent="0.3">
      <c r="A1987" s="89"/>
      <c r="B1987" s="23"/>
      <c r="C1987" s="1"/>
      <c r="D1987" s="1"/>
      <c r="E1987" s="1"/>
      <c r="F1987" s="1"/>
      <c r="G1987" s="1"/>
      <c r="I1987" s="90"/>
    </row>
    <row r="1988" spans="1:9" x14ac:dyDescent="0.3">
      <c r="A1988" s="89"/>
      <c r="B1988" s="23"/>
      <c r="C1988" s="1"/>
      <c r="D1988" s="1"/>
      <c r="E1988" s="1"/>
      <c r="F1988" s="1"/>
      <c r="G1988" s="1"/>
      <c r="I1988" s="90"/>
    </row>
    <row r="1989" spans="1:9" x14ac:dyDescent="0.3">
      <c r="A1989" s="89"/>
      <c r="B1989" s="23"/>
      <c r="C1989" s="1"/>
      <c r="D1989" s="1"/>
      <c r="E1989" s="1"/>
      <c r="F1989" s="1"/>
      <c r="G1989" s="1"/>
      <c r="I1989" s="90"/>
    </row>
    <row r="1990" spans="1:9" x14ac:dyDescent="0.3">
      <c r="A1990" s="89"/>
      <c r="B1990" s="23"/>
      <c r="C1990" s="1"/>
      <c r="D1990" s="1"/>
      <c r="E1990" s="1"/>
      <c r="F1990" s="1"/>
      <c r="G1990" s="1"/>
      <c r="I1990" s="90"/>
    </row>
    <row r="1991" spans="1:9" x14ac:dyDescent="0.3">
      <c r="A1991" s="89"/>
      <c r="B1991" s="23"/>
      <c r="C1991" s="1"/>
      <c r="D1991" s="1"/>
      <c r="E1991" s="1"/>
      <c r="F1991" s="1"/>
      <c r="G1991" s="1"/>
      <c r="I1991" s="90"/>
    </row>
    <row r="1992" spans="1:9" x14ac:dyDescent="0.3">
      <c r="A1992" s="89"/>
      <c r="B1992" s="23"/>
      <c r="C1992" s="1"/>
      <c r="D1992" s="1"/>
      <c r="E1992" s="1"/>
      <c r="F1992" s="1"/>
      <c r="G1992" s="1"/>
      <c r="I1992" s="90"/>
    </row>
    <row r="1993" spans="1:9" x14ac:dyDescent="0.3">
      <c r="A1993" s="89"/>
      <c r="B1993" s="23"/>
      <c r="C1993" s="1"/>
      <c r="D1993" s="1"/>
      <c r="E1993" s="1"/>
      <c r="F1993" s="1"/>
      <c r="G1993" s="1"/>
      <c r="I1993" s="90"/>
    </row>
    <row r="1994" spans="1:9" x14ac:dyDescent="0.3">
      <c r="A1994" s="89"/>
      <c r="B1994" s="23"/>
      <c r="C1994" s="1"/>
      <c r="D1994" s="1"/>
      <c r="E1994" s="1"/>
      <c r="F1994" s="1"/>
      <c r="G1994" s="1"/>
      <c r="I1994" s="90"/>
    </row>
    <row r="1995" spans="1:9" x14ac:dyDescent="0.3">
      <c r="A1995" s="89"/>
      <c r="B1995" s="23"/>
      <c r="C1995" s="1"/>
      <c r="D1995" s="1"/>
      <c r="E1995" s="1"/>
      <c r="F1995" s="1"/>
      <c r="G1995" s="1"/>
      <c r="I1995" s="90"/>
    </row>
    <row r="1996" spans="1:9" x14ac:dyDescent="0.3">
      <c r="A1996" s="89"/>
      <c r="B1996" s="23"/>
      <c r="C1996" s="1"/>
      <c r="D1996" s="1"/>
      <c r="E1996" s="1"/>
      <c r="F1996" s="1"/>
      <c r="G1996" s="1"/>
      <c r="I1996" s="90"/>
    </row>
    <row r="1997" spans="1:9" x14ac:dyDescent="0.3">
      <c r="A1997" s="89"/>
      <c r="B1997" s="23"/>
      <c r="C1997" s="1"/>
      <c r="D1997" s="1"/>
      <c r="E1997" s="1"/>
      <c r="F1997" s="1"/>
      <c r="G1997" s="1"/>
      <c r="I1997" s="90"/>
    </row>
    <row r="1998" spans="1:9" x14ac:dyDescent="0.3">
      <c r="A1998" s="89"/>
      <c r="B1998" s="23"/>
      <c r="C1998" s="1"/>
      <c r="D1998" s="1"/>
      <c r="E1998" s="1"/>
      <c r="F1998" s="1"/>
      <c r="G1998" s="1"/>
      <c r="I1998" s="90"/>
    </row>
    <row r="1999" spans="1:9" x14ac:dyDescent="0.3">
      <c r="A1999" s="89"/>
      <c r="B1999" s="23"/>
      <c r="C1999" s="1"/>
      <c r="D1999" s="1"/>
      <c r="E1999" s="1"/>
      <c r="F1999" s="1"/>
      <c r="G1999" s="1"/>
      <c r="I1999" s="90"/>
    </row>
    <row r="2000" spans="1:9" x14ac:dyDescent="0.3">
      <c r="A2000" s="89"/>
      <c r="B2000" s="23"/>
      <c r="C2000" s="1"/>
      <c r="D2000" s="1"/>
      <c r="E2000" s="1"/>
      <c r="F2000" s="1"/>
      <c r="G2000" s="1"/>
      <c r="I2000" s="90"/>
    </row>
    <row r="2001" spans="1:9" x14ac:dyDescent="0.3">
      <c r="A2001" s="89"/>
      <c r="B2001" s="23"/>
      <c r="C2001" s="1"/>
      <c r="D2001" s="1"/>
      <c r="E2001" s="1"/>
      <c r="F2001" s="1"/>
      <c r="G2001" s="1"/>
      <c r="I2001" s="90"/>
    </row>
    <row r="2002" spans="1:9" x14ac:dyDescent="0.3">
      <c r="A2002" s="89"/>
      <c r="B2002" s="23"/>
      <c r="C2002" s="1"/>
      <c r="D2002" s="1"/>
      <c r="E2002" s="1"/>
      <c r="F2002" s="1"/>
      <c r="G2002" s="1"/>
      <c r="I2002" s="90"/>
    </row>
    <row r="2003" spans="1:9" x14ac:dyDescent="0.3">
      <c r="A2003" s="89"/>
      <c r="B2003" s="23"/>
      <c r="C2003" s="1"/>
      <c r="D2003" s="1"/>
      <c r="E2003" s="1"/>
      <c r="F2003" s="1"/>
      <c r="G2003" s="1"/>
      <c r="I2003" s="90"/>
    </row>
    <row r="2004" spans="1:9" x14ac:dyDescent="0.3">
      <c r="A2004" s="89"/>
      <c r="B2004" s="23"/>
      <c r="C2004" s="1"/>
      <c r="D2004" s="1"/>
      <c r="E2004" s="1"/>
      <c r="F2004" s="1"/>
      <c r="G2004" s="1"/>
      <c r="I2004" s="90"/>
    </row>
    <row r="2005" spans="1:9" x14ac:dyDescent="0.3">
      <c r="A2005" s="89"/>
      <c r="B2005" s="23"/>
      <c r="C2005" s="1"/>
      <c r="D2005" s="1"/>
      <c r="E2005" s="1"/>
      <c r="F2005" s="1"/>
      <c r="G2005" s="1"/>
      <c r="I2005" s="90"/>
    </row>
    <row r="2006" spans="1:9" x14ac:dyDescent="0.3">
      <c r="A2006" s="89"/>
      <c r="B2006" s="23"/>
      <c r="C2006" s="1"/>
      <c r="D2006" s="1"/>
      <c r="E2006" s="1"/>
      <c r="F2006" s="1"/>
      <c r="G2006" s="1"/>
      <c r="I2006" s="90"/>
    </row>
    <row r="2007" spans="1:9" x14ac:dyDescent="0.3">
      <c r="A2007" s="89"/>
      <c r="B2007" s="23"/>
      <c r="C2007" s="1"/>
      <c r="D2007" s="1"/>
      <c r="E2007" s="1"/>
      <c r="F2007" s="1"/>
      <c r="G2007" s="1"/>
      <c r="I2007" s="90"/>
    </row>
    <row r="2008" spans="1:9" x14ac:dyDescent="0.3">
      <c r="A2008" s="89"/>
      <c r="B2008" s="23"/>
      <c r="C2008" s="1"/>
      <c r="D2008" s="1"/>
      <c r="E2008" s="1"/>
      <c r="F2008" s="1"/>
      <c r="G2008" s="1"/>
      <c r="I2008" s="90"/>
    </row>
    <row r="2009" spans="1:9" x14ac:dyDescent="0.3">
      <c r="A2009" s="89"/>
      <c r="B2009" s="23"/>
      <c r="C2009" s="1"/>
      <c r="D2009" s="1"/>
      <c r="E2009" s="1"/>
      <c r="F2009" s="1"/>
      <c r="G2009" s="1"/>
      <c r="I2009" s="90"/>
    </row>
    <row r="2010" spans="1:9" x14ac:dyDescent="0.3">
      <c r="A2010" s="89"/>
      <c r="B2010" s="23"/>
      <c r="C2010" s="1"/>
      <c r="D2010" s="1"/>
      <c r="E2010" s="1"/>
      <c r="F2010" s="1"/>
      <c r="G2010" s="1"/>
      <c r="I2010" s="90"/>
    </row>
    <row r="2011" spans="1:9" x14ac:dyDescent="0.3">
      <c r="A2011" s="89"/>
      <c r="B2011" s="23"/>
      <c r="C2011" s="1"/>
      <c r="D2011" s="1"/>
      <c r="E2011" s="1"/>
      <c r="F2011" s="1"/>
      <c r="G2011" s="1"/>
      <c r="I2011" s="90"/>
    </row>
    <row r="2012" spans="1:9" x14ac:dyDescent="0.3">
      <c r="A2012" s="89"/>
      <c r="B2012" s="23"/>
      <c r="C2012" s="1"/>
      <c r="D2012" s="1"/>
      <c r="E2012" s="1"/>
      <c r="F2012" s="1"/>
      <c r="G2012" s="1"/>
      <c r="I2012" s="90"/>
    </row>
    <row r="2013" spans="1:9" x14ac:dyDescent="0.3">
      <c r="A2013" s="89"/>
      <c r="B2013" s="23"/>
      <c r="C2013" s="1"/>
      <c r="D2013" s="1"/>
      <c r="E2013" s="1"/>
      <c r="F2013" s="1"/>
      <c r="G2013" s="1"/>
      <c r="I2013" s="90"/>
    </row>
    <row r="2014" spans="1:9" x14ac:dyDescent="0.3">
      <c r="A2014" s="89"/>
      <c r="B2014" s="23"/>
      <c r="C2014" s="1"/>
      <c r="D2014" s="1"/>
      <c r="E2014" s="1"/>
      <c r="F2014" s="1"/>
      <c r="G2014" s="1"/>
      <c r="I2014" s="90"/>
    </row>
    <row r="2015" spans="1:9" x14ac:dyDescent="0.3">
      <c r="A2015" s="89"/>
      <c r="B2015" s="23"/>
      <c r="C2015" s="1"/>
      <c r="D2015" s="1"/>
      <c r="E2015" s="1"/>
      <c r="F2015" s="1"/>
      <c r="G2015" s="1"/>
      <c r="I2015" s="90"/>
    </row>
    <row r="2016" spans="1:9" x14ac:dyDescent="0.3">
      <c r="A2016" s="89"/>
      <c r="B2016" s="23"/>
      <c r="C2016" s="1"/>
      <c r="D2016" s="1"/>
      <c r="E2016" s="1"/>
      <c r="F2016" s="1"/>
      <c r="G2016" s="1"/>
      <c r="I2016" s="90"/>
    </row>
    <row r="2017" spans="1:9" x14ac:dyDescent="0.3">
      <c r="A2017" s="89"/>
      <c r="B2017" s="23"/>
      <c r="C2017" s="1"/>
      <c r="D2017" s="1"/>
      <c r="E2017" s="1"/>
      <c r="F2017" s="1"/>
      <c r="G2017" s="1"/>
      <c r="I2017" s="90"/>
    </row>
    <row r="2018" spans="1:9" x14ac:dyDescent="0.3">
      <c r="A2018" s="89"/>
      <c r="B2018" s="23"/>
      <c r="C2018" s="1"/>
      <c r="D2018" s="1"/>
      <c r="E2018" s="1"/>
      <c r="F2018" s="1"/>
      <c r="G2018" s="1"/>
      <c r="I2018" s="90"/>
    </row>
    <row r="2019" spans="1:9" x14ac:dyDescent="0.3">
      <c r="A2019" s="89"/>
      <c r="B2019" s="23"/>
      <c r="C2019" s="1"/>
      <c r="D2019" s="1"/>
      <c r="E2019" s="1"/>
      <c r="F2019" s="1"/>
      <c r="G2019" s="1"/>
      <c r="I2019" s="90"/>
    </row>
    <row r="2020" spans="1:9" x14ac:dyDescent="0.3">
      <c r="A2020" s="89"/>
      <c r="B2020" s="23"/>
      <c r="C2020" s="1"/>
      <c r="D2020" s="1"/>
      <c r="E2020" s="1"/>
      <c r="F2020" s="1"/>
      <c r="G2020" s="1"/>
      <c r="I2020" s="90"/>
    </row>
    <row r="2021" spans="1:9" x14ac:dyDescent="0.3">
      <c r="A2021" s="89"/>
      <c r="B2021" s="23"/>
      <c r="C2021" s="1"/>
      <c r="D2021" s="1"/>
      <c r="E2021" s="1"/>
      <c r="F2021" s="1"/>
      <c r="G2021" s="1"/>
      <c r="I2021" s="90"/>
    </row>
    <row r="2022" spans="1:9" x14ac:dyDescent="0.3">
      <c r="A2022" s="89"/>
      <c r="B2022" s="23"/>
      <c r="C2022" s="1"/>
      <c r="D2022" s="1"/>
      <c r="E2022" s="1"/>
      <c r="F2022" s="1"/>
      <c r="G2022" s="1"/>
      <c r="I2022" s="90"/>
    </row>
    <row r="2023" spans="1:9" x14ac:dyDescent="0.3">
      <c r="A2023" s="89"/>
      <c r="B2023" s="23"/>
      <c r="C2023" s="1"/>
      <c r="D2023" s="1"/>
      <c r="E2023" s="1"/>
      <c r="F2023" s="1"/>
      <c r="G2023" s="1"/>
      <c r="I2023" s="90"/>
    </row>
    <row r="2024" spans="1:9" x14ac:dyDescent="0.3">
      <c r="A2024" s="89"/>
      <c r="B2024" s="23"/>
      <c r="C2024" s="1"/>
      <c r="D2024" s="1"/>
      <c r="E2024" s="1"/>
      <c r="F2024" s="1"/>
      <c r="G2024" s="1"/>
      <c r="I2024" s="90"/>
    </row>
    <row r="2025" spans="1:9" x14ac:dyDescent="0.3">
      <c r="A2025" s="89"/>
      <c r="B2025" s="23"/>
      <c r="C2025" s="1"/>
      <c r="D2025" s="1"/>
      <c r="E2025" s="1"/>
      <c r="F2025" s="1"/>
      <c r="G2025" s="1"/>
      <c r="I2025" s="90"/>
    </row>
    <row r="2026" spans="1:9" x14ac:dyDescent="0.3">
      <c r="A2026" s="89"/>
      <c r="B2026" s="23"/>
      <c r="C2026" s="1"/>
      <c r="D2026" s="1"/>
      <c r="E2026" s="1"/>
      <c r="F2026" s="1"/>
      <c r="G2026" s="1"/>
      <c r="I2026" s="90"/>
    </row>
    <row r="2027" spans="1:9" x14ac:dyDescent="0.3">
      <c r="A2027" s="89"/>
      <c r="B2027" s="23"/>
      <c r="C2027" s="1"/>
      <c r="D2027" s="1"/>
      <c r="E2027" s="1"/>
      <c r="F2027" s="1"/>
      <c r="G2027" s="1"/>
      <c r="I2027" s="90"/>
    </row>
    <row r="2028" spans="1:9" x14ac:dyDescent="0.3">
      <c r="A2028" s="89"/>
      <c r="B2028" s="23"/>
      <c r="C2028" s="1"/>
      <c r="D2028" s="1"/>
      <c r="E2028" s="1"/>
      <c r="F2028" s="1"/>
      <c r="G2028" s="1"/>
      <c r="I2028" s="90"/>
    </row>
    <row r="2029" spans="1:9" x14ac:dyDescent="0.3">
      <c r="A2029" s="89"/>
      <c r="B2029" s="23"/>
      <c r="C2029" s="1"/>
      <c r="D2029" s="1"/>
      <c r="E2029" s="1"/>
      <c r="F2029" s="1"/>
      <c r="G2029" s="1"/>
      <c r="I2029" s="90"/>
    </row>
    <row r="2030" spans="1:9" x14ac:dyDescent="0.3">
      <c r="A2030" s="89"/>
      <c r="B2030" s="23"/>
      <c r="C2030" s="1"/>
      <c r="D2030" s="1"/>
      <c r="E2030" s="1"/>
      <c r="F2030" s="1"/>
      <c r="G2030" s="1"/>
      <c r="I2030" s="90"/>
    </row>
    <row r="2031" spans="1:9" x14ac:dyDescent="0.3">
      <c r="A2031" s="89"/>
      <c r="B2031" s="23"/>
      <c r="C2031" s="1"/>
      <c r="D2031" s="1"/>
      <c r="E2031" s="1"/>
      <c r="F2031" s="1"/>
      <c r="G2031" s="1"/>
      <c r="I2031" s="90"/>
    </row>
    <row r="2032" spans="1:9" x14ac:dyDescent="0.3">
      <c r="A2032" s="89"/>
      <c r="B2032" s="23"/>
      <c r="C2032" s="1"/>
      <c r="D2032" s="1"/>
      <c r="E2032" s="1"/>
      <c r="F2032" s="1"/>
      <c r="G2032" s="1"/>
      <c r="I2032" s="90"/>
    </row>
    <row r="2033" spans="1:9" x14ac:dyDescent="0.3">
      <c r="A2033" s="89"/>
      <c r="B2033" s="23"/>
      <c r="C2033" s="1"/>
      <c r="D2033" s="1"/>
      <c r="E2033" s="1"/>
      <c r="F2033" s="1"/>
      <c r="G2033" s="1"/>
      <c r="I2033" s="90"/>
    </row>
    <row r="2034" spans="1:9" x14ac:dyDescent="0.3">
      <c r="A2034" s="89"/>
      <c r="B2034" s="23"/>
      <c r="C2034" s="1"/>
      <c r="D2034" s="1"/>
      <c r="E2034" s="1"/>
      <c r="F2034" s="1"/>
      <c r="G2034" s="1"/>
      <c r="I2034" s="90"/>
    </row>
    <row r="2035" spans="1:9" x14ac:dyDescent="0.3">
      <c r="A2035" s="89"/>
      <c r="B2035" s="23"/>
      <c r="C2035" s="1"/>
      <c r="D2035" s="1"/>
      <c r="E2035" s="1"/>
      <c r="F2035" s="1"/>
      <c r="G2035" s="1"/>
      <c r="I2035" s="90"/>
    </row>
    <row r="2036" spans="1:9" x14ac:dyDescent="0.3">
      <c r="A2036" s="89"/>
      <c r="B2036" s="23"/>
      <c r="C2036" s="1"/>
      <c r="D2036" s="1"/>
      <c r="E2036" s="1"/>
      <c r="F2036" s="1"/>
      <c r="G2036" s="1"/>
      <c r="I2036" s="90"/>
    </row>
    <row r="2037" spans="1:9" x14ac:dyDescent="0.3">
      <c r="A2037" s="89"/>
      <c r="B2037" s="23"/>
      <c r="C2037" s="1"/>
      <c r="D2037" s="1"/>
      <c r="E2037" s="1"/>
      <c r="F2037" s="1"/>
      <c r="G2037" s="1"/>
      <c r="I2037" s="90"/>
    </row>
    <row r="2038" spans="1:9" x14ac:dyDescent="0.3">
      <c r="A2038" s="89"/>
      <c r="B2038" s="23"/>
      <c r="C2038" s="1"/>
      <c r="D2038" s="1"/>
      <c r="E2038" s="1"/>
      <c r="F2038" s="1"/>
      <c r="G2038" s="1"/>
      <c r="I2038" s="90"/>
    </row>
    <row r="2039" spans="1:9" x14ac:dyDescent="0.3">
      <c r="A2039" s="89"/>
      <c r="B2039" s="23"/>
      <c r="C2039" s="1"/>
      <c r="D2039" s="1"/>
      <c r="E2039" s="1"/>
      <c r="F2039" s="1"/>
      <c r="G2039" s="1"/>
      <c r="I2039" s="90"/>
    </row>
    <row r="2040" spans="1:9" x14ac:dyDescent="0.3">
      <c r="A2040" s="89"/>
      <c r="B2040" s="23"/>
      <c r="C2040" s="1"/>
      <c r="D2040" s="1"/>
      <c r="E2040" s="1"/>
      <c r="F2040" s="1"/>
      <c r="G2040" s="1"/>
      <c r="I2040" s="90"/>
    </row>
    <row r="2041" spans="1:9" x14ac:dyDescent="0.3">
      <c r="A2041" s="89"/>
      <c r="B2041" s="23"/>
      <c r="C2041" s="1"/>
      <c r="D2041" s="1"/>
      <c r="E2041" s="1"/>
      <c r="F2041" s="1"/>
      <c r="G2041" s="1"/>
      <c r="I2041" s="90"/>
    </row>
    <row r="2042" spans="1:9" x14ac:dyDescent="0.3">
      <c r="A2042" s="89"/>
      <c r="B2042" s="23"/>
      <c r="C2042" s="1"/>
      <c r="D2042" s="1"/>
      <c r="E2042" s="1"/>
      <c r="F2042" s="1"/>
      <c r="G2042" s="1"/>
      <c r="I2042" s="90"/>
    </row>
    <row r="2043" spans="1:9" x14ac:dyDescent="0.3">
      <c r="A2043" s="89"/>
      <c r="B2043" s="23"/>
      <c r="C2043" s="1"/>
      <c r="D2043" s="1"/>
      <c r="E2043" s="1"/>
      <c r="F2043" s="1"/>
      <c r="G2043" s="1"/>
      <c r="I2043" s="90"/>
    </row>
    <row r="2044" spans="1:9" x14ac:dyDescent="0.3">
      <c r="A2044" s="89"/>
      <c r="B2044" s="23"/>
      <c r="C2044" s="1"/>
      <c r="D2044" s="1"/>
      <c r="E2044" s="1"/>
      <c r="F2044" s="1"/>
      <c r="G2044" s="1"/>
      <c r="I2044" s="90"/>
    </row>
    <row r="2045" spans="1:9" x14ac:dyDescent="0.3">
      <c r="A2045" s="89"/>
      <c r="B2045" s="23"/>
      <c r="C2045" s="1"/>
      <c r="D2045" s="1"/>
      <c r="E2045" s="1"/>
      <c r="F2045" s="1"/>
      <c r="G2045" s="1"/>
      <c r="I2045" s="90"/>
    </row>
    <row r="2046" spans="1:9" x14ac:dyDescent="0.3">
      <c r="A2046" s="89"/>
      <c r="B2046" s="23"/>
      <c r="C2046" s="1"/>
      <c r="D2046" s="1"/>
      <c r="E2046" s="1"/>
      <c r="F2046" s="1"/>
      <c r="G2046" s="1"/>
      <c r="I2046" s="90"/>
    </row>
    <row r="2047" spans="1:9" x14ac:dyDescent="0.3">
      <c r="A2047" s="89"/>
      <c r="B2047" s="23"/>
      <c r="C2047" s="1"/>
      <c r="D2047" s="1"/>
      <c r="E2047" s="1"/>
      <c r="F2047" s="1"/>
      <c r="G2047" s="1"/>
      <c r="I2047" s="90"/>
    </row>
    <row r="2048" spans="1:9" x14ac:dyDescent="0.3">
      <c r="A2048" s="89"/>
      <c r="B2048" s="23"/>
      <c r="C2048" s="1"/>
      <c r="D2048" s="1"/>
      <c r="E2048" s="1"/>
      <c r="F2048" s="1"/>
      <c r="G2048" s="1"/>
      <c r="I2048" s="90"/>
    </row>
    <row r="2049" spans="1:9" x14ac:dyDescent="0.3">
      <c r="A2049" s="89"/>
      <c r="B2049" s="23"/>
      <c r="C2049" s="1"/>
      <c r="D2049" s="1"/>
      <c r="E2049" s="1"/>
      <c r="F2049" s="1"/>
      <c r="G2049" s="1"/>
      <c r="I2049" s="90"/>
    </row>
    <row r="2050" spans="1:9" x14ac:dyDescent="0.3">
      <c r="A2050" s="89"/>
      <c r="B2050" s="23"/>
      <c r="C2050" s="1"/>
      <c r="D2050" s="1"/>
      <c r="E2050" s="1"/>
      <c r="F2050" s="1"/>
      <c r="G2050" s="1"/>
      <c r="I2050" s="90"/>
    </row>
    <row r="2051" spans="1:9" x14ac:dyDescent="0.3">
      <c r="A2051" s="89"/>
      <c r="B2051" s="23"/>
      <c r="C2051" s="1"/>
      <c r="D2051" s="1"/>
      <c r="E2051" s="1"/>
      <c r="F2051" s="1"/>
      <c r="G2051" s="1"/>
      <c r="I2051" s="90"/>
    </row>
    <row r="2052" spans="1:9" x14ac:dyDescent="0.3">
      <c r="A2052" s="89"/>
      <c r="B2052" s="23"/>
      <c r="C2052" s="1"/>
      <c r="D2052" s="1"/>
      <c r="E2052" s="1"/>
      <c r="F2052" s="1"/>
      <c r="G2052" s="1"/>
      <c r="I2052" s="90"/>
    </row>
    <row r="2053" spans="1:9" x14ac:dyDescent="0.3">
      <c r="A2053" s="89"/>
      <c r="B2053" s="23"/>
      <c r="C2053" s="1"/>
      <c r="D2053" s="1"/>
      <c r="E2053" s="1"/>
      <c r="F2053" s="1"/>
      <c r="G2053" s="1"/>
      <c r="I2053" s="90"/>
    </row>
    <row r="2054" spans="1:9" x14ac:dyDescent="0.3">
      <c r="A2054" s="89"/>
      <c r="B2054" s="23"/>
      <c r="C2054" s="1"/>
      <c r="D2054" s="1"/>
      <c r="E2054" s="1"/>
      <c r="F2054" s="1"/>
      <c r="G2054" s="1"/>
      <c r="I2054" s="90"/>
    </row>
    <row r="2055" spans="1:9" x14ac:dyDescent="0.3">
      <c r="A2055" s="89"/>
      <c r="B2055" s="23"/>
      <c r="C2055" s="1"/>
      <c r="D2055" s="1"/>
      <c r="E2055" s="1"/>
      <c r="F2055" s="1"/>
      <c r="G2055" s="1"/>
      <c r="I2055" s="90"/>
    </row>
    <row r="2056" spans="1:9" x14ac:dyDescent="0.3">
      <c r="A2056" s="89"/>
      <c r="B2056" s="23"/>
      <c r="C2056" s="1"/>
      <c r="D2056" s="1"/>
      <c r="E2056" s="1"/>
      <c r="F2056" s="1"/>
      <c r="G2056" s="1"/>
      <c r="I2056" s="90"/>
    </row>
    <row r="2057" spans="1:9" x14ac:dyDescent="0.3">
      <c r="A2057" s="89"/>
      <c r="B2057" s="23"/>
      <c r="C2057" s="1"/>
      <c r="D2057" s="1"/>
      <c r="E2057" s="1"/>
      <c r="F2057" s="1"/>
      <c r="G2057" s="1"/>
      <c r="I2057" s="90"/>
    </row>
    <row r="2058" spans="1:9" x14ac:dyDescent="0.3">
      <c r="A2058" s="89"/>
      <c r="B2058" s="23"/>
      <c r="C2058" s="1"/>
      <c r="D2058" s="1"/>
      <c r="E2058" s="1"/>
      <c r="F2058" s="1"/>
      <c r="G2058" s="1"/>
      <c r="I2058" s="90"/>
    </row>
    <row r="2059" spans="1:9" x14ac:dyDescent="0.3">
      <c r="A2059" s="89"/>
      <c r="B2059" s="23"/>
      <c r="C2059" s="1"/>
      <c r="D2059" s="1"/>
      <c r="E2059" s="1"/>
      <c r="F2059" s="1"/>
      <c r="G2059" s="1"/>
      <c r="I2059" s="90"/>
    </row>
    <row r="2060" spans="1:9" x14ac:dyDescent="0.3">
      <c r="A2060" s="89"/>
      <c r="B2060" s="23"/>
      <c r="C2060" s="1"/>
      <c r="D2060" s="1"/>
      <c r="E2060" s="1"/>
      <c r="F2060" s="1"/>
      <c r="G2060" s="1"/>
      <c r="I2060" s="90"/>
    </row>
    <row r="2061" spans="1:9" x14ac:dyDescent="0.3">
      <c r="A2061" s="89"/>
      <c r="B2061" s="23"/>
      <c r="C2061" s="1"/>
      <c r="D2061" s="1"/>
      <c r="E2061" s="1"/>
      <c r="F2061" s="1"/>
      <c r="G2061" s="1"/>
      <c r="I2061" s="90"/>
    </row>
    <row r="2062" spans="1:9" x14ac:dyDescent="0.3">
      <c r="A2062" s="89"/>
      <c r="B2062" s="23"/>
      <c r="C2062" s="1"/>
      <c r="D2062" s="1"/>
      <c r="E2062" s="1"/>
      <c r="F2062" s="1"/>
      <c r="G2062" s="1"/>
      <c r="I2062" s="90"/>
    </row>
    <row r="2063" spans="1:9" x14ac:dyDescent="0.3">
      <c r="A2063" s="89"/>
      <c r="B2063" s="23"/>
      <c r="C2063" s="1"/>
      <c r="D2063" s="1"/>
      <c r="E2063" s="1"/>
      <c r="F2063" s="1"/>
      <c r="G2063" s="1"/>
      <c r="I2063" s="90"/>
    </row>
    <row r="2064" spans="1:9" x14ac:dyDescent="0.3">
      <c r="A2064" s="89"/>
      <c r="B2064" s="23"/>
      <c r="C2064" s="1"/>
      <c r="D2064" s="1"/>
      <c r="E2064" s="1"/>
      <c r="F2064" s="1"/>
      <c r="G2064" s="1"/>
      <c r="I2064" s="90"/>
    </row>
    <row r="2065" spans="1:9" x14ac:dyDescent="0.3">
      <c r="A2065" s="89"/>
      <c r="B2065" s="23"/>
      <c r="C2065" s="1"/>
      <c r="D2065" s="1"/>
      <c r="E2065" s="1"/>
      <c r="F2065" s="1"/>
      <c r="G2065" s="1"/>
      <c r="I2065" s="90"/>
    </row>
    <row r="2066" spans="1:9" x14ac:dyDescent="0.3">
      <c r="A2066" s="89"/>
      <c r="B2066" s="23"/>
      <c r="C2066" s="1"/>
      <c r="D2066" s="1"/>
      <c r="E2066" s="1"/>
      <c r="F2066" s="1"/>
      <c r="G2066" s="1"/>
      <c r="I2066" s="90"/>
    </row>
    <row r="2067" spans="1:9" x14ac:dyDescent="0.3">
      <c r="A2067" s="89"/>
      <c r="B2067" s="23"/>
      <c r="C2067" s="1"/>
      <c r="D2067" s="1"/>
      <c r="E2067" s="1"/>
      <c r="F2067" s="1"/>
      <c r="G2067" s="1"/>
      <c r="I2067" s="90"/>
    </row>
    <row r="2068" spans="1:9" x14ac:dyDescent="0.3">
      <c r="A2068" s="89"/>
      <c r="B2068" s="23"/>
      <c r="C2068" s="1"/>
      <c r="D2068" s="1"/>
      <c r="E2068" s="1"/>
      <c r="F2068" s="1"/>
      <c r="G2068" s="1"/>
      <c r="I2068" s="90"/>
    </row>
    <row r="2069" spans="1:9" x14ac:dyDescent="0.3">
      <c r="A2069" s="89"/>
      <c r="B2069" s="23"/>
      <c r="C2069" s="1"/>
      <c r="D2069" s="1"/>
      <c r="E2069" s="1"/>
      <c r="F2069" s="1"/>
      <c r="G2069" s="1"/>
      <c r="I2069" s="90"/>
    </row>
    <row r="2070" spans="1:9" x14ac:dyDescent="0.3">
      <c r="A2070" s="89"/>
      <c r="B2070" s="23"/>
      <c r="C2070" s="1"/>
      <c r="D2070" s="1"/>
      <c r="E2070" s="1"/>
      <c r="F2070" s="1"/>
      <c r="G2070" s="1"/>
      <c r="I2070" s="90"/>
    </row>
    <row r="2071" spans="1:9" x14ac:dyDescent="0.3">
      <c r="A2071" s="89"/>
      <c r="B2071" s="23"/>
      <c r="C2071" s="1"/>
      <c r="D2071" s="1"/>
      <c r="E2071" s="1"/>
      <c r="F2071" s="1"/>
      <c r="G2071" s="1"/>
      <c r="I2071" s="90"/>
    </row>
    <row r="2072" spans="1:9" x14ac:dyDescent="0.3">
      <c r="A2072" s="89"/>
      <c r="B2072" s="23"/>
      <c r="C2072" s="1"/>
      <c r="D2072" s="1"/>
      <c r="E2072" s="1"/>
      <c r="F2072" s="1"/>
      <c r="G2072" s="1"/>
      <c r="I2072" s="90"/>
    </row>
    <row r="2073" spans="1:9" x14ac:dyDescent="0.3">
      <c r="A2073" s="89"/>
      <c r="B2073" s="23"/>
      <c r="C2073" s="1"/>
      <c r="D2073" s="1"/>
      <c r="E2073" s="1"/>
      <c r="F2073" s="1"/>
      <c r="G2073" s="1"/>
      <c r="I2073" s="90"/>
    </row>
    <row r="2074" spans="1:9" x14ac:dyDescent="0.3">
      <c r="A2074" s="89"/>
      <c r="B2074" s="23"/>
      <c r="C2074" s="1"/>
      <c r="D2074" s="1"/>
      <c r="E2074" s="1"/>
      <c r="F2074" s="1"/>
      <c r="G2074" s="1"/>
      <c r="I2074" s="90"/>
    </row>
    <row r="2075" spans="1:9" x14ac:dyDescent="0.3">
      <c r="A2075" s="89"/>
      <c r="B2075" s="23"/>
      <c r="C2075" s="1"/>
      <c r="D2075" s="1"/>
      <c r="E2075" s="1"/>
      <c r="F2075" s="1"/>
      <c r="G2075" s="1"/>
      <c r="I2075" s="90"/>
    </row>
    <row r="2076" spans="1:9" x14ac:dyDescent="0.3">
      <c r="A2076" s="89"/>
      <c r="B2076" s="23"/>
      <c r="C2076" s="1"/>
      <c r="D2076" s="1"/>
      <c r="E2076" s="1"/>
      <c r="F2076" s="1"/>
      <c r="G2076" s="1"/>
      <c r="I2076" s="90"/>
    </row>
    <row r="2077" spans="1:9" x14ac:dyDescent="0.3">
      <c r="A2077" s="89"/>
      <c r="B2077" s="23"/>
      <c r="C2077" s="1"/>
      <c r="D2077" s="1"/>
      <c r="E2077" s="1"/>
      <c r="F2077" s="1"/>
      <c r="G2077" s="1"/>
      <c r="I2077" s="90"/>
    </row>
    <row r="2078" spans="1:9" x14ac:dyDescent="0.3">
      <c r="A2078" s="89"/>
      <c r="B2078" s="23"/>
      <c r="C2078" s="1"/>
      <c r="D2078" s="1"/>
      <c r="E2078" s="1"/>
      <c r="F2078" s="1"/>
      <c r="G2078" s="1"/>
      <c r="I2078" s="90"/>
    </row>
    <row r="2079" spans="1:9" x14ac:dyDescent="0.3">
      <c r="A2079" s="89"/>
      <c r="B2079" s="23"/>
      <c r="C2079" s="1"/>
      <c r="D2079" s="1"/>
      <c r="E2079" s="1"/>
      <c r="F2079" s="1"/>
      <c r="G2079" s="1"/>
      <c r="I2079" s="90"/>
    </row>
    <row r="2080" spans="1:9" x14ac:dyDescent="0.3">
      <c r="A2080" s="89"/>
      <c r="B2080" s="23"/>
      <c r="C2080" s="1"/>
      <c r="D2080" s="1"/>
      <c r="E2080" s="1"/>
      <c r="F2080" s="1"/>
      <c r="G2080" s="1"/>
      <c r="I2080" s="90"/>
    </row>
    <row r="2081" spans="1:9" x14ac:dyDescent="0.3">
      <c r="A2081" s="89"/>
      <c r="B2081" s="23"/>
      <c r="C2081" s="1"/>
      <c r="D2081" s="1"/>
      <c r="E2081" s="1"/>
      <c r="F2081" s="1"/>
      <c r="G2081" s="1"/>
      <c r="I2081" s="90"/>
    </row>
    <row r="2082" spans="1:9" x14ac:dyDescent="0.3">
      <c r="A2082" s="89"/>
      <c r="B2082" s="23"/>
      <c r="C2082" s="1"/>
      <c r="D2082" s="1"/>
      <c r="E2082" s="1"/>
      <c r="F2082" s="1"/>
      <c r="G2082" s="1"/>
      <c r="I2082" s="90"/>
    </row>
    <row r="2083" spans="1:9" x14ac:dyDescent="0.3">
      <c r="A2083" s="89"/>
      <c r="B2083" s="23"/>
      <c r="C2083" s="1"/>
      <c r="D2083" s="1"/>
      <c r="E2083" s="1"/>
      <c r="F2083" s="1"/>
      <c r="G2083" s="1"/>
      <c r="I2083" s="90"/>
    </row>
    <row r="2084" spans="1:9" x14ac:dyDescent="0.3">
      <c r="A2084" s="89"/>
      <c r="B2084" s="23"/>
      <c r="C2084" s="1"/>
      <c r="D2084" s="1"/>
      <c r="E2084" s="1"/>
      <c r="F2084" s="1"/>
      <c r="G2084" s="1"/>
      <c r="I2084" s="90"/>
    </row>
    <row r="2085" spans="1:9" x14ac:dyDescent="0.3">
      <c r="A2085" s="89"/>
      <c r="B2085" s="23"/>
      <c r="C2085" s="1"/>
      <c r="D2085" s="1"/>
      <c r="E2085" s="1"/>
      <c r="F2085" s="1"/>
      <c r="G2085" s="1"/>
      <c r="I2085" s="90"/>
    </row>
    <row r="2086" spans="1:9" x14ac:dyDescent="0.3">
      <c r="A2086" s="89"/>
      <c r="B2086" s="23"/>
      <c r="C2086" s="1"/>
      <c r="D2086" s="1"/>
      <c r="E2086" s="1"/>
      <c r="F2086" s="1"/>
      <c r="G2086" s="1"/>
      <c r="I2086" s="90"/>
    </row>
    <row r="2087" spans="1:9" x14ac:dyDescent="0.3">
      <c r="A2087" s="89"/>
      <c r="B2087" s="23"/>
      <c r="C2087" s="1"/>
      <c r="D2087" s="1"/>
      <c r="E2087" s="1"/>
      <c r="F2087" s="1"/>
      <c r="G2087" s="1"/>
      <c r="I2087" s="90"/>
    </row>
    <row r="2088" spans="1:9" x14ac:dyDescent="0.3">
      <c r="A2088" s="89"/>
      <c r="B2088" s="23"/>
      <c r="C2088" s="1"/>
      <c r="D2088" s="1"/>
      <c r="E2088" s="1"/>
      <c r="F2088" s="1"/>
      <c r="G2088" s="1"/>
      <c r="I2088" s="90"/>
    </row>
    <row r="2089" spans="1:9" x14ac:dyDescent="0.3">
      <c r="A2089" s="89"/>
      <c r="B2089" s="23"/>
      <c r="C2089" s="1"/>
      <c r="D2089" s="1"/>
      <c r="E2089" s="1"/>
      <c r="F2089" s="1"/>
      <c r="G2089" s="1"/>
      <c r="I2089" s="90"/>
    </row>
    <row r="2090" spans="1:9" x14ac:dyDescent="0.3">
      <c r="A2090" s="89"/>
      <c r="B2090" s="23"/>
      <c r="C2090" s="1"/>
      <c r="D2090" s="1"/>
      <c r="E2090" s="1"/>
      <c r="F2090" s="1"/>
      <c r="G2090" s="1"/>
      <c r="I2090" s="90"/>
    </row>
    <row r="2091" spans="1:9" x14ac:dyDescent="0.3">
      <c r="A2091" s="89"/>
      <c r="B2091" s="23"/>
      <c r="C2091" s="1"/>
      <c r="D2091" s="1"/>
      <c r="E2091" s="1"/>
      <c r="F2091" s="1"/>
      <c r="G2091" s="1"/>
      <c r="I2091" s="90"/>
    </row>
    <row r="2092" spans="1:9" x14ac:dyDescent="0.3">
      <c r="A2092" s="89"/>
      <c r="B2092" s="23"/>
      <c r="C2092" s="1"/>
      <c r="D2092" s="1"/>
      <c r="E2092" s="1"/>
      <c r="F2092" s="1"/>
      <c r="G2092" s="1"/>
      <c r="I2092" s="90"/>
    </row>
    <row r="2093" spans="1:9" x14ac:dyDescent="0.3">
      <c r="A2093" s="89"/>
      <c r="B2093" s="23"/>
      <c r="C2093" s="1"/>
      <c r="D2093" s="1"/>
      <c r="E2093" s="1"/>
      <c r="F2093" s="1"/>
      <c r="G2093" s="1"/>
      <c r="I2093" s="90"/>
    </row>
    <row r="2094" spans="1:9" x14ac:dyDescent="0.3">
      <c r="A2094" s="89"/>
      <c r="B2094" s="23"/>
      <c r="C2094" s="1"/>
      <c r="D2094" s="1"/>
      <c r="E2094" s="1"/>
      <c r="F2094" s="1"/>
      <c r="G2094" s="1"/>
      <c r="I2094" s="90"/>
    </row>
    <row r="2095" spans="1:9" x14ac:dyDescent="0.3">
      <c r="A2095" s="89"/>
      <c r="B2095" s="23"/>
      <c r="C2095" s="1"/>
      <c r="D2095" s="1"/>
      <c r="E2095" s="1"/>
      <c r="F2095" s="1"/>
      <c r="G2095" s="1"/>
      <c r="I2095" s="90"/>
    </row>
    <row r="2096" spans="1:9" x14ac:dyDescent="0.3">
      <c r="A2096" s="89"/>
      <c r="B2096" s="23"/>
      <c r="C2096" s="1"/>
      <c r="D2096" s="1"/>
      <c r="E2096" s="1"/>
      <c r="F2096" s="1"/>
      <c r="G2096" s="1"/>
      <c r="I2096" s="90"/>
    </row>
    <row r="2097" spans="1:9" x14ac:dyDescent="0.3">
      <c r="A2097" s="89"/>
      <c r="B2097" s="23"/>
      <c r="C2097" s="1"/>
      <c r="D2097" s="1"/>
      <c r="E2097" s="1"/>
      <c r="F2097" s="1"/>
      <c r="G2097" s="1"/>
      <c r="I2097" s="90"/>
    </row>
    <row r="2098" spans="1:9" x14ac:dyDescent="0.3">
      <c r="A2098" s="89"/>
      <c r="B2098" s="23"/>
      <c r="C2098" s="1"/>
      <c r="D2098" s="1"/>
      <c r="E2098" s="1"/>
      <c r="F2098" s="1"/>
      <c r="G2098" s="1"/>
      <c r="I2098" s="90"/>
    </row>
    <row r="2099" spans="1:9" x14ac:dyDescent="0.3">
      <c r="A2099" s="89"/>
      <c r="B2099" s="23"/>
      <c r="C2099" s="1"/>
      <c r="D2099" s="1"/>
      <c r="E2099" s="1"/>
      <c r="F2099" s="1"/>
      <c r="G2099" s="1"/>
      <c r="I2099" s="90"/>
    </row>
    <row r="2100" spans="1:9" x14ac:dyDescent="0.3">
      <c r="A2100" s="89"/>
      <c r="B2100" s="23"/>
      <c r="C2100" s="1"/>
      <c r="D2100" s="1"/>
      <c r="E2100" s="1"/>
      <c r="F2100" s="1"/>
      <c r="G2100" s="1"/>
      <c r="I2100" s="90"/>
    </row>
    <row r="2101" spans="1:9" x14ac:dyDescent="0.3">
      <c r="A2101" s="89"/>
      <c r="B2101" s="23"/>
      <c r="C2101" s="1"/>
      <c r="D2101" s="1"/>
      <c r="E2101" s="1"/>
      <c r="F2101" s="1"/>
      <c r="G2101" s="1"/>
      <c r="I2101" s="90"/>
    </row>
    <row r="2102" spans="1:9" x14ac:dyDescent="0.3">
      <c r="A2102" s="89"/>
      <c r="B2102" s="23"/>
      <c r="C2102" s="1"/>
      <c r="D2102" s="1"/>
      <c r="E2102" s="1"/>
      <c r="F2102" s="1"/>
      <c r="G2102" s="1"/>
      <c r="I2102" s="90"/>
    </row>
    <row r="2103" spans="1:9" x14ac:dyDescent="0.3">
      <c r="A2103" s="89"/>
      <c r="B2103" s="23"/>
      <c r="C2103" s="1"/>
      <c r="D2103" s="1"/>
      <c r="E2103" s="1"/>
      <c r="F2103" s="1"/>
      <c r="G2103" s="1"/>
      <c r="I2103" s="90"/>
    </row>
    <row r="2104" spans="1:9" x14ac:dyDescent="0.3">
      <c r="A2104" s="89"/>
      <c r="B2104" s="23"/>
      <c r="C2104" s="1"/>
      <c r="D2104" s="1"/>
      <c r="E2104" s="1"/>
      <c r="F2104" s="1"/>
      <c r="G2104" s="1"/>
      <c r="I2104" s="90"/>
    </row>
    <row r="2105" spans="1:9" x14ac:dyDescent="0.3">
      <c r="A2105" s="89"/>
      <c r="B2105" s="23"/>
      <c r="C2105" s="1"/>
      <c r="D2105" s="1"/>
      <c r="E2105" s="1"/>
      <c r="F2105" s="1"/>
      <c r="G2105" s="1"/>
      <c r="I2105" s="90"/>
    </row>
    <row r="2106" spans="1:9" x14ac:dyDescent="0.3">
      <c r="A2106" s="89"/>
      <c r="B2106" s="23"/>
      <c r="C2106" s="1"/>
      <c r="D2106" s="1"/>
      <c r="E2106" s="1"/>
      <c r="F2106" s="1"/>
      <c r="G2106" s="1"/>
      <c r="I2106" s="90"/>
    </row>
    <row r="2107" spans="1:9" x14ac:dyDescent="0.3">
      <c r="A2107" s="89"/>
      <c r="B2107" s="23"/>
      <c r="C2107" s="1"/>
      <c r="D2107" s="1"/>
      <c r="E2107" s="1"/>
      <c r="F2107" s="1"/>
      <c r="G2107" s="1"/>
      <c r="I2107" s="90"/>
    </row>
    <row r="2108" spans="1:9" x14ac:dyDescent="0.3">
      <c r="A2108" s="89"/>
      <c r="B2108" s="23"/>
      <c r="I2108" s="33"/>
    </row>
    <row r="2109" spans="1:9" x14ac:dyDescent="0.3">
      <c r="A2109" s="89"/>
      <c r="B2109" s="23"/>
      <c r="I2109" s="33"/>
    </row>
    <row r="2110" spans="1:9" x14ac:dyDescent="0.3">
      <c r="A2110" s="89"/>
      <c r="B2110" s="23"/>
      <c r="I2110" s="33"/>
    </row>
    <row r="2111" spans="1:9" x14ac:dyDescent="0.3">
      <c r="A2111" s="89"/>
      <c r="B2111" s="23"/>
      <c r="I2111" s="33"/>
    </row>
    <row r="2112" spans="1:9" x14ac:dyDescent="0.3">
      <c r="A2112" s="89"/>
      <c r="B2112" s="23"/>
      <c r="I2112" s="33"/>
    </row>
    <row r="2113" spans="1:9" x14ac:dyDescent="0.3">
      <c r="A2113" s="89"/>
      <c r="B2113" s="23"/>
      <c r="I2113" s="33"/>
    </row>
    <row r="2114" spans="1:9" x14ac:dyDescent="0.3">
      <c r="A2114" s="89"/>
      <c r="B2114" s="23"/>
      <c r="I2114" s="33"/>
    </row>
    <row r="2115" spans="1:9" x14ac:dyDescent="0.3">
      <c r="A2115" s="89"/>
      <c r="B2115" s="23"/>
      <c r="I2115" s="33"/>
    </row>
    <row r="2116" spans="1:9" x14ac:dyDescent="0.3">
      <c r="A2116" s="89"/>
      <c r="B2116" s="23"/>
      <c r="I2116" s="33"/>
    </row>
    <row r="2117" spans="1:9" x14ac:dyDescent="0.3">
      <c r="A2117" s="89"/>
      <c r="B2117" s="23"/>
      <c r="I2117" s="33"/>
    </row>
    <row r="2118" spans="1:9" x14ac:dyDescent="0.3">
      <c r="A2118" s="89"/>
      <c r="B2118" s="23"/>
      <c r="I2118" s="33"/>
    </row>
    <row r="2119" spans="1:9" x14ac:dyDescent="0.3">
      <c r="A2119" s="89"/>
      <c r="B2119" s="23"/>
      <c r="I2119" s="33"/>
    </row>
    <row r="2120" spans="1:9" x14ac:dyDescent="0.3">
      <c r="A2120" s="89"/>
      <c r="B2120" s="23"/>
      <c r="I2120" s="33"/>
    </row>
    <row r="2121" spans="1:9" x14ac:dyDescent="0.3">
      <c r="A2121" s="89"/>
      <c r="B2121" s="23"/>
      <c r="I2121" s="33"/>
    </row>
    <row r="2122" spans="1:9" x14ac:dyDescent="0.3">
      <c r="A2122" s="89"/>
      <c r="B2122" s="23"/>
      <c r="I2122" s="33"/>
    </row>
    <row r="2123" spans="1:9" x14ac:dyDescent="0.3">
      <c r="A2123" s="89"/>
      <c r="B2123" s="23"/>
      <c r="I2123" s="33"/>
    </row>
    <row r="2124" spans="1:9" x14ac:dyDescent="0.3">
      <c r="A2124" s="89"/>
      <c r="B2124" s="23"/>
      <c r="I2124" s="33"/>
    </row>
    <row r="2125" spans="1:9" x14ac:dyDescent="0.3">
      <c r="A2125" s="89"/>
      <c r="B2125" s="23"/>
      <c r="I2125" s="33"/>
    </row>
    <row r="2126" spans="1:9" x14ac:dyDescent="0.3">
      <c r="A2126" s="89"/>
      <c r="B2126" s="23"/>
      <c r="I2126" s="33"/>
    </row>
    <row r="2127" spans="1:9" x14ac:dyDescent="0.3">
      <c r="A2127" s="89"/>
      <c r="B2127" s="23"/>
      <c r="I2127" s="33"/>
    </row>
    <row r="2128" spans="1:9" x14ac:dyDescent="0.3">
      <c r="A2128" s="89"/>
      <c r="B2128" s="23"/>
      <c r="I2128" s="33"/>
    </row>
    <row r="2129" spans="1:9" x14ac:dyDescent="0.3">
      <c r="A2129" s="89"/>
      <c r="B2129" s="23"/>
      <c r="I2129" s="33"/>
    </row>
    <row r="2130" spans="1:9" x14ac:dyDescent="0.3">
      <c r="A2130" s="89"/>
      <c r="B2130" s="23"/>
      <c r="I2130" s="33"/>
    </row>
    <row r="2131" spans="1:9" x14ac:dyDescent="0.3">
      <c r="A2131" s="89"/>
      <c r="B2131" s="23"/>
      <c r="I2131" s="33"/>
    </row>
    <row r="2132" spans="1:9" x14ac:dyDescent="0.3">
      <c r="A2132" s="89"/>
      <c r="B2132" s="23"/>
      <c r="I2132" s="33"/>
    </row>
    <row r="2133" spans="1:9" x14ac:dyDescent="0.3">
      <c r="A2133" s="89"/>
      <c r="B2133" s="23"/>
      <c r="I2133" s="33"/>
    </row>
    <row r="2134" spans="1:9" x14ac:dyDescent="0.3">
      <c r="A2134" s="89"/>
      <c r="B2134" s="23"/>
      <c r="I2134" s="33"/>
    </row>
    <row r="2135" spans="1:9" x14ac:dyDescent="0.3">
      <c r="A2135" s="89"/>
      <c r="B2135" s="23"/>
      <c r="I2135" s="33"/>
    </row>
    <row r="2136" spans="1:9" x14ac:dyDescent="0.3">
      <c r="A2136" s="89"/>
      <c r="B2136" s="23"/>
      <c r="I2136" s="33"/>
    </row>
    <row r="2137" spans="1:9" x14ac:dyDescent="0.3">
      <c r="A2137" s="89"/>
      <c r="B2137" s="23"/>
      <c r="I2137" s="33"/>
    </row>
    <row r="2138" spans="1:9" x14ac:dyDescent="0.3">
      <c r="A2138" s="89"/>
      <c r="B2138" s="23"/>
      <c r="I2138" s="33"/>
    </row>
    <row r="2139" spans="1:9" x14ac:dyDescent="0.3">
      <c r="A2139" s="89"/>
      <c r="B2139" s="23"/>
      <c r="I2139" s="33"/>
    </row>
    <row r="2140" spans="1:9" x14ac:dyDescent="0.3">
      <c r="A2140" s="89"/>
      <c r="B2140" s="23"/>
      <c r="I2140" s="33"/>
    </row>
    <row r="2141" spans="1:9" x14ac:dyDescent="0.3">
      <c r="A2141" s="89"/>
      <c r="B2141" s="23"/>
      <c r="I2141" s="33"/>
    </row>
    <row r="2142" spans="1:9" x14ac:dyDescent="0.3">
      <c r="A2142" s="89"/>
      <c r="B2142" s="23"/>
      <c r="I2142" s="33"/>
    </row>
    <row r="2143" spans="1:9" x14ac:dyDescent="0.3">
      <c r="A2143" s="89"/>
      <c r="B2143" s="23"/>
      <c r="I2143" s="33"/>
    </row>
    <row r="2144" spans="1:9" x14ac:dyDescent="0.3">
      <c r="A2144" s="89"/>
      <c r="B2144" s="23"/>
      <c r="I2144" s="33"/>
    </row>
    <row r="2145" spans="1:9" x14ac:dyDescent="0.3">
      <c r="A2145" s="89"/>
      <c r="B2145" s="23"/>
      <c r="I2145" s="33"/>
    </row>
    <row r="2146" spans="1:9" x14ac:dyDescent="0.3">
      <c r="A2146" s="89"/>
      <c r="B2146" s="23"/>
      <c r="I2146" s="33"/>
    </row>
    <row r="2147" spans="1:9" x14ac:dyDescent="0.3">
      <c r="A2147" s="89"/>
      <c r="B2147" s="23"/>
      <c r="I2147" s="33"/>
    </row>
    <row r="2148" spans="1:9" x14ac:dyDescent="0.3">
      <c r="A2148" s="89"/>
      <c r="B2148" s="23"/>
      <c r="I2148" s="33"/>
    </row>
    <row r="2149" spans="1:9" x14ac:dyDescent="0.3">
      <c r="A2149" s="89"/>
      <c r="B2149" s="23"/>
      <c r="I2149" s="33"/>
    </row>
    <row r="2150" spans="1:9" x14ac:dyDescent="0.3">
      <c r="A2150" s="89"/>
      <c r="B2150" s="23"/>
      <c r="I2150" s="33"/>
    </row>
    <row r="2151" spans="1:9" x14ac:dyDescent="0.3">
      <c r="A2151" s="89"/>
      <c r="B2151" s="23"/>
      <c r="I2151" s="33"/>
    </row>
    <row r="2152" spans="1:9" x14ac:dyDescent="0.3">
      <c r="A2152" s="89"/>
      <c r="B2152" s="23"/>
      <c r="I2152" s="33"/>
    </row>
    <row r="2153" spans="1:9" x14ac:dyDescent="0.3">
      <c r="A2153" s="89"/>
      <c r="B2153" s="23"/>
      <c r="I2153" s="33"/>
    </row>
    <row r="2154" spans="1:9" x14ac:dyDescent="0.3">
      <c r="A2154" s="89"/>
      <c r="B2154" s="23"/>
      <c r="I2154" s="33"/>
    </row>
    <row r="2155" spans="1:9" x14ac:dyDescent="0.3">
      <c r="A2155" s="89"/>
      <c r="B2155" s="23"/>
      <c r="I2155" s="33"/>
    </row>
    <row r="2156" spans="1:9" x14ac:dyDescent="0.3">
      <c r="A2156" s="89"/>
      <c r="B2156" s="23"/>
      <c r="I2156" s="33"/>
    </row>
    <row r="2157" spans="1:9" x14ac:dyDescent="0.3">
      <c r="A2157" s="89"/>
      <c r="B2157" s="23"/>
      <c r="I2157" s="33"/>
    </row>
    <row r="2158" spans="1:9" x14ac:dyDescent="0.3">
      <c r="A2158" s="89"/>
      <c r="B2158" s="23"/>
      <c r="I2158" s="33"/>
    </row>
    <row r="2159" spans="1:9" x14ac:dyDescent="0.3">
      <c r="A2159" s="89"/>
      <c r="B2159" s="23"/>
      <c r="I2159" s="33"/>
    </row>
    <row r="2160" spans="1:9" x14ac:dyDescent="0.3">
      <c r="A2160" s="89"/>
      <c r="B2160" s="23"/>
      <c r="I2160" s="33"/>
    </row>
    <row r="2161" spans="1:9" x14ac:dyDescent="0.3">
      <c r="A2161" s="89"/>
      <c r="B2161" s="23"/>
      <c r="I2161" s="33"/>
    </row>
    <row r="2162" spans="1:9" x14ac:dyDescent="0.3">
      <c r="A2162" s="89"/>
      <c r="B2162" s="23"/>
      <c r="I2162" s="33"/>
    </row>
    <row r="2163" spans="1:9" x14ac:dyDescent="0.3">
      <c r="A2163" s="89"/>
      <c r="B2163" s="23"/>
      <c r="I2163" s="33"/>
    </row>
    <row r="2164" spans="1:9" x14ac:dyDescent="0.3">
      <c r="A2164" s="89"/>
      <c r="B2164" s="23"/>
      <c r="I2164" s="33"/>
    </row>
    <row r="2165" spans="1:9" x14ac:dyDescent="0.3">
      <c r="A2165" s="89"/>
      <c r="B2165" s="23"/>
      <c r="I2165" s="33"/>
    </row>
    <row r="2166" spans="1:9" x14ac:dyDescent="0.3">
      <c r="A2166" s="89"/>
      <c r="B2166" s="23"/>
      <c r="I2166" s="33"/>
    </row>
    <row r="2167" spans="1:9" x14ac:dyDescent="0.3">
      <c r="A2167" s="89"/>
      <c r="B2167" s="23"/>
      <c r="I2167" s="33"/>
    </row>
    <row r="2168" spans="1:9" x14ac:dyDescent="0.3">
      <c r="A2168" s="89"/>
      <c r="B2168" s="23"/>
      <c r="I2168" s="33"/>
    </row>
    <row r="2169" spans="1:9" x14ac:dyDescent="0.3">
      <c r="A2169" s="89"/>
      <c r="B2169" s="23"/>
      <c r="I2169" s="33"/>
    </row>
    <row r="2170" spans="1:9" x14ac:dyDescent="0.3">
      <c r="A2170" s="89"/>
      <c r="B2170" s="23"/>
      <c r="I2170" s="33"/>
    </row>
    <row r="2171" spans="1:9" x14ac:dyDescent="0.3">
      <c r="A2171" s="89"/>
      <c r="B2171" s="23"/>
      <c r="I2171" s="33"/>
    </row>
    <row r="2172" spans="1:9" x14ac:dyDescent="0.3">
      <c r="A2172" s="89"/>
      <c r="B2172" s="23"/>
      <c r="I2172" s="33"/>
    </row>
    <row r="2173" spans="1:9" x14ac:dyDescent="0.3">
      <c r="A2173" s="89"/>
      <c r="B2173" s="23"/>
      <c r="I2173" s="33"/>
    </row>
    <row r="2174" spans="1:9" x14ac:dyDescent="0.3">
      <c r="A2174" s="89"/>
      <c r="B2174" s="23"/>
      <c r="I2174" s="33"/>
    </row>
    <row r="2175" spans="1:9" x14ac:dyDescent="0.3">
      <c r="A2175" s="89"/>
      <c r="B2175" s="23"/>
      <c r="I2175" s="33"/>
    </row>
    <row r="2176" spans="1:9" x14ac:dyDescent="0.3">
      <c r="A2176" s="89"/>
      <c r="B2176" s="23"/>
      <c r="I2176" s="33"/>
    </row>
    <row r="2177" spans="1:9" x14ac:dyDescent="0.3">
      <c r="A2177" s="89"/>
      <c r="B2177" s="23"/>
      <c r="I2177" s="33"/>
    </row>
    <row r="2178" spans="1:9" x14ac:dyDescent="0.3">
      <c r="A2178" s="89"/>
      <c r="B2178" s="23"/>
      <c r="I2178" s="33"/>
    </row>
    <row r="2179" spans="1:9" x14ac:dyDescent="0.3">
      <c r="A2179" s="89"/>
      <c r="B2179" s="23"/>
      <c r="I2179" s="33"/>
    </row>
    <row r="2180" spans="1:9" x14ac:dyDescent="0.3">
      <c r="A2180" s="89"/>
      <c r="B2180" s="23"/>
      <c r="I2180" s="33"/>
    </row>
    <row r="2181" spans="1:9" x14ac:dyDescent="0.3">
      <c r="A2181" s="89"/>
      <c r="B2181" s="23"/>
      <c r="I2181" s="33"/>
    </row>
    <row r="2182" spans="1:9" x14ac:dyDescent="0.3">
      <c r="A2182" s="89"/>
      <c r="B2182" s="23"/>
      <c r="I2182" s="33"/>
    </row>
    <row r="2183" spans="1:9" x14ac:dyDescent="0.3">
      <c r="A2183" s="89"/>
      <c r="B2183" s="23"/>
      <c r="I2183" s="33"/>
    </row>
    <row r="2184" spans="1:9" x14ac:dyDescent="0.3">
      <c r="A2184" s="89"/>
      <c r="B2184" s="23"/>
      <c r="I2184" s="33"/>
    </row>
    <row r="2185" spans="1:9" x14ac:dyDescent="0.3">
      <c r="A2185" s="89"/>
      <c r="B2185" s="23"/>
      <c r="I2185" s="33"/>
    </row>
    <row r="2186" spans="1:9" x14ac:dyDescent="0.3">
      <c r="A2186" s="89"/>
      <c r="B2186" s="23"/>
      <c r="I2186" s="33"/>
    </row>
    <row r="2187" spans="1:9" x14ac:dyDescent="0.3">
      <c r="A2187" s="89"/>
      <c r="B2187" s="23"/>
      <c r="I2187" s="33"/>
    </row>
    <row r="2188" spans="1:9" x14ac:dyDescent="0.3">
      <c r="A2188" s="89"/>
      <c r="B2188" s="23"/>
      <c r="I2188" s="33"/>
    </row>
    <row r="2189" spans="1:9" ht="15" thickBot="1" x14ac:dyDescent="0.35">
      <c r="A2189" s="101"/>
      <c r="B2189" s="112"/>
      <c r="C2189" s="100"/>
      <c r="D2189" s="100"/>
      <c r="E2189" s="100"/>
      <c r="F2189" s="100"/>
      <c r="G2189" s="4"/>
      <c r="I2189" s="10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T76"/>
  <sheetViews>
    <sheetView workbookViewId="0">
      <pane ySplit="2" topLeftCell="A3" activePane="bottomLeft" state="frozen"/>
      <selection activeCell="Q1" sqref="Q1"/>
      <selection pane="bottomLeft" activeCell="E16" sqref="E16"/>
    </sheetView>
  </sheetViews>
  <sheetFormatPr defaultColWidth="9.21875" defaultRowHeight="14.4" x14ac:dyDescent="0.3"/>
  <cols>
    <col min="1" max="1" width="19" bestFit="1" customWidth="1"/>
    <col min="2" max="2" width="24.5546875" style="33" bestFit="1" customWidth="1"/>
    <col min="3" max="3" width="14.77734375" bestFit="1" customWidth="1"/>
    <col min="4" max="4" width="12.44140625" bestFit="1" customWidth="1"/>
    <col min="5" max="5" width="22" bestFit="1" customWidth="1"/>
    <col min="6" max="6" width="11.77734375" bestFit="1" customWidth="1"/>
  </cols>
  <sheetData>
    <row r="1" spans="1:20" s="4" customFormat="1" x14ac:dyDescent="0.3">
      <c r="A1" s="45" t="s">
        <v>323</v>
      </c>
      <c r="B1" s="106" t="s">
        <v>195</v>
      </c>
      <c r="C1" s="4" t="s">
        <v>426</v>
      </c>
      <c r="D1" s="4" t="s">
        <v>427</v>
      </c>
      <c r="E1" s="4" t="s">
        <v>428</v>
      </c>
      <c r="F1" s="1" t="s">
        <v>429</v>
      </c>
      <c r="G1" s="1" t="s">
        <v>441</v>
      </c>
      <c r="H1" s="1"/>
      <c r="I1" s="1"/>
      <c r="J1" s="1"/>
      <c r="K1" s="1"/>
      <c r="L1" s="1"/>
      <c r="M1" s="1"/>
      <c r="N1" s="1"/>
      <c r="O1" s="1"/>
      <c r="P1" s="1"/>
      <c r="Q1" s="1"/>
      <c r="R1" s="1"/>
      <c r="S1" s="1"/>
      <c r="T1" s="1"/>
    </row>
    <row r="2" spans="1:20" s="4" customFormat="1" ht="15" thickBot="1" x14ac:dyDescent="0.35">
      <c r="A2" s="110" t="s">
        <v>327</v>
      </c>
      <c r="B2" s="110" t="s">
        <v>194</v>
      </c>
      <c r="C2" s="158" t="s">
        <v>423</v>
      </c>
      <c r="D2" s="158" t="s">
        <v>424</v>
      </c>
      <c r="E2" s="158" t="s">
        <v>425</v>
      </c>
      <c r="F2" s="158" t="s">
        <v>440</v>
      </c>
      <c r="G2" s="159" t="s">
        <v>442</v>
      </c>
    </row>
    <row r="3" spans="1:20" x14ac:dyDescent="0.3">
      <c r="A3">
        <v>1</v>
      </c>
      <c r="B3">
        <v>4603.17</v>
      </c>
      <c r="C3" s="5">
        <v>36218</v>
      </c>
      <c r="D3" s="5">
        <v>36269</v>
      </c>
      <c r="E3" s="5">
        <v>36331</v>
      </c>
    </row>
    <row r="4" spans="1:20" x14ac:dyDescent="0.3">
      <c r="A4">
        <v>2</v>
      </c>
      <c r="B4">
        <v>6079.2</v>
      </c>
      <c r="C4" s="5">
        <v>36218</v>
      </c>
      <c r="D4" s="5">
        <v>36269</v>
      </c>
      <c r="E4" s="5">
        <v>36331</v>
      </c>
    </row>
    <row r="5" spans="1:20" x14ac:dyDescent="0.3">
      <c r="A5">
        <v>3</v>
      </c>
      <c r="B5">
        <v>8526.4</v>
      </c>
      <c r="C5" s="5">
        <v>36218</v>
      </c>
      <c r="D5" s="5">
        <v>36269</v>
      </c>
      <c r="E5" s="5">
        <v>36331</v>
      </c>
    </row>
    <row r="6" spans="1:20" x14ac:dyDescent="0.3">
      <c r="A6">
        <v>4</v>
      </c>
      <c r="B6">
        <v>2096.17</v>
      </c>
      <c r="C6" s="5">
        <v>36428</v>
      </c>
      <c r="D6" s="5">
        <v>36495</v>
      </c>
      <c r="E6" s="5">
        <v>36539</v>
      </c>
    </row>
    <row r="7" spans="1:20" x14ac:dyDescent="0.3">
      <c r="A7">
        <v>5</v>
      </c>
      <c r="B7">
        <v>5138.93</v>
      </c>
      <c r="C7" s="5">
        <v>36430</v>
      </c>
      <c r="D7" s="5">
        <v>36488</v>
      </c>
      <c r="E7" s="5">
        <v>36524</v>
      </c>
    </row>
    <row r="8" spans="1:20" s="15" customFormat="1" x14ac:dyDescent="0.3">
      <c r="A8">
        <v>6</v>
      </c>
      <c r="B8">
        <v>12549.03</v>
      </c>
      <c r="C8" s="5">
        <v>36430</v>
      </c>
      <c r="D8" s="236">
        <v>36487</v>
      </c>
      <c r="E8" s="236">
        <v>36535</v>
      </c>
      <c r="H8"/>
      <c r="I8"/>
      <c r="J8"/>
      <c r="K8"/>
      <c r="M8"/>
      <c r="N8"/>
      <c r="P8"/>
      <c r="R8"/>
      <c r="S8"/>
    </row>
    <row r="9" spans="1:20" s="15" customFormat="1" x14ac:dyDescent="0.3">
      <c r="A9">
        <v>7</v>
      </c>
      <c r="B9">
        <v>6914.9</v>
      </c>
      <c r="C9" s="5">
        <v>36896</v>
      </c>
      <c r="D9" s="236">
        <v>36945</v>
      </c>
      <c r="E9" s="236">
        <v>36989</v>
      </c>
      <c r="H9"/>
      <c r="I9"/>
      <c r="J9"/>
      <c r="K9"/>
      <c r="M9"/>
      <c r="N9"/>
      <c r="P9"/>
      <c r="R9"/>
      <c r="S9"/>
    </row>
    <row r="10" spans="1:20" s="15" customFormat="1" x14ac:dyDescent="0.3">
      <c r="A10">
        <v>8</v>
      </c>
      <c r="B10">
        <v>7821.9</v>
      </c>
      <c r="C10" s="5">
        <v>36896</v>
      </c>
      <c r="D10" s="236">
        <v>36945</v>
      </c>
      <c r="E10" s="236">
        <v>36989</v>
      </c>
      <c r="H10"/>
      <c r="I10"/>
      <c r="J10"/>
      <c r="K10"/>
      <c r="N10"/>
      <c r="O10"/>
      <c r="P10"/>
      <c r="R10"/>
      <c r="S10"/>
    </row>
    <row r="11" spans="1:20" s="15" customFormat="1" x14ac:dyDescent="0.3">
      <c r="A11">
        <v>9</v>
      </c>
      <c r="B11">
        <v>8512</v>
      </c>
      <c r="C11" s="5">
        <v>36896</v>
      </c>
      <c r="D11" s="236">
        <v>36945</v>
      </c>
      <c r="E11" s="236">
        <v>36989</v>
      </c>
      <c r="H11"/>
      <c r="I11"/>
      <c r="J11"/>
      <c r="K11"/>
      <c r="N11"/>
      <c r="O11"/>
      <c r="P11"/>
      <c r="R11"/>
      <c r="S11"/>
    </row>
    <row r="12" spans="1:20" s="15" customFormat="1" x14ac:dyDescent="0.3">
      <c r="A12"/>
      <c r="B12" s="33"/>
      <c r="C12"/>
      <c r="G12"/>
      <c r="H12"/>
      <c r="I12"/>
      <c r="J12"/>
      <c r="K12"/>
      <c r="L12"/>
      <c r="M12"/>
      <c r="N12"/>
      <c r="O12"/>
      <c r="P12"/>
      <c r="Q12"/>
      <c r="R12"/>
      <c r="S12"/>
      <c r="T12"/>
    </row>
    <row r="13" spans="1:20" s="15" customFormat="1" x14ac:dyDescent="0.3">
      <c r="A13"/>
      <c r="B13" s="33"/>
      <c r="C13" s="2"/>
      <c r="G13"/>
      <c r="H13"/>
      <c r="I13"/>
      <c r="J13"/>
      <c r="K13"/>
      <c r="L13"/>
      <c r="M13"/>
      <c r="N13"/>
      <c r="O13"/>
      <c r="P13"/>
      <c r="Q13"/>
      <c r="R13"/>
      <c r="S13"/>
      <c r="T13"/>
    </row>
    <row r="27" spans="1:2" x14ac:dyDescent="0.3">
      <c r="B27"/>
    </row>
    <row r="28" spans="1:2" x14ac:dyDescent="0.3">
      <c r="B28"/>
    </row>
    <row r="29" spans="1:2" x14ac:dyDescent="0.3">
      <c r="B29"/>
    </row>
    <row r="32" spans="1:2" x14ac:dyDescent="0.3">
      <c r="A32" s="10"/>
    </row>
    <row r="33" spans="1:2" x14ac:dyDescent="0.3">
      <c r="A33" s="10"/>
    </row>
    <row r="34" spans="1:2" x14ac:dyDescent="0.3">
      <c r="A34" s="10"/>
    </row>
    <row r="35" spans="1:2" x14ac:dyDescent="0.3">
      <c r="A35" s="10"/>
    </row>
    <row r="36" spans="1:2" x14ac:dyDescent="0.3">
      <c r="A36" s="10"/>
    </row>
    <row r="37" spans="1:2" x14ac:dyDescent="0.3">
      <c r="A37" s="10"/>
    </row>
    <row r="38" spans="1:2" x14ac:dyDescent="0.3">
      <c r="A38" s="10"/>
    </row>
    <row r="39" spans="1:2" x14ac:dyDescent="0.3">
      <c r="A39" s="10"/>
    </row>
    <row r="40" spans="1:2" x14ac:dyDescent="0.3">
      <c r="A40" s="10"/>
    </row>
    <row r="41" spans="1:2" x14ac:dyDescent="0.3">
      <c r="A41" s="10"/>
    </row>
    <row r="42" spans="1:2" x14ac:dyDescent="0.3">
      <c r="A42" s="10"/>
    </row>
    <row r="43" spans="1:2" x14ac:dyDescent="0.3">
      <c r="A43" s="10"/>
    </row>
    <row r="44" spans="1:2" x14ac:dyDescent="0.3">
      <c r="A44" s="10"/>
    </row>
    <row r="45" spans="1:2" x14ac:dyDescent="0.3">
      <c r="A45" s="10"/>
    </row>
    <row r="46" spans="1:2" x14ac:dyDescent="0.3">
      <c r="A46" s="10"/>
    </row>
    <row r="47" spans="1:2" x14ac:dyDescent="0.3">
      <c r="A47" s="10"/>
    </row>
    <row r="48" spans="1:2" x14ac:dyDescent="0.3">
      <c r="A48" s="10"/>
      <c r="B48"/>
    </row>
    <row r="49" spans="1:2" x14ac:dyDescent="0.3">
      <c r="A49" s="10"/>
      <c r="B49" s="31"/>
    </row>
    <row r="50" spans="1:2" x14ac:dyDescent="0.3">
      <c r="A50" s="10"/>
    </row>
    <row r="51" spans="1:2" x14ac:dyDescent="0.3">
      <c r="A51" s="10"/>
    </row>
    <row r="52" spans="1:2" x14ac:dyDescent="0.3">
      <c r="A52" s="10"/>
      <c r="B52" s="31"/>
    </row>
    <row r="71" spans="1:2" x14ac:dyDescent="0.3">
      <c r="B71"/>
    </row>
    <row r="72" spans="1:2" x14ac:dyDescent="0.3">
      <c r="B72"/>
    </row>
    <row r="74" spans="1:2" x14ac:dyDescent="0.3">
      <c r="A74" s="10"/>
    </row>
    <row r="75" spans="1:2" x14ac:dyDescent="0.3">
      <c r="A75" s="10"/>
    </row>
    <row r="76" spans="1:2" x14ac:dyDescent="0.3">
      <c r="A76" s="1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I78"/>
  <sheetViews>
    <sheetView workbookViewId="0">
      <pane xSplit="2" ySplit="2" topLeftCell="C63" activePane="bottomRight" state="frozen"/>
      <selection pane="topRight" activeCell="C1" sqref="C1"/>
      <selection pane="bottomLeft" activeCell="A3" sqref="A3"/>
      <selection pane="bottomRight" activeCell="AE1" sqref="AE1:AE2"/>
    </sheetView>
  </sheetViews>
  <sheetFormatPr defaultColWidth="11.5546875" defaultRowHeight="14.4" x14ac:dyDescent="0.3"/>
  <cols>
    <col min="8" max="8" width="15.5546875" bestFit="1" customWidth="1"/>
    <col min="9" max="9" width="8" bestFit="1" customWidth="1"/>
    <col min="10" max="10" width="6.77734375" bestFit="1" customWidth="1"/>
    <col min="11" max="11" width="14.21875" bestFit="1" customWidth="1"/>
    <col min="12" max="12" width="11.5546875" bestFit="1" customWidth="1"/>
    <col min="13" max="13" width="9" bestFit="1" customWidth="1"/>
    <col min="14" max="14" width="10.21875" bestFit="1" customWidth="1"/>
    <col min="15" max="15" width="8" bestFit="1" customWidth="1"/>
    <col min="16" max="16" width="13.21875" bestFit="1" customWidth="1"/>
    <col min="17" max="17" width="8.77734375" bestFit="1" customWidth="1"/>
    <col min="18" max="18" width="9.44140625" bestFit="1" customWidth="1"/>
    <col min="19" max="20" width="9.44140625" customWidth="1"/>
    <col min="21" max="21" width="11.77734375" bestFit="1" customWidth="1"/>
    <col min="22" max="23" width="12.77734375" bestFit="1" customWidth="1"/>
    <col min="24" max="24" width="17.44140625" bestFit="1" customWidth="1"/>
    <col min="25" max="26" width="17.44140625" customWidth="1"/>
    <col min="27" max="27" width="12.21875" bestFit="1" customWidth="1"/>
    <col min="28" max="28" width="13" bestFit="1" customWidth="1"/>
    <col min="29" max="30" width="7.77734375" bestFit="1" customWidth="1"/>
    <col min="31" max="31" width="7.5546875" bestFit="1" customWidth="1"/>
    <col min="32" max="35" width="10.88671875" style="4"/>
  </cols>
  <sheetData>
    <row r="1" spans="1:35" x14ac:dyDescent="0.3">
      <c r="A1" s="45" t="s">
        <v>323</v>
      </c>
      <c r="B1" s="118" t="s">
        <v>46</v>
      </c>
      <c r="C1" s="118" t="s">
        <v>443</v>
      </c>
      <c r="D1" s="4" t="s">
        <v>352</v>
      </c>
      <c r="E1" s="4" t="s">
        <v>335</v>
      </c>
      <c r="F1" s="4" t="s">
        <v>336</v>
      </c>
      <c r="G1" s="1" t="s">
        <v>337</v>
      </c>
      <c r="H1" s="1" t="s">
        <v>338</v>
      </c>
      <c r="I1" s="1" t="s">
        <v>339</v>
      </c>
      <c r="J1" s="1" t="s">
        <v>340</v>
      </c>
      <c r="K1" s="1" t="s">
        <v>341</v>
      </c>
      <c r="L1" s="1" t="s">
        <v>342</v>
      </c>
      <c r="M1" s="1" t="s">
        <v>343</v>
      </c>
      <c r="N1" s="1" t="s">
        <v>344</v>
      </c>
      <c r="O1" s="1" t="s">
        <v>345</v>
      </c>
      <c r="P1" s="1" t="s">
        <v>346</v>
      </c>
      <c r="Q1" s="1" t="s">
        <v>347</v>
      </c>
      <c r="R1" s="1" t="s">
        <v>348</v>
      </c>
      <c r="S1" s="1" t="s">
        <v>484</v>
      </c>
      <c r="T1" s="1" t="s">
        <v>485</v>
      </c>
      <c r="U1" s="1" t="s">
        <v>349</v>
      </c>
      <c r="V1" s="1" t="s">
        <v>350</v>
      </c>
      <c r="W1" s="1" t="s">
        <v>351</v>
      </c>
      <c r="X1" s="1" t="s">
        <v>404</v>
      </c>
      <c r="Y1" s="1" t="s">
        <v>486</v>
      </c>
      <c r="Z1" s="1" t="s">
        <v>487</v>
      </c>
      <c r="AA1" s="1" t="s">
        <v>405</v>
      </c>
      <c r="AB1" s="1" t="s">
        <v>407</v>
      </c>
      <c r="AC1" s="1" t="s">
        <v>409</v>
      </c>
      <c r="AD1" s="1" t="s">
        <v>411</v>
      </c>
      <c r="AE1" s="1" t="s">
        <v>413</v>
      </c>
      <c r="AF1" s="1"/>
      <c r="AG1" s="1"/>
      <c r="AH1" s="1"/>
      <c r="AI1" s="1"/>
    </row>
    <row r="2" spans="1:35" ht="15" thickBot="1" x14ac:dyDescent="0.35">
      <c r="A2" s="110" t="s">
        <v>327</v>
      </c>
      <c r="B2" s="119" t="s">
        <v>46</v>
      </c>
      <c r="C2" s="157" t="s">
        <v>444</v>
      </c>
      <c r="D2" s="119" t="s">
        <v>353</v>
      </c>
      <c r="E2" s="119" t="s">
        <v>355</v>
      </c>
      <c r="F2" s="4" t="s">
        <v>336</v>
      </c>
      <c r="G2" s="119" t="s">
        <v>354</v>
      </c>
      <c r="H2" s="1" t="s">
        <v>338</v>
      </c>
      <c r="I2" s="157" t="s">
        <v>358</v>
      </c>
      <c r="J2" s="119" t="s">
        <v>357</v>
      </c>
      <c r="K2" s="157" t="s">
        <v>365</v>
      </c>
      <c r="L2" s="157" t="s">
        <v>381</v>
      </c>
      <c r="M2" s="119" t="s">
        <v>356</v>
      </c>
      <c r="N2" s="1" t="s">
        <v>344</v>
      </c>
      <c r="O2" s="119" t="s">
        <v>360</v>
      </c>
      <c r="P2" s="157" t="s">
        <v>359</v>
      </c>
      <c r="Q2" s="119" t="s">
        <v>361</v>
      </c>
      <c r="R2" s="157" t="s">
        <v>366</v>
      </c>
      <c r="S2" s="1" t="s">
        <v>484</v>
      </c>
      <c r="T2" s="1" t="s">
        <v>485</v>
      </c>
      <c r="U2" s="157" t="s">
        <v>363</v>
      </c>
      <c r="V2" s="157" t="s">
        <v>364</v>
      </c>
      <c r="W2" s="157" t="s">
        <v>362</v>
      </c>
      <c r="X2" s="1" t="s">
        <v>404</v>
      </c>
      <c r="Y2" s="1" t="s">
        <v>486</v>
      </c>
      <c r="Z2" s="1" t="s">
        <v>487</v>
      </c>
      <c r="AA2" s="157" t="s">
        <v>406</v>
      </c>
      <c r="AB2" s="119" t="s">
        <v>408</v>
      </c>
      <c r="AC2" s="119" t="s">
        <v>410</v>
      </c>
      <c r="AD2" s="119" t="s">
        <v>412</v>
      </c>
      <c r="AE2" s="1" t="s">
        <v>413</v>
      </c>
      <c r="AI2" s="131"/>
    </row>
    <row r="3" spans="1:35" x14ac:dyDescent="0.3">
      <c r="A3">
        <v>1</v>
      </c>
      <c r="B3" s="23">
        <v>36229</v>
      </c>
      <c r="C3" s="23"/>
      <c r="D3">
        <v>0.06</v>
      </c>
      <c r="I3">
        <v>405.93299999999999</v>
      </c>
      <c r="J3">
        <v>1.093</v>
      </c>
      <c r="K3">
        <v>0.113</v>
      </c>
      <c r="L3" s="15">
        <v>28.47</v>
      </c>
      <c r="O3" s="15">
        <v>15.1</v>
      </c>
      <c r="Q3" s="15">
        <v>13.4</v>
      </c>
      <c r="U3">
        <v>4.4329999999999998</v>
      </c>
      <c r="V3">
        <v>3.53</v>
      </c>
      <c r="AB3">
        <v>6.7000000000000004E-2</v>
      </c>
      <c r="AD3">
        <v>4.7E-2</v>
      </c>
      <c r="AE3">
        <v>0.114</v>
      </c>
    </row>
    <row r="4" spans="1:35" x14ac:dyDescent="0.3">
      <c r="A4">
        <v>2</v>
      </c>
      <c r="B4" s="23">
        <v>36229</v>
      </c>
      <c r="C4" s="23"/>
      <c r="D4">
        <v>6.7000000000000004E-2</v>
      </c>
      <c r="I4">
        <v>377.16</v>
      </c>
      <c r="J4">
        <v>1.427</v>
      </c>
      <c r="K4">
        <v>0.17</v>
      </c>
      <c r="L4" s="15">
        <v>34.33</v>
      </c>
      <c r="O4" s="15">
        <v>17.869999999999997</v>
      </c>
      <c r="Q4" s="15">
        <v>16.5</v>
      </c>
      <c r="U4">
        <v>5.39</v>
      </c>
      <c r="V4">
        <v>4.53</v>
      </c>
      <c r="AB4">
        <v>9.6000000000000002E-2</v>
      </c>
      <c r="AD4">
        <v>7.4999999999999997E-2</v>
      </c>
      <c r="AE4">
        <v>0.17100000000000001</v>
      </c>
    </row>
    <row r="5" spans="1:35" x14ac:dyDescent="0.3">
      <c r="A5">
        <v>3</v>
      </c>
      <c r="B5" s="23">
        <v>36229</v>
      </c>
      <c r="C5" s="23"/>
      <c r="D5">
        <v>7.2999999999999995E-2</v>
      </c>
      <c r="I5">
        <v>376.887</v>
      </c>
      <c r="J5">
        <v>1.43</v>
      </c>
      <c r="K5">
        <v>0.17699999999999999</v>
      </c>
      <c r="L5" s="15">
        <v>35.270000000000003</v>
      </c>
      <c r="O5" s="15">
        <v>19.07</v>
      </c>
      <c r="Q5" s="15">
        <v>16.23</v>
      </c>
      <c r="U5">
        <v>5.3929999999999998</v>
      </c>
      <c r="V5">
        <v>4.53</v>
      </c>
      <c r="AB5">
        <v>0.10299999999999999</v>
      </c>
      <c r="AD5">
        <v>7.2999999999999995E-2</v>
      </c>
      <c r="AE5">
        <v>0.17599999999999999</v>
      </c>
    </row>
    <row r="6" spans="1:35" x14ac:dyDescent="0.3">
      <c r="A6">
        <v>1</v>
      </c>
      <c r="B6" s="23">
        <v>36242</v>
      </c>
      <c r="C6" s="23"/>
      <c r="D6">
        <v>0.6</v>
      </c>
      <c r="I6">
        <v>270.8</v>
      </c>
      <c r="J6">
        <v>1.3169999999999999</v>
      </c>
      <c r="K6">
        <v>1.4370000000000001</v>
      </c>
      <c r="L6" s="15">
        <v>478.87</v>
      </c>
      <c r="O6" s="15">
        <v>221.87</v>
      </c>
      <c r="Q6" s="15">
        <v>257</v>
      </c>
      <c r="U6">
        <v>3.5630000000000002</v>
      </c>
      <c r="V6">
        <v>2.5470000000000002</v>
      </c>
      <c r="AB6">
        <v>0.78900000000000003</v>
      </c>
      <c r="AD6">
        <v>0.64500000000000002</v>
      </c>
      <c r="AE6">
        <v>1.4339999999999999</v>
      </c>
    </row>
    <row r="7" spans="1:35" x14ac:dyDescent="0.3">
      <c r="A7">
        <v>2</v>
      </c>
      <c r="B7" s="23">
        <v>36242</v>
      </c>
      <c r="C7" s="23"/>
      <c r="D7">
        <v>0.76</v>
      </c>
      <c r="I7">
        <v>255.74</v>
      </c>
      <c r="J7">
        <v>1.4870000000000001</v>
      </c>
      <c r="K7">
        <v>2.06</v>
      </c>
      <c r="L7" s="15">
        <v>614.66999999999996</v>
      </c>
      <c r="O7" s="15">
        <v>296.90000000000003</v>
      </c>
      <c r="Q7" s="15">
        <v>317.73</v>
      </c>
      <c r="U7">
        <v>3.8</v>
      </c>
      <c r="V7">
        <v>2.923</v>
      </c>
      <c r="AB7">
        <v>1.127</v>
      </c>
      <c r="AD7">
        <v>0.93400000000000005</v>
      </c>
      <c r="AE7">
        <v>2.0609999999999999</v>
      </c>
    </row>
    <row r="8" spans="1:35" x14ac:dyDescent="0.3">
      <c r="A8">
        <v>3</v>
      </c>
      <c r="B8" s="23">
        <v>36242</v>
      </c>
      <c r="C8" s="23"/>
      <c r="D8">
        <v>0.81299999999999994</v>
      </c>
      <c r="E8" s="15"/>
      <c r="F8" s="15"/>
      <c r="G8" s="15"/>
      <c r="H8" s="15"/>
      <c r="I8">
        <v>251.64</v>
      </c>
      <c r="J8">
        <v>1.51</v>
      </c>
      <c r="K8">
        <v>2.3069999999999999</v>
      </c>
      <c r="L8" s="15">
        <v>677.53</v>
      </c>
      <c r="M8" s="15"/>
      <c r="O8" s="15">
        <v>324.63</v>
      </c>
      <c r="P8" s="15"/>
      <c r="Q8" s="15">
        <v>352.9</v>
      </c>
      <c r="R8" s="15"/>
      <c r="S8" s="15"/>
      <c r="T8" s="15"/>
      <c r="U8">
        <v>3.7970000000000002</v>
      </c>
      <c r="V8">
        <v>3.02</v>
      </c>
      <c r="W8" s="15"/>
      <c r="AB8">
        <v>1.236</v>
      </c>
      <c r="AD8">
        <v>1.0720000000000001</v>
      </c>
      <c r="AE8">
        <v>2.3079999999999998</v>
      </c>
    </row>
    <row r="9" spans="1:35" x14ac:dyDescent="0.3">
      <c r="A9">
        <v>1</v>
      </c>
      <c r="B9" s="23">
        <v>36257</v>
      </c>
      <c r="C9" s="23"/>
      <c r="D9">
        <v>2.27</v>
      </c>
      <c r="E9" s="15"/>
      <c r="F9" s="15"/>
      <c r="G9" s="15"/>
      <c r="H9" s="15"/>
      <c r="I9">
        <v>209.667</v>
      </c>
      <c r="J9">
        <v>1.04</v>
      </c>
      <c r="K9">
        <v>3.9169999999999998</v>
      </c>
      <c r="L9" s="15">
        <v>2669.4</v>
      </c>
      <c r="M9" s="15"/>
      <c r="O9" s="15">
        <v>1083.5999999999999</v>
      </c>
      <c r="P9" s="15"/>
      <c r="Q9" s="15">
        <v>1582.1000000000001</v>
      </c>
      <c r="R9" s="15"/>
      <c r="S9" s="15"/>
      <c r="T9" s="15"/>
      <c r="U9">
        <v>2.1829999999999998</v>
      </c>
      <c r="V9">
        <v>0.97699999999999998</v>
      </c>
      <c r="W9" s="15"/>
      <c r="AB9">
        <v>2.37</v>
      </c>
      <c r="AD9">
        <v>1.5469999999999999</v>
      </c>
      <c r="AE9">
        <v>3.9169999999999998</v>
      </c>
    </row>
    <row r="10" spans="1:35" x14ac:dyDescent="0.3">
      <c r="A10">
        <v>2</v>
      </c>
      <c r="B10" s="23">
        <v>36257</v>
      </c>
      <c r="C10" s="23"/>
      <c r="D10">
        <v>2.73</v>
      </c>
      <c r="E10" s="15"/>
      <c r="F10" s="15"/>
      <c r="G10" s="15"/>
      <c r="H10" s="15"/>
      <c r="I10">
        <v>194.357</v>
      </c>
      <c r="J10">
        <v>1.4330000000000001</v>
      </c>
      <c r="K10">
        <v>7.0129999999999999</v>
      </c>
      <c r="L10" s="15">
        <v>3558.1</v>
      </c>
      <c r="M10" s="15"/>
      <c r="N10" s="15"/>
      <c r="O10" s="15">
        <v>1405</v>
      </c>
      <c r="P10" s="15">
        <v>10.53</v>
      </c>
      <c r="Q10" s="15">
        <v>2142.5700000000002</v>
      </c>
      <c r="R10" s="15"/>
      <c r="S10" s="15"/>
      <c r="T10" s="15"/>
      <c r="U10">
        <v>2.79</v>
      </c>
      <c r="V10">
        <v>1.45</v>
      </c>
      <c r="W10" s="15"/>
      <c r="AB10">
        <v>3.9159999999999999</v>
      </c>
      <c r="AD10">
        <v>3.0979999999999999</v>
      </c>
      <c r="AE10">
        <v>7.0149999999999997</v>
      </c>
    </row>
    <row r="11" spans="1:35" x14ac:dyDescent="0.3">
      <c r="A11">
        <v>3</v>
      </c>
      <c r="B11" s="23">
        <v>36257</v>
      </c>
      <c r="C11" s="23"/>
      <c r="D11">
        <v>2.71</v>
      </c>
      <c r="E11" s="15"/>
      <c r="F11" s="15"/>
      <c r="G11" s="15"/>
      <c r="H11" s="15"/>
      <c r="I11">
        <v>189.977</v>
      </c>
      <c r="J11">
        <v>1.603</v>
      </c>
      <c r="K11">
        <v>8.4930000000000003</v>
      </c>
      <c r="L11" s="15">
        <v>3649.9700000000003</v>
      </c>
      <c r="M11" s="15"/>
      <c r="N11" s="15"/>
      <c r="O11" s="15">
        <v>1426.97</v>
      </c>
      <c r="P11" s="15">
        <v>3.53</v>
      </c>
      <c r="Q11" s="15">
        <v>2219.4700000000003</v>
      </c>
      <c r="R11" s="15"/>
      <c r="S11" s="15"/>
      <c r="T11" s="15"/>
      <c r="U11">
        <v>3.04</v>
      </c>
      <c r="V11">
        <v>1.87</v>
      </c>
      <c r="W11" s="15"/>
      <c r="AB11">
        <v>4.3460000000000001</v>
      </c>
      <c r="AD11">
        <v>4.1449999999999996</v>
      </c>
      <c r="AE11">
        <v>8.4909999999999997</v>
      </c>
    </row>
    <row r="12" spans="1:35" x14ac:dyDescent="0.3">
      <c r="A12">
        <v>1</v>
      </c>
      <c r="B12" s="23">
        <v>36270</v>
      </c>
      <c r="C12" s="23"/>
      <c r="D12">
        <v>2.4969999999999999</v>
      </c>
      <c r="E12" s="15"/>
      <c r="F12" s="15"/>
      <c r="G12" s="15"/>
      <c r="H12">
        <v>383.14299999999997</v>
      </c>
      <c r="I12">
        <v>188.05</v>
      </c>
      <c r="J12">
        <v>0.98</v>
      </c>
      <c r="K12">
        <v>5.2530000000000001</v>
      </c>
      <c r="L12" s="15">
        <v>5296.73</v>
      </c>
      <c r="N12" s="15">
        <v>299.46999999999997</v>
      </c>
      <c r="O12" s="15">
        <v>1324.53</v>
      </c>
      <c r="P12" s="15">
        <v>140.73000000000002</v>
      </c>
      <c r="Q12" s="15">
        <v>3247.0699999999997</v>
      </c>
      <c r="R12" s="15">
        <v>284.89999999999998</v>
      </c>
      <c r="S12" s="15">
        <v>1.93</v>
      </c>
      <c r="T12">
        <v>2.33</v>
      </c>
      <c r="U12">
        <v>1.85</v>
      </c>
      <c r="V12">
        <v>0.43</v>
      </c>
      <c r="X12">
        <v>0.98</v>
      </c>
      <c r="Y12">
        <v>0.57799999999999996</v>
      </c>
      <c r="Z12">
        <v>0.66400000000000003</v>
      </c>
      <c r="AA12">
        <v>0.13800000000000001</v>
      </c>
      <c r="AB12">
        <v>2.472</v>
      </c>
      <c r="AD12">
        <v>1.403</v>
      </c>
      <c r="AE12">
        <v>5.2549999999999999</v>
      </c>
    </row>
    <row r="13" spans="1:35" x14ac:dyDescent="0.3">
      <c r="A13">
        <v>2</v>
      </c>
      <c r="B13" s="23">
        <v>36270</v>
      </c>
      <c r="C13" s="23"/>
      <c r="D13">
        <v>3.117</v>
      </c>
      <c r="E13" s="15"/>
      <c r="F13" s="15"/>
      <c r="G13" s="15"/>
      <c r="H13">
        <v>487.34699999999998</v>
      </c>
      <c r="I13">
        <v>178.053</v>
      </c>
      <c r="J13">
        <v>1.49</v>
      </c>
      <c r="K13">
        <v>8.6829999999999998</v>
      </c>
      <c r="L13" s="15">
        <v>6713.23</v>
      </c>
      <c r="N13" s="15">
        <v>572.63</v>
      </c>
      <c r="O13" s="15">
        <v>1749.87</v>
      </c>
      <c r="P13" s="15">
        <v>89.87</v>
      </c>
      <c r="Q13" s="15">
        <v>3980.97</v>
      </c>
      <c r="R13" s="15">
        <v>319.87</v>
      </c>
      <c r="S13" s="15">
        <v>1.91</v>
      </c>
      <c r="T13">
        <v>2.12</v>
      </c>
      <c r="U13">
        <v>2.6469999999999998</v>
      </c>
      <c r="V13">
        <v>0.54300000000000004</v>
      </c>
      <c r="X13">
        <v>1.23</v>
      </c>
      <c r="Y13">
        <v>1.0940000000000001</v>
      </c>
      <c r="Z13">
        <v>0.67800000000000005</v>
      </c>
      <c r="AA13">
        <v>0.111</v>
      </c>
      <c r="AB13">
        <v>4.6379999999999999</v>
      </c>
      <c r="AD13">
        <v>2.1659999999999999</v>
      </c>
      <c r="AE13">
        <v>8.6859999999999999</v>
      </c>
    </row>
    <row r="14" spans="1:35" x14ac:dyDescent="0.3">
      <c r="A14">
        <v>3</v>
      </c>
      <c r="B14" s="23">
        <v>36270</v>
      </c>
      <c r="C14" s="23"/>
      <c r="D14">
        <v>3.6</v>
      </c>
      <c r="H14">
        <v>519.05999999999995</v>
      </c>
      <c r="I14">
        <v>178.13300000000001</v>
      </c>
      <c r="J14">
        <v>1.7470000000000001</v>
      </c>
      <c r="K14">
        <v>12.487</v>
      </c>
      <c r="L14" s="15">
        <v>7252.5300000000007</v>
      </c>
      <c r="N14" s="15">
        <v>798.3</v>
      </c>
      <c r="O14" s="15">
        <v>2021.3</v>
      </c>
      <c r="P14" s="15">
        <v>40.700000000000003</v>
      </c>
      <c r="Q14" s="15">
        <v>4104.63</v>
      </c>
      <c r="R14" s="15">
        <v>287.67</v>
      </c>
      <c r="S14" s="15">
        <v>2.35</v>
      </c>
      <c r="T14">
        <v>2.15</v>
      </c>
      <c r="U14">
        <v>3.11</v>
      </c>
      <c r="V14">
        <v>0.90300000000000002</v>
      </c>
      <c r="X14">
        <v>1.32</v>
      </c>
      <c r="Y14">
        <v>1.8759999999999999</v>
      </c>
      <c r="Z14">
        <v>0.61799999999999999</v>
      </c>
      <c r="AA14">
        <v>5.3999999999999999E-2</v>
      </c>
      <c r="AB14">
        <v>6.2880000000000003</v>
      </c>
      <c r="AD14">
        <v>3.6520000000000001</v>
      </c>
      <c r="AE14">
        <v>12.488</v>
      </c>
    </row>
    <row r="15" spans="1:35" x14ac:dyDescent="0.3">
      <c r="A15">
        <v>1</v>
      </c>
      <c r="B15" s="23">
        <v>36286</v>
      </c>
      <c r="C15" s="23"/>
      <c r="D15">
        <v>2.2170000000000001</v>
      </c>
      <c r="E15">
        <v>0.02</v>
      </c>
      <c r="F15">
        <v>1.2E-2</v>
      </c>
      <c r="G15">
        <v>1330.9880000000001</v>
      </c>
      <c r="H15">
        <v>621.31700000000001</v>
      </c>
      <c r="I15">
        <v>180.67699999999999</v>
      </c>
      <c r="J15">
        <v>0.96299999999999997</v>
      </c>
      <c r="K15">
        <v>5.42</v>
      </c>
      <c r="L15" s="15">
        <v>7920.33</v>
      </c>
      <c r="M15" s="15">
        <v>163.93</v>
      </c>
      <c r="N15" s="15">
        <v>1688.5300000000002</v>
      </c>
      <c r="O15" s="15">
        <v>1225.53</v>
      </c>
      <c r="P15" s="15">
        <v>317.77</v>
      </c>
      <c r="Q15" s="15">
        <v>4379.97</v>
      </c>
      <c r="R15" s="15">
        <v>144.67000000000002</v>
      </c>
      <c r="S15" s="15">
        <v>0.78</v>
      </c>
      <c r="T15">
        <v>0.77</v>
      </c>
      <c r="U15">
        <v>1.7330000000000001</v>
      </c>
      <c r="V15">
        <v>0.247</v>
      </c>
      <c r="W15">
        <v>3.3069999999999999</v>
      </c>
      <c r="X15">
        <v>0.67</v>
      </c>
      <c r="Y15">
        <v>1.3169999999999999</v>
      </c>
      <c r="Z15">
        <v>0.111</v>
      </c>
      <c r="AA15">
        <v>0.21299999999999999</v>
      </c>
      <c r="AB15">
        <v>2.149</v>
      </c>
      <c r="AC15">
        <v>0.54800000000000004</v>
      </c>
      <c r="AD15">
        <v>1.083</v>
      </c>
      <c r="AE15">
        <v>5.4210000000000003</v>
      </c>
    </row>
    <row r="16" spans="1:35" x14ac:dyDescent="0.3">
      <c r="A16">
        <v>2</v>
      </c>
      <c r="B16" s="23">
        <v>36286</v>
      </c>
      <c r="C16" s="23"/>
      <c r="D16">
        <v>3.3929999999999998</v>
      </c>
      <c r="E16">
        <v>0.03</v>
      </c>
      <c r="F16">
        <v>1.0999999999999999E-2</v>
      </c>
      <c r="G16">
        <v>2945.2660000000001</v>
      </c>
      <c r="H16">
        <v>839.02700000000004</v>
      </c>
      <c r="I16">
        <v>178.64699999999999</v>
      </c>
      <c r="J16">
        <v>1.32</v>
      </c>
      <c r="K16">
        <v>10.377000000000001</v>
      </c>
      <c r="L16" s="15">
        <v>10800.9</v>
      </c>
      <c r="M16" s="15">
        <v>331.83</v>
      </c>
      <c r="N16" s="15">
        <v>2519.67</v>
      </c>
      <c r="O16" s="15">
        <v>1905.67</v>
      </c>
      <c r="P16" s="15">
        <v>173.2</v>
      </c>
      <c r="Q16" s="15">
        <v>5691.2</v>
      </c>
      <c r="R16" s="15">
        <v>179.4</v>
      </c>
      <c r="S16" s="15">
        <v>0.95</v>
      </c>
      <c r="T16">
        <v>0.95</v>
      </c>
      <c r="U16">
        <v>2.35</v>
      </c>
      <c r="V16">
        <v>0.35</v>
      </c>
      <c r="W16">
        <v>3.403</v>
      </c>
      <c r="X16">
        <v>0.94</v>
      </c>
      <c r="Y16">
        <v>2.3940000000000001</v>
      </c>
      <c r="Z16">
        <v>0.17</v>
      </c>
      <c r="AA16">
        <v>0.16300000000000001</v>
      </c>
      <c r="AB16">
        <v>4.5039999999999996</v>
      </c>
      <c r="AC16">
        <v>1.137</v>
      </c>
      <c r="AD16">
        <v>2.0110000000000001</v>
      </c>
      <c r="AE16">
        <v>10.378</v>
      </c>
    </row>
    <row r="17" spans="1:31" x14ac:dyDescent="0.3">
      <c r="A17">
        <v>3</v>
      </c>
      <c r="B17" s="23">
        <v>36286</v>
      </c>
      <c r="C17" s="23"/>
      <c r="D17">
        <v>3.927</v>
      </c>
      <c r="E17">
        <v>3.6999999999999998E-2</v>
      </c>
      <c r="F17">
        <v>1.2999999999999999E-2</v>
      </c>
      <c r="G17">
        <v>3503.694</v>
      </c>
      <c r="H17">
        <v>930.25</v>
      </c>
      <c r="I17">
        <v>174.1</v>
      </c>
      <c r="J17">
        <v>1.617</v>
      </c>
      <c r="K17">
        <v>15.43</v>
      </c>
      <c r="L17" s="15">
        <v>12057.2</v>
      </c>
      <c r="M17" s="15">
        <v>458.40000000000003</v>
      </c>
      <c r="N17" s="15">
        <v>3149.93</v>
      </c>
      <c r="O17" s="15">
        <v>2258.5300000000002</v>
      </c>
      <c r="P17" s="15">
        <v>37.799999999999997</v>
      </c>
      <c r="Q17" s="15">
        <v>5958.53</v>
      </c>
      <c r="R17" s="15">
        <v>194.02999999999997</v>
      </c>
      <c r="S17" s="15">
        <v>1.1599999999999999</v>
      </c>
      <c r="T17">
        <v>1.1000000000000001</v>
      </c>
      <c r="U17">
        <v>2.8130000000000002</v>
      </c>
      <c r="V17">
        <v>0.58299999999999996</v>
      </c>
      <c r="W17">
        <v>3.5070000000000001</v>
      </c>
      <c r="X17">
        <v>1.59</v>
      </c>
      <c r="Y17">
        <v>3.6539999999999999</v>
      </c>
      <c r="Z17">
        <v>0.21299999999999999</v>
      </c>
      <c r="AA17">
        <v>0.06</v>
      </c>
      <c r="AB17">
        <v>6.3760000000000003</v>
      </c>
      <c r="AC17">
        <v>1.6</v>
      </c>
      <c r="AD17">
        <v>3.5249999999999999</v>
      </c>
      <c r="AE17">
        <v>15.428000000000001</v>
      </c>
    </row>
    <row r="18" spans="1:31" x14ac:dyDescent="0.3">
      <c r="A18">
        <v>1</v>
      </c>
      <c r="B18" s="23">
        <v>36298</v>
      </c>
      <c r="C18" s="23"/>
      <c r="D18">
        <v>1.86</v>
      </c>
      <c r="E18">
        <v>0.11700000000000001</v>
      </c>
      <c r="F18">
        <v>0.05</v>
      </c>
      <c r="G18">
        <v>1988.7739999999999</v>
      </c>
      <c r="H18">
        <v>607.10299999999995</v>
      </c>
      <c r="I18">
        <v>177.82300000000001</v>
      </c>
      <c r="J18">
        <v>0.90700000000000003</v>
      </c>
      <c r="K18">
        <v>5.9630000000000001</v>
      </c>
      <c r="L18" s="15">
        <v>8467.9700000000012</v>
      </c>
      <c r="M18" s="15">
        <v>998.03</v>
      </c>
      <c r="N18" s="15">
        <v>1880.73</v>
      </c>
      <c r="O18" s="15">
        <v>1045.2</v>
      </c>
      <c r="P18" s="15">
        <v>353.7</v>
      </c>
      <c r="Q18" s="15">
        <v>4060.67</v>
      </c>
      <c r="R18" s="15">
        <v>129.63</v>
      </c>
      <c r="S18" s="15">
        <v>0.64</v>
      </c>
      <c r="T18">
        <v>0.67</v>
      </c>
      <c r="U18">
        <v>1.613</v>
      </c>
      <c r="V18">
        <v>0.217</v>
      </c>
      <c r="W18">
        <v>1.8069999999999999</v>
      </c>
      <c r="X18">
        <v>0.61</v>
      </c>
      <c r="Y18">
        <v>1.204</v>
      </c>
      <c r="Z18">
        <v>8.6999999999999994E-2</v>
      </c>
      <c r="AA18">
        <v>0.216</v>
      </c>
      <c r="AB18">
        <v>1.7609999999999999</v>
      </c>
      <c r="AC18">
        <v>1.8169999999999999</v>
      </c>
      <c r="AD18">
        <v>0.88</v>
      </c>
      <c r="AE18">
        <v>5.9640000000000004</v>
      </c>
    </row>
    <row r="19" spans="1:31" x14ac:dyDescent="0.3">
      <c r="A19">
        <v>2</v>
      </c>
      <c r="B19" s="23">
        <v>36298</v>
      </c>
      <c r="C19" s="23"/>
      <c r="D19">
        <v>2.8370000000000002</v>
      </c>
      <c r="E19">
        <v>0.17</v>
      </c>
      <c r="F19">
        <v>5.8999999999999997E-2</v>
      </c>
      <c r="G19">
        <v>3301.3539999999998</v>
      </c>
      <c r="H19">
        <v>754.96</v>
      </c>
      <c r="I19">
        <v>180.333</v>
      </c>
      <c r="J19">
        <v>1.26</v>
      </c>
      <c r="K19">
        <v>10.077</v>
      </c>
      <c r="L19" s="15">
        <v>11270.029999999999</v>
      </c>
      <c r="M19" s="15">
        <v>1951.1000000000001</v>
      </c>
      <c r="N19" s="15">
        <v>2507.8000000000002</v>
      </c>
      <c r="O19" s="15">
        <v>1574.27</v>
      </c>
      <c r="P19" s="15">
        <v>195.10000000000002</v>
      </c>
      <c r="Q19" s="15">
        <v>4891.67</v>
      </c>
      <c r="R19" s="15">
        <v>150.13</v>
      </c>
      <c r="S19" s="15">
        <v>0.56000000000000005</v>
      </c>
      <c r="T19">
        <v>0.9</v>
      </c>
      <c r="U19">
        <v>2.27</v>
      </c>
      <c r="V19">
        <v>0.28000000000000003</v>
      </c>
      <c r="W19">
        <v>1.75</v>
      </c>
      <c r="X19">
        <v>0.9</v>
      </c>
      <c r="Y19">
        <v>1.4039999999999999</v>
      </c>
      <c r="Z19">
        <v>0.13500000000000001</v>
      </c>
      <c r="AA19">
        <v>0.17599999999999999</v>
      </c>
      <c r="AB19">
        <v>3.5830000000000002</v>
      </c>
      <c r="AC19">
        <v>3.4079999999999999</v>
      </c>
      <c r="AD19">
        <v>1.37</v>
      </c>
      <c r="AE19">
        <v>10.077</v>
      </c>
    </row>
    <row r="20" spans="1:31" x14ac:dyDescent="0.3">
      <c r="A20">
        <v>3</v>
      </c>
      <c r="B20" s="23">
        <v>36298</v>
      </c>
      <c r="C20" s="23"/>
      <c r="D20">
        <v>3.1070000000000002</v>
      </c>
      <c r="E20">
        <v>0.187</v>
      </c>
      <c r="F20">
        <v>7.0999999999999994E-2</v>
      </c>
      <c r="G20">
        <v>3035.9409999999998</v>
      </c>
      <c r="H20">
        <v>759.13699999999994</v>
      </c>
      <c r="I20">
        <v>176.5</v>
      </c>
      <c r="J20">
        <v>1.603</v>
      </c>
      <c r="K20">
        <v>14.083</v>
      </c>
      <c r="L20" s="15">
        <v>11565.429999999998</v>
      </c>
      <c r="M20" s="15">
        <v>2154</v>
      </c>
      <c r="N20" s="15">
        <v>2839.8</v>
      </c>
      <c r="O20" s="15">
        <v>1759.8</v>
      </c>
      <c r="P20" s="15">
        <v>60.23</v>
      </c>
      <c r="Q20" s="15">
        <v>4597.7300000000005</v>
      </c>
      <c r="R20" s="15">
        <v>153.82999999999998</v>
      </c>
      <c r="S20" s="15">
        <v>0.67</v>
      </c>
      <c r="T20">
        <v>0.99</v>
      </c>
      <c r="U20">
        <v>2.8330000000000002</v>
      </c>
      <c r="V20">
        <v>0.56299999999999994</v>
      </c>
      <c r="W20">
        <v>2.0169999999999999</v>
      </c>
      <c r="X20">
        <v>1.64</v>
      </c>
      <c r="Y20">
        <v>1.903</v>
      </c>
      <c r="Z20">
        <v>0.152</v>
      </c>
      <c r="AA20">
        <v>9.9000000000000005E-2</v>
      </c>
      <c r="AB20">
        <v>4.9859999999999998</v>
      </c>
      <c r="AC20">
        <v>4.3440000000000003</v>
      </c>
      <c r="AD20">
        <v>2.5990000000000002</v>
      </c>
      <c r="AE20">
        <v>14.083</v>
      </c>
    </row>
    <row r="21" spans="1:31" x14ac:dyDescent="0.3">
      <c r="A21">
        <v>1</v>
      </c>
      <c r="B21" s="23">
        <v>36311</v>
      </c>
      <c r="C21" s="23"/>
      <c r="D21">
        <v>1.66</v>
      </c>
      <c r="E21">
        <v>0.28999999999999998</v>
      </c>
      <c r="F21">
        <v>0.129</v>
      </c>
      <c r="G21">
        <v>2230.085</v>
      </c>
      <c r="H21">
        <v>534.36</v>
      </c>
      <c r="I21">
        <v>171.21299999999999</v>
      </c>
      <c r="J21">
        <v>0.82699999999999996</v>
      </c>
      <c r="K21">
        <v>6.38</v>
      </c>
      <c r="L21" s="15">
        <v>9668.67</v>
      </c>
      <c r="M21" s="15">
        <v>2883.5</v>
      </c>
      <c r="N21" s="15">
        <v>1647.1000000000001</v>
      </c>
      <c r="O21" s="15">
        <v>972.53</v>
      </c>
      <c r="P21" s="15">
        <v>469</v>
      </c>
      <c r="Q21" s="15">
        <v>3552.9</v>
      </c>
      <c r="R21" s="15">
        <v>143.6</v>
      </c>
      <c r="S21" s="15">
        <v>0.36</v>
      </c>
      <c r="T21">
        <v>0.57999999999999996</v>
      </c>
      <c r="U21">
        <v>1.413</v>
      </c>
      <c r="V21">
        <v>0.20699999999999999</v>
      </c>
      <c r="W21">
        <v>1.123</v>
      </c>
      <c r="X21">
        <v>0.68</v>
      </c>
      <c r="Y21">
        <v>0.59299999999999997</v>
      </c>
      <c r="Z21">
        <v>8.3000000000000004E-2</v>
      </c>
      <c r="AA21">
        <v>0.31900000000000001</v>
      </c>
      <c r="AB21">
        <v>1.403</v>
      </c>
      <c r="AC21">
        <v>3.2429999999999999</v>
      </c>
      <c r="AD21">
        <v>0.73799999999999999</v>
      </c>
      <c r="AE21">
        <v>6.38</v>
      </c>
    </row>
    <row r="22" spans="1:31" x14ac:dyDescent="0.3">
      <c r="A22">
        <v>2</v>
      </c>
      <c r="B22" s="23">
        <v>36311</v>
      </c>
      <c r="C22" s="23"/>
      <c r="D22">
        <v>2.06</v>
      </c>
      <c r="E22">
        <v>0.33300000000000002</v>
      </c>
      <c r="F22">
        <v>0.14000000000000001</v>
      </c>
      <c r="G22">
        <v>2741.8649999999998</v>
      </c>
      <c r="H22">
        <v>599.54300000000001</v>
      </c>
      <c r="I22">
        <v>171.57</v>
      </c>
      <c r="J22">
        <v>1.083</v>
      </c>
      <c r="K22">
        <v>9.2729999999999997</v>
      </c>
      <c r="L22" s="15">
        <v>11478.900000000001</v>
      </c>
      <c r="M22" s="15">
        <v>3831.3</v>
      </c>
      <c r="N22" s="15">
        <v>1948</v>
      </c>
      <c r="O22" s="15">
        <v>1195.5999999999999</v>
      </c>
      <c r="P22" s="15">
        <v>456.46999999999997</v>
      </c>
      <c r="Q22" s="15">
        <v>3895.6</v>
      </c>
      <c r="R22" s="15">
        <v>151.82999999999998</v>
      </c>
      <c r="S22" s="15">
        <v>0.4</v>
      </c>
      <c r="T22">
        <v>0.66</v>
      </c>
      <c r="U22">
        <v>1.87</v>
      </c>
      <c r="V22">
        <v>0.28699999999999998</v>
      </c>
      <c r="W22">
        <v>1.18</v>
      </c>
      <c r="X22">
        <v>0.95</v>
      </c>
      <c r="Y22">
        <v>0.77900000000000003</v>
      </c>
      <c r="Z22">
        <v>0.1</v>
      </c>
      <c r="AA22">
        <v>0.434</v>
      </c>
      <c r="AB22">
        <v>2.3119999999999998</v>
      </c>
      <c r="AC22">
        <v>4.5510000000000002</v>
      </c>
      <c r="AD22">
        <v>1.095</v>
      </c>
      <c r="AE22">
        <v>9.2710000000000008</v>
      </c>
    </row>
    <row r="23" spans="1:31" x14ac:dyDescent="0.3">
      <c r="A23">
        <v>3</v>
      </c>
      <c r="B23" s="23">
        <v>36311</v>
      </c>
      <c r="C23" s="23"/>
      <c r="D23">
        <v>3.1070000000000002</v>
      </c>
      <c r="E23">
        <v>0.38</v>
      </c>
      <c r="F23">
        <v>0.152</v>
      </c>
      <c r="G23">
        <v>3486.498</v>
      </c>
      <c r="H23">
        <v>675.077</v>
      </c>
      <c r="I23">
        <v>173.43</v>
      </c>
      <c r="J23">
        <v>1.5</v>
      </c>
      <c r="K23">
        <v>15.733000000000001</v>
      </c>
      <c r="L23" s="15">
        <v>13954.300000000001</v>
      </c>
      <c r="M23" s="15">
        <v>5315.17</v>
      </c>
      <c r="N23" s="15">
        <v>2469.0299999999997</v>
      </c>
      <c r="O23" s="15">
        <v>1788.9699999999998</v>
      </c>
      <c r="P23" s="15">
        <v>99.33</v>
      </c>
      <c r="Q23" s="15">
        <v>4112.7999999999993</v>
      </c>
      <c r="R23" s="15">
        <v>168.93</v>
      </c>
      <c r="S23" s="15">
        <v>0.36</v>
      </c>
      <c r="T23">
        <v>0.8</v>
      </c>
      <c r="U23">
        <v>2.6030000000000002</v>
      </c>
      <c r="V23">
        <v>0.53700000000000003</v>
      </c>
      <c r="W23">
        <v>1.44</v>
      </c>
      <c r="X23">
        <v>1.62</v>
      </c>
      <c r="Y23">
        <v>0.88900000000000001</v>
      </c>
      <c r="Z23">
        <v>0.13500000000000001</v>
      </c>
      <c r="AA23">
        <v>0.161</v>
      </c>
      <c r="AB23">
        <v>4.665</v>
      </c>
      <c r="AC23">
        <v>7.6689999999999996</v>
      </c>
      <c r="AD23">
        <v>2.2160000000000002</v>
      </c>
      <c r="AE23">
        <v>15.734</v>
      </c>
    </row>
    <row r="24" spans="1:31" x14ac:dyDescent="0.3">
      <c r="A24">
        <v>2</v>
      </c>
      <c r="B24" s="23">
        <v>36325</v>
      </c>
      <c r="C24" s="23"/>
      <c r="D24">
        <v>1.59</v>
      </c>
      <c r="E24">
        <v>0.44700000000000001</v>
      </c>
      <c r="F24">
        <v>0.193</v>
      </c>
      <c r="G24">
        <v>3129.1</v>
      </c>
      <c r="H24">
        <v>581.66</v>
      </c>
      <c r="I24">
        <v>152.75299999999999</v>
      </c>
      <c r="J24">
        <v>0.98299999999999998</v>
      </c>
      <c r="K24">
        <v>9.923</v>
      </c>
      <c r="L24" s="15">
        <v>13585.869999999999</v>
      </c>
      <c r="M24" s="15">
        <v>6052.2000000000007</v>
      </c>
      <c r="N24" s="15">
        <v>2104.4</v>
      </c>
      <c r="O24" s="15">
        <v>1039.7</v>
      </c>
      <c r="P24" s="15">
        <v>677.4</v>
      </c>
      <c r="Q24" s="15">
        <v>3551.13</v>
      </c>
      <c r="R24" s="15">
        <v>161.07</v>
      </c>
      <c r="S24" s="15">
        <v>0.28000000000000003</v>
      </c>
      <c r="T24">
        <v>0.61</v>
      </c>
      <c r="U24">
        <v>1.5</v>
      </c>
      <c r="V24">
        <v>0.26700000000000002</v>
      </c>
      <c r="W24">
        <v>1.01</v>
      </c>
      <c r="X24">
        <v>0.86</v>
      </c>
      <c r="Y24">
        <v>0.58899999999999997</v>
      </c>
      <c r="Z24">
        <v>9.8000000000000004E-2</v>
      </c>
      <c r="AA24">
        <v>0.58299999999999996</v>
      </c>
      <c r="AB24">
        <v>1.571</v>
      </c>
      <c r="AC24">
        <v>6.1319999999999997</v>
      </c>
      <c r="AD24">
        <v>0.95</v>
      </c>
      <c r="AE24">
        <v>9.923</v>
      </c>
    </row>
    <row r="25" spans="1:31" x14ac:dyDescent="0.3">
      <c r="A25">
        <v>1</v>
      </c>
      <c r="B25" s="23">
        <v>36327</v>
      </c>
      <c r="C25" s="23"/>
      <c r="D25">
        <v>1.0469999999999999</v>
      </c>
      <c r="E25">
        <v>0.377</v>
      </c>
      <c r="F25">
        <v>0.191</v>
      </c>
      <c r="G25">
        <v>1950.454</v>
      </c>
      <c r="H25">
        <v>473.01299999999998</v>
      </c>
      <c r="I25">
        <v>149.37299999999999</v>
      </c>
      <c r="J25">
        <v>0.753</v>
      </c>
      <c r="K25">
        <v>5.6669999999999998</v>
      </c>
      <c r="L25" s="15">
        <v>9866.9699999999993</v>
      </c>
      <c r="M25" s="15">
        <v>3721.47</v>
      </c>
      <c r="N25" s="15">
        <v>1550.97</v>
      </c>
      <c r="O25" s="15">
        <v>701.59999999999991</v>
      </c>
      <c r="P25" s="15">
        <v>713.77</v>
      </c>
      <c r="Q25" s="15">
        <v>3048.3300000000004</v>
      </c>
      <c r="R25" s="15">
        <v>130.83000000000001</v>
      </c>
      <c r="S25" s="15">
        <v>0.31</v>
      </c>
      <c r="T25">
        <v>0.52</v>
      </c>
      <c r="U25">
        <v>1.1200000000000001</v>
      </c>
      <c r="V25">
        <v>0.19</v>
      </c>
      <c r="W25">
        <v>0.89700000000000002</v>
      </c>
      <c r="X25">
        <v>0.54</v>
      </c>
      <c r="Y25">
        <v>0.48099999999999998</v>
      </c>
      <c r="Z25">
        <v>6.8000000000000005E-2</v>
      </c>
      <c r="AA25">
        <v>0.38500000000000001</v>
      </c>
      <c r="AB25">
        <v>0.79700000000000004</v>
      </c>
      <c r="AC25">
        <v>3.3519999999999999</v>
      </c>
      <c r="AD25">
        <v>0.58499999999999996</v>
      </c>
      <c r="AE25">
        <v>5.6669999999999998</v>
      </c>
    </row>
    <row r="26" spans="1:31" x14ac:dyDescent="0.3">
      <c r="A26">
        <v>3</v>
      </c>
      <c r="B26" s="23">
        <v>36327</v>
      </c>
      <c r="C26" s="23"/>
      <c r="D26">
        <v>2.64</v>
      </c>
      <c r="E26">
        <v>0.46</v>
      </c>
      <c r="F26">
        <v>0.21099999999999999</v>
      </c>
      <c r="G26">
        <v>3462.1080000000002</v>
      </c>
      <c r="H26">
        <v>665.923</v>
      </c>
      <c r="I26">
        <v>156.52000000000001</v>
      </c>
      <c r="J26">
        <v>1.403</v>
      </c>
      <c r="K26">
        <v>16.693000000000001</v>
      </c>
      <c r="L26" s="15">
        <v>15860.3</v>
      </c>
      <c r="M26" s="15">
        <v>7298.7</v>
      </c>
      <c r="N26" s="15">
        <v>2776.27</v>
      </c>
      <c r="O26" s="15">
        <v>1691.0300000000002</v>
      </c>
      <c r="P26" s="15">
        <v>211.29999999999998</v>
      </c>
      <c r="Q26" s="15">
        <v>3714.67</v>
      </c>
      <c r="R26" s="15">
        <v>168.29999999999998</v>
      </c>
      <c r="S26" s="15">
        <v>0.53</v>
      </c>
      <c r="T26">
        <v>0.68</v>
      </c>
      <c r="U26">
        <v>2.19</v>
      </c>
      <c r="V26">
        <v>0.5</v>
      </c>
      <c r="W26">
        <v>1.2669999999999999</v>
      </c>
      <c r="X26">
        <v>1.49</v>
      </c>
      <c r="Y26">
        <v>1.4710000000000001</v>
      </c>
      <c r="Z26">
        <v>0.114</v>
      </c>
      <c r="AA26">
        <v>0.315</v>
      </c>
      <c r="AB26">
        <v>3.7160000000000002</v>
      </c>
      <c r="AC26">
        <v>9.2249999999999996</v>
      </c>
      <c r="AD26">
        <v>1.849</v>
      </c>
      <c r="AE26">
        <v>16.690999999999999</v>
      </c>
    </row>
    <row r="27" spans="1:31" x14ac:dyDescent="0.3">
      <c r="A27">
        <v>2</v>
      </c>
      <c r="B27" s="23">
        <v>36328</v>
      </c>
      <c r="C27" s="23"/>
      <c r="E27">
        <v>0.53300000000000003</v>
      </c>
      <c r="F27">
        <v>0.224</v>
      </c>
      <c r="G27">
        <v>2717.7710000000002</v>
      </c>
      <c r="H27">
        <v>442.31700000000001</v>
      </c>
      <c r="K27">
        <v>8.2629999999999999</v>
      </c>
      <c r="L27" s="15">
        <v>11544.07</v>
      </c>
      <c r="M27" s="15">
        <v>6079.2</v>
      </c>
      <c r="N27" s="15">
        <v>1749.87</v>
      </c>
      <c r="P27" s="15">
        <v>1041.73</v>
      </c>
      <c r="Q27" s="15">
        <v>2575.6999999999998</v>
      </c>
      <c r="R27" s="15">
        <v>97.6</v>
      </c>
      <c r="S27" s="15">
        <v>0.33</v>
      </c>
      <c r="T27">
        <v>0.64</v>
      </c>
      <c r="V27">
        <v>0.23</v>
      </c>
      <c r="W27">
        <v>1.0269999999999999</v>
      </c>
      <c r="X27">
        <v>0.76</v>
      </c>
      <c r="Y27">
        <v>0.57699999999999996</v>
      </c>
      <c r="Z27">
        <v>6.2E-2</v>
      </c>
      <c r="AA27">
        <v>0.79200000000000004</v>
      </c>
      <c r="AC27">
        <v>6.2530000000000001</v>
      </c>
      <c r="AD27">
        <v>0.57999999999999996</v>
      </c>
      <c r="AE27">
        <v>8.2639999999999993</v>
      </c>
    </row>
    <row r="28" spans="1:31" x14ac:dyDescent="0.3">
      <c r="A28">
        <v>1</v>
      </c>
      <c r="B28" s="23">
        <v>36330</v>
      </c>
      <c r="C28" s="23"/>
      <c r="E28">
        <v>0.46300000000000002</v>
      </c>
      <c r="F28">
        <v>0.224</v>
      </c>
      <c r="G28">
        <v>2051.3220000000001</v>
      </c>
      <c r="H28">
        <v>433.99700000000001</v>
      </c>
      <c r="K28">
        <v>6.37</v>
      </c>
      <c r="L28" s="15">
        <v>9946.93</v>
      </c>
      <c r="M28" s="15">
        <v>4603.17</v>
      </c>
      <c r="N28" s="15">
        <v>1584.9299999999998</v>
      </c>
      <c r="P28" s="15">
        <v>1003.8299999999999</v>
      </c>
      <c r="Q28" s="15">
        <v>2641.5699999999997</v>
      </c>
      <c r="R28" s="15">
        <v>113.47</v>
      </c>
      <c r="S28" s="15">
        <v>0.44</v>
      </c>
      <c r="T28">
        <v>0.44</v>
      </c>
      <c r="V28">
        <v>0.21</v>
      </c>
      <c r="W28">
        <v>0.96699999999999997</v>
      </c>
      <c r="X28">
        <v>0.62</v>
      </c>
      <c r="Y28">
        <v>0.69699999999999995</v>
      </c>
      <c r="Z28">
        <v>0.05</v>
      </c>
      <c r="AA28">
        <v>0.622</v>
      </c>
      <c r="AC28">
        <v>4.4530000000000003</v>
      </c>
      <c r="AD28">
        <v>0.54800000000000004</v>
      </c>
      <c r="AE28">
        <v>6.3710000000000004</v>
      </c>
    </row>
    <row r="29" spans="1:31" x14ac:dyDescent="0.3">
      <c r="A29">
        <v>3</v>
      </c>
      <c r="B29" s="23">
        <v>36333</v>
      </c>
      <c r="C29" s="23"/>
      <c r="D29">
        <v>0.33</v>
      </c>
      <c r="E29">
        <v>0.51700000000000002</v>
      </c>
      <c r="F29">
        <v>0.25800000000000001</v>
      </c>
      <c r="G29">
        <v>3302.6729999999998</v>
      </c>
      <c r="H29">
        <v>638.53700000000003</v>
      </c>
      <c r="I29">
        <v>107.283</v>
      </c>
      <c r="J29">
        <v>1.2629999999999999</v>
      </c>
      <c r="K29">
        <v>16.103000000000002</v>
      </c>
      <c r="L29" s="15">
        <v>16477.829999999998</v>
      </c>
      <c r="M29" s="15">
        <v>8526.4</v>
      </c>
      <c r="N29" s="15">
        <v>2333.8000000000002</v>
      </c>
      <c r="O29" s="15">
        <v>306.87</v>
      </c>
      <c r="P29" s="15">
        <v>1259.27</v>
      </c>
      <c r="Q29" s="15">
        <v>3925.5</v>
      </c>
      <c r="R29" s="15">
        <v>126.07</v>
      </c>
      <c r="S29" s="15">
        <v>0.41</v>
      </c>
      <c r="T29">
        <v>0.71</v>
      </c>
      <c r="U29">
        <v>1.357</v>
      </c>
      <c r="V29">
        <v>0.45</v>
      </c>
      <c r="W29">
        <v>1.33</v>
      </c>
      <c r="X29">
        <v>1.23</v>
      </c>
      <c r="Y29">
        <v>0.95699999999999996</v>
      </c>
      <c r="Z29">
        <v>8.8999999999999996E-2</v>
      </c>
      <c r="AA29">
        <v>1.5489999999999999</v>
      </c>
      <c r="AB29">
        <v>0.41699999999999998</v>
      </c>
      <c r="AC29">
        <v>11.327999999999999</v>
      </c>
      <c r="AD29">
        <v>1.7629999999999999</v>
      </c>
      <c r="AE29">
        <v>16.103000000000002</v>
      </c>
    </row>
    <row r="30" spans="1:31" x14ac:dyDescent="0.3">
      <c r="A30">
        <v>4</v>
      </c>
      <c r="B30" s="23">
        <v>36440</v>
      </c>
      <c r="C30" s="23"/>
      <c r="D30">
        <v>1.2999999999999999E-2</v>
      </c>
      <c r="I30">
        <v>322.44</v>
      </c>
      <c r="J30">
        <v>0.96299999999999997</v>
      </c>
      <c r="K30">
        <v>0.02</v>
      </c>
      <c r="L30" s="15">
        <v>9.1300000000000008</v>
      </c>
      <c r="O30" s="15">
        <v>4.37</v>
      </c>
      <c r="Q30" s="15">
        <v>4.7699999999999996</v>
      </c>
      <c r="U30">
        <v>3.0670000000000002</v>
      </c>
      <c r="V30">
        <v>1.857</v>
      </c>
    </row>
    <row r="31" spans="1:31" x14ac:dyDescent="0.3">
      <c r="A31">
        <v>5</v>
      </c>
      <c r="B31" s="23">
        <v>36440</v>
      </c>
      <c r="C31" s="23"/>
      <c r="D31">
        <v>3.6999999999999998E-2</v>
      </c>
      <c r="I31">
        <v>320.62700000000001</v>
      </c>
      <c r="J31">
        <v>1.63</v>
      </c>
      <c r="K31">
        <v>0.113</v>
      </c>
      <c r="L31" s="15">
        <v>24.830000000000002</v>
      </c>
      <c r="O31" s="15">
        <v>12.4</v>
      </c>
      <c r="Q31" s="15">
        <v>12.430000000000001</v>
      </c>
      <c r="U31">
        <v>5.23</v>
      </c>
      <c r="V31">
        <v>3.87</v>
      </c>
    </row>
    <row r="32" spans="1:31" x14ac:dyDescent="0.3">
      <c r="A32" s="10">
        <v>6</v>
      </c>
      <c r="B32" s="23">
        <v>36440</v>
      </c>
      <c r="C32" s="23"/>
      <c r="D32">
        <v>0.04</v>
      </c>
      <c r="I32">
        <v>325.79700000000003</v>
      </c>
      <c r="J32">
        <v>1.61</v>
      </c>
      <c r="K32">
        <v>0.11700000000000001</v>
      </c>
      <c r="L32" s="15">
        <v>26.400000000000002</v>
      </c>
      <c r="O32" s="15">
        <v>12.3</v>
      </c>
      <c r="Q32" s="15">
        <v>14.1</v>
      </c>
      <c r="U32">
        <v>5.23</v>
      </c>
      <c r="V32">
        <v>3.867</v>
      </c>
    </row>
    <row r="33" spans="1:31" x14ac:dyDescent="0.3">
      <c r="A33" s="10">
        <v>4</v>
      </c>
      <c r="B33" s="23">
        <v>36452</v>
      </c>
      <c r="C33" s="23"/>
      <c r="D33">
        <v>9.2999999999999999E-2</v>
      </c>
      <c r="I33">
        <v>548.30700000000002</v>
      </c>
      <c r="J33">
        <v>0.77</v>
      </c>
      <c r="K33">
        <v>0.1</v>
      </c>
      <c r="L33" s="15">
        <v>25.9</v>
      </c>
      <c r="O33" s="15">
        <v>17.829999999999998</v>
      </c>
      <c r="Q33" s="15">
        <v>8.0300000000000011</v>
      </c>
      <c r="U33">
        <v>4.0330000000000004</v>
      </c>
      <c r="V33">
        <v>3.1629999999999998</v>
      </c>
    </row>
    <row r="34" spans="1:31" x14ac:dyDescent="0.3">
      <c r="A34" s="10">
        <v>5</v>
      </c>
      <c r="B34" s="23">
        <v>36452</v>
      </c>
      <c r="C34" s="23"/>
      <c r="D34">
        <v>0.42699999999999999</v>
      </c>
      <c r="I34">
        <v>301.78699999999998</v>
      </c>
      <c r="J34">
        <v>1.4730000000000001</v>
      </c>
      <c r="K34">
        <v>1.17</v>
      </c>
      <c r="L34" s="15">
        <v>275.77000000000004</v>
      </c>
      <c r="O34" s="15">
        <v>142.47</v>
      </c>
      <c r="Q34" s="15">
        <v>133.23000000000002</v>
      </c>
      <c r="U34">
        <v>4.4400000000000004</v>
      </c>
      <c r="V34">
        <v>4.0730000000000004</v>
      </c>
    </row>
    <row r="35" spans="1:31" x14ac:dyDescent="0.3">
      <c r="A35" s="10">
        <v>6</v>
      </c>
      <c r="B35" s="23">
        <v>36452</v>
      </c>
      <c r="C35" s="23"/>
      <c r="D35">
        <v>0.46</v>
      </c>
      <c r="I35">
        <v>286.19</v>
      </c>
      <c r="J35">
        <v>1.5569999999999999</v>
      </c>
      <c r="K35">
        <v>1.3169999999999999</v>
      </c>
      <c r="L35" s="15">
        <v>309.3</v>
      </c>
      <c r="O35" s="15">
        <v>160.97000000000003</v>
      </c>
      <c r="Q35" s="15">
        <v>148.37</v>
      </c>
      <c r="U35">
        <v>4.4429999999999996</v>
      </c>
      <c r="V35">
        <v>4.0730000000000004</v>
      </c>
    </row>
    <row r="36" spans="1:31" x14ac:dyDescent="0.3">
      <c r="A36" s="10">
        <v>4</v>
      </c>
      <c r="B36" s="23">
        <v>36467</v>
      </c>
      <c r="C36" s="23"/>
      <c r="D36">
        <v>0.81299999999999994</v>
      </c>
      <c r="I36">
        <v>243.21700000000001</v>
      </c>
      <c r="J36">
        <v>1.177</v>
      </c>
      <c r="K36">
        <v>1.647</v>
      </c>
      <c r="L36" s="15">
        <v>760.27</v>
      </c>
      <c r="O36" s="15">
        <v>335.90000000000003</v>
      </c>
      <c r="Q36" s="15">
        <v>424.3</v>
      </c>
      <c r="U36">
        <v>2.8570000000000002</v>
      </c>
      <c r="V36">
        <v>1.7030000000000001</v>
      </c>
    </row>
    <row r="37" spans="1:31" x14ac:dyDescent="0.3">
      <c r="A37" s="10">
        <v>5</v>
      </c>
      <c r="B37" s="23">
        <v>36467</v>
      </c>
      <c r="C37" s="23"/>
      <c r="D37">
        <v>1.917</v>
      </c>
      <c r="I37">
        <v>220.01</v>
      </c>
      <c r="J37">
        <v>1.377</v>
      </c>
      <c r="K37">
        <v>4.617</v>
      </c>
      <c r="L37" s="15">
        <v>2073</v>
      </c>
      <c r="O37" s="15">
        <v>876.63</v>
      </c>
      <c r="Q37" s="15">
        <v>1196.3699999999999</v>
      </c>
      <c r="U37">
        <v>3.03</v>
      </c>
      <c r="V37">
        <v>1.7030000000000001</v>
      </c>
    </row>
    <row r="38" spans="1:31" x14ac:dyDescent="0.3">
      <c r="A38" s="10">
        <v>6</v>
      </c>
      <c r="B38" s="23">
        <v>36467</v>
      </c>
      <c r="C38" s="23"/>
      <c r="D38">
        <v>1.7430000000000001</v>
      </c>
      <c r="I38">
        <v>229.327</v>
      </c>
      <c r="J38">
        <v>1.637</v>
      </c>
      <c r="K38">
        <v>4.9770000000000003</v>
      </c>
      <c r="L38" s="15">
        <v>1700.1</v>
      </c>
      <c r="O38" s="15">
        <v>761.37</v>
      </c>
      <c r="Q38" s="15">
        <v>938.73</v>
      </c>
      <c r="U38">
        <v>3.7530000000000001</v>
      </c>
      <c r="V38">
        <v>2.4430000000000001</v>
      </c>
    </row>
    <row r="39" spans="1:31" x14ac:dyDescent="0.3">
      <c r="A39" s="10">
        <v>4</v>
      </c>
      <c r="B39" s="23">
        <v>36480</v>
      </c>
      <c r="C39" s="23"/>
      <c r="D39">
        <v>1.4330000000000001</v>
      </c>
      <c r="I39">
        <v>214.173</v>
      </c>
      <c r="J39">
        <v>0.67300000000000004</v>
      </c>
      <c r="K39">
        <v>2.0499999999999998</v>
      </c>
      <c r="L39" s="15">
        <v>2136.17</v>
      </c>
      <c r="O39" s="15">
        <v>675</v>
      </c>
      <c r="P39" s="15">
        <v>444.42999999999995</v>
      </c>
      <c r="Q39" s="15">
        <v>999.13</v>
      </c>
      <c r="T39">
        <v>2.29</v>
      </c>
      <c r="U39">
        <v>1.4370000000000001</v>
      </c>
      <c r="V39">
        <v>0.66700000000000004</v>
      </c>
      <c r="Z39">
        <v>0.04</v>
      </c>
    </row>
    <row r="40" spans="1:31" x14ac:dyDescent="0.3">
      <c r="A40" s="10">
        <v>5</v>
      </c>
      <c r="B40" s="23">
        <v>36480</v>
      </c>
      <c r="C40" s="23"/>
      <c r="D40">
        <v>3.04</v>
      </c>
      <c r="I40">
        <v>190.9</v>
      </c>
      <c r="J40">
        <v>0.997</v>
      </c>
      <c r="K40">
        <v>5.76</v>
      </c>
      <c r="L40" s="15">
        <v>5688.8</v>
      </c>
      <c r="O40" s="15">
        <v>1596.8700000000001</v>
      </c>
      <c r="P40" s="15">
        <v>445.97</v>
      </c>
      <c r="Q40" s="15">
        <v>3373.07</v>
      </c>
      <c r="R40" s="15">
        <v>231.23000000000002</v>
      </c>
      <c r="S40" s="15">
        <v>1.73</v>
      </c>
      <c r="T40">
        <v>2.4900000000000002</v>
      </c>
      <c r="U40">
        <v>1.9</v>
      </c>
      <c r="V40">
        <v>0.51300000000000001</v>
      </c>
      <c r="Y40">
        <v>7.1999999999999995E-2</v>
      </c>
      <c r="Z40">
        <v>0.57599999999999996</v>
      </c>
    </row>
    <row r="41" spans="1:31" x14ac:dyDescent="0.3">
      <c r="A41" s="10">
        <v>6</v>
      </c>
      <c r="B41" s="23">
        <v>36480</v>
      </c>
      <c r="C41" s="23"/>
      <c r="D41">
        <v>3.677</v>
      </c>
      <c r="H41">
        <v>467.25</v>
      </c>
      <c r="I41">
        <v>177.73</v>
      </c>
      <c r="J41">
        <v>1.72</v>
      </c>
      <c r="K41">
        <v>13.377000000000001</v>
      </c>
      <c r="L41" s="15">
        <v>6887.2000000000007</v>
      </c>
      <c r="N41" s="15">
        <v>207.7</v>
      </c>
      <c r="O41" s="15">
        <v>2066.9700000000003</v>
      </c>
      <c r="Q41" s="15">
        <v>4174.1000000000004</v>
      </c>
      <c r="R41" s="15">
        <v>290.7</v>
      </c>
      <c r="S41" s="15">
        <v>2.2799999999999998</v>
      </c>
      <c r="T41">
        <v>2.65</v>
      </c>
      <c r="U41">
        <v>3.0529999999999999</v>
      </c>
      <c r="V41">
        <v>1.31</v>
      </c>
      <c r="Y41">
        <v>0.47399999999999998</v>
      </c>
      <c r="Z41">
        <v>0.77</v>
      </c>
    </row>
    <row r="42" spans="1:31" x14ac:dyDescent="0.3">
      <c r="A42" s="10">
        <v>4</v>
      </c>
      <c r="B42" s="23">
        <v>36494</v>
      </c>
      <c r="C42" s="23"/>
      <c r="D42">
        <v>1.663</v>
      </c>
      <c r="I42">
        <v>184.643</v>
      </c>
      <c r="J42">
        <v>0.59699999999999998</v>
      </c>
      <c r="K42">
        <v>2.4169999999999998</v>
      </c>
      <c r="L42" s="15">
        <v>3847.5299999999997</v>
      </c>
      <c r="O42" s="15">
        <v>900.57</v>
      </c>
      <c r="P42" s="15">
        <v>575.27</v>
      </c>
      <c r="Q42" s="15">
        <v>2115.6999999999998</v>
      </c>
      <c r="R42" s="15">
        <v>158.63</v>
      </c>
      <c r="S42">
        <v>1.79</v>
      </c>
      <c r="T42">
        <v>2.0699999999999998</v>
      </c>
      <c r="U42">
        <v>1.097</v>
      </c>
      <c r="V42">
        <v>0.313</v>
      </c>
      <c r="X42">
        <v>0.48</v>
      </c>
      <c r="Y42">
        <v>0.17399999999999999</v>
      </c>
      <c r="Z42">
        <v>0.32800000000000001</v>
      </c>
      <c r="AA42">
        <v>0.27600000000000002</v>
      </c>
      <c r="AB42">
        <v>0.99099999999999999</v>
      </c>
      <c r="AD42">
        <v>0.64900000000000002</v>
      </c>
      <c r="AE42">
        <v>2.419</v>
      </c>
    </row>
    <row r="43" spans="1:31" x14ac:dyDescent="0.3">
      <c r="A43" s="10">
        <v>5</v>
      </c>
      <c r="B43" s="23">
        <v>36494</v>
      </c>
      <c r="C43" s="23"/>
      <c r="D43">
        <v>2.673</v>
      </c>
      <c r="H43">
        <v>850.98299999999995</v>
      </c>
      <c r="I43">
        <v>160.947</v>
      </c>
      <c r="J43">
        <v>0.91700000000000004</v>
      </c>
      <c r="K43">
        <v>6.9729999999999999</v>
      </c>
      <c r="L43" s="15">
        <v>11082.43</v>
      </c>
      <c r="N43" s="15">
        <v>1832.5700000000002</v>
      </c>
      <c r="O43" s="15">
        <v>1662.27</v>
      </c>
      <c r="P43" s="15">
        <v>910.40000000000009</v>
      </c>
      <c r="Q43" s="15">
        <v>6483.33</v>
      </c>
      <c r="R43" s="15">
        <v>193.93</v>
      </c>
      <c r="S43">
        <v>1.33</v>
      </c>
      <c r="T43">
        <v>0.76</v>
      </c>
      <c r="U43">
        <v>1.48</v>
      </c>
      <c r="V43">
        <v>0.21299999999999999</v>
      </c>
      <c r="X43">
        <v>0.59</v>
      </c>
      <c r="Y43">
        <v>2.4369999999999998</v>
      </c>
      <c r="Z43">
        <v>0.14699999999999999</v>
      </c>
      <c r="AA43">
        <v>0.53700000000000003</v>
      </c>
      <c r="AB43">
        <v>2.4700000000000002</v>
      </c>
      <c r="AD43">
        <v>1.3819999999999999</v>
      </c>
      <c r="AE43">
        <v>6.9740000000000002</v>
      </c>
    </row>
    <row r="44" spans="1:31" x14ac:dyDescent="0.3">
      <c r="A44" s="10">
        <v>6</v>
      </c>
      <c r="B44" s="23">
        <v>36494</v>
      </c>
      <c r="C44" s="23"/>
      <c r="D44">
        <v>3.6930000000000001</v>
      </c>
      <c r="H44">
        <v>844.99300000000005</v>
      </c>
      <c r="I44">
        <v>163.90299999999999</v>
      </c>
      <c r="J44">
        <v>1.7569999999999999</v>
      </c>
      <c r="K44">
        <v>14.833</v>
      </c>
      <c r="L44" s="15">
        <v>11162.67</v>
      </c>
      <c r="N44" s="15">
        <v>2046.63</v>
      </c>
      <c r="O44" s="15">
        <v>2254.13</v>
      </c>
      <c r="P44" s="15">
        <v>458.66999999999996</v>
      </c>
      <c r="Q44" s="15">
        <v>6218.869999999999</v>
      </c>
      <c r="R44" s="15">
        <v>184.43</v>
      </c>
      <c r="S44">
        <v>1.63</v>
      </c>
      <c r="T44">
        <v>1.05</v>
      </c>
      <c r="U44">
        <v>2.88</v>
      </c>
      <c r="V44">
        <v>0.68</v>
      </c>
      <c r="X44">
        <v>1.28</v>
      </c>
      <c r="Y44">
        <v>3.3359999999999999</v>
      </c>
      <c r="Z44">
        <v>0.19400000000000001</v>
      </c>
      <c r="AA44">
        <v>0.58699999999999997</v>
      </c>
      <c r="AB44">
        <v>6.4909999999999997</v>
      </c>
      <c r="AD44">
        <v>4.2240000000000002</v>
      </c>
      <c r="AE44">
        <v>14.832000000000001</v>
      </c>
    </row>
    <row r="45" spans="1:31" x14ac:dyDescent="0.3">
      <c r="A45" s="10">
        <v>4</v>
      </c>
      <c r="B45" s="23">
        <v>36496</v>
      </c>
      <c r="C45" s="23"/>
    </row>
    <row r="46" spans="1:31" x14ac:dyDescent="0.3">
      <c r="A46" s="10">
        <v>4</v>
      </c>
      <c r="B46" s="23">
        <v>36508</v>
      </c>
      <c r="C46" s="23"/>
      <c r="D46">
        <v>1.1970000000000001</v>
      </c>
      <c r="E46">
        <v>3.3000000000000002E-2</v>
      </c>
      <c r="F46">
        <v>1.0999999999999999E-2</v>
      </c>
      <c r="G46">
        <v>1784.242</v>
      </c>
      <c r="H46">
        <v>378.82299999999998</v>
      </c>
      <c r="I46">
        <v>176.28299999999999</v>
      </c>
      <c r="J46">
        <v>0.51700000000000002</v>
      </c>
      <c r="K46">
        <v>2.5470000000000002</v>
      </c>
      <c r="L46" s="15">
        <v>5571.4</v>
      </c>
      <c r="M46" s="15">
        <v>196.26999999999998</v>
      </c>
      <c r="N46" s="15">
        <v>706.83</v>
      </c>
      <c r="O46" s="15">
        <v>679.17000000000007</v>
      </c>
      <c r="P46" s="15">
        <v>907.73</v>
      </c>
      <c r="Q46" s="15">
        <v>2977.2000000000003</v>
      </c>
      <c r="R46" s="15">
        <v>104.2</v>
      </c>
      <c r="S46">
        <v>0.77</v>
      </c>
      <c r="T46">
        <v>0.5</v>
      </c>
      <c r="U46">
        <v>0.91300000000000003</v>
      </c>
      <c r="V46">
        <v>0.17299999999999999</v>
      </c>
      <c r="W46">
        <v>2.2869999999999999</v>
      </c>
      <c r="X46">
        <v>0.42</v>
      </c>
      <c r="Y46">
        <v>0.54400000000000004</v>
      </c>
      <c r="Z46">
        <v>5.1999999999999998E-2</v>
      </c>
      <c r="AA46">
        <v>0.38100000000000001</v>
      </c>
      <c r="AB46">
        <v>0.61199999999999999</v>
      </c>
      <c r="AC46">
        <v>0.44400000000000001</v>
      </c>
      <c r="AD46">
        <v>0.51200000000000001</v>
      </c>
      <c r="AE46">
        <v>2.5459999999999998</v>
      </c>
    </row>
    <row r="47" spans="1:31" x14ac:dyDescent="0.3">
      <c r="A47" s="10">
        <v>5</v>
      </c>
      <c r="B47" s="23">
        <v>36508</v>
      </c>
      <c r="C47" s="23"/>
      <c r="D47">
        <v>2.0670000000000002</v>
      </c>
      <c r="E47">
        <v>0.14699999999999999</v>
      </c>
      <c r="F47">
        <v>6.4000000000000001E-2</v>
      </c>
      <c r="G47">
        <v>3006.0129999999999</v>
      </c>
      <c r="H47">
        <v>866.59</v>
      </c>
      <c r="I47">
        <v>167.137</v>
      </c>
      <c r="J47">
        <v>0.66700000000000004</v>
      </c>
      <c r="K47">
        <v>6.67</v>
      </c>
      <c r="L47" s="15">
        <v>12983.93</v>
      </c>
      <c r="M47" s="15">
        <v>1916.3300000000002</v>
      </c>
      <c r="N47" s="15">
        <v>2224.7999999999997</v>
      </c>
      <c r="O47" s="15">
        <v>1234.2</v>
      </c>
      <c r="P47" s="15">
        <v>1167.5</v>
      </c>
      <c r="Q47" s="15">
        <v>6276.369999999999</v>
      </c>
      <c r="R47" s="15">
        <v>164.73</v>
      </c>
      <c r="S47">
        <v>0.43</v>
      </c>
      <c r="T47">
        <v>0.53</v>
      </c>
      <c r="U47">
        <v>1.113</v>
      </c>
      <c r="V47">
        <v>0.18</v>
      </c>
      <c r="W47">
        <v>1.3169999999999999</v>
      </c>
      <c r="X47">
        <v>0.53</v>
      </c>
      <c r="Y47">
        <v>0.95699999999999996</v>
      </c>
      <c r="Z47">
        <v>8.6999999999999994E-2</v>
      </c>
      <c r="AA47">
        <v>0.61899999999999999</v>
      </c>
      <c r="AB47">
        <v>1.3720000000000001</v>
      </c>
      <c r="AC47">
        <v>2.508</v>
      </c>
      <c r="AD47">
        <v>1.127</v>
      </c>
      <c r="AE47">
        <v>6.67</v>
      </c>
    </row>
    <row r="48" spans="1:31" x14ac:dyDescent="0.3">
      <c r="A48" s="10">
        <v>6</v>
      </c>
      <c r="B48" s="23">
        <v>36508</v>
      </c>
      <c r="C48" s="23"/>
      <c r="D48">
        <v>3.47</v>
      </c>
      <c r="E48">
        <v>0.187</v>
      </c>
      <c r="F48">
        <v>7.2999999999999995E-2</v>
      </c>
      <c r="G48">
        <v>4018.4749999999999</v>
      </c>
      <c r="H48">
        <v>998.25300000000004</v>
      </c>
      <c r="I48">
        <v>164.87</v>
      </c>
      <c r="J48">
        <v>1.5369999999999999</v>
      </c>
      <c r="K48">
        <v>16.742999999999999</v>
      </c>
      <c r="L48" s="15">
        <v>15503.900000000001</v>
      </c>
      <c r="M48" s="15">
        <v>2921.83</v>
      </c>
      <c r="N48" s="15">
        <v>3462.9700000000003</v>
      </c>
      <c r="O48" s="15">
        <v>2104.6999999999998</v>
      </c>
      <c r="P48" s="15">
        <v>494.83</v>
      </c>
      <c r="Q48" s="15">
        <v>6347.1</v>
      </c>
      <c r="R48" s="15">
        <v>172.47</v>
      </c>
      <c r="S48">
        <v>0.63</v>
      </c>
      <c r="T48">
        <v>0.83</v>
      </c>
      <c r="U48">
        <v>2.5270000000000001</v>
      </c>
      <c r="V48">
        <v>0.48299999999999998</v>
      </c>
      <c r="W48">
        <v>1.927</v>
      </c>
      <c r="X48">
        <v>0.96</v>
      </c>
      <c r="Y48">
        <v>2.1819999999999999</v>
      </c>
      <c r="Z48">
        <v>0.14299999999999999</v>
      </c>
      <c r="AA48">
        <v>0.47499999999999998</v>
      </c>
      <c r="AB48">
        <v>5.319</v>
      </c>
      <c r="AC48">
        <v>5.5709999999999997</v>
      </c>
      <c r="AD48">
        <v>3.0550000000000002</v>
      </c>
      <c r="AE48">
        <v>16.744</v>
      </c>
    </row>
    <row r="49" spans="1:31" x14ac:dyDescent="0.3">
      <c r="A49" s="10">
        <v>5</v>
      </c>
      <c r="B49" s="23">
        <v>36520</v>
      </c>
      <c r="C49" s="23"/>
      <c r="D49">
        <v>1.2170000000000001</v>
      </c>
      <c r="E49">
        <v>0.36299999999999999</v>
      </c>
      <c r="F49">
        <v>0.19500000000000001</v>
      </c>
      <c r="G49">
        <v>2497.85</v>
      </c>
      <c r="H49">
        <v>644.78700000000003</v>
      </c>
      <c r="I49">
        <v>156.52000000000001</v>
      </c>
      <c r="J49">
        <v>0.51</v>
      </c>
      <c r="K49">
        <v>6.28</v>
      </c>
      <c r="L49" s="15">
        <v>13405.37</v>
      </c>
      <c r="M49" s="15">
        <v>4860.4000000000005</v>
      </c>
      <c r="N49" s="15">
        <v>1642.2</v>
      </c>
      <c r="O49" s="15">
        <v>776.80000000000007</v>
      </c>
      <c r="P49" s="15">
        <v>1320.27</v>
      </c>
      <c r="Q49" s="15">
        <v>4690.57</v>
      </c>
      <c r="R49" s="15">
        <v>115.1</v>
      </c>
      <c r="S49">
        <v>0.28000000000000003</v>
      </c>
      <c r="T49">
        <v>0.45</v>
      </c>
      <c r="U49">
        <v>0.8</v>
      </c>
      <c r="V49">
        <v>0.183</v>
      </c>
      <c r="W49">
        <v>0.77300000000000002</v>
      </c>
      <c r="X49">
        <v>0.4</v>
      </c>
      <c r="Y49">
        <v>0.46</v>
      </c>
      <c r="Z49">
        <v>5.1999999999999998E-2</v>
      </c>
      <c r="AA49">
        <v>0.52800000000000002</v>
      </c>
      <c r="AB49">
        <v>0.621</v>
      </c>
      <c r="AC49">
        <v>3.7360000000000002</v>
      </c>
      <c r="AD49">
        <v>0.88100000000000001</v>
      </c>
      <c r="AE49">
        <v>6.2779999999999996</v>
      </c>
    </row>
    <row r="50" spans="1:31" x14ac:dyDescent="0.3">
      <c r="A50" s="10">
        <v>5</v>
      </c>
      <c r="B50" s="23">
        <v>36522</v>
      </c>
      <c r="C50" s="23"/>
    </row>
    <row r="51" spans="1:31" x14ac:dyDescent="0.3">
      <c r="A51" s="10">
        <v>5</v>
      </c>
      <c r="B51" s="23">
        <v>36523</v>
      </c>
      <c r="C51" s="23"/>
      <c r="E51">
        <v>0.38700000000000001</v>
      </c>
      <c r="F51">
        <v>0.22</v>
      </c>
      <c r="G51">
        <v>2333.9340000000002</v>
      </c>
      <c r="H51">
        <v>653.49</v>
      </c>
      <c r="K51">
        <v>6.53</v>
      </c>
      <c r="L51" s="15">
        <v>13287.23</v>
      </c>
      <c r="M51" s="15">
        <v>5138.93</v>
      </c>
      <c r="N51" s="15">
        <v>1936.8000000000002</v>
      </c>
      <c r="P51" s="15">
        <v>1613.4299999999998</v>
      </c>
      <c r="Q51" s="15">
        <v>4465.93</v>
      </c>
      <c r="R51" s="15">
        <v>132.17000000000002</v>
      </c>
      <c r="S51" s="15">
        <v>0.36</v>
      </c>
      <c r="T51">
        <v>0.42</v>
      </c>
      <c r="V51">
        <v>0.193</v>
      </c>
      <c r="W51">
        <v>0.83699999999999997</v>
      </c>
      <c r="X51">
        <v>0.39</v>
      </c>
      <c r="Y51">
        <v>0.69699999999999995</v>
      </c>
      <c r="Z51">
        <v>5.5E-2</v>
      </c>
      <c r="AA51">
        <v>0.629</v>
      </c>
      <c r="AC51">
        <v>4.2859999999999996</v>
      </c>
      <c r="AD51">
        <v>0.86299999999999999</v>
      </c>
      <c r="AE51">
        <v>6.5309999999999997</v>
      </c>
    </row>
    <row r="52" spans="1:31" x14ac:dyDescent="0.3">
      <c r="A52" s="10">
        <v>4</v>
      </c>
      <c r="B52" s="23">
        <v>36529</v>
      </c>
      <c r="C52" s="23"/>
      <c r="D52">
        <v>0.93300000000000005</v>
      </c>
      <c r="E52">
        <v>0.26300000000000001</v>
      </c>
      <c r="F52">
        <v>0.16</v>
      </c>
      <c r="G52">
        <v>1008.5170000000001</v>
      </c>
      <c r="H52">
        <v>307.08699999999999</v>
      </c>
      <c r="I52">
        <v>167.053</v>
      </c>
      <c r="J52">
        <v>0.55000000000000004</v>
      </c>
      <c r="K52">
        <v>2.863</v>
      </c>
      <c r="L52" s="15">
        <v>6112.77</v>
      </c>
      <c r="M52" s="15">
        <v>1610.43</v>
      </c>
      <c r="N52" s="15">
        <v>764.83</v>
      </c>
      <c r="O52" s="15">
        <v>558.27</v>
      </c>
      <c r="P52" s="15">
        <v>873.1</v>
      </c>
      <c r="Q52" s="15">
        <v>2243.0299999999997</v>
      </c>
      <c r="R52" s="15">
        <v>63</v>
      </c>
      <c r="S52">
        <v>0.34</v>
      </c>
      <c r="T52">
        <v>0.46</v>
      </c>
      <c r="U52">
        <v>0.92</v>
      </c>
      <c r="V52">
        <v>0.16</v>
      </c>
      <c r="W52">
        <v>0.90700000000000003</v>
      </c>
      <c r="X52">
        <v>0.3</v>
      </c>
      <c r="Y52">
        <v>0.26</v>
      </c>
      <c r="Z52">
        <v>2.9000000000000001E-2</v>
      </c>
      <c r="AA52">
        <v>0.26200000000000001</v>
      </c>
      <c r="AB52">
        <v>0.51400000000000001</v>
      </c>
      <c r="AC52">
        <v>1.4430000000000001</v>
      </c>
      <c r="AD52">
        <v>0.35599999999999998</v>
      </c>
      <c r="AE52">
        <v>2.8639999999999999</v>
      </c>
    </row>
    <row r="53" spans="1:31" x14ac:dyDescent="0.3">
      <c r="A53" s="10">
        <v>6</v>
      </c>
      <c r="B53" s="23">
        <v>36529</v>
      </c>
      <c r="C53" s="23"/>
      <c r="D53">
        <v>3.577</v>
      </c>
      <c r="E53">
        <v>0.48699999999999999</v>
      </c>
      <c r="F53">
        <v>0.28999999999999998</v>
      </c>
      <c r="G53">
        <v>3826.114</v>
      </c>
      <c r="H53">
        <v>887.53700000000003</v>
      </c>
      <c r="I53">
        <v>162.53</v>
      </c>
      <c r="J53">
        <v>1.2729999999999999</v>
      </c>
      <c r="K53">
        <v>24.353000000000002</v>
      </c>
      <c r="L53" s="15">
        <v>22697.57</v>
      </c>
      <c r="M53" s="15">
        <v>11083.230000000001</v>
      </c>
      <c r="N53" s="15">
        <v>3098.1</v>
      </c>
      <c r="O53" s="15">
        <v>2200.8000000000002</v>
      </c>
      <c r="P53" s="15">
        <v>538.23</v>
      </c>
      <c r="Q53" s="15">
        <v>5634.6</v>
      </c>
      <c r="R53" s="15">
        <v>142.66999999999999</v>
      </c>
      <c r="S53">
        <v>0.38</v>
      </c>
      <c r="T53">
        <v>0.6</v>
      </c>
      <c r="U53">
        <v>2.073</v>
      </c>
      <c r="V53">
        <v>0.41299999999999998</v>
      </c>
      <c r="W53">
        <v>1.413</v>
      </c>
      <c r="X53">
        <v>1.05</v>
      </c>
      <c r="Y53">
        <v>1.177</v>
      </c>
      <c r="Z53">
        <v>8.5999999999999993E-2</v>
      </c>
      <c r="AA53">
        <v>0.56499999999999995</v>
      </c>
      <c r="AB53">
        <v>4.5599999999999996</v>
      </c>
      <c r="AC53">
        <v>15.667</v>
      </c>
      <c r="AD53">
        <v>2.2989999999999999</v>
      </c>
      <c r="AE53">
        <v>24.353999999999999</v>
      </c>
    </row>
    <row r="54" spans="1:31" x14ac:dyDescent="0.3">
      <c r="A54" s="10">
        <v>6</v>
      </c>
      <c r="B54" s="23">
        <v>36534</v>
      </c>
      <c r="C54" s="23"/>
      <c r="E54">
        <v>0.54</v>
      </c>
      <c r="F54">
        <v>0.32400000000000001</v>
      </c>
      <c r="G54">
        <v>3868.78</v>
      </c>
      <c r="H54">
        <v>889.2</v>
      </c>
      <c r="K54">
        <v>20.93</v>
      </c>
      <c r="L54" s="15">
        <v>23147.7</v>
      </c>
      <c r="M54" s="15">
        <v>12549.03</v>
      </c>
      <c r="N54" s="15">
        <v>2819.67</v>
      </c>
      <c r="P54" s="15">
        <v>1706.73</v>
      </c>
      <c r="Q54" s="15">
        <v>5952.63</v>
      </c>
      <c r="R54" s="15">
        <v>119.7</v>
      </c>
      <c r="S54">
        <v>0.51</v>
      </c>
      <c r="T54">
        <v>0.49</v>
      </c>
      <c r="V54">
        <v>0.3</v>
      </c>
      <c r="W54">
        <v>1.323</v>
      </c>
      <c r="X54">
        <v>0.61</v>
      </c>
      <c r="Y54">
        <v>1.4379999999999999</v>
      </c>
      <c r="Z54">
        <v>5.8999999999999997E-2</v>
      </c>
      <c r="AA54">
        <v>1.0409999999999999</v>
      </c>
      <c r="AC54">
        <v>16.597999999999999</v>
      </c>
      <c r="AD54">
        <v>1.7909999999999999</v>
      </c>
      <c r="AE54">
        <v>20.927</v>
      </c>
    </row>
    <row r="55" spans="1:31" x14ac:dyDescent="0.3">
      <c r="A55" s="10">
        <v>4</v>
      </c>
      <c r="B55" s="23">
        <v>36540</v>
      </c>
      <c r="C55" s="23"/>
    </row>
    <row r="56" spans="1:31" x14ac:dyDescent="0.3">
      <c r="A56" s="10">
        <v>4</v>
      </c>
      <c r="B56" s="23">
        <v>36541</v>
      </c>
      <c r="C56" s="23"/>
      <c r="D56">
        <v>0.66</v>
      </c>
      <c r="E56">
        <v>0.34300000000000003</v>
      </c>
      <c r="F56">
        <v>0.219</v>
      </c>
      <c r="G56">
        <v>1011.179</v>
      </c>
      <c r="H56">
        <v>266.06700000000001</v>
      </c>
      <c r="I56">
        <v>157.50299999999999</v>
      </c>
      <c r="J56">
        <v>0.48699999999999999</v>
      </c>
      <c r="K56">
        <v>3.0569999999999999</v>
      </c>
      <c r="L56" s="15">
        <v>6437.17</v>
      </c>
      <c r="M56" s="15">
        <v>2219.0299999999997</v>
      </c>
      <c r="N56" s="15">
        <v>720.6</v>
      </c>
      <c r="O56" s="15">
        <v>419</v>
      </c>
      <c r="P56" s="15">
        <v>1138.5</v>
      </c>
      <c r="Q56" s="15">
        <v>1865.9</v>
      </c>
      <c r="R56" s="15">
        <v>74.17</v>
      </c>
      <c r="S56">
        <v>0.28000000000000003</v>
      </c>
      <c r="T56">
        <v>0.43</v>
      </c>
      <c r="U56">
        <v>0.76700000000000002</v>
      </c>
      <c r="V56">
        <v>0.16700000000000001</v>
      </c>
      <c r="W56">
        <v>0.84</v>
      </c>
      <c r="X56">
        <v>0.3</v>
      </c>
      <c r="Y56">
        <v>0.20200000000000001</v>
      </c>
      <c r="Z56">
        <v>3.2000000000000001E-2</v>
      </c>
      <c r="AA56">
        <v>0.34200000000000003</v>
      </c>
      <c r="AB56">
        <v>0.32100000000000001</v>
      </c>
      <c r="AC56">
        <v>1.8560000000000001</v>
      </c>
      <c r="AD56">
        <v>0.309</v>
      </c>
      <c r="AE56">
        <v>3.0609999999999999</v>
      </c>
    </row>
    <row r="57" spans="1:31" x14ac:dyDescent="0.3">
      <c r="A57" s="10">
        <v>4</v>
      </c>
      <c r="B57" s="23">
        <v>36543</v>
      </c>
      <c r="C57" s="23"/>
      <c r="E57">
        <v>0.38700000000000001</v>
      </c>
      <c r="F57">
        <v>0.23</v>
      </c>
      <c r="G57">
        <v>913.03099999999995</v>
      </c>
      <c r="H57">
        <v>249.43</v>
      </c>
      <c r="K57">
        <v>2.9369999999999998</v>
      </c>
      <c r="L57" s="15">
        <v>5404.6299999999992</v>
      </c>
      <c r="M57" s="15">
        <v>2096.17</v>
      </c>
      <c r="N57" s="15">
        <v>583.56999999999994</v>
      </c>
      <c r="P57" s="15">
        <v>814.2</v>
      </c>
      <c r="Q57" s="15">
        <v>1846.27</v>
      </c>
      <c r="R57" s="15">
        <v>64.47</v>
      </c>
      <c r="S57">
        <v>0.36</v>
      </c>
      <c r="T57">
        <v>0.39</v>
      </c>
      <c r="V57">
        <v>0.26700000000000002</v>
      </c>
      <c r="W57">
        <v>0.89</v>
      </c>
      <c r="X57">
        <v>0.44</v>
      </c>
      <c r="Y57">
        <v>0.21</v>
      </c>
      <c r="Z57">
        <v>2.5000000000000001E-2</v>
      </c>
      <c r="AA57">
        <v>0.35799999999999998</v>
      </c>
      <c r="AC57">
        <v>1.8640000000000001</v>
      </c>
      <c r="AD57">
        <v>0.48</v>
      </c>
      <c r="AE57">
        <v>2.9369999999999998</v>
      </c>
    </row>
    <row r="58" spans="1:31" x14ac:dyDescent="0.3">
      <c r="A58">
        <v>7</v>
      </c>
      <c r="B58" s="23">
        <v>36906</v>
      </c>
      <c r="C58" s="23"/>
      <c r="D58">
        <v>0.03</v>
      </c>
      <c r="AB58">
        <v>5.0999999999999997E-2</v>
      </c>
      <c r="AD58">
        <v>3.3000000000000002E-2</v>
      </c>
      <c r="AE58">
        <v>8.4000000000000005E-2</v>
      </c>
    </row>
    <row r="59" spans="1:31" x14ac:dyDescent="0.3">
      <c r="A59">
        <v>8</v>
      </c>
      <c r="B59" s="23">
        <v>36906</v>
      </c>
      <c r="C59" s="23"/>
      <c r="D59">
        <v>0.03</v>
      </c>
      <c r="AB59">
        <v>4.8000000000000001E-2</v>
      </c>
      <c r="AD59">
        <v>3.5000000000000003E-2</v>
      </c>
      <c r="AE59">
        <v>8.3000000000000004E-2</v>
      </c>
    </row>
    <row r="60" spans="1:31" x14ac:dyDescent="0.3">
      <c r="A60">
        <v>9</v>
      </c>
      <c r="B60" s="23">
        <v>36906</v>
      </c>
      <c r="C60" s="23"/>
      <c r="D60">
        <v>3.3000000000000002E-2</v>
      </c>
      <c r="AB60">
        <v>5.8000000000000003E-2</v>
      </c>
      <c r="AD60">
        <v>4.4999999999999998E-2</v>
      </c>
      <c r="AE60">
        <v>0.10199999999999999</v>
      </c>
    </row>
    <row r="61" spans="1:31" x14ac:dyDescent="0.3">
      <c r="A61">
        <v>7</v>
      </c>
      <c r="B61" s="23">
        <v>36935</v>
      </c>
      <c r="C61" s="23"/>
      <c r="D61">
        <v>2.1930000000000001</v>
      </c>
      <c r="X61">
        <v>1.81</v>
      </c>
      <c r="AA61">
        <v>2.8000000000000001E-2</v>
      </c>
      <c r="AB61">
        <v>3.2839999999999998</v>
      </c>
      <c r="AD61">
        <v>2.907</v>
      </c>
      <c r="AE61">
        <v>6.2089999999999996</v>
      </c>
    </row>
    <row r="62" spans="1:31" x14ac:dyDescent="0.3">
      <c r="A62">
        <v>8</v>
      </c>
      <c r="B62" s="23">
        <v>36935</v>
      </c>
      <c r="C62" s="23"/>
      <c r="D62">
        <v>2.0529999999999999</v>
      </c>
      <c r="X62">
        <v>1.81</v>
      </c>
      <c r="AA62">
        <v>1.7000000000000001E-2</v>
      </c>
      <c r="AB62">
        <v>3.1269999999999998</v>
      </c>
      <c r="AD62">
        <v>2.8260000000000001</v>
      </c>
      <c r="AE62">
        <v>5.97</v>
      </c>
    </row>
    <row r="63" spans="1:31" x14ac:dyDescent="0.3">
      <c r="A63">
        <v>9</v>
      </c>
      <c r="B63" s="23">
        <v>36935</v>
      </c>
      <c r="C63" s="23"/>
      <c r="D63">
        <v>2.1869999999999998</v>
      </c>
      <c r="X63">
        <v>1.99</v>
      </c>
      <c r="AA63">
        <v>2.3E-2</v>
      </c>
      <c r="AB63">
        <v>3.722</v>
      </c>
      <c r="AD63">
        <v>3.19</v>
      </c>
      <c r="AE63">
        <v>6.9349999999999996</v>
      </c>
    </row>
    <row r="64" spans="1:31" x14ac:dyDescent="0.3">
      <c r="A64">
        <v>7</v>
      </c>
      <c r="B64" s="23">
        <v>36942</v>
      </c>
      <c r="C64" s="23"/>
      <c r="D64">
        <v>3.05</v>
      </c>
      <c r="X64">
        <v>1.51</v>
      </c>
      <c r="AA64">
        <v>4.2000000000000003E-2</v>
      </c>
      <c r="AB64">
        <v>4.1470000000000002</v>
      </c>
      <c r="AD64">
        <v>3.4540000000000002</v>
      </c>
      <c r="AE64">
        <v>7.6440000000000001</v>
      </c>
    </row>
    <row r="65" spans="1:31" x14ac:dyDescent="0.3">
      <c r="A65">
        <v>8</v>
      </c>
      <c r="B65" s="23">
        <v>36942</v>
      </c>
      <c r="C65" s="23"/>
      <c r="D65">
        <v>2.78</v>
      </c>
      <c r="X65">
        <v>1.69</v>
      </c>
      <c r="AA65">
        <v>4.7E-2</v>
      </c>
      <c r="AB65">
        <v>3.9740000000000002</v>
      </c>
      <c r="AD65">
        <v>3.16</v>
      </c>
      <c r="AE65">
        <v>7.181</v>
      </c>
    </row>
    <row r="66" spans="1:31" x14ac:dyDescent="0.3">
      <c r="A66">
        <v>9</v>
      </c>
      <c r="B66" s="23">
        <v>36942</v>
      </c>
      <c r="C66" s="23"/>
      <c r="D66">
        <v>3.2269999999999999</v>
      </c>
      <c r="X66">
        <v>1.73</v>
      </c>
      <c r="AA66">
        <v>4.4999999999999998E-2</v>
      </c>
      <c r="AB66">
        <v>5.4349999999999996</v>
      </c>
      <c r="AD66">
        <v>4.7930000000000001</v>
      </c>
      <c r="AE66">
        <v>10.273</v>
      </c>
    </row>
    <row r="67" spans="1:31" x14ac:dyDescent="0.3">
      <c r="A67">
        <v>7</v>
      </c>
      <c r="B67" s="23">
        <v>36949</v>
      </c>
      <c r="C67" s="23"/>
      <c r="D67">
        <v>2.8370000000000002</v>
      </c>
      <c r="H67">
        <v>454.22300000000001</v>
      </c>
      <c r="I67">
        <v>163.49700000000001</v>
      </c>
      <c r="J67">
        <v>1.5</v>
      </c>
      <c r="K67">
        <v>7.4669999999999996</v>
      </c>
      <c r="L67">
        <v>632.54300000000001</v>
      </c>
      <c r="N67">
        <v>20.23</v>
      </c>
      <c r="O67">
        <v>173.64</v>
      </c>
      <c r="P67">
        <v>4.68</v>
      </c>
      <c r="Q67">
        <v>402.13</v>
      </c>
      <c r="R67">
        <v>31.863</v>
      </c>
      <c r="S67">
        <v>1.64</v>
      </c>
      <c r="T67">
        <v>2.2599999999999998</v>
      </c>
      <c r="U67">
        <v>2.4470000000000001</v>
      </c>
      <c r="V67">
        <v>0.52700000000000002</v>
      </c>
      <c r="X67">
        <v>1.1200000000000001</v>
      </c>
      <c r="Y67">
        <v>0.33200000000000002</v>
      </c>
      <c r="Z67">
        <v>0.72</v>
      </c>
      <c r="AA67">
        <v>5.1999999999999998E-2</v>
      </c>
      <c r="AB67">
        <v>4.25</v>
      </c>
      <c r="AD67">
        <v>2.11</v>
      </c>
      <c r="AE67">
        <v>7.4649999999999999</v>
      </c>
    </row>
    <row r="68" spans="1:31" x14ac:dyDescent="0.3">
      <c r="A68">
        <v>8</v>
      </c>
      <c r="B68" s="23">
        <v>36949</v>
      </c>
      <c r="C68" s="23"/>
      <c r="D68">
        <v>3.0169999999999999</v>
      </c>
      <c r="H68">
        <v>459.89</v>
      </c>
      <c r="I68">
        <v>162.97999999999999</v>
      </c>
      <c r="J68">
        <v>1.633</v>
      </c>
      <c r="K68">
        <v>8.73</v>
      </c>
      <c r="L68">
        <v>648.70000000000005</v>
      </c>
      <c r="N68">
        <v>19.190000000000001</v>
      </c>
      <c r="O68">
        <v>184.96700000000001</v>
      </c>
      <c r="P68">
        <v>3.843</v>
      </c>
      <c r="Q68">
        <v>405.55700000000002</v>
      </c>
      <c r="R68">
        <v>35.143000000000001</v>
      </c>
      <c r="S68">
        <v>1.6</v>
      </c>
      <c r="T68">
        <v>2.36</v>
      </c>
      <c r="U68">
        <v>2.6629999999999998</v>
      </c>
      <c r="V68">
        <v>0.64700000000000002</v>
      </c>
      <c r="X68">
        <v>1.41</v>
      </c>
      <c r="Y68">
        <v>0.307</v>
      </c>
      <c r="Z68">
        <v>0.82899999999999996</v>
      </c>
      <c r="AA68">
        <v>5.3999999999999999E-2</v>
      </c>
      <c r="AB68">
        <v>4.931</v>
      </c>
      <c r="AD68">
        <v>2.6070000000000002</v>
      </c>
      <c r="AE68">
        <v>8.7289999999999992</v>
      </c>
    </row>
    <row r="69" spans="1:31" x14ac:dyDescent="0.3">
      <c r="A69">
        <v>9</v>
      </c>
      <c r="B69" s="23">
        <v>36949</v>
      </c>
      <c r="C69" s="23"/>
      <c r="D69">
        <v>2.99</v>
      </c>
      <c r="H69">
        <v>482.12299999999999</v>
      </c>
      <c r="I69">
        <v>154.18</v>
      </c>
      <c r="J69">
        <v>1.89</v>
      </c>
      <c r="K69">
        <v>10.67</v>
      </c>
      <c r="L69">
        <v>679.10699999999997</v>
      </c>
      <c r="N69">
        <v>30.02</v>
      </c>
      <c r="O69">
        <v>193.85300000000001</v>
      </c>
      <c r="P69">
        <v>3.12</v>
      </c>
      <c r="Q69">
        <v>417.697</v>
      </c>
      <c r="R69">
        <v>34.406999999999996</v>
      </c>
      <c r="S69">
        <v>1.62</v>
      </c>
      <c r="T69">
        <v>2.5</v>
      </c>
      <c r="U69">
        <v>2.907</v>
      </c>
      <c r="V69">
        <v>0.87</v>
      </c>
      <c r="X69">
        <v>1.72</v>
      </c>
      <c r="Y69">
        <v>0.48599999999999999</v>
      </c>
      <c r="Z69">
        <v>0.86</v>
      </c>
      <c r="AA69">
        <v>5.3999999999999999E-2</v>
      </c>
      <c r="AB69">
        <v>5.6349999999999998</v>
      </c>
      <c r="AD69">
        <v>3.633</v>
      </c>
      <c r="AE69">
        <v>10.667999999999999</v>
      </c>
    </row>
    <row r="70" spans="1:31" x14ac:dyDescent="0.3">
      <c r="A70">
        <v>7</v>
      </c>
      <c r="B70" s="23">
        <v>36957</v>
      </c>
      <c r="C70" s="23"/>
      <c r="D70">
        <v>2.4470000000000001</v>
      </c>
      <c r="H70">
        <v>681.84299999999996</v>
      </c>
      <c r="I70">
        <v>156.053</v>
      </c>
      <c r="J70">
        <v>1.377</v>
      </c>
      <c r="K70">
        <v>6.3470000000000004</v>
      </c>
      <c r="L70">
        <v>863.45699999999999</v>
      </c>
      <c r="N70">
        <v>195.04</v>
      </c>
      <c r="O70">
        <v>156.49299999999999</v>
      </c>
      <c r="P70">
        <v>25.117000000000001</v>
      </c>
      <c r="Q70">
        <v>469.62299999999999</v>
      </c>
      <c r="R70">
        <v>17.18</v>
      </c>
      <c r="S70">
        <v>0.54</v>
      </c>
      <c r="T70">
        <v>0.8</v>
      </c>
      <c r="U70">
        <v>2.1469999999999998</v>
      </c>
      <c r="V70">
        <v>0.32700000000000001</v>
      </c>
      <c r="X70">
        <v>0.98</v>
      </c>
      <c r="Y70">
        <v>1.0529999999999999</v>
      </c>
      <c r="Z70">
        <v>0.13700000000000001</v>
      </c>
      <c r="AA70">
        <v>0.246</v>
      </c>
      <c r="AB70">
        <v>3.371</v>
      </c>
      <c r="AD70">
        <v>1.538</v>
      </c>
      <c r="AE70">
        <v>6.3460000000000001</v>
      </c>
    </row>
    <row r="71" spans="1:31" x14ac:dyDescent="0.3">
      <c r="A71">
        <v>8</v>
      </c>
      <c r="B71" s="23">
        <v>36957</v>
      </c>
      <c r="C71" s="23"/>
      <c r="D71">
        <v>2.6829999999999998</v>
      </c>
      <c r="H71">
        <v>660.15300000000002</v>
      </c>
      <c r="I71">
        <v>160.23699999999999</v>
      </c>
      <c r="J71">
        <v>1.54</v>
      </c>
      <c r="K71">
        <v>7.77</v>
      </c>
      <c r="L71">
        <v>837.48</v>
      </c>
      <c r="N71">
        <v>207.28</v>
      </c>
      <c r="O71">
        <v>168.077</v>
      </c>
      <c r="P71">
        <v>9.25</v>
      </c>
      <c r="Q71">
        <v>436.38299999999998</v>
      </c>
      <c r="R71">
        <v>16.489999999999998</v>
      </c>
      <c r="S71">
        <v>0.62</v>
      </c>
      <c r="T71">
        <v>0.91</v>
      </c>
      <c r="U71">
        <v>2.46</v>
      </c>
      <c r="V71">
        <v>0.46300000000000002</v>
      </c>
      <c r="X71">
        <v>1.27</v>
      </c>
      <c r="Y71">
        <v>1.2849999999999999</v>
      </c>
      <c r="Z71">
        <v>0.15</v>
      </c>
      <c r="AA71">
        <v>0.11799999999999999</v>
      </c>
      <c r="AB71">
        <v>4.1609999999999996</v>
      </c>
      <c r="AD71">
        <v>2.0569999999999999</v>
      </c>
      <c r="AE71">
        <v>7.7720000000000002</v>
      </c>
    </row>
    <row r="72" spans="1:31" x14ac:dyDescent="0.3">
      <c r="A72">
        <v>9</v>
      </c>
      <c r="B72" s="23">
        <v>36957</v>
      </c>
      <c r="C72" s="23"/>
      <c r="D72">
        <v>2.72</v>
      </c>
      <c r="H72">
        <v>716.07</v>
      </c>
      <c r="I72">
        <v>146.00700000000001</v>
      </c>
      <c r="J72">
        <v>2.0030000000000001</v>
      </c>
      <c r="K72">
        <v>11.087</v>
      </c>
      <c r="L72">
        <v>917.51700000000005</v>
      </c>
      <c r="N72">
        <v>253.03</v>
      </c>
      <c r="O72">
        <v>186.22300000000001</v>
      </c>
      <c r="P72">
        <v>15.223000000000001</v>
      </c>
      <c r="Q72">
        <v>445.68299999999999</v>
      </c>
      <c r="R72">
        <v>17.356999999999999</v>
      </c>
      <c r="S72">
        <v>0.85</v>
      </c>
      <c r="T72">
        <v>1.1599999999999999</v>
      </c>
      <c r="U72">
        <v>2.92</v>
      </c>
      <c r="V72">
        <v>0.69</v>
      </c>
      <c r="X72">
        <v>1.43</v>
      </c>
      <c r="Y72">
        <v>2.1509999999999998</v>
      </c>
      <c r="Z72">
        <v>0.20100000000000001</v>
      </c>
      <c r="AA72">
        <v>0.218</v>
      </c>
      <c r="AB72">
        <v>5.4379999999999997</v>
      </c>
      <c r="AD72">
        <v>3.0739999999999998</v>
      </c>
      <c r="AE72">
        <v>11.083</v>
      </c>
    </row>
    <row r="73" spans="1:31" x14ac:dyDescent="0.3">
      <c r="A73">
        <v>7</v>
      </c>
      <c r="B73" s="23">
        <v>36978</v>
      </c>
      <c r="C73" s="23"/>
      <c r="D73">
        <v>1.76</v>
      </c>
      <c r="E73">
        <v>0.38300000000000001</v>
      </c>
      <c r="F73">
        <v>0.19500000000000001</v>
      </c>
      <c r="G73">
        <v>2134.306</v>
      </c>
      <c r="H73">
        <v>532.02700000000004</v>
      </c>
      <c r="I73">
        <v>162.80699999999999</v>
      </c>
      <c r="J73">
        <v>1.177</v>
      </c>
      <c r="K73">
        <v>8.1869999999999994</v>
      </c>
      <c r="L73">
        <v>1090.337</v>
      </c>
      <c r="M73">
        <v>416.83</v>
      </c>
      <c r="N73">
        <v>166.19300000000001</v>
      </c>
      <c r="O73">
        <v>107.953</v>
      </c>
      <c r="P73">
        <v>33.527000000000001</v>
      </c>
      <c r="Q73">
        <v>351.59300000000002</v>
      </c>
      <c r="R73">
        <v>14.24</v>
      </c>
      <c r="S73">
        <v>0.35</v>
      </c>
      <c r="T73">
        <v>0.67</v>
      </c>
      <c r="U73">
        <v>1.9</v>
      </c>
      <c r="V73">
        <v>0.25700000000000001</v>
      </c>
      <c r="W73">
        <v>1.03</v>
      </c>
      <c r="X73">
        <v>0.9</v>
      </c>
      <c r="Y73">
        <v>0.58199999999999996</v>
      </c>
      <c r="Z73">
        <v>9.5000000000000001E-2</v>
      </c>
      <c r="AA73">
        <v>0.30199999999999999</v>
      </c>
      <c r="AB73">
        <v>2.0369999999999999</v>
      </c>
      <c r="AC73">
        <v>4.2919999999999998</v>
      </c>
      <c r="AD73">
        <v>0.879</v>
      </c>
      <c r="AE73">
        <v>8.1869999999999994</v>
      </c>
    </row>
    <row r="74" spans="1:31" x14ac:dyDescent="0.3">
      <c r="A74">
        <v>8</v>
      </c>
      <c r="B74" s="23">
        <v>36978</v>
      </c>
      <c r="C74" s="23"/>
      <c r="D74">
        <v>2.4569999999999999</v>
      </c>
      <c r="E74">
        <v>0.4</v>
      </c>
      <c r="F74">
        <v>0.193</v>
      </c>
      <c r="G74">
        <v>2731.07</v>
      </c>
      <c r="H74">
        <v>614.49</v>
      </c>
      <c r="I74">
        <v>159.30000000000001</v>
      </c>
      <c r="J74">
        <v>1.5029999999999999</v>
      </c>
      <c r="K74">
        <v>13.382999999999999</v>
      </c>
      <c r="L74">
        <v>1313.75</v>
      </c>
      <c r="M74">
        <v>528.14300000000003</v>
      </c>
      <c r="N74">
        <v>203.107</v>
      </c>
      <c r="O74">
        <v>153.53</v>
      </c>
      <c r="P74">
        <v>17.59</v>
      </c>
      <c r="Q74">
        <v>393.93700000000001</v>
      </c>
      <c r="R74">
        <v>17.446999999999999</v>
      </c>
      <c r="S74">
        <v>0.32</v>
      </c>
      <c r="T74">
        <v>0.67</v>
      </c>
      <c r="U74">
        <v>2.3969999999999998</v>
      </c>
      <c r="V74">
        <v>0.39700000000000002</v>
      </c>
      <c r="W74">
        <v>1.347</v>
      </c>
      <c r="X74">
        <v>1.4</v>
      </c>
      <c r="Y74">
        <v>0.65</v>
      </c>
      <c r="Z74">
        <v>0.11700000000000001</v>
      </c>
      <c r="AA74">
        <v>0.246</v>
      </c>
      <c r="AB74">
        <v>3.6859999999999999</v>
      </c>
      <c r="AC74">
        <v>7.117</v>
      </c>
      <c r="AD74">
        <v>1.5649999999999999</v>
      </c>
      <c r="AE74">
        <v>13.381</v>
      </c>
    </row>
    <row r="75" spans="1:31" x14ac:dyDescent="0.3">
      <c r="A75">
        <v>9</v>
      </c>
      <c r="B75" s="23">
        <v>36978</v>
      </c>
      <c r="C75" s="23"/>
      <c r="D75">
        <v>2.48</v>
      </c>
      <c r="E75">
        <v>0.40699999999999997</v>
      </c>
      <c r="F75">
        <v>0.20200000000000001</v>
      </c>
      <c r="G75">
        <v>2831.3560000000002</v>
      </c>
      <c r="H75">
        <v>661.97</v>
      </c>
      <c r="I75">
        <v>151.56299999999999</v>
      </c>
      <c r="J75">
        <v>1.6870000000000001</v>
      </c>
      <c r="K75">
        <v>15.103</v>
      </c>
      <c r="L75">
        <v>1412.18</v>
      </c>
      <c r="M75">
        <v>572.78300000000002</v>
      </c>
      <c r="N75">
        <v>226.95</v>
      </c>
      <c r="O75">
        <v>163.31</v>
      </c>
      <c r="P75">
        <v>14.117000000000001</v>
      </c>
      <c r="Q75">
        <v>416.89299999999997</v>
      </c>
      <c r="R75">
        <v>18.126999999999999</v>
      </c>
      <c r="S75">
        <v>0.34</v>
      </c>
      <c r="T75">
        <v>0.71</v>
      </c>
      <c r="U75">
        <v>2.5299999999999998</v>
      </c>
      <c r="V75">
        <v>0.49299999999999999</v>
      </c>
      <c r="W75">
        <v>1.357</v>
      </c>
      <c r="X75">
        <v>1.61</v>
      </c>
      <c r="Y75">
        <v>0.77200000000000002</v>
      </c>
      <c r="Z75">
        <v>0.129</v>
      </c>
      <c r="AA75">
        <v>0.22700000000000001</v>
      </c>
      <c r="AB75">
        <v>4.1479999999999997</v>
      </c>
      <c r="AC75">
        <v>7.79</v>
      </c>
      <c r="AD75">
        <v>2.036</v>
      </c>
      <c r="AE75">
        <v>15.102</v>
      </c>
    </row>
    <row r="76" spans="1:31" x14ac:dyDescent="0.3">
      <c r="A76">
        <v>9</v>
      </c>
      <c r="B76" s="23">
        <v>36988</v>
      </c>
      <c r="C76" s="23"/>
      <c r="E76">
        <v>0.52</v>
      </c>
      <c r="F76">
        <v>0.29399999999999998</v>
      </c>
      <c r="G76">
        <v>2897.7020000000002</v>
      </c>
      <c r="H76">
        <v>642.09299999999996</v>
      </c>
      <c r="K76">
        <v>15.893000000000001</v>
      </c>
      <c r="L76">
        <v>1634.557</v>
      </c>
      <c r="M76">
        <v>851.2</v>
      </c>
      <c r="N76">
        <v>205.93299999999999</v>
      </c>
      <c r="P76">
        <v>141.26</v>
      </c>
      <c r="Q76">
        <v>426.00700000000001</v>
      </c>
      <c r="R76">
        <v>10.153</v>
      </c>
      <c r="S76">
        <v>0.37</v>
      </c>
      <c r="T76">
        <v>0.66</v>
      </c>
      <c r="V76">
        <v>0.57999999999999996</v>
      </c>
      <c r="W76">
        <v>1.3069999999999999</v>
      </c>
      <c r="X76">
        <v>1.01</v>
      </c>
      <c r="Y76">
        <v>0.76200000000000001</v>
      </c>
      <c r="Z76">
        <v>6.7000000000000004E-2</v>
      </c>
      <c r="AA76">
        <v>1.427</v>
      </c>
      <c r="AC76">
        <v>11.141</v>
      </c>
      <c r="AD76">
        <v>2.4990000000000001</v>
      </c>
      <c r="AE76">
        <v>15.895</v>
      </c>
    </row>
    <row r="77" spans="1:31" x14ac:dyDescent="0.3">
      <c r="A77">
        <v>7</v>
      </c>
      <c r="B77" s="23">
        <v>36991</v>
      </c>
      <c r="C77" s="23"/>
      <c r="E77">
        <v>0.49</v>
      </c>
      <c r="F77">
        <v>0.26700000000000002</v>
      </c>
      <c r="G77">
        <v>2592.6010000000001</v>
      </c>
      <c r="H77">
        <v>584.45000000000005</v>
      </c>
      <c r="K77">
        <v>9.9429999999999996</v>
      </c>
      <c r="L77">
        <v>1410.43</v>
      </c>
      <c r="M77">
        <v>691.49</v>
      </c>
      <c r="N77">
        <v>175.43700000000001</v>
      </c>
      <c r="P77">
        <v>134.49</v>
      </c>
      <c r="Q77">
        <v>394.51</v>
      </c>
      <c r="R77">
        <v>14.503</v>
      </c>
      <c r="S77">
        <v>0.3</v>
      </c>
      <c r="T77">
        <v>0.66</v>
      </c>
      <c r="V77">
        <v>0.35</v>
      </c>
      <c r="W77">
        <v>1.01</v>
      </c>
      <c r="X77">
        <v>0.7</v>
      </c>
      <c r="Y77">
        <v>0.52600000000000002</v>
      </c>
      <c r="Z77">
        <v>9.6000000000000002E-2</v>
      </c>
      <c r="AA77">
        <v>0.94099999999999995</v>
      </c>
      <c r="AC77">
        <v>7.0010000000000003</v>
      </c>
      <c r="AD77">
        <v>1.38</v>
      </c>
      <c r="AE77">
        <v>9.9440000000000008</v>
      </c>
    </row>
    <row r="78" spans="1:31" x14ac:dyDescent="0.3">
      <c r="A78">
        <v>8</v>
      </c>
      <c r="B78" s="23">
        <v>36993</v>
      </c>
      <c r="C78" s="23"/>
      <c r="E78">
        <v>0.52</v>
      </c>
      <c r="F78">
        <v>0.28499999999999998</v>
      </c>
      <c r="G78">
        <v>2741.8009999999999</v>
      </c>
      <c r="H78">
        <v>592.44000000000005</v>
      </c>
      <c r="K78">
        <v>14.097</v>
      </c>
      <c r="L78">
        <v>1501.38</v>
      </c>
      <c r="M78">
        <v>782.19</v>
      </c>
      <c r="N78">
        <v>188.453</v>
      </c>
      <c r="P78">
        <v>126.747</v>
      </c>
      <c r="Q78">
        <v>391.23700000000002</v>
      </c>
      <c r="R78">
        <v>12.75</v>
      </c>
      <c r="S78">
        <v>0.37</v>
      </c>
      <c r="T78">
        <v>0.63</v>
      </c>
      <c r="V78">
        <v>0.44</v>
      </c>
      <c r="W78">
        <v>1.323</v>
      </c>
      <c r="X78">
        <v>0.99</v>
      </c>
      <c r="Y78">
        <v>0.69699999999999995</v>
      </c>
      <c r="Z78">
        <v>0.08</v>
      </c>
      <c r="AA78">
        <v>1.2549999999999999</v>
      </c>
      <c r="AC78">
        <v>10.342000000000001</v>
      </c>
      <c r="AD78">
        <v>1.7210000000000001</v>
      </c>
      <c r="AE78">
        <v>14.096</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H210"/>
  <sheetViews>
    <sheetView workbookViewId="0">
      <pane ySplit="2" topLeftCell="A3" activePane="bottomLeft" state="frozen"/>
      <selection pane="bottomLeft" activeCell="B3" sqref="B3"/>
    </sheetView>
  </sheetViews>
  <sheetFormatPr defaultColWidth="9.21875" defaultRowHeight="14.4" x14ac:dyDescent="0.3"/>
  <cols>
    <col min="1" max="1" width="19" bestFit="1" customWidth="1"/>
    <col min="2" max="2" width="10.44140625" style="2" bestFit="1" customWidth="1"/>
    <col min="3" max="3" width="22.21875" style="33" bestFit="1" customWidth="1"/>
    <col min="4" max="4" width="21.21875" style="31" bestFit="1" customWidth="1"/>
    <col min="5" max="5" width="19.44140625" bestFit="1" customWidth="1"/>
    <col min="6" max="6" width="21.77734375" bestFit="1" customWidth="1"/>
    <col min="7" max="7" width="18.5546875" customWidth="1"/>
    <col min="8" max="8" width="18.21875" bestFit="1" customWidth="1"/>
  </cols>
  <sheetData>
    <row r="1" spans="1:8" s="4" customFormat="1" x14ac:dyDescent="0.3">
      <c r="A1" s="45" t="s">
        <v>323</v>
      </c>
      <c r="B1" s="118" t="s">
        <v>46</v>
      </c>
      <c r="C1" s="45" t="s">
        <v>200</v>
      </c>
      <c r="D1" t="s">
        <v>166</v>
      </c>
      <c r="E1" s="45" t="s">
        <v>201</v>
      </c>
      <c r="F1" s="45" t="s">
        <v>214</v>
      </c>
      <c r="G1" s="54" t="s">
        <v>212</v>
      </c>
      <c r="H1" s="45" t="s">
        <v>213</v>
      </c>
    </row>
    <row r="2" spans="1:8" s="4" customFormat="1" ht="15" thickBot="1" x14ac:dyDescent="0.35">
      <c r="A2" s="119" t="s">
        <v>327</v>
      </c>
      <c r="B2" s="119" t="s">
        <v>46</v>
      </c>
      <c r="C2" s="63" t="s">
        <v>312</v>
      </c>
      <c r="D2" s="63" t="s">
        <v>311</v>
      </c>
      <c r="E2" s="63" t="s">
        <v>202</v>
      </c>
      <c r="F2" s="63" t="s">
        <v>209</v>
      </c>
      <c r="G2" s="63" t="s">
        <v>210</v>
      </c>
      <c r="H2" s="63" t="s">
        <v>211</v>
      </c>
    </row>
    <row r="3" spans="1:8" x14ac:dyDescent="0.3">
      <c r="A3" s="4"/>
      <c r="B3" s="23"/>
      <c r="C3" s="86"/>
      <c r="D3" s="86"/>
      <c r="E3" s="4"/>
      <c r="F3" s="4"/>
      <c r="G3" s="4"/>
      <c r="H3" s="4"/>
    </row>
    <row r="4" spans="1:8" x14ac:dyDescent="0.3">
      <c r="A4" s="4"/>
      <c r="B4" s="23"/>
      <c r="C4" s="86"/>
      <c r="D4" s="86"/>
      <c r="E4" s="4"/>
      <c r="F4" s="4"/>
      <c r="G4" s="4"/>
      <c r="H4" s="4"/>
    </row>
    <row r="5" spans="1:8" x14ac:dyDescent="0.3">
      <c r="A5" s="103"/>
      <c r="B5" s="120"/>
      <c r="C5" s="104"/>
      <c r="D5" s="104"/>
      <c r="E5" s="103"/>
      <c r="F5" s="103"/>
      <c r="G5" s="103"/>
      <c r="H5" s="103"/>
    </row>
    <row r="6" spans="1:8" x14ac:dyDescent="0.3">
      <c r="A6" s="4"/>
      <c r="B6" s="23"/>
      <c r="C6" s="86"/>
      <c r="D6" s="86"/>
      <c r="E6" s="4"/>
      <c r="F6" s="4"/>
      <c r="G6" s="4"/>
      <c r="H6" s="4"/>
    </row>
    <row r="7" spans="1:8" x14ac:dyDescent="0.3">
      <c r="A7" s="4"/>
      <c r="B7" s="23"/>
      <c r="C7" s="86"/>
      <c r="D7" s="86"/>
      <c r="E7" s="4"/>
      <c r="F7" s="4"/>
      <c r="G7" s="4"/>
      <c r="H7" s="4"/>
    </row>
    <row r="8" spans="1:8" x14ac:dyDescent="0.3">
      <c r="A8" s="103"/>
      <c r="B8" s="120"/>
      <c r="C8" s="104"/>
      <c r="D8" s="104"/>
      <c r="E8" s="103"/>
      <c r="F8" s="103"/>
      <c r="G8" s="103"/>
      <c r="H8" s="103"/>
    </row>
    <row r="9" spans="1:8" x14ac:dyDescent="0.3">
      <c r="A9" s="4"/>
      <c r="B9" s="23"/>
      <c r="C9" s="86"/>
      <c r="D9" s="86"/>
      <c r="E9" s="4"/>
      <c r="F9" s="4"/>
      <c r="G9" s="4"/>
      <c r="H9" s="4"/>
    </row>
    <row r="10" spans="1:8" x14ac:dyDescent="0.3">
      <c r="A10" s="4"/>
      <c r="B10" s="23"/>
      <c r="C10" s="86"/>
      <c r="D10" s="86"/>
      <c r="E10" s="4"/>
      <c r="F10" s="4"/>
      <c r="G10" s="4"/>
      <c r="H10" s="4"/>
    </row>
    <row r="11" spans="1:8" x14ac:dyDescent="0.3">
      <c r="A11" s="103"/>
      <c r="B11" s="120"/>
      <c r="C11" s="104"/>
      <c r="D11" s="104"/>
      <c r="E11" s="103"/>
      <c r="F11" s="103"/>
      <c r="G11" s="103"/>
      <c r="H11" s="103"/>
    </row>
    <row r="27" spans="1:8" s="4" customFormat="1" x14ac:dyDescent="0.3">
      <c r="A27"/>
      <c r="B27" s="2"/>
      <c r="C27" s="33"/>
      <c r="D27" s="31"/>
      <c r="E27"/>
      <c r="F27"/>
      <c r="G27"/>
      <c r="H27"/>
    </row>
    <row r="85" spans="3:4" x14ac:dyDescent="0.3">
      <c r="C85" s="34"/>
      <c r="D85" s="32"/>
    </row>
    <row r="86" spans="3:4" x14ac:dyDescent="0.3">
      <c r="C86" s="34"/>
      <c r="D86" s="32"/>
    </row>
    <row r="87" spans="3:4" x14ac:dyDescent="0.3">
      <c r="C87" s="34"/>
      <c r="D87" s="32"/>
    </row>
    <row r="88" spans="3:4" x14ac:dyDescent="0.3">
      <c r="C88" s="34"/>
      <c r="D88" s="32"/>
    </row>
    <row r="89" spans="3:4" x14ac:dyDescent="0.3">
      <c r="C89" s="34"/>
      <c r="D89" s="32"/>
    </row>
    <row r="90" spans="3:4" x14ac:dyDescent="0.3">
      <c r="C90" s="34"/>
      <c r="D90" s="32"/>
    </row>
    <row r="91" spans="3:4" x14ac:dyDescent="0.3">
      <c r="C91" s="34"/>
      <c r="D91" s="32"/>
    </row>
    <row r="92" spans="3:4" x14ac:dyDescent="0.3">
      <c r="C92" s="34"/>
      <c r="D92" s="32"/>
    </row>
    <row r="93" spans="3:4" x14ac:dyDescent="0.3">
      <c r="C93" s="34"/>
      <c r="D93" s="32"/>
    </row>
    <row r="94" spans="3:4" x14ac:dyDescent="0.3">
      <c r="C94" s="34"/>
      <c r="D94" s="32"/>
    </row>
    <row r="95" spans="3:4" x14ac:dyDescent="0.3">
      <c r="C95" s="34"/>
      <c r="D95" s="32"/>
    </row>
    <row r="96" spans="3:4" x14ac:dyDescent="0.3">
      <c r="C96" s="34"/>
      <c r="D96" s="32"/>
    </row>
    <row r="97" spans="3:4" x14ac:dyDescent="0.3">
      <c r="C97" s="34"/>
      <c r="D97" s="32"/>
    </row>
    <row r="98" spans="3:4" x14ac:dyDescent="0.3">
      <c r="C98" s="34"/>
      <c r="D98" s="32"/>
    </row>
    <row r="99" spans="3:4" x14ac:dyDescent="0.3">
      <c r="C99" s="34"/>
      <c r="D99" s="32"/>
    </row>
    <row r="100" spans="3:4" x14ac:dyDescent="0.3">
      <c r="C100" s="34"/>
      <c r="D100" s="32"/>
    </row>
    <row r="101" spans="3:4" x14ac:dyDescent="0.3">
      <c r="C101" s="34"/>
      <c r="D101" s="32"/>
    </row>
    <row r="102" spans="3:4" x14ac:dyDescent="0.3">
      <c r="C102" s="34"/>
      <c r="D102" s="32"/>
    </row>
    <row r="103" spans="3:4" x14ac:dyDescent="0.3">
      <c r="C103" s="34"/>
      <c r="D103" s="32"/>
    </row>
    <row r="104" spans="3:4" x14ac:dyDescent="0.3">
      <c r="C104" s="34"/>
      <c r="D104" s="32"/>
    </row>
    <row r="105" spans="3:4" x14ac:dyDescent="0.3">
      <c r="C105" s="34"/>
      <c r="D105" s="32"/>
    </row>
    <row r="106" spans="3:4" x14ac:dyDescent="0.3">
      <c r="C106" s="34"/>
      <c r="D106" s="32"/>
    </row>
    <row r="107" spans="3:4" x14ac:dyDescent="0.3">
      <c r="C107" s="34"/>
      <c r="D107" s="32"/>
    </row>
    <row r="108" spans="3:4" x14ac:dyDescent="0.3">
      <c r="C108" s="34"/>
      <c r="D108" s="32"/>
    </row>
    <row r="109" spans="3:4" x14ac:dyDescent="0.3">
      <c r="C109" s="34"/>
      <c r="D109" s="32"/>
    </row>
    <row r="110" spans="3:4" x14ac:dyDescent="0.3">
      <c r="C110" s="34"/>
      <c r="D110" s="32"/>
    </row>
    <row r="111" spans="3:4" x14ac:dyDescent="0.3">
      <c r="C111" s="34"/>
      <c r="D111" s="32"/>
    </row>
    <row r="112" spans="3:4" x14ac:dyDescent="0.3">
      <c r="C112" s="34"/>
      <c r="D112" s="32"/>
    </row>
    <row r="113" spans="3:4" x14ac:dyDescent="0.3">
      <c r="C113" s="34"/>
      <c r="D113" s="32"/>
    </row>
    <row r="114" spans="3:4" x14ac:dyDescent="0.3">
      <c r="C114" s="34"/>
      <c r="D114" s="32"/>
    </row>
    <row r="115" spans="3:4" x14ac:dyDescent="0.3">
      <c r="C115" s="34"/>
      <c r="D115" s="32"/>
    </row>
    <row r="116" spans="3:4" x14ac:dyDescent="0.3">
      <c r="C116" s="34"/>
      <c r="D116" s="32"/>
    </row>
    <row r="117" spans="3:4" x14ac:dyDescent="0.3">
      <c r="C117" s="34"/>
      <c r="D117" s="32"/>
    </row>
    <row r="118" spans="3:4" x14ac:dyDescent="0.3">
      <c r="C118" s="34"/>
      <c r="D118" s="32"/>
    </row>
    <row r="119" spans="3:4" x14ac:dyDescent="0.3">
      <c r="C119" s="34"/>
      <c r="D119" s="32"/>
    </row>
    <row r="120" spans="3:4" x14ac:dyDescent="0.3">
      <c r="C120" s="34"/>
      <c r="D120" s="32"/>
    </row>
    <row r="121" spans="3:4" x14ac:dyDescent="0.3">
      <c r="C121" s="34"/>
      <c r="D121" s="32"/>
    </row>
    <row r="122" spans="3:4" x14ac:dyDescent="0.3">
      <c r="C122" s="34"/>
      <c r="D122" s="32"/>
    </row>
    <row r="123" spans="3:4" x14ac:dyDescent="0.3">
      <c r="C123" s="34"/>
      <c r="D123" s="32"/>
    </row>
    <row r="124" spans="3:4" x14ac:dyDescent="0.3">
      <c r="C124" s="34"/>
      <c r="D124" s="32"/>
    </row>
    <row r="125" spans="3:4" x14ac:dyDescent="0.3">
      <c r="C125" s="34"/>
      <c r="D125" s="32"/>
    </row>
    <row r="126" spans="3:4" x14ac:dyDescent="0.3">
      <c r="C126" s="34"/>
      <c r="D126" s="32"/>
    </row>
    <row r="127" spans="3:4" x14ac:dyDescent="0.3">
      <c r="C127" s="34"/>
      <c r="D127" s="32"/>
    </row>
    <row r="128" spans="3:4" x14ac:dyDescent="0.3">
      <c r="C128" s="34"/>
      <c r="D128" s="32"/>
    </row>
    <row r="129" spans="3:4" x14ac:dyDescent="0.3">
      <c r="C129" s="34"/>
      <c r="D129" s="32"/>
    </row>
    <row r="130" spans="3:4" x14ac:dyDescent="0.3">
      <c r="C130" s="34"/>
      <c r="D130" s="32"/>
    </row>
    <row r="131" spans="3:4" x14ac:dyDescent="0.3">
      <c r="C131" s="34"/>
      <c r="D131" s="32"/>
    </row>
    <row r="132" spans="3:4" x14ac:dyDescent="0.3">
      <c r="C132" s="34"/>
      <c r="D132" s="32"/>
    </row>
    <row r="133" spans="3:4" x14ac:dyDescent="0.3">
      <c r="C133" s="34"/>
      <c r="D133" s="32"/>
    </row>
    <row r="134" spans="3:4" x14ac:dyDescent="0.3">
      <c r="C134" s="34"/>
      <c r="D134" s="32"/>
    </row>
    <row r="135" spans="3:4" x14ac:dyDescent="0.3">
      <c r="C135" s="34"/>
      <c r="D135" s="32"/>
    </row>
    <row r="136" spans="3:4" x14ac:dyDescent="0.3">
      <c r="C136" s="34"/>
      <c r="D136" s="32"/>
    </row>
    <row r="137" spans="3:4" x14ac:dyDescent="0.3">
      <c r="C137" s="34"/>
      <c r="D137" s="32"/>
    </row>
    <row r="138" spans="3:4" x14ac:dyDescent="0.3">
      <c r="C138" s="34"/>
      <c r="D138" s="32"/>
    </row>
    <row r="139" spans="3:4" x14ac:dyDescent="0.3">
      <c r="C139" s="34"/>
      <c r="D139" s="32"/>
    </row>
    <row r="140" spans="3:4" x14ac:dyDescent="0.3">
      <c r="C140" s="34"/>
      <c r="D140" s="32"/>
    </row>
    <row r="141" spans="3:4" x14ac:dyDescent="0.3">
      <c r="C141" s="34"/>
      <c r="D141" s="32"/>
    </row>
    <row r="142" spans="3:4" x14ac:dyDescent="0.3">
      <c r="C142" s="34"/>
      <c r="D142" s="32"/>
    </row>
    <row r="143" spans="3:4" x14ac:dyDescent="0.3">
      <c r="C143" s="34"/>
      <c r="D143" s="32"/>
    </row>
    <row r="144" spans="3:4" x14ac:dyDescent="0.3">
      <c r="C144" s="34"/>
      <c r="D144" s="32"/>
    </row>
    <row r="145" spans="3:4" x14ac:dyDescent="0.3">
      <c r="C145" s="34"/>
      <c r="D145" s="32"/>
    </row>
    <row r="146" spans="3:4" x14ac:dyDescent="0.3">
      <c r="C146" s="34"/>
      <c r="D146" s="32"/>
    </row>
    <row r="147" spans="3:4" x14ac:dyDescent="0.3">
      <c r="C147" s="34"/>
      <c r="D147" s="32"/>
    </row>
    <row r="148" spans="3:4" x14ac:dyDescent="0.3">
      <c r="C148" s="34"/>
      <c r="D148" s="32"/>
    </row>
    <row r="149" spans="3:4" x14ac:dyDescent="0.3">
      <c r="C149" s="34"/>
      <c r="D149" s="32"/>
    </row>
    <row r="150" spans="3:4" x14ac:dyDescent="0.3">
      <c r="C150" s="34"/>
      <c r="D150" s="32"/>
    </row>
    <row r="151" spans="3:4" x14ac:dyDescent="0.3">
      <c r="C151" s="34"/>
      <c r="D151" s="32"/>
    </row>
    <row r="152" spans="3:4" x14ac:dyDescent="0.3">
      <c r="C152" s="34"/>
      <c r="D152" s="32"/>
    </row>
    <row r="153" spans="3:4" x14ac:dyDescent="0.3">
      <c r="C153" s="34"/>
      <c r="D153" s="32"/>
    </row>
    <row r="154" spans="3:4" x14ac:dyDescent="0.3">
      <c r="C154" s="34"/>
      <c r="D154" s="32"/>
    </row>
    <row r="155" spans="3:4" x14ac:dyDescent="0.3">
      <c r="C155" s="34"/>
      <c r="D155" s="32"/>
    </row>
    <row r="156" spans="3:4" x14ac:dyDescent="0.3">
      <c r="C156" s="34"/>
      <c r="D156" s="32"/>
    </row>
    <row r="157" spans="3:4" x14ac:dyDescent="0.3">
      <c r="C157" s="34"/>
      <c r="D157" s="32"/>
    </row>
    <row r="158" spans="3:4" x14ac:dyDescent="0.3">
      <c r="C158" s="34"/>
      <c r="D158" s="32"/>
    </row>
    <row r="159" spans="3:4" x14ac:dyDescent="0.3">
      <c r="C159" s="34"/>
      <c r="D159" s="32"/>
    </row>
    <row r="160" spans="3:4" x14ac:dyDescent="0.3">
      <c r="C160" s="34"/>
      <c r="D160" s="32"/>
    </row>
    <row r="161" spans="3:4" x14ac:dyDescent="0.3">
      <c r="C161" s="34"/>
      <c r="D161" s="32"/>
    </row>
    <row r="162" spans="3:4" x14ac:dyDescent="0.3">
      <c r="C162" s="34"/>
      <c r="D162" s="32"/>
    </row>
    <row r="163" spans="3:4" x14ac:dyDescent="0.3">
      <c r="C163" s="34"/>
      <c r="D163" s="32"/>
    </row>
    <row r="164" spans="3:4" x14ac:dyDescent="0.3">
      <c r="C164" s="34"/>
      <c r="D164" s="32"/>
    </row>
    <row r="165" spans="3:4" x14ac:dyDescent="0.3">
      <c r="C165" s="34"/>
      <c r="D165" s="32"/>
    </row>
    <row r="166" spans="3:4" x14ac:dyDescent="0.3">
      <c r="C166" s="34"/>
      <c r="D166" s="32"/>
    </row>
    <row r="167" spans="3:4" x14ac:dyDescent="0.3">
      <c r="C167" s="34"/>
      <c r="D167" s="32"/>
    </row>
    <row r="168" spans="3:4" x14ac:dyDescent="0.3">
      <c r="C168" s="34"/>
      <c r="D168" s="32"/>
    </row>
    <row r="169" spans="3:4" x14ac:dyDescent="0.3">
      <c r="C169" s="34"/>
      <c r="D169" s="32"/>
    </row>
    <row r="170" spans="3:4" x14ac:dyDescent="0.3">
      <c r="C170" s="34"/>
      <c r="D170" s="32"/>
    </row>
    <row r="171" spans="3:4" x14ac:dyDescent="0.3">
      <c r="C171" s="34"/>
      <c r="D171" s="32"/>
    </row>
    <row r="172" spans="3:4" x14ac:dyDescent="0.3">
      <c r="C172" s="34"/>
      <c r="D172" s="32"/>
    </row>
    <row r="173" spans="3:4" x14ac:dyDescent="0.3">
      <c r="C173" s="34"/>
      <c r="D173" s="32"/>
    </row>
    <row r="174" spans="3:4" x14ac:dyDescent="0.3">
      <c r="C174" s="34"/>
      <c r="D174" s="32"/>
    </row>
    <row r="175" spans="3:4" x14ac:dyDescent="0.3">
      <c r="C175" s="34"/>
      <c r="D175" s="32"/>
    </row>
    <row r="176" spans="3:4" x14ac:dyDescent="0.3">
      <c r="C176" s="34"/>
      <c r="D176" s="32"/>
    </row>
    <row r="177" spans="3:4" x14ac:dyDescent="0.3">
      <c r="C177" s="34"/>
      <c r="D177" s="32"/>
    </row>
    <row r="178" spans="3:4" x14ac:dyDescent="0.3">
      <c r="C178" s="34"/>
      <c r="D178" s="32"/>
    </row>
    <row r="179" spans="3:4" x14ac:dyDescent="0.3">
      <c r="C179" s="34"/>
      <c r="D179" s="32"/>
    </row>
    <row r="180" spans="3:4" x14ac:dyDescent="0.3">
      <c r="C180" s="34"/>
      <c r="D180" s="32"/>
    </row>
    <row r="181" spans="3:4" x14ac:dyDescent="0.3">
      <c r="C181" s="34"/>
      <c r="D181" s="32"/>
    </row>
    <row r="182" spans="3:4" x14ac:dyDescent="0.3">
      <c r="C182" s="34"/>
      <c r="D182" s="32"/>
    </row>
    <row r="183" spans="3:4" x14ac:dyDescent="0.3">
      <c r="C183" s="34"/>
      <c r="D183" s="32"/>
    </row>
    <row r="184" spans="3:4" x14ac:dyDescent="0.3">
      <c r="C184" s="34"/>
      <c r="D184" s="32"/>
    </row>
    <row r="185" spans="3:4" x14ac:dyDescent="0.3">
      <c r="C185" s="34"/>
      <c r="D185" s="32"/>
    </row>
    <row r="186" spans="3:4" x14ac:dyDescent="0.3">
      <c r="C186" s="34"/>
      <c r="D186" s="32"/>
    </row>
    <row r="187" spans="3:4" x14ac:dyDescent="0.3">
      <c r="C187" s="34"/>
      <c r="D187" s="32"/>
    </row>
    <row r="188" spans="3:4" x14ac:dyDescent="0.3">
      <c r="C188" s="34"/>
      <c r="D188" s="32"/>
    </row>
    <row r="189" spans="3:4" x14ac:dyDescent="0.3">
      <c r="C189" s="34"/>
      <c r="D189" s="32"/>
    </row>
    <row r="190" spans="3:4" x14ac:dyDescent="0.3">
      <c r="C190" s="34"/>
      <c r="D190" s="32"/>
    </row>
    <row r="191" spans="3:4" x14ac:dyDescent="0.3">
      <c r="C191" s="34"/>
      <c r="D191" s="32"/>
    </row>
    <row r="192" spans="3:4" x14ac:dyDescent="0.3">
      <c r="C192" s="34"/>
      <c r="D192" s="32"/>
    </row>
    <row r="193" spans="3:4" x14ac:dyDescent="0.3">
      <c r="C193" s="34"/>
      <c r="D193" s="32"/>
    </row>
    <row r="194" spans="3:4" x14ac:dyDescent="0.3">
      <c r="C194" s="34"/>
      <c r="D194" s="32"/>
    </row>
    <row r="195" spans="3:4" x14ac:dyDescent="0.3">
      <c r="C195" s="34"/>
      <c r="D195" s="32"/>
    </row>
    <row r="196" spans="3:4" x14ac:dyDescent="0.3">
      <c r="C196" s="34"/>
      <c r="D196" s="32"/>
    </row>
    <row r="197" spans="3:4" x14ac:dyDescent="0.3">
      <c r="C197" s="34"/>
      <c r="D197" s="32"/>
    </row>
    <row r="198" spans="3:4" x14ac:dyDescent="0.3">
      <c r="C198" s="34"/>
      <c r="D198" s="32"/>
    </row>
    <row r="199" spans="3:4" x14ac:dyDescent="0.3">
      <c r="C199" s="34"/>
      <c r="D199" s="32"/>
    </row>
    <row r="200" spans="3:4" x14ac:dyDescent="0.3">
      <c r="C200" s="34"/>
      <c r="D200" s="32"/>
    </row>
    <row r="201" spans="3:4" x14ac:dyDescent="0.3">
      <c r="C201" s="34"/>
      <c r="D201" s="32"/>
    </row>
    <row r="202" spans="3:4" x14ac:dyDescent="0.3">
      <c r="C202" s="34"/>
      <c r="D202" s="32"/>
    </row>
    <row r="203" spans="3:4" x14ac:dyDescent="0.3">
      <c r="C203" s="34"/>
      <c r="D203" s="32"/>
    </row>
    <row r="204" spans="3:4" x14ac:dyDescent="0.3">
      <c r="C204" s="34"/>
      <c r="D204" s="32"/>
    </row>
    <row r="205" spans="3:4" x14ac:dyDescent="0.3">
      <c r="C205" s="34"/>
      <c r="D205" s="32"/>
    </row>
    <row r="206" spans="3:4" x14ac:dyDescent="0.3">
      <c r="C206" s="34"/>
      <c r="D206" s="32"/>
    </row>
    <row r="207" spans="3:4" x14ac:dyDescent="0.3">
      <c r="C207" s="34"/>
      <c r="D207" s="32"/>
    </row>
    <row r="208" spans="3:4" x14ac:dyDescent="0.3">
      <c r="C208" s="34"/>
      <c r="D208" s="32"/>
    </row>
    <row r="209" spans="3:4" x14ac:dyDescent="0.3">
      <c r="C209" s="34"/>
      <c r="D209" s="32"/>
    </row>
    <row r="210" spans="3:4" x14ac:dyDescent="0.3">
      <c r="C210" s="34"/>
      <c r="D210" s="32"/>
    </row>
  </sheetData>
  <sortState xmlns:xlrd2="http://schemas.microsoft.com/office/spreadsheetml/2017/richdata2" ref="A3:H77">
    <sortCondition ref="A3:A77"/>
    <sortCondition ref="C3:C7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workbookViewId="0">
      <selection activeCell="B5" sqref="B5"/>
    </sheetView>
  </sheetViews>
  <sheetFormatPr defaultColWidth="9.21875" defaultRowHeight="14.4" x14ac:dyDescent="0.3"/>
  <cols>
    <col min="1" max="1" width="23.77734375" style="19" customWidth="1"/>
    <col min="2" max="2" width="87.21875" style="28" customWidth="1"/>
  </cols>
  <sheetData>
    <row r="1" spans="1:3" ht="18" x14ac:dyDescent="0.3">
      <c r="A1" s="16" t="s">
        <v>53</v>
      </c>
      <c r="B1" s="26"/>
    </row>
    <row r="2" spans="1:3" x14ac:dyDescent="0.3">
      <c r="A2" s="17" t="s">
        <v>54</v>
      </c>
      <c r="B2" s="26" t="s">
        <v>434</v>
      </c>
    </row>
    <row r="3" spans="1:3" x14ac:dyDescent="0.3">
      <c r="A3" s="17" t="s">
        <v>55</v>
      </c>
      <c r="B3" s="27">
        <v>43882</v>
      </c>
    </row>
    <row r="4" spans="1:3" x14ac:dyDescent="0.3">
      <c r="A4" s="114" t="s">
        <v>56</v>
      </c>
      <c r="B4" s="115">
        <v>1</v>
      </c>
    </row>
    <row r="5" spans="1:3" ht="374.4" x14ac:dyDescent="0.3">
      <c r="A5" s="94" t="s">
        <v>57</v>
      </c>
      <c r="B5" s="156" t="s">
        <v>481</v>
      </c>
      <c r="C5" s="233"/>
    </row>
    <row r="6" spans="1:3" x14ac:dyDescent="0.3">
      <c r="A6" s="94" t="s">
        <v>58</v>
      </c>
      <c r="B6" s="115" t="s">
        <v>435</v>
      </c>
    </row>
    <row r="7" spans="1:3" ht="15.6" x14ac:dyDescent="0.3">
      <c r="A7" s="94" t="s">
        <v>59</v>
      </c>
      <c r="B7" s="116" t="s">
        <v>434</v>
      </c>
    </row>
    <row r="8" spans="1:3" ht="46.8" x14ac:dyDescent="0.3">
      <c r="A8" s="94" t="s">
        <v>60</v>
      </c>
      <c r="B8" s="117" t="s">
        <v>436</v>
      </c>
    </row>
    <row r="9" spans="1:3" ht="15.6" x14ac:dyDescent="0.3">
      <c r="B9" s="29"/>
    </row>
    <row r="11" spans="1:3" x14ac:dyDescent="0.3">
      <c r="A11"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
  <sheetViews>
    <sheetView topLeftCell="A58" zoomScaleNormal="100" workbookViewId="0">
      <pane xSplit="2" topLeftCell="D1" activePane="topRight" state="frozen"/>
      <selection pane="topRight" activeCell="A70" sqref="A70"/>
    </sheetView>
  </sheetViews>
  <sheetFormatPr defaultColWidth="9.21875" defaultRowHeight="13.8" x14ac:dyDescent="0.25"/>
  <cols>
    <col min="1" max="1" width="16.44140625" style="36" bestFit="1" customWidth="1"/>
    <col min="2" max="2" width="12.21875" style="65" bestFit="1" customWidth="1"/>
    <col min="3" max="3" width="22.6640625" style="36" bestFit="1" customWidth="1"/>
    <col min="4" max="4" width="60" style="55" bestFit="1" customWidth="1"/>
    <col min="5" max="5" width="14" style="36" bestFit="1" customWidth="1"/>
    <col min="6" max="6" width="31.21875" style="36" bestFit="1" customWidth="1"/>
    <col min="7" max="16384" width="9.21875" style="53"/>
  </cols>
  <sheetData>
    <row r="1" spans="1:8" ht="14.4" thickBot="1" x14ac:dyDescent="0.3">
      <c r="A1" s="160" t="s">
        <v>63</v>
      </c>
      <c r="B1" s="160" t="s">
        <v>305</v>
      </c>
      <c r="C1" s="160" t="s">
        <v>135</v>
      </c>
      <c r="D1" s="161" t="s">
        <v>4</v>
      </c>
      <c r="E1" s="160" t="s">
        <v>64</v>
      </c>
      <c r="F1" s="162" t="s">
        <v>65</v>
      </c>
    </row>
    <row r="2" spans="1:8" x14ac:dyDescent="0.25">
      <c r="A2" s="163" t="s">
        <v>66</v>
      </c>
      <c r="B2" s="164" t="s">
        <v>327</v>
      </c>
      <c r="C2" s="165" t="s">
        <v>323</v>
      </c>
      <c r="D2" s="165" t="s">
        <v>324</v>
      </c>
      <c r="E2" s="165" t="s">
        <v>121</v>
      </c>
      <c r="F2" s="165"/>
      <c r="G2" s="53" t="s">
        <v>461</v>
      </c>
      <c r="H2" s="53" t="s">
        <v>461</v>
      </c>
    </row>
    <row r="3" spans="1:8" x14ac:dyDescent="0.25">
      <c r="A3" s="165"/>
      <c r="B3" s="164" t="s">
        <v>95</v>
      </c>
      <c r="C3" s="165" t="s">
        <v>96</v>
      </c>
      <c r="D3" s="165" t="s">
        <v>97</v>
      </c>
      <c r="E3" s="165" t="s">
        <v>14</v>
      </c>
      <c r="F3" s="165"/>
      <c r="H3" s="53" t="s">
        <v>461</v>
      </c>
    </row>
    <row r="4" spans="1:8" x14ac:dyDescent="0.25">
      <c r="A4" s="165"/>
      <c r="B4" s="164" t="s">
        <v>256</v>
      </c>
      <c r="C4" s="165" t="s">
        <v>257</v>
      </c>
      <c r="D4" s="166" t="s">
        <v>259</v>
      </c>
      <c r="E4" s="165" t="s">
        <v>10</v>
      </c>
      <c r="F4" s="165"/>
      <c r="G4" s="53" t="s">
        <v>461</v>
      </c>
      <c r="H4" s="53" t="s">
        <v>461</v>
      </c>
    </row>
    <row r="5" spans="1:8" x14ac:dyDescent="0.25">
      <c r="A5" s="165"/>
      <c r="B5" s="164" t="s">
        <v>92</v>
      </c>
      <c r="C5" s="165" t="s">
        <v>93</v>
      </c>
      <c r="D5" s="165" t="s">
        <v>94</v>
      </c>
      <c r="E5" s="165" t="s">
        <v>14</v>
      </c>
      <c r="F5" s="165"/>
      <c r="G5" s="53" t="s">
        <v>461</v>
      </c>
      <c r="H5" s="53" t="s">
        <v>461</v>
      </c>
    </row>
    <row r="6" spans="1:8" x14ac:dyDescent="0.25">
      <c r="A6" s="165"/>
      <c r="B6" s="164" t="s">
        <v>98</v>
      </c>
      <c r="C6" s="165" t="s">
        <v>6</v>
      </c>
      <c r="D6" s="165" t="s">
        <v>99</v>
      </c>
      <c r="E6" s="165" t="s">
        <v>14</v>
      </c>
      <c r="F6" s="165"/>
    </row>
    <row r="7" spans="1:8" x14ac:dyDescent="0.25">
      <c r="A7" s="165"/>
      <c r="B7" s="164" t="s">
        <v>307</v>
      </c>
      <c r="C7" s="165" t="s">
        <v>308</v>
      </c>
      <c r="D7" s="165" t="s">
        <v>309</v>
      </c>
      <c r="E7" s="165" t="s">
        <v>14</v>
      </c>
      <c r="F7" s="165"/>
    </row>
    <row r="8" spans="1:8" x14ac:dyDescent="0.25">
      <c r="A8" s="165"/>
      <c r="B8" s="167" t="s">
        <v>16</v>
      </c>
      <c r="C8" s="168" t="s">
        <v>226</v>
      </c>
      <c r="D8" s="165" t="s">
        <v>71</v>
      </c>
      <c r="E8" s="165" t="s">
        <v>10</v>
      </c>
      <c r="F8" s="165"/>
    </row>
    <row r="9" spans="1:8" x14ac:dyDescent="0.25">
      <c r="A9" s="169"/>
      <c r="B9" s="170" t="s">
        <v>243</v>
      </c>
      <c r="C9" s="168" t="s">
        <v>227</v>
      </c>
      <c r="D9" s="165" t="s">
        <v>72</v>
      </c>
      <c r="E9" s="165" t="s">
        <v>14</v>
      </c>
      <c r="F9" s="165"/>
      <c r="G9" s="53" t="s">
        <v>461</v>
      </c>
      <c r="H9" s="53" t="s">
        <v>461</v>
      </c>
    </row>
    <row r="10" spans="1:8" x14ac:dyDescent="0.25">
      <c r="A10" s="169"/>
      <c r="B10" s="164" t="s">
        <v>100</v>
      </c>
      <c r="C10" s="165" t="s">
        <v>101</v>
      </c>
      <c r="D10" s="165" t="s">
        <v>102</v>
      </c>
      <c r="E10" s="165" t="s">
        <v>103</v>
      </c>
      <c r="F10" s="171"/>
    </row>
    <row r="11" spans="1:8" x14ac:dyDescent="0.25">
      <c r="A11" s="169"/>
      <c r="B11" s="164" t="s">
        <v>104</v>
      </c>
      <c r="C11" s="165" t="s">
        <v>105</v>
      </c>
      <c r="D11" s="165" t="s">
        <v>106</v>
      </c>
      <c r="E11" s="165" t="s">
        <v>103</v>
      </c>
      <c r="F11" s="171"/>
      <c r="G11" s="53" t="s">
        <v>461</v>
      </c>
      <c r="H11" s="53" t="s">
        <v>461</v>
      </c>
    </row>
    <row r="12" spans="1:8" x14ac:dyDescent="0.25">
      <c r="A12" s="169"/>
      <c r="B12" s="164" t="s">
        <v>107</v>
      </c>
      <c r="C12" s="165" t="s">
        <v>108</v>
      </c>
      <c r="D12" s="165" t="s">
        <v>109</v>
      </c>
      <c r="E12" s="165" t="s">
        <v>48</v>
      </c>
      <c r="F12" s="171"/>
      <c r="G12" s="53" t="s">
        <v>461</v>
      </c>
      <c r="H12" s="53" t="s">
        <v>461</v>
      </c>
    </row>
    <row r="13" spans="1:8" x14ac:dyDescent="0.25">
      <c r="A13" s="169"/>
      <c r="B13" s="164" t="s">
        <v>37</v>
      </c>
      <c r="C13" s="165" t="s">
        <v>110</v>
      </c>
      <c r="D13" s="165" t="s">
        <v>111</v>
      </c>
      <c r="E13" s="165" t="s">
        <v>14</v>
      </c>
      <c r="F13" s="172"/>
    </row>
    <row r="14" spans="1:8" ht="14.4" thickBot="1" x14ac:dyDescent="0.3">
      <c r="A14" s="173"/>
      <c r="B14" s="174" t="s">
        <v>112</v>
      </c>
      <c r="C14" s="175" t="s">
        <v>113</v>
      </c>
      <c r="D14" s="175" t="s">
        <v>114</v>
      </c>
      <c r="E14" s="175" t="s">
        <v>14</v>
      </c>
      <c r="F14" s="176"/>
    </row>
    <row r="15" spans="1:8" x14ac:dyDescent="0.25">
      <c r="A15" s="163" t="s">
        <v>67</v>
      </c>
      <c r="B15" s="164" t="s">
        <v>327</v>
      </c>
      <c r="C15" s="165" t="s">
        <v>323</v>
      </c>
      <c r="D15" s="165" t="s">
        <v>324</v>
      </c>
      <c r="E15" s="165" t="s">
        <v>121</v>
      </c>
      <c r="F15" s="172"/>
    </row>
    <row r="16" spans="1:8" x14ac:dyDescent="0.25">
      <c r="A16" s="165"/>
      <c r="B16" s="167" t="s">
        <v>273</v>
      </c>
      <c r="C16" s="177" t="s">
        <v>272</v>
      </c>
      <c r="D16" s="177" t="s">
        <v>296</v>
      </c>
      <c r="E16" s="177" t="s">
        <v>21</v>
      </c>
      <c r="F16" s="171" t="s">
        <v>462</v>
      </c>
    </row>
    <row r="17" spans="1:8" x14ac:dyDescent="0.25">
      <c r="A17" s="165"/>
      <c r="B17" s="178" t="s">
        <v>260</v>
      </c>
      <c r="C17" s="165" t="s">
        <v>262</v>
      </c>
      <c r="D17" s="179" t="s">
        <v>264</v>
      </c>
      <c r="E17" s="179" t="s">
        <v>21</v>
      </c>
      <c r="F17" s="177"/>
    </row>
    <row r="18" spans="1:8" x14ac:dyDescent="0.25">
      <c r="A18" s="165"/>
      <c r="B18" s="178" t="s">
        <v>261</v>
      </c>
      <c r="C18" s="165" t="s">
        <v>263</v>
      </c>
      <c r="D18" s="179" t="s">
        <v>265</v>
      </c>
      <c r="E18" s="179" t="s">
        <v>1</v>
      </c>
      <c r="F18" s="177" t="s">
        <v>463</v>
      </c>
      <c r="G18" s="53" t="s">
        <v>461</v>
      </c>
      <c r="H18" s="53" t="s">
        <v>461</v>
      </c>
    </row>
    <row r="19" spans="1:8" x14ac:dyDescent="0.25">
      <c r="A19" s="165"/>
      <c r="B19" s="164" t="s">
        <v>198</v>
      </c>
      <c r="C19" s="165" t="s">
        <v>197</v>
      </c>
      <c r="D19" s="179" t="s">
        <v>199</v>
      </c>
      <c r="E19" s="179" t="s">
        <v>10</v>
      </c>
      <c r="F19" s="177" t="s">
        <v>464</v>
      </c>
    </row>
    <row r="20" spans="1:8" x14ac:dyDescent="0.25">
      <c r="A20" s="165"/>
      <c r="B20" s="164" t="s">
        <v>294</v>
      </c>
      <c r="C20" s="165" t="s">
        <v>295</v>
      </c>
      <c r="D20" s="179" t="s">
        <v>298</v>
      </c>
      <c r="E20" s="179" t="s">
        <v>21</v>
      </c>
      <c r="F20" s="177"/>
    </row>
    <row r="21" spans="1:8" ht="28.8" x14ac:dyDescent="0.25">
      <c r="A21" s="165"/>
      <c r="B21" s="178" t="s">
        <v>238</v>
      </c>
      <c r="C21" s="165" t="s">
        <v>218</v>
      </c>
      <c r="D21" s="179" t="s">
        <v>7</v>
      </c>
      <c r="E21" s="179" t="s">
        <v>10</v>
      </c>
      <c r="F21" s="30" t="s">
        <v>465</v>
      </c>
    </row>
    <row r="22" spans="1:8" ht="26.4" x14ac:dyDescent="0.25">
      <c r="A22" s="165"/>
      <c r="B22" s="178" t="s">
        <v>239</v>
      </c>
      <c r="C22" s="165" t="s">
        <v>219</v>
      </c>
      <c r="D22" s="179" t="s">
        <v>8</v>
      </c>
      <c r="E22" s="179" t="s">
        <v>11</v>
      </c>
      <c r="F22" s="177"/>
    </row>
    <row r="23" spans="1:8" x14ac:dyDescent="0.25">
      <c r="A23" s="165"/>
      <c r="B23" s="178" t="s">
        <v>266</v>
      </c>
      <c r="C23" s="165" t="s">
        <v>268</v>
      </c>
      <c r="D23" s="179" t="s">
        <v>270</v>
      </c>
      <c r="E23" s="179" t="s">
        <v>0</v>
      </c>
      <c r="F23" s="171"/>
    </row>
    <row r="24" spans="1:8" x14ac:dyDescent="0.25">
      <c r="A24" s="165"/>
      <c r="B24" s="178" t="s">
        <v>267</v>
      </c>
      <c r="C24" s="165" t="s">
        <v>269</v>
      </c>
      <c r="D24" s="179" t="s">
        <v>271</v>
      </c>
      <c r="E24" s="179" t="s">
        <v>162</v>
      </c>
      <c r="F24" s="171"/>
    </row>
    <row r="25" spans="1:8" x14ac:dyDescent="0.25">
      <c r="A25" s="165"/>
      <c r="B25" s="178" t="s">
        <v>240</v>
      </c>
      <c r="C25" s="165" t="s">
        <v>220</v>
      </c>
      <c r="D25" s="179" t="s">
        <v>9</v>
      </c>
      <c r="E25" s="179" t="s">
        <v>0</v>
      </c>
      <c r="F25" s="171"/>
    </row>
    <row r="26" spans="1:8" x14ac:dyDescent="0.25">
      <c r="A26" s="165"/>
      <c r="B26" s="178" t="s">
        <v>241</v>
      </c>
      <c r="C26" s="165" t="s">
        <v>221</v>
      </c>
      <c r="D26" s="180" t="s">
        <v>45</v>
      </c>
      <c r="E26" s="181" t="s">
        <v>0</v>
      </c>
      <c r="F26" s="171" t="s">
        <v>466</v>
      </c>
    </row>
    <row r="27" spans="1:8" x14ac:dyDescent="0.25">
      <c r="A27" s="168"/>
      <c r="B27" s="182" t="s">
        <v>242</v>
      </c>
      <c r="C27" s="168" t="s">
        <v>222</v>
      </c>
      <c r="D27" s="183" t="s">
        <v>44</v>
      </c>
      <c r="E27" s="179" t="s">
        <v>1</v>
      </c>
      <c r="F27" s="171" t="s">
        <v>467</v>
      </c>
    </row>
    <row r="28" spans="1:8" x14ac:dyDescent="0.25">
      <c r="A28" s="168"/>
      <c r="B28" s="182" t="s">
        <v>237</v>
      </c>
      <c r="C28" s="168" t="s">
        <v>217</v>
      </c>
      <c r="D28" s="183" t="s">
        <v>297</v>
      </c>
      <c r="E28" s="179" t="s">
        <v>21</v>
      </c>
      <c r="F28" s="171"/>
    </row>
    <row r="29" spans="1:8" ht="26.4" x14ac:dyDescent="0.25">
      <c r="A29" s="168"/>
      <c r="B29" s="182" t="s">
        <v>288</v>
      </c>
      <c r="C29" s="168" t="s">
        <v>289</v>
      </c>
      <c r="D29" s="183" t="s">
        <v>292</v>
      </c>
      <c r="E29" s="179" t="s">
        <v>0</v>
      </c>
      <c r="F29" s="171" t="s">
        <v>453</v>
      </c>
    </row>
    <row r="30" spans="1:8" ht="14.4" thickBot="1" x14ac:dyDescent="0.3">
      <c r="A30" s="175"/>
      <c r="B30" s="185" t="s">
        <v>290</v>
      </c>
      <c r="C30" s="175" t="s">
        <v>291</v>
      </c>
      <c r="D30" s="186" t="s">
        <v>293</v>
      </c>
      <c r="E30" s="187" t="s">
        <v>2</v>
      </c>
      <c r="F30" s="184" t="s">
        <v>454</v>
      </c>
    </row>
    <row r="31" spans="1:8" ht="28.2" thickBot="1" x14ac:dyDescent="0.3">
      <c r="A31" s="56" t="s">
        <v>400</v>
      </c>
      <c r="B31" s="134" t="s">
        <v>327</v>
      </c>
      <c r="C31" s="45" t="s">
        <v>323</v>
      </c>
      <c r="D31" s="36" t="s">
        <v>324</v>
      </c>
      <c r="E31" s="47"/>
      <c r="F31" s="46"/>
    </row>
    <row r="32" spans="1:8" ht="14.4" x14ac:dyDescent="0.3">
      <c r="A32"/>
      <c r="B32" s="135" t="s">
        <v>237</v>
      </c>
      <c r="C32" s="45" t="s">
        <v>217</v>
      </c>
      <c r="D32" s="87" t="s">
        <v>297</v>
      </c>
      <c r="E32" s="47" t="s">
        <v>21</v>
      </c>
      <c r="F32" s="46"/>
    </row>
    <row r="33" spans="1:6" ht="14.4" x14ac:dyDescent="0.3">
      <c r="A33"/>
      <c r="B33" s="136" t="s">
        <v>318</v>
      </c>
      <c r="C33" s="53" t="s">
        <v>200</v>
      </c>
      <c r="D33" s="87" t="s">
        <v>314</v>
      </c>
      <c r="E33" s="47" t="s">
        <v>1</v>
      </c>
      <c r="F33" s="46"/>
    </row>
    <row r="34" spans="1:6" ht="14.4" x14ac:dyDescent="0.3">
      <c r="A34"/>
      <c r="B34" s="135" t="s">
        <v>319</v>
      </c>
      <c r="C34" s="53" t="s">
        <v>166</v>
      </c>
      <c r="D34" s="87" t="s">
        <v>12</v>
      </c>
      <c r="E34" s="47" t="s">
        <v>1</v>
      </c>
      <c r="F34" s="46"/>
    </row>
    <row r="35" spans="1:6" ht="14.4" x14ac:dyDescent="0.3">
      <c r="A35"/>
      <c r="B35" s="137" t="s">
        <v>320</v>
      </c>
      <c r="C35" s="53" t="s">
        <v>315</v>
      </c>
      <c r="D35" s="87" t="s">
        <v>401</v>
      </c>
      <c r="E35" s="47" t="s">
        <v>161</v>
      </c>
      <c r="F35" s="46"/>
    </row>
    <row r="36" spans="1:6" ht="14.4" x14ac:dyDescent="0.3">
      <c r="A36"/>
      <c r="B36" s="77" t="s">
        <v>321</v>
      </c>
      <c r="C36" s="53" t="s">
        <v>316</v>
      </c>
      <c r="D36" s="87" t="s">
        <v>402</v>
      </c>
      <c r="E36" s="47" t="s">
        <v>384</v>
      </c>
      <c r="F36" s="46"/>
    </row>
    <row r="37" spans="1:6" ht="15" thickBot="1" x14ac:dyDescent="0.35">
      <c r="A37" s="100"/>
      <c r="B37" s="62" t="s">
        <v>322</v>
      </c>
      <c r="C37" s="52" t="s">
        <v>317</v>
      </c>
      <c r="D37" s="49" t="s">
        <v>403</v>
      </c>
      <c r="E37" s="50" t="s">
        <v>384</v>
      </c>
      <c r="F37" s="51"/>
    </row>
    <row r="38" spans="1:6" ht="14.4" thickBot="1" x14ac:dyDescent="0.3">
      <c r="A38" s="188" t="s">
        <v>68</v>
      </c>
      <c r="B38" s="164" t="s">
        <v>327</v>
      </c>
      <c r="C38" s="165" t="s">
        <v>323</v>
      </c>
      <c r="D38" s="165" t="s">
        <v>324</v>
      </c>
      <c r="E38" s="165" t="s">
        <v>121</v>
      </c>
      <c r="F38" s="165"/>
    </row>
    <row r="39" spans="1:6" ht="14.4" thickBot="1" x14ac:dyDescent="0.3">
      <c r="A39" s="165"/>
      <c r="B39" s="189" t="s">
        <v>116</v>
      </c>
      <c r="C39" s="165" t="s">
        <v>225</v>
      </c>
      <c r="D39" s="190" t="s">
        <v>69</v>
      </c>
      <c r="E39" s="191" t="s">
        <v>21</v>
      </c>
      <c r="F39" s="165" t="s">
        <v>70</v>
      </c>
    </row>
    <row r="40" spans="1:6" ht="14.4" thickBot="1" x14ac:dyDescent="0.3">
      <c r="A40" s="192"/>
      <c r="B40" s="193" t="s">
        <v>50</v>
      </c>
      <c r="C40" s="165" t="s">
        <v>228</v>
      </c>
      <c r="D40" s="190" t="s">
        <v>49</v>
      </c>
      <c r="E40" s="191" t="s">
        <v>47</v>
      </c>
      <c r="F40" s="165"/>
    </row>
    <row r="41" spans="1:6" ht="14.4" thickBot="1" x14ac:dyDescent="0.3">
      <c r="A41" s="194"/>
      <c r="B41" s="195" t="s">
        <v>17</v>
      </c>
      <c r="C41" s="175" t="s">
        <v>229</v>
      </c>
      <c r="D41" s="196" t="s">
        <v>15</v>
      </c>
      <c r="E41" s="197" t="s">
        <v>18</v>
      </c>
      <c r="F41" s="198"/>
    </row>
    <row r="42" spans="1:6" x14ac:dyDescent="0.25">
      <c r="A42" s="163" t="s">
        <v>42</v>
      </c>
      <c r="B42" s="164" t="s">
        <v>327</v>
      </c>
      <c r="C42" s="165" t="s">
        <v>323</v>
      </c>
      <c r="D42" s="165" t="s">
        <v>324</v>
      </c>
      <c r="E42" s="165" t="s">
        <v>121</v>
      </c>
      <c r="F42" s="177"/>
    </row>
    <row r="43" spans="1:6" x14ac:dyDescent="0.25">
      <c r="A43" s="177"/>
      <c r="B43" s="199" t="s">
        <v>244</v>
      </c>
      <c r="C43" s="165" t="s">
        <v>230</v>
      </c>
      <c r="D43" s="200" t="s">
        <v>74</v>
      </c>
      <c r="E43" s="200" t="s">
        <v>21</v>
      </c>
      <c r="F43" s="177" t="s">
        <v>70</v>
      </c>
    </row>
    <row r="44" spans="1:6" x14ac:dyDescent="0.25">
      <c r="A44" s="177"/>
      <c r="B44" s="199" t="s">
        <v>19</v>
      </c>
      <c r="C44" s="165" t="s">
        <v>231</v>
      </c>
      <c r="D44" s="200" t="s">
        <v>76</v>
      </c>
      <c r="E44" s="201" t="s">
        <v>73</v>
      </c>
      <c r="F44" s="177"/>
    </row>
    <row r="45" spans="1:6" x14ac:dyDescent="0.25">
      <c r="A45" s="177"/>
      <c r="B45" s="199" t="s">
        <v>20</v>
      </c>
      <c r="C45" s="165" t="s">
        <v>232</v>
      </c>
      <c r="D45" s="200" t="s">
        <v>75</v>
      </c>
      <c r="E45" s="200" t="s">
        <v>18</v>
      </c>
      <c r="F45" s="177"/>
    </row>
    <row r="46" spans="1:6" ht="14.4" thickBot="1" x14ac:dyDescent="0.3">
      <c r="A46" s="198"/>
      <c r="B46" s="202" t="s">
        <v>196</v>
      </c>
      <c r="C46" s="175" t="s">
        <v>233</v>
      </c>
      <c r="D46" s="197" t="s">
        <v>77</v>
      </c>
      <c r="E46" s="197" t="s">
        <v>0</v>
      </c>
      <c r="F46" s="198"/>
    </row>
    <row r="47" spans="1:6" x14ac:dyDescent="0.25">
      <c r="A47" s="163" t="s">
        <v>43</v>
      </c>
      <c r="B47" s="164" t="s">
        <v>327</v>
      </c>
      <c r="C47" s="203" t="s">
        <v>119</v>
      </c>
      <c r="D47" s="203" t="s">
        <v>120</v>
      </c>
      <c r="E47" s="203" t="s">
        <v>121</v>
      </c>
      <c r="F47" s="177"/>
    </row>
    <row r="48" spans="1:6" ht="14.4" thickBot="1" x14ac:dyDescent="0.3">
      <c r="A48" s="165"/>
      <c r="B48" s="204" t="s">
        <v>117</v>
      </c>
      <c r="C48" s="203" t="s">
        <v>234</v>
      </c>
      <c r="D48" s="205" t="s">
        <v>78</v>
      </c>
      <c r="E48" s="205" t="s">
        <v>21</v>
      </c>
      <c r="F48" s="165" t="s">
        <v>70</v>
      </c>
    </row>
    <row r="49" spans="1:6" ht="14.4" thickBot="1" x14ac:dyDescent="0.3">
      <c r="A49" s="165"/>
      <c r="B49" s="206" t="s">
        <v>32</v>
      </c>
      <c r="C49" s="165" t="s">
        <v>235</v>
      </c>
      <c r="D49" s="191" t="s">
        <v>79</v>
      </c>
      <c r="E49" s="207" t="s">
        <v>73</v>
      </c>
      <c r="F49" s="165"/>
    </row>
    <row r="50" spans="1:6" x14ac:dyDescent="0.25">
      <c r="A50" s="168"/>
      <c r="B50" s="199" t="s">
        <v>51</v>
      </c>
      <c r="C50" s="177" t="s">
        <v>236</v>
      </c>
      <c r="D50" s="200" t="s">
        <v>80</v>
      </c>
      <c r="E50" s="200" t="s">
        <v>2</v>
      </c>
      <c r="F50" s="168"/>
    </row>
    <row r="51" spans="1:6" x14ac:dyDescent="0.25">
      <c r="A51" s="168"/>
      <c r="B51" s="199" t="s">
        <v>274</v>
      </c>
      <c r="C51" s="177" t="s">
        <v>277</v>
      </c>
      <c r="D51" s="200" t="s">
        <v>279</v>
      </c>
      <c r="E51" s="200" t="s">
        <v>2</v>
      </c>
      <c r="F51" s="168"/>
    </row>
    <row r="52" spans="1:6" ht="14.4" thickBot="1" x14ac:dyDescent="0.3">
      <c r="A52" s="175"/>
      <c r="B52" s="208" t="s">
        <v>275</v>
      </c>
      <c r="C52" s="198" t="s">
        <v>276</v>
      </c>
      <c r="D52" s="197" t="s">
        <v>278</v>
      </c>
      <c r="E52" s="197" t="s">
        <v>2</v>
      </c>
      <c r="F52" s="175"/>
    </row>
    <row r="53" spans="1:6" x14ac:dyDescent="0.25">
      <c r="A53" s="163" t="s">
        <v>86</v>
      </c>
      <c r="B53" s="209" t="s">
        <v>112</v>
      </c>
      <c r="C53" s="165" t="s">
        <v>113</v>
      </c>
      <c r="D53" s="165" t="s">
        <v>114</v>
      </c>
      <c r="E53" s="165" t="s">
        <v>14</v>
      </c>
      <c r="F53" s="165"/>
    </row>
    <row r="54" spans="1:6" x14ac:dyDescent="0.25">
      <c r="A54" s="165"/>
      <c r="B54" s="209" t="s">
        <v>245</v>
      </c>
      <c r="C54" s="165" t="s">
        <v>154</v>
      </c>
      <c r="D54" s="165" t="s">
        <v>155</v>
      </c>
      <c r="E54" s="165" t="s">
        <v>14</v>
      </c>
      <c r="F54" s="165"/>
    </row>
    <row r="55" spans="1:6" x14ac:dyDescent="0.25">
      <c r="A55" s="165"/>
      <c r="B55" s="209" t="s">
        <v>280</v>
      </c>
      <c r="C55" s="165" t="s">
        <v>281</v>
      </c>
      <c r="D55" s="165" t="s">
        <v>282</v>
      </c>
      <c r="E55" s="165" t="s">
        <v>14</v>
      </c>
      <c r="F55" s="165"/>
    </row>
    <row r="56" spans="1:6" x14ac:dyDescent="0.25">
      <c r="A56" s="165"/>
      <c r="B56" s="209" t="s">
        <v>87</v>
      </c>
      <c r="C56" s="165" t="s">
        <v>156</v>
      </c>
      <c r="D56" s="165" t="s">
        <v>157</v>
      </c>
      <c r="E56" s="165" t="s">
        <v>10</v>
      </c>
      <c r="F56" s="165" t="s">
        <v>468</v>
      </c>
    </row>
    <row r="57" spans="1:6" x14ac:dyDescent="0.25">
      <c r="A57" s="165"/>
      <c r="B57" s="209" t="s">
        <v>246</v>
      </c>
      <c r="C57" s="165" t="s">
        <v>158</v>
      </c>
      <c r="D57" s="165" t="s">
        <v>159</v>
      </c>
      <c r="E57" s="165" t="s">
        <v>14</v>
      </c>
      <c r="F57" s="165"/>
    </row>
    <row r="58" spans="1:6" x14ac:dyDescent="0.25">
      <c r="A58" s="165"/>
      <c r="B58" s="210" t="s">
        <v>98</v>
      </c>
      <c r="C58" s="165" t="s">
        <v>6</v>
      </c>
      <c r="D58" s="165" t="s">
        <v>160</v>
      </c>
      <c r="E58" s="165" t="s">
        <v>14</v>
      </c>
      <c r="F58" s="165"/>
    </row>
    <row r="59" spans="1:6" ht="231" thickBot="1" x14ac:dyDescent="0.3">
      <c r="A59" s="175"/>
      <c r="B59" s="185" t="s">
        <v>118</v>
      </c>
      <c r="C59" s="232" t="s">
        <v>163</v>
      </c>
      <c r="D59" s="175" t="s">
        <v>164</v>
      </c>
      <c r="E59" s="232" t="s">
        <v>1</v>
      </c>
      <c r="F59" s="30" t="s">
        <v>469</v>
      </c>
    </row>
    <row r="60" spans="1:6" ht="14.4" thickBot="1" x14ac:dyDescent="0.3">
      <c r="A60" s="163" t="s">
        <v>88</v>
      </c>
      <c r="B60" s="209" t="s">
        <v>112</v>
      </c>
      <c r="C60" s="165" t="s">
        <v>113</v>
      </c>
      <c r="D60" s="165" t="s">
        <v>114</v>
      </c>
      <c r="E60" s="165" t="s">
        <v>14</v>
      </c>
      <c r="F60" s="165"/>
    </row>
    <row r="61" spans="1:6" ht="14.4" thickBot="1" x14ac:dyDescent="0.3">
      <c r="A61" s="211"/>
      <c r="B61" s="212" t="s">
        <v>313</v>
      </c>
      <c r="C61" s="203" t="s">
        <v>200</v>
      </c>
      <c r="D61" s="203" t="s">
        <v>314</v>
      </c>
      <c r="E61" s="213" t="s">
        <v>1</v>
      </c>
      <c r="F61" s="203"/>
    </row>
    <row r="62" spans="1:6" ht="29.4" thickBot="1" x14ac:dyDescent="0.3">
      <c r="A62" s="211"/>
      <c r="B62" s="193" t="s">
        <v>165</v>
      </c>
      <c r="C62" s="214" t="s">
        <v>166</v>
      </c>
      <c r="D62" s="213"/>
      <c r="E62" s="213" t="s">
        <v>1</v>
      </c>
      <c r="F62" s="39" t="s">
        <v>302</v>
      </c>
    </row>
    <row r="63" spans="1:6" ht="14.4" thickBot="1" x14ac:dyDescent="0.3">
      <c r="A63" s="211"/>
      <c r="B63" s="212" t="s">
        <v>247</v>
      </c>
      <c r="C63" s="213" t="s">
        <v>172</v>
      </c>
      <c r="D63" s="213" t="s">
        <v>173</v>
      </c>
      <c r="E63" s="213" t="s">
        <v>169</v>
      </c>
      <c r="F63" s="237" t="s">
        <v>470</v>
      </c>
    </row>
    <row r="64" spans="1:6" ht="14.4" thickBot="1" x14ac:dyDescent="0.3">
      <c r="A64" s="211"/>
      <c r="B64" s="193" t="s">
        <v>248</v>
      </c>
      <c r="C64" s="213" t="s">
        <v>170</v>
      </c>
      <c r="D64" s="213" t="s">
        <v>171</v>
      </c>
      <c r="E64" s="213" t="s">
        <v>169</v>
      </c>
      <c r="F64" s="237"/>
    </row>
    <row r="65" spans="1:6" ht="14.4" thickBot="1" x14ac:dyDescent="0.3">
      <c r="A65" s="211"/>
      <c r="B65" s="193" t="s">
        <v>89</v>
      </c>
      <c r="C65" s="203" t="s">
        <v>167</v>
      </c>
      <c r="D65" s="203" t="s">
        <v>168</v>
      </c>
      <c r="E65" s="213" t="s">
        <v>169</v>
      </c>
      <c r="F65" s="237"/>
    </row>
    <row r="66" spans="1:6" ht="87" thickBot="1" x14ac:dyDescent="0.3">
      <c r="A66" s="211"/>
      <c r="B66" s="193" t="s">
        <v>249</v>
      </c>
      <c r="C66" s="214" t="s">
        <v>174</v>
      </c>
      <c r="D66" s="213" t="s">
        <v>175</v>
      </c>
      <c r="E66" s="213" t="s">
        <v>176</v>
      </c>
      <c r="F66" s="39" t="s">
        <v>471</v>
      </c>
    </row>
    <row r="67" spans="1:6" ht="29.4" thickBot="1" x14ac:dyDescent="0.3">
      <c r="A67" s="211"/>
      <c r="B67" s="193" t="s">
        <v>90</v>
      </c>
      <c r="C67" s="203" t="s">
        <v>177</v>
      </c>
      <c r="D67" s="203" t="s">
        <v>178</v>
      </c>
      <c r="E67" s="203" t="s">
        <v>179</v>
      </c>
      <c r="F67" s="95" t="s">
        <v>472</v>
      </c>
    </row>
    <row r="68" spans="1:6" ht="14.4" thickBot="1" x14ac:dyDescent="0.3">
      <c r="A68" s="211"/>
      <c r="B68" s="193" t="s">
        <v>22</v>
      </c>
      <c r="C68" s="214" t="s">
        <v>180</v>
      </c>
      <c r="D68" s="213" t="s">
        <v>181</v>
      </c>
      <c r="E68" s="213" t="s">
        <v>0</v>
      </c>
      <c r="F68" s="203" t="s">
        <v>473</v>
      </c>
    </row>
    <row r="69" spans="1:6" x14ac:dyDescent="0.25">
      <c r="A69" s="211"/>
      <c r="B69" s="193" t="s">
        <v>23</v>
      </c>
      <c r="C69" s="214" t="s">
        <v>182</v>
      </c>
      <c r="D69" s="214" t="s">
        <v>183</v>
      </c>
      <c r="E69" s="215" t="s">
        <v>0</v>
      </c>
      <c r="F69" s="203"/>
    </row>
    <row r="70" spans="1:6" x14ac:dyDescent="0.25">
      <c r="A70" s="211"/>
      <c r="B70" s="193" t="s">
        <v>216</v>
      </c>
      <c r="C70" s="203" t="s">
        <v>215</v>
      </c>
      <c r="D70" s="203" t="s">
        <v>251</v>
      </c>
      <c r="E70" s="215" t="s">
        <v>0</v>
      </c>
      <c r="F70" s="203" t="s">
        <v>474</v>
      </c>
    </row>
    <row r="71" spans="1:6" x14ac:dyDescent="0.25">
      <c r="A71" s="211"/>
      <c r="B71" s="193" t="s">
        <v>24</v>
      </c>
      <c r="C71" s="203" t="s">
        <v>184</v>
      </c>
      <c r="D71" s="203" t="s">
        <v>185</v>
      </c>
      <c r="E71" s="203" t="s">
        <v>0</v>
      </c>
      <c r="F71" s="203" t="s">
        <v>475</v>
      </c>
    </row>
    <row r="72" spans="1:6" ht="28.8" x14ac:dyDescent="0.25">
      <c r="A72" s="211"/>
      <c r="B72" s="193" t="s">
        <v>91</v>
      </c>
      <c r="C72" s="203" t="s">
        <v>186</v>
      </c>
      <c r="D72" s="203" t="s">
        <v>187</v>
      </c>
      <c r="E72" s="203" t="s">
        <v>0</v>
      </c>
      <c r="F72" s="39" t="s">
        <v>476</v>
      </c>
    </row>
    <row r="73" spans="1:6" x14ac:dyDescent="0.25">
      <c r="A73" s="211"/>
      <c r="B73" s="193" t="s">
        <v>283</v>
      </c>
      <c r="C73" s="214" t="s">
        <v>188</v>
      </c>
      <c r="D73" s="216" t="s">
        <v>189</v>
      </c>
      <c r="E73" s="216" t="s">
        <v>162</v>
      </c>
      <c r="F73" s="203" t="s">
        <v>477</v>
      </c>
    </row>
    <row r="74" spans="1:6" ht="14.4" thickBot="1" x14ac:dyDescent="0.3">
      <c r="A74" s="217"/>
      <c r="B74" s="195" t="s">
        <v>284</v>
      </c>
      <c r="C74" s="218" t="s">
        <v>285</v>
      </c>
      <c r="D74" s="219" t="s">
        <v>286</v>
      </c>
      <c r="E74" s="219" t="s">
        <v>287</v>
      </c>
      <c r="F74" s="198" t="s">
        <v>478</v>
      </c>
    </row>
    <row r="75" spans="1:6" x14ac:dyDescent="0.25">
      <c r="A75" s="163" t="s">
        <v>81</v>
      </c>
      <c r="B75" s="193" t="s">
        <v>37</v>
      </c>
      <c r="C75" s="203" t="s">
        <v>110</v>
      </c>
      <c r="D75" s="203" t="s">
        <v>111</v>
      </c>
      <c r="E75" s="203" t="s">
        <v>14</v>
      </c>
      <c r="F75" s="203"/>
    </row>
    <row r="76" spans="1:6" x14ac:dyDescent="0.25">
      <c r="A76" s="220"/>
      <c r="B76" s="193" t="s">
        <v>33</v>
      </c>
      <c r="C76" s="203" t="s">
        <v>191</v>
      </c>
      <c r="D76" s="203" t="s">
        <v>192</v>
      </c>
      <c r="E76" s="203" t="s">
        <v>14</v>
      </c>
      <c r="F76" s="203"/>
    </row>
    <row r="77" spans="1:6" x14ac:dyDescent="0.25">
      <c r="A77" s="220"/>
      <c r="B77" s="193" t="s">
        <v>34</v>
      </c>
      <c r="C77" s="203" t="s">
        <v>123</v>
      </c>
      <c r="D77" s="203" t="s">
        <v>124</v>
      </c>
      <c r="E77" s="203" t="s">
        <v>103</v>
      </c>
      <c r="F77" s="203"/>
    </row>
    <row r="78" spans="1:6" x14ac:dyDescent="0.25">
      <c r="A78" s="220"/>
      <c r="B78" s="193" t="s">
        <v>35</v>
      </c>
      <c r="C78" s="203" t="s">
        <v>125</v>
      </c>
      <c r="D78" s="203" t="s">
        <v>126</v>
      </c>
      <c r="E78" s="203" t="s">
        <v>103</v>
      </c>
      <c r="F78" s="203"/>
    </row>
    <row r="79" spans="1:6" x14ac:dyDescent="0.25">
      <c r="A79" s="220"/>
      <c r="B79" s="193" t="s">
        <v>36</v>
      </c>
      <c r="C79" s="203" t="s">
        <v>127</v>
      </c>
      <c r="D79" s="203" t="s">
        <v>128</v>
      </c>
      <c r="E79" s="203" t="s">
        <v>48</v>
      </c>
      <c r="F79" s="203"/>
    </row>
    <row r="80" spans="1:6" x14ac:dyDescent="0.25">
      <c r="A80" s="220"/>
      <c r="B80" s="193" t="s">
        <v>82</v>
      </c>
      <c r="C80" s="203" t="s">
        <v>129</v>
      </c>
      <c r="D80" s="203" t="s">
        <v>130</v>
      </c>
      <c r="E80" s="203" t="s">
        <v>48</v>
      </c>
      <c r="F80" s="203"/>
    </row>
    <row r="81" spans="1:6" x14ac:dyDescent="0.25">
      <c r="A81" s="220"/>
      <c r="B81" s="193" t="s">
        <v>83</v>
      </c>
      <c r="C81" s="203" t="s">
        <v>131</v>
      </c>
      <c r="D81" s="203" t="s">
        <v>132</v>
      </c>
      <c r="E81" s="203" t="s">
        <v>48</v>
      </c>
      <c r="F81" s="203"/>
    </row>
    <row r="82" spans="1:6" ht="14.4" thickBot="1" x14ac:dyDescent="0.3">
      <c r="A82" s="221"/>
      <c r="B82" s="195" t="s">
        <v>52</v>
      </c>
      <c r="C82" s="198" t="s">
        <v>133</v>
      </c>
      <c r="D82" s="198" t="s">
        <v>134</v>
      </c>
      <c r="E82" s="198" t="s">
        <v>13</v>
      </c>
      <c r="F82" s="198"/>
    </row>
    <row r="83" spans="1:6" x14ac:dyDescent="0.25">
      <c r="A83" s="163" t="s">
        <v>84</v>
      </c>
      <c r="B83" s="193" t="s">
        <v>37</v>
      </c>
      <c r="C83" s="203" t="s">
        <v>110</v>
      </c>
      <c r="D83" s="203" t="s">
        <v>111</v>
      </c>
      <c r="E83" s="203" t="s">
        <v>14</v>
      </c>
      <c r="F83" s="203"/>
    </row>
    <row r="84" spans="1:6" x14ac:dyDescent="0.25">
      <c r="A84" s="220"/>
      <c r="B84" s="193" t="s">
        <v>25</v>
      </c>
      <c r="C84" s="203" t="s">
        <v>136</v>
      </c>
      <c r="D84" s="203" t="s">
        <v>137</v>
      </c>
      <c r="E84" s="203" t="s">
        <v>21</v>
      </c>
      <c r="F84" s="203" t="s">
        <v>70</v>
      </c>
    </row>
    <row r="85" spans="1:6" x14ac:dyDescent="0.25">
      <c r="A85" s="220"/>
      <c r="B85" s="193" t="s">
        <v>26</v>
      </c>
      <c r="C85" s="203" t="s">
        <v>138</v>
      </c>
      <c r="D85" s="203" t="s">
        <v>139</v>
      </c>
      <c r="E85" s="203" t="s">
        <v>223</v>
      </c>
      <c r="F85" s="203"/>
    </row>
    <row r="86" spans="1:6" x14ac:dyDescent="0.25">
      <c r="A86" s="220"/>
      <c r="B86" s="193" t="s">
        <v>27</v>
      </c>
      <c r="C86" s="203" t="s">
        <v>140</v>
      </c>
      <c r="D86" s="203" t="s">
        <v>141</v>
      </c>
      <c r="E86" s="203" t="s">
        <v>190</v>
      </c>
      <c r="F86" s="203"/>
    </row>
    <row r="87" spans="1:6" x14ac:dyDescent="0.25">
      <c r="A87" s="220"/>
      <c r="B87" s="193" t="s">
        <v>28</v>
      </c>
      <c r="C87" s="203" t="s">
        <v>142</v>
      </c>
      <c r="D87" s="203" t="s">
        <v>143</v>
      </c>
      <c r="E87" s="203" t="s">
        <v>190</v>
      </c>
      <c r="F87" s="203"/>
    </row>
    <row r="88" spans="1:6" x14ac:dyDescent="0.25">
      <c r="A88" s="220"/>
      <c r="B88" s="212" t="s">
        <v>29</v>
      </c>
      <c r="C88" s="203" t="s">
        <v>144</v>
      </c>
      <c r="D88" s="203" t="s">
        <v>145</v>
      </c>
      <c r="E88" s="203" t="s">
        <v>146</v>
      </c>
      <c r="F88" s="203"/>
    </row>
    <row r="89" spans="1:6" x14ac:dyDescent="0.25">
      <c r="A89" s="220"/>
      <c r="B89" s="212" t="s">
        <v>31</v>
      </c>
      <c r="C89" s="214" t="s">
        <v>150</v>
      </c>
      <c r="D89" s="203" t="s">
        <v>151</v>
      </c>
      <c r="E89" s="203" t="s">
        <v>190</v>
      </c>
      <c r="F89" s="203"/>
    </row>
    <row r="90" spans="1:6" x14ac:dyDescent="0.25">
      <c r="A90" s="220"/>
      <c r="B90" s="212" t="s">
        <v>252</v>
      </c>
      <c r="C90" s="214" t="s">
        <v>253</v>
      </c>
      <c r="D90" s="203" t="s">
        <v>254</v>
      </c>
      <c r="E90" s="203" t="s">
        <v>255</v>
      </c>
      <c r="F90" s="203"/>
    </row>
    <row r="91" spans="1:6" x14ac:dyDescent="0.25">
      <c r="A91" s="220"/>
      <c r="B91" s="212" t="s">
        <v>30</v>
      </c>
      <c r="C91" s="214" t="s">
        <v>147</v>
      </c>
      <c r="D91" s="214" t="s">
        <v>148</v>
      </c>
      <c r="E91" s="203" t="s">
        <v>149</v>
      </c>
      <c r="F91" s="203"/>
    </row>
    <row r="92" spans="1:6" x14ac:dyDescent="0.25">
      <c r="A92" s="220"/>
      <c r="B92" s="212" t="s">
        <v>85</v>
      </c>
      <c r="C92" s="214" t="s">
        <v>152</v>
      </c>
      <c r="D92" s="177" t="s">
        <v>153</v>
      </c>
      <c r="E92" s="177" t="s">
        <v>0</v>
      </c>
      <c r="F92" s="203"/>
    </row>
    <row r="93" spans="1:6" ht="14.4" thickBot="1" x14ac:dyDescent="0.3">
      <c r="A93" s="221"/>
      <c r="B93" s="195"/>
      <c r="C93" s="198" t="s">
        <v>479</v>
      </c>
      <c r="D93" s="52" t="s">
        <v>480</v>
      </c>
      <c r="E93" s="52" t="s">
        <v>13</v>
      </c>
      <c r="F93" s="198"/>
    </row>
    <row r="94" spans="1:6" x14ac:dyDescent="0.25">
      <c r="A94" s="163" t="s">
        <v>325</v>
      </c>
      <c r="B94" s="164" t="s">
        <v>327</v>
      </c>
      <c r="C94" s="165" t="s">
        <v>323</v>
      </c>
      <c r="D94" s="165" t="s">
        <v>324</v>
      </c>
      <c r="E94" s="203" t="s">
        <v>121</v>
      </c>
      <c r="F94" s="203"/>
    </row>
    <row r="95" spans="1:6" ht="26.4" x14ac:dyDescent="0.25">
      <c r="A95" s="163"/>
      <c r="B95" s="212" t="s">
        <v>194</v>
      </c>
      <c r="C95" s="177" t="s">
        <v>195</v>
      </c>
      <c r="D95" s="222" t="s">
        <v>193</v>
      </c>
      <c r="E95" s="179" t="s">
        <v>11</v>
      </c>
      <c r="F95" s="177"/>
    </row>
    <row r="96" spans="1:6" x14ac:dyDescent="0.25">
      <c r="A96" s="163"/>
      <c r="B96" s="78" t="s">
        <v>423</v>
      </c>
      <c r="C96" s="36" t="s">
        <v>426</v>
      </c>
      <c r="D96" s="36" t="s">
        <v>430</v>
      </c>
      <c r="E96" s="121" t="s">
        <v>21</v>
      </c>
      <c r="F96" s="121"/>
    </row>
    <row r="97" spans="1:6" x14ac:dyDescent="0.25">
      <c r="A97" s="163"/>
      <c r="B97" s="78" t="s">
        <v>424</v>
      </c>
      <c r="C97" s="36" t="s">
        <v>427</v>
      </c>
      <c r="D97" s="36" t="s">
        <v>431</v>
      </c>
      <c r="E97" s="121" t="s">
        <v>21</v>
      </c>
      <c r="F97" s="121"/>
    </row>
    <row r="98" spans="1:6" x14ac:dyDescent="0.25">
      <c r="A98" s="163"/>
      <c r="B98" s="78" t="s">
        <v>425</v>
      </c>
      <c r="C98" s="36" t="s">
        <v>428</v>
      </c>
      <c r="D98" s="36" t="s">
        <v>433</v>
      </c>
      <c r="E98" s="121" t="s">
        <v>21</v>
      </c>
      <c r="F98" s="121"/>
    </row>
    <row r="99" spans="1:6" x14ac:dyDescent="0.25">
      <c r="A99" s="163"/>
      <c r="B99" s="78" t="s">
        <v>440</v>
      </c>
      <c r="C99" s="36" t="s">
        <v>429</v>
      </c>
      <c r="D99" s="36" t="s">
        <v>432</v>
      </c>
      <c r="E99" s="121" t="s">
        <v>21</v>
      </c>
      <c r="F99" s="121"/>
    </row>
    <row r="100" spans="1:6" ht="14.4" thickBot="1" x14ac:dyDescent="0.3">
      <c r="A100" s="221"/>
      <c r="B100" s="88" t="s">
        <v>442</v>
      </c>
      <c r="C100" s="52" t="s">
        <v>446</v>
      </c>
      <c r="D100" s="52" t="s">
        <v>447</v>
      </c>
      <c r="E100" s="52" t="s">
        <v>121</v>
      </c>
      <c r="F100" s="52"/>
    </row>
    <row r="101" spans="1:6" x14ac:dyDescent="0.25">
      <c r="A101" s="21" t="s">
        <v>367</v>
      </c>
      <c r="B101" s="66" t="s">
        <v>327</v>
      </c>
      <c r="C101" s="36" t="s">
        <v>323</v>
      </c>
      <c r="D101" s="36" t="s">
        <v>324</v>
      </c>
      <c r="E101" s="121" t="s">
        <v>121</v>
      </c>
    </row>
    <row r="102" spans="1:6" x14ac:dyDescent="0.25">
      <c r="A102" s="21"/>
      <c r="B102" s="132"/>
      <c r="C102" s="36" t="s">
        <v>455</v>
      </c>
      <c r="D102" s="36" t="s">
        <v>456</v>
      </c>
      <c r="E102" s="121" t="s">
        <v>121</v>
      </c>
    </row>
    <row r="103" spans="1:6" x14ac:dyDescent="0.25">
      <c r="B103" s="66" t="s">
        <v>46</v>
      </c>
      <c r="C103" s="118" t="s">
        <v>46</v>
      </c>
      <c r="D103" s="121" t="s">
        <v>115</v>
      </c>
    </row>
    <row r="104" spans="1:6" x14ac:dyDescent="0.25">
      <c r="B104" s="223" t="s">
        <v>444</v>
      </c>
      <c r="C104" s="118" t="s">
        <v>443</v>
      </c>
      <c r="D104" s="121" t="s">
        <v>445</v>
      </c>
      <c r="E104" s="36" t="s">
        <v>121</v>
      </c>
    </row>
    <row r="105" spans="1:6" x14ac:dyDescent="0.25">
      <c r="B105" s="66" t="s">
        <v>353</v>
      </c>
      <c r="C105" s="36" t="s">
        <v>352</v>
      </c>
      <c r="D105" s="55" t="s">
        <v>368</v>
      </c>
      <c r="E105" s="36" t="s">
        <v>369</v>
      </c>
    </row>
    <row r="106" spans="1:6" x14ac:dyDescent="0.25">
      <c r="B106" s="66" t="s">
        <v>355</v>
      </c>
      <c r="C106" s="36" t="s">
        <v>335</v>
      </c>
      <c r="D106" s="55" t="s">
        <v>370</v>
      </c>
      <c r="E106" s="36" t="s">
        <v>161</v>
      </c>
    </row>
    <row r="107" spans="1:6" x14ac:dyDescent="0.25">
      <c r="B107" s="132"/>
      <c r="C107" s="36" t="s">
        <v>336</v>
      </c>
      <c r="D107" s="55" t="s">
        <v>420</v>
      </c>
    </row>
    <row r="108" spans="1:6" x14ac:dyDescent="0.25">
      <c r="B108" s="66" t="s">
        <v>354</v>
      </c>
      <c r="C108" s="36" t="s">
        <v>337</v>
      </c>
      <c r="D108" s="55" t="s">
        <v>371</v>
      </c>
      <c r="E108" s="36" t="s">
        <v>372</v>
      </c>
    </row>
    <row r="109" spans="1:6" x14ac:dyDescent="0.25">
      <c r="B109" s="132"/>
      <c r="C109" s="36" t="s">
        <v>338</v>
      </c>
      <c r="D109" s="55" t="s">
        <v>422</v>
      </c>
      <c r="E109" s="36" t="s">
        <v>384</v>
      </c>
    </row>
    <row r="110" spans="1:6" x14ac:dyDescent="0.25">
      <c r="B110" s="223" t="s">
        <v>358</v>
      </c>
      <c r="C110" s="36" t="s">
        <v>377</v>
      </c>
      <c r="D110" s="55" t="s">
        <v>376</v>
      </c>
      <c r="E110" s="36" t="s">
        <v>378</v>
      </c>
    </row>
    <row r="111" spans="1:6" x14ac:dyDescent="0.25">
      <c r="B111" s="66" t="s">
        <v>357</v>
      </c>
      <c r="C111" s="36" t="s">
        <v>373</v>
      </c>
      <c r="D111" s="55" t="s">
        <v>374</v>
      </c>
      <c r="E111" s="36" t="s">
        <v>375</v>
      </c>
    </row>
    <row r="112" spans="1:6" x14ac:dyDescent="0.25">
      <c r="B112" s="223" t="s">
        <v>365</v>
      </c>
      <c r="C112" s="36" t="s">
        <v>379</v>
      </c>
      <c r="D112" s="55" t="s">
        <v>380</v>
      </c>
      <c r="E112" s="36" t="s">
        <v>2</v>
      </c>
    </row>
    <row r="113" spans="2:6" x14ac:dyDescent="0.25">
      <c r="B113" s="223" t="s">
        <v>381</v>
      </c>
      <c r="C113" s="36" t="s">
        <v>382</v>
      </c>
      <c r="D113" s="55" t="s">
        <v>383</v>
      </c>
      <c r="E113" s="36" t="s">
        <v>384</v>
      </c>
    </row>
    <row r="114" spans="2:6" x14ac:dyDescent="0.25">
      <c r="B114" s="66" t="s">
        <v>356</v>
      </c>
      <c r="C114" s="36" t="s">
        <v>385</v>
      </c>
      <c r="D114" s="55" t="s">
        <v>386</v>
      </c>
      <c r="E114" s="36" t="s">
        <v>384</v>
      </c>
    </row>
    <row r="115" spans="2:6" x14ac:dyDescent="0.25">
      <c r="B115" s="132"/>
      <c r="C115" s="36" t="s">
        <v>344</v>
      </c>
      <c r="D115" s="55" t="s">
        <v>421</v>
      </c>
      <c r="E115" s="36" t="s">
        <v>384</v>
      </c>
    </row>
    <row r="116" spans="2:6" x14ac:dyDescent="0.25">
      <c r="B116" s="66" t="s">
        <v>360</v>
      </c>
      <c r="C116" s="36" t="s">
        <v>387</v>
      </c>
      <c r="D116" s="55" t="s">
        <v>388</v>
      </c>
      <c r="E116" s="36" t="s">
        <v>384</v>
      </c>
    </row>
    <row r="117" spans="2:6" x14ac:dyDescent="0.25">
      <c r="B117" s="223" t="s">
        <v>359</v>
      </c>
      <c r="C117" s="36" t="s">
        <v>389</v>
      </c>
      <c r="D117" s="55" t="s">
        <v>390</v>
      </c>
      <c r="E117" s="36" t="s">
        <v>384</v>
      </c>
    </row>
    <row r="118" spans="2:6" x14ac:dyDescent="0.25">
      <c r="B118" s="66" t="s">
        <v>361</v>
      </c>
      <c r="C118" s="36" t="s">
        <v>391</v>
      </c>
      <c r="D118" s="55" t="s">
        <v>392</v>
      </c>
      <c r="E118" s="36" t="s">
        <v>384</v>
      </c>
    </row>
    <row r="119" spans="2:6" x14ac:dyDescent="0.25">
      <c r="B119" s="223" t="s">
        <v>366</v>
      </c>
      <c r="C119" s="36" t="s">
        <v>393</v>
      </c>
      <c r="D119" s="55" t="s">
        <v>394</v>
      </c>
      <c r="E119" s="36" t="s">
        <v>384</v>
      </c>
    </row>
    <row r="120" spans="2:6" ht="14.4" x14ac:dyDescent="0.3">
      <c r="B120" s="146"/>
      <c r="C120" s="1" t="s">
        <v>484</v>
      </c>
      <c r="D120" s="55" t="s">
        <v>488</v>
      </c>
      <c r="E120" s="36" t="s">
        <v>0</v>
      </c>
    </row>
    <row r="121" spans="2:6" ht="14.4" x14ac:dyDescent="0.3">
      <c r="B121" s="146"/>
      <c r="C121" s="1" t="s">
        <v>485</v>
      </c>
      <c r="D121" s="55" t="s">
        <v>489</v>
      </c>
      <c r="E121" s="36" t="s">
        <v>0</v>
      </c>
    </row>
    <row r="122" spans="2:6" x14ac:dyDescent="0.25">
      <c r="B122" s="223" t="s">
        <v>363</v>
      </c>
      <c r="C122" s="36" t="s">
        <v>491</v>
      </c>
      <c r="D122" s="55" t="s">
        <v>395</v>
      </c>
      <c r="E122" s="36" t="s">
        <v>0</v>
      </c>
    </row>
    <row r="123" spans="2:6" x14ac:dyDescent="0.25">
      <c r="B123" s="223" t="s">
        <v>364</v>
      </c>
      <c r="C123" s="36" t="s">
        <v>396</v>
      </c>
      <c r="D123" s="55" t="s">
        <v>397</v>
      </c>
      <c r="E123" s="36" t="s">
        <v>0</v>
      </c>
      <c r="F123" s="53"/>
    </row>
    <row r="124" spans="2:6" x14ac:dyDescent="0.25">
      <c r="B124" s="223" t="s">
        <v>362</v>
      </c>
      <c r="C124" s="36" t="s">
        <v>398</v>
      </c>
      <c r="D124" s="55" t="s">
        <v>399</v>
      </c>
      <c r="E124" s="36" t="s">
        <v>0</v>
      </c>
      <c r="F124" s="53"/>
    </row>
    <row r="125" spans="2:6" ht="14.4" x14ac:dyDescent="0.3">
      <c r="B125" s="133"/>
      <c r="C125" s="1" t="s">
        <v>404</v>
      </c>
      <c r="D125" s="55" t="s">
        <v>419</v>
      </c>
      <c r="E125" s="36" t="s">
        <v>0</v>
      </c>
      <c r="F125" s="53"/>
    </row>
    <row r="126" spans="2:6" ht="14.4" x14ac:dyDescent="0.3">
      <c r="B126" s="146"/>
      <c r="C126" s="1" t="s">
        <v>490</v>
      </c>
      <c r="D126" s="55" t="s">
        <v>492</v>
      </c>
      <c r="E126" s="36" t="s">
        <v>384</v>
      </c>
      <c r="F126" s="53"/>
    </row>
    <row r="127" spans="2:6" ht="14.4" x14ac:dyDescent="0.3">
      <c r="B127" s="146"/>
      <c r="C127" s="1" t="s">
        <v>487</v>
      </c>
      <c r="D127" s="55" t="s">
        <v>493</v>
      </c>
      <c r="E127" s="36" t="s">
        <v>384</v>
      </c>
      <c r="F127" s="53"/>
    </row>
    <row r="128" spans="2:6" ht="14.4" x14ac:dyDescent="0.3">
      <c r="B128" s="224" t="s">
        <v>406</v>
      </c>
      <c r="C128" s="1" t="s">
        <v>405</v>
      </c>
      <c r="D128" s="55" t="s">
        <v>414</v>
      </c>
      <c r="E128" s="36" t="s">
        <v>384</v>
      </c>
    </row>
    <row r="129" spans="1:6" ht="14.4" x14ac:dyDescent="0.3">
      <c r="B129" s="131" t="s">
        <v>408</v>
      </c>
      <c r="C129" s="1" t="s">
        <v>407</v>
      </c>
      <c r="D129" s="55" t="s">
        <v>415</v>
      </c>
      <c r="E129" s="36" t="s">
        <v>384</v>
      </c>
    </row>
    <row r="130" spans="1:6" ht="14.4" x14ac:dyDescent="0.3">
      <c r="B130" s="131" t="s">
        <v>410</v>
      </c>
      <c r="C130" s="1" t="s">
        <v>409</v>
      </c>
      <c r="D130" s="55" t="s">
        <v>416</v>
      </c>
      <c r="E130" s="36" t="s">
        <v>384</v>
      </c>
    </row>
    <row r="131" spans="1:6" ht="14.4" x14ac:dyDescent="0.3">
      <c r="B131" s="131" t="s">
        <v>412</v>
      </c>
      <c r="C131" s="1" t="s">
        <v>411</v>
      </c>
      <c r="D131" s="55" t="s">
        <v>417</v>
      </c>
      <c r="E131" s="36" t="s">
        <v>384</v>
      </c>
    </row>
    <row r="132" spans="1:6" ht="14.4" x14ac:dyDescent="0.3">
      <c r="B132" s="133"/>
      <c r="C132" s="1" t="s">
        <v>413</v>
      </c>
      <c r="D132" s="55" t="s">
        <v>418</v>
      </c>
      <c r="E132" s="36" t="s">
        <v>384</v>
      </c>
    </row>
    <row r="133" spans="1:6" x14ac:dyDescent="0.25">
      <c r="B133" s="225"/>
      <c r="C133" s="36" t="s">
        <v>450</v>
      </c>
      <c r="D133" s="55" t="s">
        <v>457</v>
      </c>
      <c r="E133" s="36" t="s">
        <v>384</v>
      </c>
    </row>
    <row r="134" spans="1:6" x14ac:dyDescent="0.25">
      <c r="B134" s="225"/>
      <c r="C134" s="36" t="s">
        <v>451</v>
      </c>
      <c r="D134" s="55" t="s">
        <v>458</v>
      </c>
      <c r="E134" s="36" t="s">
        <v>384</v>
      </c>
    </row>
    <row r="135" spans="1:6" x14ac:dyDescent="0.25">
      <c r="B135" s="225"/>
      <c r="C135" s="36" t="s">
        <v>452</v>
      </c>
      <c r="D135" s="55" t="s">
        <v>459</v>
      </c>
      <c r="E135" s="36" t="s">
        <v>384</v>
      </c>
    </row>
    <row r="136" spans="1:6" ht="14.4" thickBot="1" x14ac:dyDescent="0.3">
      <c r="B136" s="65" t="s">
        <v>449</v>
      </c>
      <c r="C136" s="36" t="s">
        <v>448</v>
      </c>
      <c r="E136" s="36" t="s">
        <v>460</v>
      </c>
    </row>
    <row r="137" spans="1:6" x14ac:dyDescent="0.25">
      <c r="A137" s="226" t="s">
        <v>326</v>
      </c>
      <c r="B137" s="227" t="s">
        <v>327</v>
      </c>
      <c r="C137" s="228" t="s">
        <v>323</v>
      </c>
      <c r="D137" s="228" t="s">
        <v>324</v>
      </c>
      <c r="E137" s="229" t="s">
        <v>121</v>
      </c>
      <c r="F137" s="229"/>
    </row>
    <row r="138" spans="1:6" x14ac:dyDescent="0.25">
      <c r="A138" s="211"/>
      <c r="B138" s="189" t="s">
        <v>46</v>
      </c>
      <c r="C138" s="230" t="s">
        <v>46</v>
      </c>
      <c r="D138" s="203" t="s">
        <v>115</v>
      </c>
      <c r="E138" s="203" t="s">
        <v>21</v>
      </c>
      <c r="F138" s="203" t="s">
        <v>70</v>
      </c>
    </row>
    <row r="139" spans="1:6" x14ac:dyDescent="0.25">
      <c r="A139" s="211"/>
      <c r="B139" s="193" t="s">
        <v>312</v>
      </c>
      <c r="C139" s="203" t="s">
        <v>200</v>
      </c>
      <c r="D139" s="203" t="s">
        <v>203</v>
      </c>
      <c r="E139" s="203" t="s">
        <v>1</v>
      </c>
      <c r="F139" s="203"/>
    </row>
    <row r="140" spans="1:6" x14ac:dyDescent="0.25">
      <c r="A140" s="211"/>
      <c r="B140" s="193" t="s">
        <v>311</v>
      </c>
      <c r="C140" s="203" t="s">
        <v>166</v>
      </c>
      <c r="D140" s="203" t="s">
        <v>204</v>
      </c>
      <c r="E140" s="203" t="s">
        <v>1</v>
      </c>
      <c r="F140" s="203"/>
    </row>
    <row r="141" spans="1:6" x14ac:dyDescent="0.25">
      <c r="A141" s="211"/>
      <c r="B141" s="193" t="s">
        <v>202</v>
      </c>
      <c r="C141" s="203" t="s">
        <v>201</v>
      </c>
      <c r="D141" s="203" t="s">
        <v>205</v>
      </c>
      <c r="E141" s="203" t="s">
        <v>169</v>
      </c>
      <c r="F141" s="203"/>
    </row>
    <row r="142" spans="1:6" x14ac:dyDescent="0.25">
      <c r="A142" s="211"/>
      <c r="B142" s="193" t="s">
        <v>209</v>
      </c>
      <c r="C142" s="203" t="s">
        <v>214</v>
      </c>
      <c r="D142" s="203" t="s">
        <v>208</v>
      </c>
      <c r="E142" s="203" t="s">
        <v>224</v>
      </c>
      <c r="F142" s="203"/>
    </row>
    <row r="143" spans="1:6" x14ac:dyDescent="0.25">
      <c r="A143" s="211"/>
      <c r="B143" s="193" t="s">
        <v>210</v>
      </c>
      <c r="C143" s="231" t="s">
        <v>212</v>
      </c>
      <c r="D143" s="165" t="s">
        <v>206</v>
      </c>
      <c r="E143" s="165" t="s">
        <v>224</v>
      </c>
      <c r="F143" s="165"/>
    </row>
    <row r="144" spans="1:6" ht="14.4" thickBot="1" x14ac:dyDescent="0.3">
      <c r="A144" s="217"/>
      <c r="B144" s="195" t="s">
        <v>211</v>
      </c>
      <c r="C144" s="175" t="s">
        <v>213</v>
      </c>
      <c r="D144" s="175" t="s">
        <v>207</v>
      </c>
      <c r="E144" s="175" t="s">
        <v>224</v>
      </c>
      <c r="F144" s="175"/>
    </row>
  </sheetData>
  <mergeCells count="1">
    <mergeCell ref="F63:F65"/>
  </mergeCells>
  <hyperlinks>
    <hyperlink ref="E44" r:id="rId1" display="http://research.agmip.org/display/dev/Lookup+codes+for+management+variables" xr:uid="{00000000-0004-0000-0200-000000000000}"/>
    <hyperlink ref="E49" r:id="rId2" display="http://research.agmip.org/display/dev/Lookup+codes+for+management+variables"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0"/>
  <sheetViews>
    <sheetView workbookViewId="0">
      <pane ySplit="1" topLeftCell="A2" activePane="bottomLeft" state="frozen"/>
      <selection pane="bottomLeft" activeCell="B12" sqref="B12"/>
    </sheetView>
  </sheetViews>
  <sheetFormatPr defaultColWidth="8.77734375" defaultRowHeight="14.4" x14ac:dyDescent="0.3"/>
  <cols>
    <col min="1" max="1" width="26.44140625" style="19" customWidth="1"/>
    <col min="2" max="2" width="33" style="19" bestFit="1" customWidth="1"/>
    <col min="3" max="3" width="101.77734375" style="30" customWidth="1"/>
    <col min="4" max="4" width="13.5546875" style="19" bestFit="1" customWidth="1"/>
    <col min="5" max="5" width="14.21875" style="19" customWidth="1"/>
    <col min="6" max="16384" width="8.77734375" style="19"/>
  </cols>
  <sheetData>
    <row r="1" spans="1:5" ht="15" thickBot="1" x14ac:dyDescent="0.35">
      <c r="A1" s="92" t="s">
        <v>38</v>
      </c>
      <c r="B1" s="92" t="s">
        <v>299</v>
      </c>
      <c r="C1" s="105" t="s">
        <v>39</v>
      </c>
      <c r="D1" s="92" t="s">
        <v>41</v>
      </c>
      <c r="E1" s="92" t="s">
        <v>40</v>
      </c>
    </row>
    <row r="2" spans="1:5" x14ac:dyDescent="0.25">
      <c r="A2" s="238" t="s">
        <v>67</v>
      </c>
      <c r="B2" s="137" t="s">
        <v>288</v>
      </c>
      <c r="C2" s="30" t="s">
        <v>482</v>
      </c>
    </row>
    <row r="3" spans="1:5" x14ac:dyDescent="0.25">
      <c r="A3" s="239"/>
      <c r="B3" s="137" t="s">
        <v>290</v>
      </c>
      <c r="C3" s="30" t="s">
        <v>482</v>
      </c>
    </row>
    <row r="4" spans="1:5" x14ac:dyDescent="0.25">
      <c r="A4" s="239" t="s">
        <v>88</v>
      </c>
      <c r="B4" s="137" t="s">
        <v>24</v>
      </c>
      <c r="C4" s="30" t="s">
        <v>482</v>
      </c>
    </row>
    <row r="5" spans="1:5" x14ac:dyDescent="0.25">
      <c r="A5" s="239"/>
      <c r="B5" s="137" t="s">
        <v>216</v>
      </c>
      <c r="C5" s="30" t="s">
        <v>482</v>
      </c>
    </row>
    <row r="6" spans="1:5" x14ac:dyDescent="0.3">
      <c r="A6" s="239"/>
      <c r="B6" s="18" t="s">
        <v>22</v>
      </c>
      <c r="C6" s="19" t="s">
        <v>482</v>
      </c>
    </row>
    <row r="7" spans="1:5" x14ac:dyDescent="0.3">
      <c r="A7" s="235" t="s">
        <v>86</v>
      </c>
      <c r="B7" s="18" t="s">
        <v>118</v>
      </c>
      <c r="C7" s="19" t="s">
        <v>483</v>
      </c>
    </row>
    <row r="8" spans="1:5" x14ac:dyDescent="0.3">
      <c r="C8" s="19"/>
    </row>
    <row r="9" spans="1:5" x14ac:dyDescent="0.3">
      <c r="C9" s="19"/>
    </row>
    <row r="10" spans="1:5" ht="17.25" customHeight="1" x14ac:dyDescent="0.3">
      <c r="C10" s="19"/>
    </row>
    <row r="11" spans="1:5" x14ac:dyDescent="0.3">
      <c r="C11" s="19"/>
    </row>
    <row r="12" spans="1:5" x14ac:dyDescent="0.3">
      <c r="C12" s="19"/>
    </row>
    <row r="13" spans="1:5" x14ac:dyDescent="0.3">
      <c r="C13" s="19"/>
    </row>
    <row r="14" spans="1:5" x14ac:dyDescent="0.3">
      <c r="C14" s="19"/>
    </row>
    <row r="15" spans="1:5" ht="17.25" customHeight="1" x14ac:dyDescent="0.3">
      <c r="C15" s="19"/>
    </row>
    <row r="16" spans="1:5" ht="17.25" customHeight="1" x14ac:dyDescent="0.3">
      <c r="C16" s="19"/>
    </row>
    <row r="17" spans="2:3" x14ac:dyDescent="0.3">
      <c r="C17" s="19"/>
    </row>
    <row r="18" spans="2:3" x14ac:dyDescent="0.3">
      <c r="C18" s="19"/>
    </row>
    <row r="19" spans="2:3" x14ac:dyDescent="0.3">
      <c r="C19" s="19"/>
    </row>
    <row r="20" spans="2:3" x14ac:dyDescent="0.3">
      <c r="C20" s="19"/>
    </row>
    <row r="21" spans="2:3" x14ac:dyDescent="0.3">
      <c r="B21" s="99"/>
      <c r="C21" s="99"/>
    </row>
    <row r="22" spans="2:3" s="99" customFormat="1" x14ac:dyDescent="0.3">
      <c r="B22" s="19"/>
      <c r="C22" s="19"/>
    </row>
    <row r="23" spans="2:3" x14ac:dyDescent="0.3">
      <c r="C23" s="19"/>
    </row>
    <row r="24" spans="2:3" x14ac:dyDescent="0.3">
      <c r="C24" s="19"/>
    </row>
    <row r="25" spans="2:3" x14ac:dyDescent="0.3">
      <c r="C25" s="19"/>
    </row>
    <row r="26" spans="2:3" x14ac:dyDescent="0.3">
      <c r="C26" s="19"/>
    </row>
    <row r="27" spans="2:3" x14ac:dyDescent="0.3">
      <c r="C27" s="19"/>
    </row>
    <row r="28" spans="2:3" x14ac:dyDescent="0.3">
      <c r="C28" s="19"/>
    </row>
    <row r="29" spans="2:3" x14ac:dyDescent="0.3">
      <c r="C29" s="19"/>
    </row>
    <row r="30" spans="2:3" x14ac:dyDescent="0.3">
      <c r="C30" s="19"/>
    </row>
    <row r="31" spans="2:3" x14ac:dyDescent="0.3">
      <c r="C31" s="19"/>
    </row>
    <row r="32" spans="2:3" x14ac:dyDescent="0.3">
      <c r="C32" s="19"/>
    </row>
    <row r="33" spans="3:3" x14ac:dyDescent="0.3">
      <c r="C33" s="19"/>
    </row>
    <row r="34" spans="3:3" x14ac:dyDescent="0.3">
      <c r="C34" s="19"/>
    </row>
    <row r="35" spans="3:3" x14ac:dyDescent="0.3">
      <c r="C35" s="19"/>
    </row>
    <row r="36" spans="3:3" x14ac:dyDescent="0.3">
      <c r="C36" s="19"/>
    </row>
    <row r="37" spans="3:3" x14ac:dyDescent="0.3">
      <c r="C37" s="19"/>
    </row>
    <row r="38" spans="3:3" x14ac:dyDescent="0.3">
      <c r="C38" s="19"/>
    </row>
    <row r="39" spans="3:3" x14ac:dyDescent="0.3">
      <c r="C39" s="19"/>
    </row>
    <row r="40" spans="3:3" x14ac:dyDescent="0.3">
      <c r="C40" s="19"/>
    </row>
  </sheetData>
  <mergeCells count="2">
    <mergeCell ref="A2:A3"/>
    <mergeCell ref="A4:A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
  <sheetViews>
    <sheetView zoomScale="85" zoomScaleNormal="85" workbookViewId="0">
      <pane ySplit="2" topLeftCell="A3" activePane="bottomLeft" state="frozen"/>
      <selection pane="bottomLeft" activeCell="I13" sqref="I13"/>
    </sheetView>
  </sheetViews>
  <sheetFormatPr defaultColWidth="9.21875" defaultRowHeight="14.4" x14ac:dyDescent="0.3"/>
  <cols>
    <col min="1" max="1" width="10.44140625" bestFit="1" customWidth="1"/>
    <col min="2" max="2" width="23.77734375" bestFit="1" customWidth="1"/>
    <col min="3" max="3" width="12.77734375" bestFit="1" customWidth="1"/>
    <col min="4" max="4" width="21" bestFit="1" customWidth="1"/>
    <col min="5" max="5" width="13.21875" bestFit="1" customWidth="1"/>
    <col min="6" max="6" width="16.5546875" style="111" bestFit="1" customWidth="1"/>
    <col min="7" max="7" width="18.77734375" style="111" bestFit="1" customWidth="1"/>
    <col min="8" max="8" width="14.5546875" bestFit="1" customWidth="1"/>
    <col min="9" max="9" width="13.44140625" bestFit="1" customWidth="1"/>
    <col min="10" max="10" width="15.21875" bestFit="1" customWidth="1"/>
    <col min="11" max="11" width="15" bestFit="1" customWidth="1"/>
    <col min="12" max="12" width="11.5546875" bestFit="1" customWidth="1"/>
    <col min="13" max="13" width="10.21875" bestFit="1" customWidth="1"/>
    <col min="14" max="14" width="22" bestFit="1" customWidth="1"/>
    <col min="15" max="15" width="14.44140625" bestFit="1" customWidth="1"/>
  </cols>
  <sheetData>
    <row r="1" spans="1:13" s="8" customFormat="1" x14ac:dyDescent="0.3">
      <c r="A1" s="45" t="s">
        <v>323</v>
      </c>
      <c r="B1" s="53" t="s">
        <v>96</v>
      </c>
      <c r="C1" s="45" t="s">
        <v>257</v>
      </c>
      <c r="D1" s="45" t="s">
        <v>93</v>
      </c>
      <c r="E1" s="45" t="s">
        <v>6</v>
      </c>
      <c r="F1" s="123" t="s">
        <v>308</v>
      </c>
      <c r="G1" s="123" t="s">
        <v>226</v>
      </c>
      <c r="H1" s="8" t="s">
        <v>227</v>
      </c>
      <c r="I1" s="45" t="s">
        <v>101</v>
      </c>
      <c r="J1" s="45" t="s">
        <v>105</v>
      </c>
      <c r="K1" s="45" t="s">
        <v>108</v>
      </c>
      <c r="L1" s="45" t="s">
        <v>110</v>
      </c>
      <c r="M1" s="45" t="s">
        <v>113</v>
      </c>
    </row>
    <row r="2" spans="1:13" s="58" customFormat="1" ht="15" thickBot="1" x14ac:dyDescent="0.35">
      <c r="A2" s="119" t="s">
        <v>327</v>
      </c>
      <c r="B2" s="62" t="s">
        <v>95</v>
      </c>
      <c r="C2" s="44" t="s">
        <v>256</v>
      </c>
      <c r="D2" s="44" t="s">
        <v>92</v>
      </c>
      <c r="E2" s="44" t="s">
        <v>98</v>
      </c>
      <c r="F2" s="60" t="s">
        <v>307</v>
      </c>
      <c r="G2" s="60" t="s">
        <v>16</v>
      </c>
      <c r="H2" s="122" t="s">
        <v>243</v>
      </c>
      <c r="I2" s="44" t="s">
        <v>100</v>
      </c>
      <c r="J2" s="44" t="s">
        <v>104</v>
      </c>
      <c r="K2" s="44" t="s">
        <v>107</v>
      </c>
      <c r="L2" s="59" t="s">
        <v>37</v>
      </c>
      <c r="M2" s="44" t="s">
        <v>112</v>
      </c>
    </row>
    <row r="3" spans="1:13" s="9" customFormat="1" x14ac:dyDescent="0.3">
      <c r="A3" s="3">
        <v>1</v>
      </c>
      <c r="B3" s="138" t="s">
        <v>437</v>
      </c>
      <c r="C3" s="7" t="s">
        <v>258</v>
      </c>
      <c r="D3" s="139" t="s">
        <v>438</v>
      </c>
      <c r="E3" t="s">
        <v>330</v>
      </c>
      <c r="F3" s="111" t="s">
        <v>331</v>
      </c>
      <c r="G3" s="111" t="s">
        <v>328</v>
      </c>
      <c r="H3" t="s">
        <v>329</v>
      </c>
      <c r="I3">
        <f>-(27+34/60)</f>
        <v>-27.566666666666666</v>
      </c>
      <c r="J3">
        <f>152+20/60</f>
        <v>152.33333333333334</v>
      </c>
      <c r="K3" s="8">
        <v>120</v>
      </c>
      <c r="L3" s="89" t="s">
        <v>494</v>
      </c>
      <c r="M3">
        <v>1</v>
      </c>
    </row>
    <row r="4" spans="1:13" s="9" customFormat="1" x14ac:dyDescent="0.3">
      <c r="A4" s="3">
        <v>2</v>
      </c>
      <c r="B4" s="138" t="s">
        <v>437</v>
      </c>
      <c r="C4" s="7" t="s">
        <v>258</v>
      </c>
      <c r="D4" s="139" t="s">
        <v>438</v>
      </c>
      <c r="E4" t="s">
        <v>330</v>
      </c>
      <c r="F4" s="111" t="s">
        <v>332</v>
      </c>
      <c r="G4" s="111" t="s">
        <v>328</v>
      </c>
      <c r="H4" t="s">
        <v>329</v>
      </c>
      <c r="I4">
        <f>-(27+34/60)</f>
        <v>-27.566666666666666</v>
      </c>
      <c r="J4">
        <f>152+20/60</f>
        <v>152.33333333333334</v>
      </c>
      <c r="K4" s="8">
        <v>120</v>
      </c>
      <c r="L4" s="89" t="s">
        <v>494</v>
      </c>
      <c r="M4">
        <v>1</v>
      </c>
    </row>
    <row r="5" spans="1:13" s="9" customFormat="1" x14ac:dyDescent="0.3">
      <c r="A5" s="3">
        <v>3</v>
      </c>
      <c r="B5" s="138" t="s">
        <v>437</v>
      </c>
      <c r="C5" s="7" t="s">
        <v>258</v>
      </c>
      <c r="D5" s="139" t="s">
        <v>438</v>
      </c>
      <c r="E5" t="s">
        <v>330</v>
      </c>
      <c r="F5" s="111" t="s">
        <v>333</v>
      </c>
      <c r="G5" s="111" t="s">
        <v>328</v>
      </c>
      <c r="H5" t="s">
        <v>329</v>
      </c>
      <c r="I5">
        <f>-(27+34/60)</f>
        <v>-27.566666666666666</v>
      </c>
      <c r="J5">
        <f>152+20/60</f>
        <v>152.33333333333334</v>
      </c>
      <c r="K5" s="8">
        <v>120</v>
      </c>
      <c r="L5" s="89" t="s">
        <v>494</v>
      </c>
      <c r="M5">
        <v>1</v>
      </c>
    </row>
    <row r="6" spans="1:13" x14ac:dyDescent="0.3">
      <c r="A6" s="3">
        <v>4</v>
      </c>
      <c r="B6" s="138" t="s">
        <v>437</v>
      </c>
      <c r="C6" s="7" t="s">
        <v>258</v>
      </c>
      <c r="D6" s="139" t="s">
        <v>438</v>
      </c>
      <c r="E6" t="s">
        <v>330</v>
      </c>
      <c r="F6" s="111" t="s">
        <v>331</v>
      </c>
      <c r="G6" s="111" t="s">
        <v>328</v>
      </c>
      <c r="H6" t="s">
        <v>329</v>
      </c>
      <c r="I6">
        <f t="shared" ref="I6:I11" si="0">-(27+34/60)</f>
        <v>-27.566666666666666</v>
      </c>
      <c r="J6">
        <f t="shared" ref="J6:J11" si="1">152+20/60</f>
        <v>152.33333333333334</v>
      </c>
      <c r="K6" s="8">
        <v>120</v>
      </c>
      <c r="L6" s="89" t="s">
        <v>495</v>
      </c>
      <c r="M6">
        <v>1</v>
      </c>
    </row>
    <row r="7" spans="1:13" x14ac:dyDescent="0.3">
      <c r="A7" s="3">
        <v>5</v>
      </c>
      <c r="B7" s="138" t="s">
        <v>437</v>
      </c>
      <c r="C7" s="7" t="s">
        <v>258</v>
      </c>
      <c r="D7" s="139" t="s">
        <v>438</v>
      </c>
      <c r="E7" t="s">
        <v>330</v>
      </c>
      <c r="F7" s="111" t="s">
        <v>332</v>
      </c>
      <c r="G7" s="111" t="s">
        <v>328</v>
      </c>
      <c r="H7" t="s">
        <v>329</v>
      </c>
      <c r="I7">
        <f t="shared" si="0"/>
        <v>-27.566666666666666</v>
      </c>
      <c r="J7">
        <f t="shared" si="1"/>
        <v>152.33333333333334</v>
      </c>
      <c r="K7" s="8">
        <v>120</v>
      </c>
      <c r="L7" s="89" t="s">
        <v>495</v>
      </c>
      <c r="M7">
        <v>1</v>
      </c>
    </row>
    <row r="8" spans="1:13" x14ac:dyDescent="0.3">
      <c r="A8" s="3">
        <v>6</v>
      </c>
      <c r="B8" s="138" t="s">
        <v>437</v>
      </c>
      <c r="C8" s="7" t="s">
        <v>258</v>
      </c>
      <c r="D8" s="139" t="s">
        <v>438</v>
      </c>
      <c r="E8" t="s">
        <v>330</v>
      </c>
      <c r="F8" s="111" t="s">
        <v>333</v>
      </c>
      <c r="G8" s="111" t="s">
        <v>328</v>
      </c>
      <c r="H8" t="s">
        <v>329</v>
      </c>
      <c r="I8">
        <f t="shared" si="0"/>
        <v>-27.566666666666666</v>
      </c>
      <c r="J8">
        <f t="shared" si="1"/>
        <v>152.33333333333334</v>
      </c>
      <c r="K8" s="8">
        <v>120</v>
      </c>
      <c r="L8" s="89" t="s">
        <v>495</v>
      </c>
      <c r="M8">
        <v>1</v>
      </c>
    </row>
    <row r="9" spans="1:13" x14ac:dyDescent="0.3">
      <c r="A9" s="3">
        <v>7</v>
      </c>
      <c r="B9" s="138" t="s">
        <v>437</v>
      </c>
      <c r="C9" s="7" t="s">
        <v>258</v>
      </c>
      <c r="D9" s="139" t="s">
        <v>438</v>
      </c>
      <c r="E9" t="s">
        <v>330</v>
      </c>
      <c r="F9" s="111" t="s">
        <v>331</v>
      </c>
      <c r="G9" s="111" t="s">
        <v>328</v>
      </c>
      <c r="H9" t="s">
        <v>329</v>
      </c>
      <c r="I9">
        <f t="shared" si="0"/>
        <v>-27.566666666666666</v>
      </c>
      <c r="J9">
        <f t="shared" si="1"/>
        <v>152.33333333333334</v>
      </c>
      <c r="K9" s="8">
        <v>120</v>
      </c>
      <c r="L9" s="89" t="s">
        <v>496</v>
      </c>
      <c r="M9">
        <v>1</v>
      </c>
    </row>
    <row r="10" spans="1:13" x14ac:dyDescent="0.3">
      <c r="A10" s="3">
        <v>8</v>
      </c>
      <c r="B10" s="138" t="s">
        <v>437</v>
      </c>
      <c r="C10" s="7" t="s">
        <v>258</v>
      </c>
      <c r="D10" s="139" t="s">
        <v>438</v>
      </c>
      <c r="E10" t="s">
        <v>330</v>
      </c>
      <c r="F10" s="111" t="s">
        <v>332</v>
      </c>
      <c r="G10" s="111" t="s">
        <v>328</v>
      </c>
      <c r="H10" t="s">
        <v>329</v>
      </c>
      <c r="I10">
        <f t="shared" si="0"/>
        <v>-27.566666666666666</v>
      </c>
      <c r="J10">
        <f t="shared" si="1"/>
        <v>152.33333333333334</v>
      </c>
      <c r="K10" s="8">
        <v>120</v>
      </c>
      <c r="L10" s="89" t="s">
        <v>496</v>
      </c>
      <c r="M10">
        <v>1</v>
      </c>
    </row>
    <row r="11" spans="1:13" x14ac:dyDescent="0.3">
      <c r="A11" s="3">
        <v>9</v>
      </c>
      <c r="B11" s="138" t="s">
        <v>437</v>
      </c>
      <c r="C11" s="7" t="s">
        <v>258</v>
      </c>
      <c r="D11" s="139" t="s">
        <v>438</v>
      </c>
      <c r="E11" t="s">
        <v>330</v>
      </c>
      <c r="F11" s="111" t="s">
        <v>333</v>
      </c>
      <c r="G11" s="111" t="s">
        <v>328</v>
      </c>
      <c r="H11" t="s">
        <v>329</v>
      </c>
      <c r="I11">
        <f t="shared" si="0"/>
        <v>-27.566666666666666</v>
      </c>
      <c r="J11">
        <f t="shared" si="1"/>
        <v>152.33333333333334</v>
      </c>
      <c r="K11" s="8">
        <v>120</v>
      </c>
      <c r="L11" s="89" t="s">
        <v>496</v>
      </c>
      <c r="M11">
        <v>1</v>
      </c>
    </row>
  </sheetData>
  <sortState xmlns:xlrd2="http://schemas.microsoft.com/office/spreadsheetml/2017/richdata2" ref="A3:O338">
    <sortCondition ref="A3:A338"/>
  </sortState>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P15"/>
  <sheetViews>
    <sheetView tabSelected="1" zoomScale="90" zoomScaleNormal="90" workbookViewId="0">
      <pane ySplit="2" topLeftCell="A3" activePane="bottomLeft" state="frozen"/>
      <selection pane="bottomLeft" activeCell="E21" sqref="E21"/>
    </sheetView>
  </sheetViews>
  <sheetFormatPr defaultColWidth="9.21875" defaultRowHeight="14.4" x14ac:dyDescent="0.3"/>
  <cols>
    <col min="1" max="1" width="10.44140625" style="1" bestFit="1" customWidth="1"/>
    <col min="2" max="2" width="21" style="7" bestFit="1" customWidth="1"/>
    <col min="3" max="3" width="12.77734375" style="1" bestFit="1" customWidth="1"/>
    <col min="4" max="4" width="25" style="1" bestFit="1" customWidth="1"/>
    <col min="5" max="5" width="18.5546875" style="1" bestFit="1" customWidth="1"/>
    <col min="6" max="6" width="26.21875" style="1" bestFit="1" customWidth="1"/>
    <col min="7" max="7" width="25.5546875" style="1" bestFit="1" customWidth="1"/>
    <col min="8" max="8" width="25.77734375" style="1" bestFit="1" customWidth="1"/>
    <col min="9" max="10" width="25.77734375" style="1" customWidth="1"/>
    <col min="11" max="11" width="16.21875" style="1" bestFit="1" customWidth="1"/>
    <col min="12" max="12" width="21.77734375" style="1" bestFit="1" customWidth="1"/>
    <col min="13" max="13" width="24.21875" style="1" bestFit="1" customWidth="1"/>
    <col min="14" max="14" width="22.77734375" style="23" bestFit="1" customWidth="1"/>
    <col min="15" max="15" width="24.77734375" style="1" customWidth="1"/>
    <col min="16" max="16" width="18.77734375" style="1" bestFit="1" customWidth="1"/>
    <col min="17" max="16384" width="9.21875" style="1"/>
  </cols>
  <sheetData>
    <row r="1" spans="1:16" x14ac:dyDescent="0.3">
      <c r="A1" s="45" t="s">
        <v>323</v>
      </c>
      <c r="B1" s="45" t="s">
        <v>272</v>
      </c>
      <c r="C1" s="53" t="s">
        <v>262</v>
      </c>
      <c r="D1" s="53" t="s">
        <v>263</v>
      </c>
      <c r="E1" s="45" t="s">
        <v>197</v>
      </c>
      <c r="F1" s="45" t="s">
        <v>295</v>
      </c>
      <c r="G1" s="45" t="s">
        <v>218</v>
      </c>
      <c r="H1" s="45" t="s">
        <v>219</v>
      </c>
      <c r="I1" s="45" t="s">
        <v>268</v>
      </c>
      <c r="J1" s="45" t="s">
        <v>269</v>
      </c>
      <c r="K1" s="45" t="s">
        <v>220</v>
      </c>
      <c r="L1" s="45" t="s">
        <v>221</v>
      </c>
      <c r="M1" s="45" t="s">
        <v>222</v>
      </c>
      <c r="N1" s="45" t="s">
        <v>217</v>
      </c>
      <c r="O1" s="53" t="s">
        <v>289</v>
      </c>
      <c r="P1" s="53" t="s">
        <v>291</v>
      </c>
    </row>
    <row r="2" spans="1:16" s="7" customFormat="1" ht="15" thickBot="1" x14ac:dyDescent="0.35">
      <c r="A2" s="119" t="s">
        <v>327</v>
      </c>
      <c r="B2" s="88" t="s">
        <v>273</v>
      </c>
      <c r="C2" s="48" t="s">
        <v>260</v>
      </c>
      <c r="D2" s="48" t="s">
        <v>261</v>
      </c>
      <c r="E2" s="62" t="s">
        <v>198</v>
      </c>
      <c r="F2" s="62" t="s">
        <v>294</v>
      </c>
      <c r="G2" s="48" t="s">
        <v>238</v>
      </c>
      <c r="H2" s="48" t="s">
        <v>239</v>
      </c>
      <c r="I2" s="48" t="s">
        <v>266</v>
      </c>
      <c r="J2" s="48" t="s">
        <v>267</v>
      </c>
      <c r="K2" s="48" t="s">
        <v>240</v>
      </c>
      <c r="L2" s="61" t="s">
        <v>241</v>
      </c>
      <c r="M2" s="48" t="s">
        <v>242</v>
      </c>
      <c r="N2" s="60" t="s">
        <v>237</v>
      </c>
      <c r="O2" s="48" t="s">
        <v>288</v>
      </c>
      <c r="P2" s="48" t="s">
        <v>290</v>
      </c>
    </row>
    <row r="3" spans="1:16" x14ac:dyDescent="0.3">
      <c r="A3" s="85">
        <v>1</v>
      </c>
      <c r="B3" s="142">
        <f>Plantings!B3-30</f>
        <v>36180</v>
      </c>
      <c r="C3" s="120"/>
      <c r="D3" s="82"/>
      <c r="E3" s="85"/>
      <c r="F3" s="120"/>
      <c r="G3" s="82" t="s">
        <v>334</v>
      </c>
      <c r="H3" s="143">
        <v>1000</v>
      </c>
      <c r="I3" s="85"/>
      <c r="J3" s="143"/>
      <c r="K3" s="140"/>
      <c r="L3" s="143">
        <v>0</v>
      </c>
      <c r="M3" s="82"/>
      <c r="N3" s="120"/>
      <c r="O3" s="85">
        <v>70</v>
      </c>
      <c r="P3" s="85">
        <v>40</v>
      </c>
    </row>
    <row r="4" spans="1:16" x14ac:dyDescent="0.3">
      <c r="A4" s="7">
        <v>2</v>
      </c>
      <c r="B4" s="142">
        <f>Plantings!B4-30</f>
        <v>36180</v>
      </c>
      <c r="G4" s="10" t="s">
        <v>334</v>
      </c>
      <c r="H4" s="133">
        <v>1000</v>
      </c>
      <c r="J4" s="133"/>
      <c r="L4" s="133">
        <v>0</v>
      </c>
      <c r="N4" s="2"/>
      <c r="O4" s="1">
        <v>70</v>
      </c>
      <c r="P4" s="1">
        <v>40</v>
      </c>
    </row>
    <row r="5" spans="1:16" x14ac:dyDescent="0.3">
      <c r="A5" s="141">
        <v>3</v>
      </c>
      <c r="B5" s="142">
        <f>Plantings!B5-30</f>
        <v>36180</v>
      </c>
      <c r="C5" s="85"/>
      <c r="D5" s="85"/>
      <c r="E5" s="85"/>
      <c r="F5" s="85"/>
      <c r="G5" s="82" t="s">
        <v>334</v>
      </c>
      <c r="H5" s="143">
        <v>1000</v>
      </c>
      <c r="I5" s="85"/>
      <c r="J5" s="143"/>
      <c r="K5" s="85"/>
      <c r="L5" s="143">
        <v>0</v>
      </c>
      <c r="M5" s="85"/>
      <c r="N5" s="120"/>
      <c r="O5" s="85">
        <v>70</v>
      </c>
      <c r="P5" s="85">
        <v>40</v>
      </c>
    </row>
    <row r="6" spans="1:16" x14ac:dyDescent="0.3">
      <c r="A6" s="7">
        <v>4</v>
      </c>
      <c r="B6" s="142">
        <f>Plantings!B6-30</f>
        <v>36389</v>
      </c>
      <c r="G6" s="10" t="s">
        <v>334</v>
      </c>
      <c r="H6" s="133">
        <v>1000</v>
      </c>
      <c r="J6" s="133"/>
      <c r="L6" s="133">
        <v>0</v>
      </c>
      <c r="N6" s="2"/>
      <c r="O6" s="1">
        <v>70</v>
      </c>
      <c r="P6" s="1">
        <v>40</v>
      </c>
    </row>
    <row r="7" spans="1:16" x14ac:dyDescent="0.3">
      <c r="A7" s="141">
        <v>5</v>
      </c>
      <c r="B7" s="142">
        <f>Plantings!B7-30</f>
        <v>36389</v>
      </c>
      <c r="C7" s="85"/>
      <c r="D7" s="85"/>
      <c r="E7" s="85"/>
      <c r="F7" s="85"/>
      <c r="G7" s="82" t="s">
        <v>334</v>
      </c>
      <c r="H7" s="143">
        <v>1000</v>
      </c>
      <c r="I7" s="85"/>
      <c r="J7" s="143"/>
      <c r="K7" s="85"/>
      <c r="L7" s="143">
        <v>0</v>
      </c>
      <c r="M7" s="85"/>
      <c r="N7" s="120"/>
      <c r="O7" s="85">
        <v>70</v>
      </c>
      <c r="P7" s="85">
        <v>40</v>
      </c>
    </row>
    <row r="8" spans="1:16" x14ac:dyDescent="0.3">
      <c r="A8" s="7">
        <v>6</v>
      </c>
      <c r="B8" s="142">
        <f>Plantings!B8-30</f>
        <v>36389</v>
      </c>
      <c r="G8" s="10" t="s">
        <v>334</v>
      </c>
      <c r="H8" s="133">
        <v>1000</v>
      </c>
      <c r="J8" s="133"/>
      <c r="L8" s="133">
        <v>0</v>
      </c>
      <c r="N8" s="2"/>
      <c r="O8" s="1">
        <v>70</v>
      </c>
      <c r="P8" s="1">
        <v>40</v>
      </c>
    </row>
    <row r="9" spans="1:16" x14ac:dyDescent="0.3">
      <c r="A9" s="141">
        <v>7</v>
      </c>
      <c r="B9" s="142">
        <f>Plantings!B9-30</f>
        <v>36865</v>
      </c>
      <c r="C9" s="85"/>
      <c r="D9" s="85"/>
      <c r="E9" s="85"/>
      <c r="F9" s="85"/>
      <c r="G9" s="82" t="s">
        <v>334</v>
      </c>
      <c r="H9" s="143">
        <v>1000</v>
      </c>
      <c r="I9" s="85"/>
      <c r="J9" s="143"/>
      <c r="K9" s="85"/>
      <c r="L9" s="143">
        <v>0</v>
      </c>
      <c r="M9" s="85"/>
      <c r="N9" s="120"/>
      <c r="O9" s="85">
        <v>70</v>
      </c>
      <c r="P9" s="85">
        <v>40</v>
      </c>
    </row>
    <row r="10" spans="1:16" x14ac:dyDescent="0.3">
      <c r="A10" s="7">
        <v>8</v>
      </c>
      <c r="B10" s="142">
        <f>Plantings!B10-30</f>
        <v>36865</v>
      </c>
      <c r="G10" s="10" t="s">
        <v>334</v>
      </c>
      <c r="H10" s="133">
        <v>1000</v>
      </c>
      <c r="J10" s="133"/>
      <c r="L10" s="133">
        <v>0</v>
      </c>
      <c r="N10" s="2"/>
      <c r="O10" s="1">
        <v>70</v>
      </c>
      <c r="P10" s="1">
        <v>40</v>
      </c>
    </row>
    <row r="11" spans="1:16" x14ac:dyDescent="0.3">
      <c r="A11" s="141">
        <v>9</v>
      </c>
      <c r="B11" s="142">
        <f>Plantings!B11-30</f>
        <v>36865</v>
      </c>
      <c r="C11" s="85"/>
      <c r="D11" s="85"/>
      <c r="E11" s="85"/>
      <c r="F11" s="85"/>
      <c r="G11" s="82" t="s">
        <v>334</v>
      </c>
      <c r="H11" s="143">
        <v>1000</v>
      </c>
      <c r="I11" s="85"/>
      <c r="J11" s="143"/>
      <c r="K11" s="85"/>
      <c r="L11" s="143">
        <v>0</v>
      </c>
      <c r="M11" s="85"/>
      <c r="N11" s="120"/>
      <c r="O11" s="85">
        <v>70</v>
      </c>
      <c r="P11" s="85">
        <v>40</v>
      </c>
    </row>
    <row r="15" spans="1:16" x14ac:dyDescent="0.3">
      <c r="J15" s="1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I224"/>
  <sheetViews>
    <sheetView topLeftCell="A4" workbookViewId="0">
      <selection activeCell="D29" sqref="D29"/>
    </sheetView>
  </sheetViews>
  <sheetFormatPr defaultColWidth="9.21875" defaultRowHeight="14.4" x14ac:dyDescent="0.3"/>
  <cols>
    <col min="1" max="1" width="19" style="7" bestFit="1" customWidth="1"/>
    <col min="2" max="2" width="21.5546875" style="23" bestFit="1" customWidth="1"/>
    <col min="3" max="3" width="20.21875" style="7" bestFit="1" customWidth="1"/>
    <col min="4" max="4" width="22" style="7" bestFit="1" customWidth="1"/>
    <col min="5" max="5" width="23.21875" style="7" bestFit="1" customWidth="1"/>
    <col min="6" max="6" width="23" style="7" bestFit="1" customWidth="1"/>
    <col min="7" max="7" width="23.21875" style="7" bestFit="1" customWidth="1"/>
    <col min="8" max="16384" width="9.21875" style="7"/>
  </cols>
  <sheetData>
    <row r="1" spans="1:9" x14ac:dyDescent="0.3">
      <c r="A1" s="45" t="s">
        <v>323</v>
      </c>
      <c r="B1" s="45" t="s">
        <v>217</v>
      </c>
      <c r="C1" s="53" t="s">
        <v>200</v>
      </c>
      <c r="D1" s="53" t="s">
        <v>166</v>
      </c>
      <c r="E1" s="53" t="s">
        <v>315</v>
      </c>
      <c r="F1" s="53" t="s">
        <v>316</v>
      </c>
      <c r="G1" s="53" t="s">
        <v>317</v>
      </c>
      <c r="H1" s="128"/>
    </row>
    <row r="2" spans="1:9" ht="15" thickBot="1" x14ac:dyDescent="0.35">
      <c r="A2" s="119" t="s">
        <v>327</v>
      </c>
      <c r="B2" s="60" t="s">
        <v>237</v>
      </c>
      <c r="C2" s="129" t="s">
        <v>318</v>
      </c>
      <c r="D2" s="60" t="s">
        <v>319</v>
      </c>
      <c r="E2" s="48" t="s">
        <v>320</v>
      </c>
      <c r="F2" s="62" t="s">
        <v>321</v>
      </c>
      <c r="G2" s="62" t="s">
        <v>322</v>
      </c>
      <c r="H2" s="128"/>
    </row>
    <row r="3" spans="1:9" x14ac:dyDescent="0.3">
      <c r="A3" s="1">
        <v>1</v>
      </c>
      <c r="B3" s="2"/>
      <c r="C3" s="76">
        <v>0</v>
      </c>
      <c r="D3" s="76">
        <v>15</v>
      </c>
      <c r="E3" s="10">
        <v>0.3</v>
      </c>
      <c r="F3" s="10">
        <v>0.19800000000000001</v>
      </c>
      <c r="G3" s="10">
        <v>12.87</v>
      </c>
      <c r="H3" s="128"/>
    </row>
    <row r="4" spans="1:9" x14ac:dyDescent="0.3">
      <c r="A4" s="1">
        <v>1</v>
      </c>
      <c r="B4" s="2"/>
      <c r="C4" s="76">
        <v>15</v>
      </c>
      <c r="D4" s="76">
        <v>30</v>
      </c>
      <c r="E4" s="10">
        <v>0.3</v>
      </c>
      <c r="F4" s="10">
        <v>0.19500000000000001</v>
      </c>
      <c r="G4" s="10">
        <v>10.725</v>
      </c>
      <c r="H4" s="128"/>
    </row>
    <row r="5" spans="1:9" x14ac:dyDescent="0.3">
      <c r="A5" s="1">
        <v>1</v>
      </c>
      <c r="B5" s="2"/>
      <c r="C5" s="76">
        <v>30</v>
      </c>
      <c r="D5" s="76">
        <v>60</v>
      </c>
      <c r="E5" s="10">
        <v>0.3</v>
      </c>
      <c r="F5" s="10">
        <v>0.36899999999999999</v>
      </c>
      <c r="G5" s="10">
        <v>22.14</v>
      </c>
      <c r="H5" s="128"/>
    </row>
    <row r="6" spans="1:9" x14ac:dyDescent="0.3">
      <c r="A6" s="1">
        <v>1</v>
      </c>
      <c r="B6" s="2"/>
      <c r="C6" s="76">
        <v>60</v>
      </c>
      <c r="D6" s="76">
        <v>90</v>
      </c>
      <c r="E6" s="10">
        <v>0.3</v>
      </c>
      <c r="F6" s="10">
        <v>0.38100000000000001</v>
      </c>
      <c r="G6" s="10">
        <v>10.858499999999999</v>
      </c>
      <c r="H6" s="128"/>
      <c r="I6" s="144"/>
    </row>
    <row r="7" spans="1:9" x14ac:dyDescent="0.3">
      <c r="A7" s="1">
        <v>1</v>
      </c>
      <c r="B7" s="2"/>
      <c r="C7" s="76">
        <v>90</v>
      </c>
      <c r="D7" s="76">
        <v>120</v>
      </c>
      <c r="E7" s="10">
        <v>0.3</v>
      </c>
      <c r="F7" s="10">
        <v>0.41099999999999998</v>
      </c>
      <c r="G7" s="10">
        <v>8.4665999999999997</v>
      </c>
      <c r="H7" s="128"/>
    </row>
    <row r="8" spans="1:9" x14ac:dyDescent="0.3">
      <c r="A8" s="1">
        <v>1</v>
      </c>
      <c r="B8" s="2"/>
      <c r="C8" s="76">
        <v>120</v>
      </c>
      <c r="D8" s="76">
        <v>150</v>
      </c>
      <c r="E8" s="10">
        <v>0.3</v>
      </c>
      <c r="F8" s="10">
        <v>0.40500000000000003</v>
      </c>
      <c r="G8" s="10">
        <v>4.0904999999999996</v>
      </c>
      <c r="H8" s="128"/>
    </row>
    <row r="9" spans="1:9" x14ac:dyDescent="0.3">
      <c r="A9" s="85">
        <v>1</v>
      </c>
      <c r="B9" s="120"/>
      <c r="C9" s="145">
        <v>150</v>
      </c>
      <c r="D9" s="145">
        <v>180</v>
      </c>
      <c r="E9" s="82">
        <v>0.3</v>
      </c>
      <c r="F9" s="82">
        <v>0.40500000000000003</v>
      </c>
      <c r="G9" s="82">
        <v>0.81</v>
      </c>
      <c r="H9" s="128"/>
    </row>
    <row r="10" spans="1:9" x14ac:dyDescent="0.3">
      <c r="A10" s="1">
        <v>2</v>
      </c>
      <c r="B10" s="2"/>
      <c r="C10" s="76">
        <v>0</v>
      </c>
      <c r="D10" s="76">
        <v>15</v>
      </c>
      <c r="E10" s="10">
        <v>0.3</v>
      </c>
      <c r="F10" s="10">
        <v>0.19800000000000001</v>
      </c>
      <c r="G10" s="10">
        <v>12.87</v>
      </c>
      <c r="H10" s="128"/>
    </row>
    <row r="11" spans="1:9" x14ac:dyDescent="0.3">
      <c r="A11" s="1">
        <v>2</v>
      </c>
      <c r="B11" s="2"/>
      <c r="C11" s="76">
        <v>15</v>
      </c>
      <c r="D11" s="76">
        <v>30</v>
      </c>
      <c r="E11" s="10">
        <v>0.3</v>
      </c>
      <c r="F11" s="10">
        <v>0.19500000000000001</v>
      </c>
      <c r="G11" s="10">
        <v>10.725</v>
      </c>
      <c r="H11" s="128"/>
    </row>
    <row r="12" spans="1:9" x14ac:dyDescent="0.3">
      <c r="A12" s="1">
        <v>2</v>
      </c>
      <c r="B12" s="2"/>
      <c r="C12" s="76">
        <v>30</v>
      </c>
      <c r="D12" s="76">
        <v>60</v>
      </c>
      <c r="E12" s="10">
        <v>0.3</v>
      </c>
      <c r="F12" s="10">
        <v>0.36899999999999999</v>
      </c>
      <c r="G12" s="10">
        <v>22.14</v>
      </c>
      <c r="H12" s="128"/>
    </row>
    <row r="13" spans="1:9" x14ac:dyDescent="0.3">
      <c r="A13" s="1">
        <v>2</v>
      </c>
      <c r="B13" s="2"/>
      <c r="C13" s="76">
        <v>60</v>
      </c>
      <c r="D13" s="76">
        <v>90</v>
      </c>
      <c r="E13" s="10">
        <v>0.3</v>
      </c>
      <c r="F13" s="10">
        <v>0.38100000000000001</v>
      </c>
      <c r="G13" s="10">
        <v>10.858499999999999</v>
      </c>
      <c r="H13" s="128"/>
    </row>
    <row r="14" spans="1:9" x14ac:dyDescent="0.3">
      <c r="A14" s="1">
        <v>2</v>
      </c>
      <c r="B14" s="2"/>
      <c r="C14" s="76">
        <v>90</v>
      </c>
      <c r="D14" s="76">
        <v>120</v>
      </c>
      <c r="E14" s="10">
        <v>0.3</v>
      </c>
      <c r="F14" s="10">
        <v>0.41099999999999998</v>
      </c>
      <c r="G14" s="10">
        <v>8.4665999999999997</v>
      </c>
      <c r="H14" s="128"/>
    </row>
    <row r="15" spans="1:9" x14ac:dyDescent="0.3">
      <c r="A15" s="1">
        <v>2</v>
      </c>
      <c r="B15" s="2"/>
      <c r="C15" s="76">
        <v>120</v>
      </c>
      <c r="D15" s="76">
        <v>150</v>
      </c>
      <c r="E15" s="10">
        <v>0.3</v>
      </c>
      <c r="F15" s="10">
        <v>0.40500000000000003</v>
      </c>
      <c r="G15" s="10">
        <v>4.0904999999999996</v>
      </c>
      <c r="H15" s="128"/>
    </row>
    <row r="16" spans="1:9" x14ac:dyDescent="0.3">
      <c r="A16" s="85">
        <v>2</v>
      </c>
      <c r="B16" s="120"/>
      <c r="C16" s="145">
        <v>150</v>
      </c>
      <c r="D16" s="145">
        <v>180</v>
      </c>
      <c r="E16" s="82">
        <v>0.3</v>
      </c>
      <c r="F16" s="82">
        <v>0.40500000000000003</v>
      </c>
      <c r="G16" s="82">
        <v>0.81</v>
      </c>
      <c r="H16" s="128"/>
    </row>
    <row r="17" spans="1:8" x14ac:dyDescent="0.3">
      <c r="A17" s="1">
        <v>3</v>
      </c>
      <c r="B17" s="2"/>
      <c r="C17" s="76">
        <v>0</v>
      </c>
      <c r="D17" s="76">
        <v>15</v>
      </c>
      <c r="E17" s="10">
        <v>0.3</v>
      </c>
      <c r="F17" s="10">
        <v>0.19800000000000001</v>
      </c>
      <c r="G17" s="10">
        <v>12.87</v>
      </c>
      <c r="H17" s="128"/>
    </row>
    <row r="18" spans="1:8" x14ac:dyDescent="0.3">
      <c r="A18" s="1">
        <v>3</v>
      </c>
      <c r="B18" s="2"/>
      <c r="C18" s="76">
        <v>15</v>
      </c>
      <c r="D18" s="76">
        <v>30</v>
      </c>
      <c r="E18" s="10">
        <v>0.3</v>
      </c>
      <c r="F18" s="10">
        <v>0.19500000000000001</v>
      </c>
      <c r="G18" s="10">
        <v>10.725</v>
      </c>
      <c r="H18" s="128"/>
    </row>
    <row r="19" spans="1:8" x14ac:dyDescent="0.3">
      <c r="A19" s="1">
        <v>3</v>
      </c>
      <c r="B19" s="2"/>
      <c r="C19" s="76">
        <v>30</v>
      </c>
      <c r="D19" s="76">
        <v>60</v>
      </c>
      <c r="E19" s="10">
        <v>0.3</v>
      </c>
      <c r="F19" s="10">
        <v>0.36899999999999999</v>
      </c>
      <c r="G19" s="10">
        <v>22.14</v>
      </c>
      <c r="H19" s="128"/>
    </row>
    <row r="20" spans="1:8" x14ac:dyDescent="0.3">
      <c r="A20" s="1">
        <v>3</v>
      </c>
      <c r="B20" s="2"/>
      <c r="C20" s="76">
        <v>60</v>
      </c>
      <c r="D20" s="76">
        <v>90</v>
      </c>
      <c r="E20" s="10">
        <v>0.3</v>
      </c>
      <c r="F20" s="10">
        <v>0.38100000000000001</v>
      </c>
      <c r="G20" s="10">
        <v>10.858499999999999</v>
      </c>
      <c r="H20" s="128"/>
    </row>
    <row r="21" spans="1:8" x14ac:dyDescent="0.3">
      <c r="A21" s="1">
        <v>3</v>
      </c>
      <c r="B21" s="2"/>
      <c r="C21" s="76">
        <v>90</v>
      </c>
      <c r="D21" s="76">
        <v>120</v>
      </c>
      <c r="E21" s="10">
        <v>0.3</v>
      </c>
      <c r="F21" s="10">
        <v>0.41099999999999998</v>
      </c>
      <c r="G21" s="10">
        <v>8.4665999999999997</v>
      </c>
      <c r="H21" s="128"/>
    </row>
    <row r="22" spans="1:8" x14ac:dyDescent="0.3">
      <c r="A22" s="1">
        <v>3</v>
      </c>
      <c r="B22" s="2"/>
      <c r="C22" s="76">
        <v>120</v>
      </c>
      <c r="D22" s="76">
        <v>150</v>
      </c>
      <c r="E22" s="10">
        <v>0.3</v>
      </c>
      <c r="F22" s="10">
        <v>0.40500000000000003</v>
      </c>
      <c r="G22" s="10">
        <v>4.0904999999999996</v>
      </c>
      <c r="H22" s="128"/>
    </row>
    <row r="23" spans="1:8" x14ac:dyDescent="0.3">
      <c r="A23" s="85">
        <v>3</v>
      </c>
      <c r="B23" s="120"/>
      <c r="C23" s="145">
        <v>150</v>
      </c>
      <c r="D23" s="145">
        <v>180</v>
      </c>
      <c r="E23" s="82">
        <v>0.3</v>
      </c>
      <c r="F23" s="82">
        <v>0.40500000000000003</v>
      </c>
      <c r="G23" s="82">
        <v>0.81</v>
      </c>
      <c r="H23" s="128"/>
    </row>
    <row r="24" spans="1:8" x14ac:dyDescent="0.3">
      <c r="A24" s="1">
        <v>4</v>
      </c>
      <c r="B24" s="2"/>
      <c r="C24" s="76">
        <v>0</v>
      </c>
      <c r="D24" s="76">
        <v>15</v>
      </c>
      <c r="E24" s="10">
        <v>0.3</v>
      </c>
      <c r="F24" s="10">
        <v>0.19800000000000001</v>
      </c>
      <c r="G24" s="10">
        <v>12.87</v>
      </c>
      <c r="H24" s="128"/>
    </row>
    <row r="25" spans="1:8" x14ac:dyDescent="0.3">
      <c r="A25" s="1">
        <v>4</v>
      </c>
      <c r="B25" s="2"/>
      <c r="C25" s="76">
        <v>15</v>
      </c>
      <c r="D25" s="76">
        <v>30</v>
      </c>
      <c r="E25" s="10">
        <v>0.3</v>
      </c>
      <c r="F25" s="10">
        <v>0.19500000000000001</v>
      </c>
      <c r="G25" s="10">
        <v>10.725</v>
      </c>
      <c r="H25" s="128"/>
    </row>
    <row r="26" spans="1:8" x14ac:dyDescent="0.3">
      <c r="A26" s="1">
        <v>4</v>
      </c>
      <c r="B26" s="2"/>
      <c r="C26" s="76">
        <v>30</v>
      </c>
      <c r="D26" s="76">
        <v>60</v>
      </c>
      <c r="E26" s="10">
        <v>0.3</v>
      </c>
      <c r="F26" s="10">
        <v>0.36899999999999999</v>
      </c>
      <c r="G26" s="10">
        <v>22.14</v>
      </c>
      <c r="H26" s="128"/>
    </row>
    <row r="27" spans="1:8" x14ac:dyDescent="0.3">
      <c r="A27" s="1">
        <v>4</v>
      </c>
      <c r="B27" s="2"/>
      <c r="C27" s="76">
        <v>60</v>
      </c>
      <c r="D27" s="76">
        <v>90</v>
      </c>
      <c r="E27" s="10">
        <v>0.3</v>
      </c>
      <c r="F27" s="10">
        <v>0.38100000000000001</v>
      </c>
      <c r="G27" s="10">
        <v>10.858499999999999</v>
      </c>
      <c r="H27" s="128"/>
    </row>
    <row r="28" spans="1:8" x14ac:dyDescent="0.3">
      <c r="A28" s="1">
        <v>4</v>
      </c>
      <c r="B28" s="2"/>
      <c r="C28" s="76">
        <v>90</v>
      </c>
      <c r="D28" s="76">
        <v>120</v>
      </c>
      <c r="E28" s="10">
        <v>0.3</v>
      </c>
      <c r="F28" s="10">
        <v>0.41099999999999998</v>
      </c>
      <c r="G28" s="10">
        <v>8.4665999999999997</v>
      </c>
      <c r="H28" s="128"/>
    </row>
    <row r="29" spans="1:8" x14ac:dyDescent="0.3">
      <c r="A29" s="1">
        <v>4</v>
      </c>
      <c r="B29" s="2"/>
      <c r="C29" s="76">
        <v>120</v>
      </c>
      <c r="D29" s="76">
        <v>150</v>
      </c>
      <c r="E29" s="10">
        <v>0.3</v>
      </c>
      <c r="F29" s="10">
        <v>0.40500000000000003</v>
      </c>
      <c r="G29" s="10">
        <v>4.0904999999999996</v>
      </c>
      <c r="H29" s="128"/>
    </row>
    <row r="30" spans="1:8" x14ac:dyDescent="0.3">
      <c r="A30" s="85">
        <v>4</v>
      </c>
      <c r="B30" s="120"/>
      <c r="C30" s="145">
        <v>150</v>
      </c>
      <c r="D30" s="145">
        <v>180</v>
      </c>
      <c r="E30" s="82">
        <v>0.3</v>
      </c>
      <c r="F30" s="82">
        <v>0.40500000000000003</v>
      </c>
      <c r="G30" s="82">
        <v>0.81</v>
      </c>
      <c r="H30" s="128"/>
    </row>
    <row r="31" spans="1:8" x14ac:dyDescent="0.3">
      <c r="A31" s="1">
        <v>5</v>
      </c>
      <c r="B31" s="2"/>
      <c r="C31" s="76">
        <v>0</v>
      </c>
      <c r="D31" s="76">
        <v>15</v>
      </c>
      <c r="E31" s="10">
        <v>0.3</v>
      </c>
      <c r="F31" s="10">
        <v>0.19800000000000001</v>
      </c>
      <c r="G31" s="10">
        <v>12.87</v>
      </c>
      <c r="H31" s="128"/>
    </row>
    <row r="32" spans="1:8" x14ac:dyDescent="0.3">
      <c r="A32" s="1">
        <v>5</v>
      </c>
      <c r="B32" s="2"/>
      <c r="C32" s="76">
        <v>15</v>
      </c>
      <c r="D32" s="76">
        <v>30</v>
      </c>
      <c r="E32" s="10">
        <v>0.3</v>
      </c>
      <c r="F32" s="10">
        <v>0.19500000000000001</v>
      </c>
      <c r="G32" s="10">
        <v>10.725</v>
      </c>
      <c r="H32" s="128"/>
    </row>
    <row r="33" spans="1:8" x14ac:dyDescent="0.3">
      <c r="A33" s="1">
        <v>5</v>
      </c>
      <c r="B33" s="2"/>
      <c r="C33" s="76">
        <v>30</v>
      </c>
      <c r="D33" s="76">
        <v>60</v>
      </c>
      <c r="E33" s="10">
        <v>0.3</v>
      </c>
      <c r="F33" s="10">
        <v>0.36899999999999999</v>
      </c>
      <c r="G33" s="10">
        <v>22.14</v>
      </c>
      <c r="H33" s="128"/>
    </row>
    <row r="34" spans="1:8" x14ac:dyDescent="0.3">
      <c r="A34" s="1">
        <v>5</v>
      </c>
      <c r="B34" s="2"/>
      <c r="C34" s="76">
        <v>60</v>
      </c>
      <c r="D34" s="76">
        <v>90</v>
      </c>
      <c r="E34" s="10">
        <v>0.3</v>
      </c>
      <c r="F34" s="10">
        <v>0.38100000000000001</v>
      </c>
      <c r="G34" s="10">
        <v>10.858499999999999</v>
      </c>
      <c r="H34" s="128"/>
    </row>
    <row r="35" spans="1:8" x14ac:dyDescent="0.3">
      <c r="A35" s="1">
        <v>5</v>
      </c>
      <c r="B35" s="2"/>
      <c r="C35" s="76">
        <v>90</v>
      </c>
      <c r="D35" s="76">
        <v>120</v>
      </c>
      <c r="E35" s="10">
        <v>0.3</v>
      </c>
      <c r="F35" s="10">
        <v>0.41099999999999998</v>
      </c>
      <c r="G35" s="10">
        <v>8.4665999999999997</v>
      </c>
      <c r="H35" s="128"/>
    </row>
    <row r="36" spans="1:8" x14ac:dyDescent="0.3">
      <c r="A36" s="1">
        <v>5</v>
      </c>
      <c r="B36" s="2"/>
      <c r="C36" s="76">
        <v>120</v>
      </c>
      <c r="D36" s="76">
        <v>150</v>
      </c>
      <c r="E36" s="10">
        <v>0.3</v>
      </c>
      <c r="F36" s="10">
        <v>0.40500000000000003</v>
      </c>
      <c r="G36" s="10">
        <v>4.0904999999999996</v>
      </c>
      <c r="H36" s="128"/>
    </row>
    <row r="37" spans="1:8" x14ac:dyDescent="0.3">
      <c r="A37" s="85">
        <v>5</v>
      </c>
      <c r="B37" s="120"/>
      <c r="C37" s="145">
        <v>150</v>
      </c>
      <c r="D37" s="145">
        <v>180</v>
      </c>
      <c r="E37" s="82">
        <v>0.3</v>
      </c>
      <c r="F37" s="82">
        <v>0.40500000000000003</v>
      </c>
      <c r="G37" s="82">
        <v>0.81</v>
      </c>
      <c r="H37" s="128"/>
    </row>
    <row r="38" spans="1:8" x14ac:dyDescent="0.3">
      <c r="A38" s="1">
        <v>6</v>
      </c>
      <c r="B38" s="2"/>
      <c r="C38" s="76">
        <v>0</v>
      </c>
      <c r="D38" s="76">
        <v>15</v>
      </c>
      <c r="E38" s="10">
        <v>0.3</v>
      </c>
      <c r="F38" s="10">
        <v>0.19800000000000001</v>
      </c>
      <c r="G38" s="10">
        <v>12.87</v>
      </c>
      <c r="H38" s="128"/>
    </row>
    <row r="39" spans="1:8" x14ac:dyDescent="0.3">
      <c r="A39" s="1">
        <v>6</v>
      </c>
      <c r="B39" s="2"/>
      <c r="C39" s="76">
        <v>15</v>
      </c>
      <c r="D39" s="76">
        <v>30</v>
      </c>
      <c r="E39" s="10">
        <v>0.3</v>
      </c>
      <c r="F39" s="10">
        <v>0.19500000000000001</v>
      </c>
      <c r="G39" s="10">
        <v>10.725</v>
      </c>
      <c r="H39" s="128"/>
    </row>
    <row r="40" spans="1:8" x14ac:dyDescent="0.3">
      <c r="A40" s="1">
        <v>6</v>
      </c>
      <c r="B40" s="2"/>
      <c r="C40" s="76">
        <v>30</v>
      </c>
      <c r="D40" s="76">
        <v>60</v>
      </c>
      <c r="E40" s="10">
        <v>0.3</v>
      </c>
      <c r="F40" s="10">
        <v>0.36899999999999999</v>
      </c>
      <c r="G40" s="10">
        <v>22.14</v>
      </c>
      <c r="H40" s="128"/>
    </row>
    <row r="41" spans="1:8" x14ac:dyDescent="0.3">
      <c r="A41" s="1">
        <v>6</v>
      </c>
      <c r="B41" s="2"/>
      <c r="C41" s="76">
        <v>60</v>
      </c>
      <c r="D41" s="76">
        <v>90</v>
      </c>
      <c r="E41" s="10">
        <v>0.3</v>
      </c>
      <c r="F41" s="10">
        <v>0.38100000000000001</v>
      </c>
      <c r="G41" s="10">
        <v>10.858499999999999</v>
      </c>
      <c r="H41" s="128"/>
    </row>
    <row r="42" spans="1:8" x14ac:dyDescent="0.3">
      <c r="A42" s="1">
        <v>6</v>
      </c>
      <c r="B42" s="2"/>
      <c r="C42" s="76">
        <v>90</v>
      </c>
      <c r="D42" s="76">
        <v>120</v>
      </c>
      <c r="E42" s="10">
        <v>0.3</v>
      </c>
      <c r="F42" s="10">
        <v>0.41099999999999998</v>
      </c>
      <c r="G42" s="10">
        <v>8.4665999999999997</v>
      </c>
      <c r="H42" s="128"/>
    </row>
    <row r="43" spans="1:8" x14ac:dyDescent="0.3">
      <c r="A43" s="1">
        <v>6</v>
      </c>
      <c r="B43" s="2"/>
      <c r="C43" s="76">
        <v>120</v>
      </c>
      <c r="D43" s="76">
        <v>150</v>
      </c>
      <c r="E43" s="10">
        <v>0.3</v>
      </c>
      <c r="F43" s="10">
        <v>0.40500000000000003</v>
      </c>
      <c r="G43" s="10">
        <v>4.0904999999999996</v>
      </c>
      <c r="H43" s="128"/>
    </row>
    <row r="44" spans="1:8" x14ac:dyDescent="0.3">
      <c r="A44" s="85">
        <v>6</v>
      </c>
      <c r="B44" s="120"/>
      <c r="C44" s="145">
        <v>150</v>
      </c>
      <c r="D44" s="145">
        <v>180</v>
      </c>
      <c r="E44" s="82">
        <v>0.3</v>
      </c>
      <c r="F44" s="82">
        <v>0.40500000000000003</v>
      </c>
      <c r="G44" s="82">
        <v>0.81</v>
      </c>
      <c r="H44" s="128"/>
    </row>
    <row r="45" spans="1:8" x14ac:dyDescent="0.3">
      <c r="A45" s="1">
        <v>7</v>
      </c>
      <c r="B45" s="2"/>
      <c r="C45" s="76">
        <v>0</v>
      </c>
      <c r="D45" s="76">
        <v>15</v>
      </c>
      <c r="E45" s="10">
        <v>0.3</v>
      </c>
      <c r="F45" s="10">
        <v>0.19800000000000001</v>
      </c>
      <c r="G45" s="10">
        <v>12.87</v>
      </c>
      <c r="H45" s="128"/>
    </row>
    <row r="46" spans="1:8" x14ac:dyDescent="0.3">
      <c r="A46" s="1">
        <v>7</v>
      </c>
      <c r="B46" s="2"/>
      <c r="C46" s="76">
        <v>15</v>
      </c>
      <c r="D46" s="76">
        <v>30</v>
      </c>
      <c r="E46" s="10">
        <v>0.3</v>
      </c>
      <c r="F46" s="10">
        <v>0.19500000000000001</v>
      </c>
      <c r="G46" s="10">
        <v>10.725</v>
      </c>
      <c r="H46" s="128"/>
    </row>
    <row r="47" spans="1:8" x14ac:dyDescent="0.3">
      <c r="A47" s="1">
        <v>7</v>
      </c>
      <c r="B47" s="2"/>
      <c r="C47" s="76">
        <v>30</v>
      </c>
      <c r="D47" s="76">
        <v>60</v>
      </c>
      <c r="E47" s="10">
        <v>0.3</v>
      </c>
      <c r="F47" s="10">
        <v>0.36899999999999999</v>
      </c>
      <c r="G47" s="10">
        <v>22.14</v>
      </c>
      <c r="H47" s="128"/>
    </row>
    <row r="48" spans="1:8" x14ac:dyDescent="0.3">
      <c r="A48" s="1">
        <v>7</v>
      </c>
      <c r="B48" s="2"/>
      <c r="C48" s="76">
        <v>60</v>
      </c>
      <c r="D48" s="76">
        <v>90</v>
      </c>
      <c r="E48" s="10">
        <v>0.3</v>
      </c>
      <c r="F48" s="10">
        <v>0.38100000000000001</v>
      </c>
      <c r="G48" s="10">
        <v>10.858499999999999</v>
      </c>
      <c r="H48" s="128"/>
    </row>
    <row r="49" spans="1:8" x14ac:dyDescent="0.3">
      <c r="A49" s="1">
        <v>7</v>
      </c>
      <c r="B49" s="2"/>
      <c r="C49" s="76">
        <v>90</v>
      </c>
      <c r="D49" s="76">
        <v>120</v>
      </c>
      <c r="E49" s="10">
        <v>0.3</v>
      </c>
      <c r="F49" s="10">
        <v>0.41099999999999998</v>
      </c>
      <c r="G49" s="10">
        <v>8.4665999999999997</v>
      </c>
      <c r="H49" s="128"/>
    </row>
    <row r="50" spans="1:8" x14ac:dyDescent="0.3">
      <c r="A50" s="1">
        <v>7</v>
      </c>
      <c r="B50" s="2"/>
      <c r="C50" s="76">
        <v>120</v>
      </c>
      <c r="D50" s="76">
        <v>150</v>
      </c>
      <c r="E50" s="10">
        <v>0.3</v>
      </c>
      <c r="F50" s="10">
        <v>0.40500000000000003</v>
      </c>
      <c r="G50" s="10">
        <v>4.0904999999999996</v>
      </c>
      <c r="H50" s="128"/>
    </row>
    <row r="51" spans="1:8" x14ac:dyDescent="0.3">
      <c r="A51" s="85">
        <v>7</v>
      </c>
      <c r="B51" s="120"/>
      <c r="C51" s="145">
        <v>150</v>
      </c>
      <c r="D51" s="145">
        <v>180</v>
      </c>
      <c r="E51" s="82">
        <v>0.3</v>
      </c>
      <c r="F51" s="82">
        <v>0.40500000000000003</v>
      </c>
      <c r="G51" s="82">
        <v>0.81</v>
      </c>
      <c r="H51" s="128"/>
    </row>
    <row r="52" spans="1:8" x14ac:dyDescent="0.3">
      <c r="A52" s="1">
        <v>8</v>
      </c>
      <c r="B52" s="2"/>
      <c r="C52" s="76">
        <v>0</v>
      </c>
      <c r="D52" s="76">
        <v>15</v>
      </c>
      <c r="E52" s="10">
        <v>0.3</v>
      </c>
      <c r="F52" s="10">
        <v>0.19800000000000001</v>
      </c>
      <c r="G52" s="10">
        <v>12.87</v>
      </c>
      <c r="H52" s="128"/>
    </row>
    <row r="53" spans="1:8" x14ac:dyDescent="0.3">
      <c r="A53" s="1">
        <v>8</v>
      </c>
      <c r="B53" s="2"/>
      <c r="C53" s="76">
        <v>15</v>
      </c>
      <c r="D53" s="76">
        <v>30</v>
      </c>
      <c r="E53" s="10">
        <v>0.3</v>
      </c>
      <c r="F53" s="10">
        <v>0.19500000000000001</v>
      </c>
      <c r="G53" s="10">
        <v>10.725</v>
      </c>
      <c r="H53" s="128"/>
    </row>
    <row r="54" spans="1:8" x14ac:dyDescent="0.3">
      <c r="A54" s="1">
        <v>8</v>
      </c>
      <c r="B54" s="2"/>
      <c r="C54" s="76">
        <v>30</v>
      </c>
      <c r="D54" s="76">
        <v>60</v>
      </c>
      <c r="E54" s="10">
        <v>0.3</v>
      </c>
      <c r="F54" s="10">
        <v>0.36899999999999999</v>
      </c>
      <c r="G54" s="10">
        <v>22.14</v>
      </c>
      <c r="H54" s="128"/>
    </row>
    <row r="55" spans="1:8" x14ac:dyDescent="0.3">
      <c r="A55" s="1">
        <v>8</v>
      </c>
      <c r="B55" s="2"/>
      <c r="C55" s="76">
        <v>60</v>
      </c>
      <c r="D55" s="76">
        <v>90</v>
      </c>
      <c r="E55" s="10">
        <v>0.3</v>
      </c>
      <c r="F55" s="10">
        <v>0.38100000000000001</v>
      </c>
      <c r="G55" s="10">
        <v>10.858499999999999</v>
      </c>
      <c r="H55" s="128"/>
    </row>
    <row r="56" spans="1:8" x14ac:dyDescent="0.3">
      <c r="A56" s="1">
        <v>8</v>
      </c>
      <c r="B56" s="2"/>
      <c r="C56" s="76">
        <v>90</v>
      </c>
      <c r="D56" s="76">
        <v>120</v>
      </c>
      <c r="E56" s="10">
        <v>0.3</v>
      </c>
      <c r="F56" s="10">
        <v>0.41099999999999998</v>
      </c>
      <c r="G56" s="10">
        <v>8.4665999999999997</v>
      </c>
      <c r="H56" s="128"/>
    </row>
    <row r="57" spans="1:8" x14ac:dyDescent="0.3">
      <c r="A57" s="1">
        <v>8</v>
      </c>
      <c r="B57" s="2"/>
      <c r="C57" s="76">
        <v>120</v>
      </c>
      <c r="D57" s="76">
        <v>150</v>
      </c>
      <c r="E57" s="10">
        <v>0.3</v>
      </c>
      <c r="F57" s="10">
        <v>0.40500000000000003</v>
      </c>
      <c r="G57" s="10">
        <v>4.0904999999999996</v>
      </c>
      <c r="H57" s="128"/>
    </row>
    <row r="58" spans="1:8" x14ac:dyDescent="0.3">
      <c r="A58" s="85">
        <v>8</v>
      </c>
      <c r="B58" s="120"/>
      <c r="C58" s="145">
        <v>150</v>
      </c>
      <c r="D58" s="145">
        <v>180</v>
      </c>
      <c r="E58" s="82">
        <v>0.3</v>
      </c>
      <c r="F58" s="82">
        <v>0.40500000000000003</v>
      </c>
      <c r="G58" s="82">
        <v>0.81</v>
      </c>
      <c r="H58" s="128"/>
    </row>
    <row r="59" spans="1:8" x14ac:dyDescent="0.3">
      <c r="A59" s="1">
        <v>9</v>
      </c>
      <c r="B59" s="2"/>
      <c r="C59" s="76">
        <v>0</v>
      </c>
      <c r="D59" s="76">
        <v>15</v>
      </c>
      <c r="E59" s="10">
        <v>0.3</v>
      </c>
      <c r="F59" s="10">
        <v>0.19800000000000001</v>
      </c>
      <c r="G59" s="10">
        <v>12.87</v>
      </c>
      <c r="H59" s="128"/>
    </row>
    <row r="60" spans="1:8" x14ac:dyDescent="0.3">
      <c r="A60" s="1">
        <v>9</v>
      </c>
      <c r="B60" s="2"/>
      <c r="C60" s="76">
        <v>15</v>
      </c>
      <c r="D60" s="76">
        <v>30</v>
      </c>
      <c r="E60" s="10">
        <v>0.3</v>
      </c>
      <c r="F60" s="10">
        <v>0.19500000000000001</v>
      </c>
      <c r="G60" s="10">
        <v>10.725</v>
      </c>
      <c r="H60" s="128"/>
    </row>
    <row r="61" spans="1:8" x14ac:dyDescent="0.3">
      <c r="A61" s="1">
        <v>9</v>
      </c>
      <c r="B61" s="2"/>
      <c r="C61" s="76">
        <v>30</v>
      </c>
      <c r="D61" s="76">
        <v>60</v>
      </c>
      <c r="E61" s="10">
        <v>0.3</v>
      </c>
      <c r="F61" s="10">
        <v>0.36899999999999999</v>
      </c>
      <c r="G61" s="10">
        <v>22.14</v>
      </c>
      <c r="H61" s="128"/>
    </row>
    <row r="62" spans="1:8" x14ac:dyDescent="0.3">
      <c r="A62" s="1">
        <v>9</v>
      </c>
      <c r="B62" s="2"/>
      <c r="C62" s="76">
        <v>60</v>
      </c>
      <c r="D62" s="76">
        <v>90</v>
      </c>
      <c r="E62" s="10">
        <v>0.3</v>
      </c>
      <c r="F62" s="10">
        <v>0.38100000000000001</v>
      </c>
      <c r="G62" s="10">
        <v>10.858499999999999</v>
      </c>
      <c r="H62" s="128"/>
    </row>
    <row r="63" spans="1:8" x14ac:dyDescent="0.3">
      <c r="A63" s="1">
        <v>9</v>
      </c>
      <c r="B63" s="2"/>
      <c r="C63" s="76">
        <v>90</v>
      </c>
      <c r="D63" s="76">
        <v>120</v>
      </c>
      <c r="E63" s="10">
        <v>0.3</v>
      </c>
      <c r="F63" s="10">
        <v>0.41099999999999998</v>
      </c>
      <c r="G63" s="10">
        <v>8.4665999999999997</v>
      </c>
      <c r="H63" s="128"/>
    </row>
    <row r="64" spans="1:8" x14ac:dyDescent="0.3">
      <c r="A64" s="1">
        <v>9</v>
      </c>
      <c r="B64" s="2"/>
      <c r="C64" s="76">
        <v>120</v>
      </c>
      <c r="D64" s="76">
        <v>150</v>
      </c>
      <c r="E64" s="10">
        <v>0.3</v>
      </c>
      <c r="F64" s="10">
        <v>0.40500000000000003</v>
      </c>
      <c r="G64" s="10">
        <v>4.0904999999999996</v>
      </c>
      <c r="H64" s="128"/>
    </row>
    <row r="65" spans="1:8" x14ac:dyDescent="0.3">
      <c r="A65" s="1">
        <v>9</v>
      </c>
      <c r="B65" s="2"/>
      <c r="C65" s="76">
        <v>150</v>
      </c>
      <c r="D65" s="76">
        <v>180</v>
      </c>
      <c r="E65" s="10">
        <v>0.3</v>
      </c>
      <c r="F65" s="82">
        <v>0.40500000000000003</v>
      </c>
      <c r="G65" s="82">
        <v>0.81</v>
      </c>
      <c r="H65" s="128"/>
    </row>
    <row r="66" spans="1:8" x14ac:dyDescent="0.3">
      <c r="C66" s="10"/>
      <c r="D66" s="10"/>
      <c r="E66" s="10"/>
      <c r="F66" s="10"/>
      <c r="G66" s="10"/>
      <c r="H66" s="128"/>
    </row>
    <row r="67" spans="1:8" x14ac:dyDescent="0.3">
      <c r="C67" s="10"/>
      <c r="D67" s="10"/>
      <c r="E67" s="10"/>
      <c r="F67" s="10"/>
      <c r="G67" s="10"/>
      <c r="H67" s="128"/>
    </row>
    <row r="68" spans="1:8" x14ac:dyDescent="0.3">
      <c r="C68" s="10"/>
      <c r="D68" s="10"/>
      <c r="E68" s="10"/>
      <c r="F68" s="10"/>
      <c r="G68" s="10"/>
      <c r="H68" s="128"/>
    </row>
    <row r="69" spans="1:8" x14ac:dyDescent="0.3">
      <c r="C69" s="10"/>
      <c r="D69" s="10"/>
      <c r="E69" s="10"/>
      <c r="F69" s="10"/>
      <c r="G69" s="10"/>
      <c r="H69" s="128"/>
    </row>
    <row r="70" spans="1:8" x14ac:dyDescent="0.3">
      <c r="C70" s="10"/>
      <c r="D70" s="10"/>
      <c r="E70" s="10"/>
      <c r="F70" s="10"/>
      <c r="G70" s="10"/>
      <c r="H70" s="128"/>
    </row>
    <row r="71" spans="1:8" x14ac:dyDescent="0.3">
      <c r="C71" s="10"/>
      <c r="D71" s="10"/>
      <c r="E71" s="10"/>
      <c r="F71" s="10"/>
      <c r="G71" s="10"/>
      <c r="H71" s="128"/>
    </row>
    <row r="72" spans="1:8" x14ac:dyDescent="0.3">
      <c r="C72" s="10"/>
      <c r="D72" s="10"/>
      <c r="E72" s="10"/>
      <c r="F72" s="10"/>
      <c r="G72" s="10"/>
      <c r="H72" s="128"/>
    </row>
    <row r="73" spans="1:8" x14ac:dyDescent="0.3">
      <c r="C73" s="10"/>
      <c r="D73" s="10"/>
      <c r="E73" s="10"/>
      <c r="F73" s="10"/>
      <c r="G73" s="10"/>
      <c r="H73" s="128"/>
    </row>
    <row r="74" spans="1:8" x14ac:dyDescent="0.3">
      <c r="C74" s="10"/>
      <c r="D74" s="10"/>
      <c r="E74" s="10"/>
      <c r="F74" s="10"/>
      <c r="G74" s="10"/>
      <c r="H74" s="128"/>
    </row>
    <row r="75" spans="1:8" x14ac:dyDescent="0.3">
      <c r="C75" s="10"/>
      <c r="D75" s="10"/>
      <c r="E75" s="10"/>
      <c r="F75" s="10"/>
      <c r="G75" s="10"/>
      <c r="H75" s="128"/>
    </row>
    <row r="76" spans="1:8" x14ac:dyDescent="0.3">
      <c r="C76" s="10"/>
      <c r="D76" s="10"/>
      <c r="E76" s="10"/>
      <c r="F76" s="10"/>
      <c r="G76" s="10"/>
      <c r="H76" s="128"/>
    </row>
    <row r="77" spans="1:8" x14ac:dyDescent="0.3">
      <c r="C77" s="10"/>
      <c r="D77" s="10"/>
      <c r="E77" s="10"/>
      <c r="F77" s="10"/>
      <c r="G77" s="10"/>
      <c r="H77" s="128"/>
    </row>
    <row r="78" spans="1:8" x14ac:dyDescent="0.3">
      <c r="C78" s="10"/>
      <c r="D78" s="10"/>
      <c r="E78" s="10"/>
      <c r="F78" s="10"/>
      <c r="G78" s="10"/>
      <c r="H78" s="128"/>
    </row>
    <row r="79" spans="1:8" x14ac:dyDescent="0.3">
      <c r="C79" s="10"/>
      <c r="D79" s="10"/>
      <c r="E79" s="10"/>
      <c r="F79" s="10"/>
      <c r="G79" s="10"/>
      <c r="H79" s="128"/>
    </row>
    <row r="80" spans="1:8" x14ac:dyDescent="0.3">
      <c r="C80" s="10"/>
      <c r="D80" s="10"/>
      <c r="E80" s="10"/>
      <c r="F80" s="10"/>
      <c r="G80" s="10"/>
      <c r="H80" s="128"/>
    </row>
    <row r="81" spans="3:8" x14ac:dyDescent="0.3">
      <c r="C81" s="10"/>
      <c r="D81" s="10"/>
      <c r="E81" s="10"/>
      <c r="F81" s="10"/>
      <c r="G81" s="10"/>
      <c r="H81" s="128"/>
    </row>
    <row r="82" spans="3:8" x14ac:dyDescent="0.3">
      <c r="C82" s="10"/>
      <c r="D82" s="10"/>
      <c r="E82" s="10"/>
      <c r="F82" s="10"/>
      <c r="G82" s="10"/>
      <c r="H82" s="128"/>
    </row>
    <row r="83" spans="3:8" x14ac:dyDescent="0.3">
      <c r="C83" s="10"/>
      <c r="D83" s="10"/>
      <c r="E83" s="10"/>
      <c r="F83" s="10"/>
      <c r="G83" s="10"/>
      <c r="H83" s="128"/>
    </row>
    <row r="84" spans="3:8" x14ac:dyDescent="0.3">
      <c r="C84" s="10"/>
      <c r="D84" s="10"/>
      <c r="E84" s="10"/>
      <c r="F84" s="10"/>
      <c r="G84" s="10"/>
      <c r="H84" s="128"/>
    </row>
    <row r="85" spans="3:8" x14ac:dyDescent="0.3">
      <c r="C85" s="10"/>
      <c r="D85" s="10"/>
      <c r="E85" s="10"/>
      <c r="F85" s="10"/>
      <c r="G85" s="10"/>
      <c r="H85" s="128"/>
    </row>
    <row r="86" spans="3:8" x14ac:dyDescent="0.3">
      <c r="C86" s="10"/>
      <c r="D86" s="10"/>
      <c r="E86" s="10"/>
      <c r="F86" s="10"/>
      <c r="G86" s="10"/>
      <c r="H86" s="128"/>
    </row>
    <row r="87" spans="3:8" x14ac:dyDescent="0.3">
      <c r="C87" s="10"/>
      <c r="D87" s="10"/>
      <c r="E87" s="10"/>
      <c r="F87" s="10"/>
      <c r="G87" s="10"/>
      <c r="H87" s="128"/>
    </row>
    <row r="88" spans="3:8" x14ac:dyDescent="0.3">
      <c r="C88" s="10"/>
      <c r="D88" s="10"/>
      <c r="E88" s="10"/>
      <c r="F88" s="10"/>
      <c r="G88" s="10"/>
      <c r="H88" s="128"/>
    </row>
    <row r="89" spans="3:8" x14ac:dyDescent="0.3">
      <c r="C89" s="10"/>
      <c r="D89" s="10"/>
      <c r="E89" s="10"/>
      <c r="F89" s="10"/>
      <c r="G89" s="10"/>
      <c r="H89" s="128"/>
    </row>
    <row r="90" spans="3:8" x14ac:dyDescent="0.3">
      <c r="C90" s="10"/>
      <c r="D90" s="10"/>
      <c r="E90" s="10"/>
      <c r="F90" s="10"/>
      <c r="G90" s="10"/>
      <c r="H90" s="128"/>
    </row>
    <row r="91" spans="3:8" x14ac:dyDescent="0.3">
      <c r="C91" s="10"/>
      <c r="D91" s="10"/>
      <c r="E91" s="10"/>
      <c r="F91" s="10"/>
      <c r="G91" s="10"/>
      <c r="H91" s="128"/>
    </row>
    <row r="92" spans="3:8" x14ac:dyDescent="0.3">
      <c r="C92" s="10"/>
      <c r="D92" s="10"/>
      <c r="E92" s="10"/>
      <c r="F92" s="10"/>
      <c r="G92" s="10"/>
      <c r="H92" s="128"/>
    </row>
    <row r="93" spans="3:8" x14ac:dyDescent="0.3">
      <c r="C93" s="10"/>
      <c r="D93" s="10"/>
      <c r="E93" s="10"/>
      <c r="F93" s="10"/>
      <c r="G93" s="10"/>
      <c r="H93" s="128"/>
    </row>
    <row r="94" spans="3:8" x14ac:dyDescent="0.3">
      <c r="C94" s="10"/>
      <c r="D94" s="10"/>
      <c r="E94" s="10"/>
      <c r="F94" s="10"/>
      <c r="G94" s="10"/>
      <c r="H94" s="128"/>
    </row>
    <row r="95" spans="3:8" x14ac:dyDescent="0.3">
      <c r="C95" s="10"/>
      <c r="D95" s="10"/>
      <c r="E95" s="10"/>
      <c r="F95" s="10"/>
      <c r="G95" s="10"/>
      <c r="H95" s="128"/>
    </row>
    <row r="96" spans="3:8" x14ac:dyDescent="0.3">
      <c r="C96" s="10"/>
      <c r="D96" s="10"/>
      <c r="E96" s="10"/>
      <c r="F96" s="10"/>
      <c r="G96" s="10"/>
      <c r="H96" s="128"/>
    </row>
    <row r="97" spans="3:8" x14ac:dyDescent="0.3">
      <c r="C97" s="10"/>
      <c r="D97" s="10"/>
      <c r="E97" s="10"/>
      <c r="F97" s="10"/>
      <c r="G97" s="10"/>
      <c r="H97" s="128"/>
    </row>
    <row r="98" spans="3:8" x14ac:dyDescent="0.3">
      <c r="C98" s="10"/>
      <c r="D98" s="10"/>
      <c r="E98" s="10"/>
      <c r="F98" s="10"/>
      <c r="G98" s="10"/>
      <c r="H98" s="128"/>
    </row>
    <row r="99" spans="3:8" x14ac:dyDescent="0.3">
      <c r="C99" s="10"/>
      <c r="D99" s="10"/>
      <c r="E99" s="10"/>
      <c r="F99" s="10"/>
      <c r="G99" s="10"/>
      <c r="H99" s="128"/>
    </row>
    <row r="100" spans="3:8" x14ac:dyDescent="0.3">
      <c r="C100" s="10"/>
      <c r="D100" s="10"/>
      <c r="E100" s="10"/>
      <c r="F100" s="10"/>
      <c r="G100" s="10"/>
      <c r="H100" s="128"/>
    </row>
    <row r="101" spans="3:8" x14ac:dyDescent="0.3">
      <c r="C101" s="10"/>
      <c r="D101" s="10"/>
      <c r="E101" s="10"/>
      <c r="F101" s="10"/>
      <c r="G101" s="10"/>
      <c r="H101" s="128"/>
    </row>
    <row r="102" spans="3:8" x14ac:dyDescent="0.3">
      <c r="C102" s="10"/>
      <c r="D102" s="10"/>
      <c r="E102" s="10"/>
      <c r="F102" s="10"/>
      <c r="G102" s="10"/>
      <c r="H102" s="128"/>
    </row>
    <row r="103" spans="3:8" x14ac:dyDescent="0.3">
      <c r="C103" s="10"/>
      <c r="D103" s="10"/>
      <c r="E103" s="10"/>
      <c r="F103" s="10"/>
      <c r="G103" s="10"/>
      <c r="H103" s="128"/>
    </row>
    <row r="104" spans="3:8" x14ac:dyDescent="0.3">
      <c r="C104" s="10"/>
      <c r="D104" s="10"/>
      <c r="E104" s="10"/>
      <c r="F104" s="10"/>
      <c r="G104" s="10"/>
      <c r="H104" s="128"/>
    </row>
    <row r="105" spans="3:8" x14ac:dyDescent="0.3">
      <c r="C105" s="10"/>
      <c r="D105" s="10"/>
      <c r="E105" s="10"/>
      <c r="F105" s="10"/>
      <c r="G105" s="10"/>
      <c r="H105" s="128"/>
    </row>
    <row r="106" spans="3:8" x14ac:dyDescent="0.3">
      <c r="C106" s="10"/>
      <c r="D106" s="10"/>
      <c r="E106" s="10"/>
      <c r="F106" s="10"/>
      <c r="G106" s="10"/>
      <c r="H106" s="128"/>
    </row>
    <row r="107" spans="3:8" x14ac:dyDescent="0.3">
      <c r="C107" s="10"/>
      <c r="D107" s="10"/>
      <c r="E107" s="10"/>
      <c r="F107" s="10"/>
      <c r="G107" s="10"/>
      <c r="H107" s="128"/>
    </row>
    <row r="108" spans="3:8" x14ac:dyDescent="0.3">
      <c r="C108" s="10"/>
      <c r="D108" s="10"/>
      <c r="E108" s="10"/>
      <c r="F108" s="10"/>
      <c r="G108" s="10"/>
      <c r="H108" s="128"/>
    </row>
    <row r="109" spans="3:8" x14ac:dyDescent="0.3">
      <c r="C109" s="10"/>
      <c r="D109" s="10"/>
      <c r="E109" s="10"/>
      <c r="F109" s="10"/>
      <c r="G109" s="10"/>
      <c r="H109" s="128"/>
    </row>
    <row r="110" spans="3:8" x14ac:dyDescent="0.3">
      <c r="C110" s="10"/>
      <c r="D110" s="10"/>
      <c r="E110" s="10"/>
      <c r="F110" s="10"/>
      <c r="G110" s="10"/>
      <c r="H110" s="128"/>
    </row>
    <row r="111" spans="3:8" x14ac:dyDescent="0.3">
      <c r="C111" s="10"/>
      <c r="D111" s="10"/>
      <c r="E111" s="10"/>
      <c r="F111" s="10"/>
      <c r="G111" s="10"/>
      <c r="H111" s="128"/>
    </row>
    <row r="112" spans="3:8" x14ac:dyDescent="0.3">
      <c r="C112" s="10"/>
      <c r="D112" s="10"/>
      <c r="E112" s="10"/>
      <c r="F112" s="10"/>
      <c r="G112" s="10"/>
      <c r="H112" s="128"/>
    </row>
    <row r="113" spans="3:8" x14ac:dyDescent="0.3">
      <c r="C113" s="10"/>
      <c r="D113" s="10"/>
      <c r="E113" s="10"/>
      <c r="F113" s="10"/>
      <c r="G113" s="10"/>
      <c r="H113" s="128"/>
    </row>
    <row r="114" spans="3:8" x14ac:dyDescent="0.3">
      <c r="C114" s="10"/>
      <c r="D114" s="10"/>
      <c r="E114" s="10"/>
      <c r="F114" s="10"/>
      <c r="G114" s="10"/>
      <c r="H114" s="128"/>
    </row>
    <row r="115" spans="3:8" x14ac:dyDescent="0.3">
      <c r="C115" s="10"/>
      <c r="D115" s="10"/>
      <c r="E115" s="10"/>
      <c r="F115" s="10"/>
      <c r="G115" s="10"/>
      <c r="H115" s="128"/>
    </row>
    <row r="116" spans="3:8" x14ac:dyDescent="0.3">
      <c r="C116" s="10"/>
      <c r="D116" s="10"/>
      <c r="E116" s="10"/>
      <c r="F116" s="10"/>
      <c r="G116" s="10"/>
      <c r="H116" s="128"/>
    </row>
    <row r="117" spans="3:8" x14ac:dyDescent="0.3">
      <c r="C117" s="10"/>
      <c r="D117" s="10"/>
      <c r="E117" s="10"/>
      <c r="F117" s="10"/>
      <c r="G117" s="10"/>
      <c r="H117" s="128"/>
    </row>
    <row r="118" spans="3:8" x14ac:dyDescent="0.3">
      <c r="C118" s="10"/>
      <c r="D118" s="10"/>
      <c r="E118" s="10"/>
      <c r="F118" s="10"/>
      <c r="G118" s="10"/>
      <c r="H118" s="128"/>
    </row>
    <row r="119" spans="3:8" x14ac:dyDescent="0.3">
      <c r="C119" s="10"/>
      <c r="D119" s="10"/>
      <c r="E119" s="10"/>
      <c r="F119" s="10"/>
      <c r="G119" s="10"/>
      <c r="H119" s="128"/>
    </row>
    <row r="120" spans="3:8" x14ac:dyDescent="0.3">
      <c r="C120" s="10"/>
      <c r="D120" s="10"/>
      <c r="E120" s="10"/>
      <c r="F120" s="10"/>
      <c r="G120" s="10"/>
      <c r="H120" s="128"/>
    </row>
    <row r="121" spans="3:8" x14ac:dyDescent="0.3">
      <c r="C121" s="10"/>
      <c r="D121" s="10"/>
      <c r="E121" s="10"/>
      <c r="F121" s="10"/>
      <c r="G121" s="10"/>
      <c r="H121" s="128"/>
    </row>
    <row r="122" spans="3:8" x14ac:dyDescent="0.3">
      <c r="C122" s="10"/>
      <c r="D122" s="10"/>
      <c r="E122" s="10"/>
      <c r="F122" s="10"/>
      <c r="G122" s="10"/>
      <c r="H122" s="128"/>
    </row>
    <row r="123" spans="3:8" x14ac:dyDescent="0.3">
      <c r="C123" s="10"/>
      <c r="D123" s="10"/>
      <c r="E123" s="10"/>
      <c r="F123" s="10"/>
      <c r="G123" s="10"/>
      <c r="H123" s="128"/>
    </row>
    <row r="124" spans="3:8" x14ac:dyDescent="0.3">
      <c r="C124" s="10"/>
      <c r="D124" s="10"/>
      <c r="E124" s="10"/>
      <c r="F124" s="10"/>
      <c r="G124" s="10"/>
      <c r="H124" s="128"/>
    </row>
    <row r="125" spans="3:8" x14ac:dyDescent="0.3">
      <c r="C125" s="10"/>
      <c r="D125" s="10"/>
      <c r="E125" s="10"/>
      <c r="F125" s="10"/>
      <c r="G125" s="10"/>
      <c r="H125" s="128"/>
    </row>
    <row r="126" spans="3:8" x14ac:dyDescent="0.3">
      <c r="C126" s="10"/>
      <c r="D126" s="10"/>
      <c r="E126" s="10"/>
      <c r="F126" s="10"/>
      <c r="G126" s="10"/>
      <c r="H126" s="128"/>
    </row>
    <row r="127" spans="3:8" x14ac:dyDescent="0.3">
      <c r="C127" s="10"/>
      <c r="D127" s="10"/>
      <c r="E127" s="10"/>
      <c r="F127" s="10"/>
      <c r="G127" s="10"/>
      <c r="H127" s="128"/>
    </row>
    <row r="128" spans="3:8" x14ac:dyDescent="0.3">
      <c r="C128" s="10"/>
      <c r="D128" s="10"/>
      <c r="E128" s="10"/>
      <c r="F128" s="10"/>
      <c r="G128" s="10"/>
      <c r="H128" s="128"/>
    </row>
    <row r="129" spans="3:8" x14ac:dyDescent="0.3">
      <c r="C129" s="10"/>
      <c r="D129" s="10"/>
      <c r="E129" s="10"/>
      <c r="F129" s="10"/>
      <c r="G129" s="10"/>
      <c r="H129" s="128"/>
    </row>
    <row r="130" spans="3:8" x14ac:dyDescent="0.3">
      <c r="C130" s="10"/>
      <c r="D130" s="10"/>
      <c r="E130" s="10"/>
      <c r="F130" s="10"/>
      <c r="G130" s="10"/>
      <c r="H130" s="128"/>
    </row>
    <row r="131" spans="3:8" x14ac:dyDescent="0.3">
      <c r="C131" s="10"/>
      <c r="D131" s="10"/>
      <c r="E131" s="10"/>
      <c r="F131" s="10"/>
      <c r="G131" s="10"/>
      <c r="H131" s="128"/>
    </row>
    <row r="132" spans="3:8" x14ac:dyDescent="0.3">
      <c r="C132" s="10"/>
      <c r="D132" s="10"/>
      <c r="E132" s="10"/>
      <c r="F132" s="10"/>
      <c r="G132" s="10"/>
      <c r="H132" s="128"/>
    </row>
    <row r="133" spans="3:8" x14ac:dyDescent="0.3">
      <c r="C133" s="10"/>
      <c r="D133" s="10"/>
      <c r="E133" s="10"/>
      <c r="F133" s="10"/>
      <c r="G133" s="10"/>
      <c r="H133" s="128"/>
    </row>
    <row r="134" spans="3:8" x14ac:dyDescent="0.3">
      <c r="C134" s="10"/>
      <c r="D134" s="10"/>
      <c r="E134" s="10"/>
      <c r="F134" s="10"/>
      <c r="G134" s="10"/>
      <c r="H134" s="128"/>
    </row>
    <row r="135" spans="3:8" x14ac:dyDescent="0.3">
      <c r="C135" s="10"/>
      <c r="D135" s="10"/>
      <c r="E135" s="10"/>
      <c r="F135" s="10"/>
      <c r="G135" s="10"/>
      <c r="H135" s="128"/>
    </row>
    <row r="136" spans="3:8" x14ac:dyDescent="0.3">
      <c r="C136" s="10"/>
      <c r="D136" s="10"/>
      <c r="E136" s="10"/>
      <c r="F136" s="10"/>
      <c r="G136" s="10"/>
      <c r="H136" s="128"/>
    </row>
    <row r="137" spans="3:8" x14ac:dyDescent="0.3">
      <c r="C137" s="10"/>
      <c r="D137" s="10"/>
      <c r="E137" s="10"/>
      <c r="F137" s="10"/>
      <c r="G137" s="10"/>
      <c r="H137" s="128"/>
    </row>
    <row r="138" spans="3:8" x14ac:dyDescent="0.3">
      <c r="C138" s="10"/>
      <c r="D138" s="10"/>
      <c r="E138" s="10"/>
      <c r="F138" s="10"/>
      <c r="G138" s="10"/>
      <c r="H138" s="128"/>
    </row>
    <row r="139" spans="3:8" x14ac:dyDescent="0.3">
      <c r="C139" s="10"/>
      <c r="D139" s="10"/>
      <c r="E139" s="10"/>
      <c r="F139" s="10"/>
      <c r="G139" s="10"/>
      <c r="H139" s="128"/>
    </row>
    <row r="140" spans="3:8" x14ac:dyDescent="0.3">
      <c r="C140" s="10"/>
      <c r="D140" s="10"/>
      <c r="E140" s="10"/>
      <c r="F140" s="10"/>
      <c r="G140" s="10"/>
      <c r="H140" s="128"/>
    </row>
    <row r="141" spans="3:8" x14ac:dyDescent="0.3">
      <c r="C141" s="10"/>
      <c r="D141" s="10"/>
      <c r="E141" s="10"/>
      <c r="F141" s="10"/>
      <c r="G141" s="10"/>
      <c r="H141" s="128"/>
    </row>
    <row r="142" spans="3:8" x14ac:dyDescent="0.3">
      <c r="C142" s="10"/>
      <c r="D142" s="10"/>
      <c r="E142" s="10"/>
      <c r="F142" s="10"/>
      <c r="G142" s="10"/>
      <c r="H142" s="128"/>
    </row>
    <row r="143" spans="3:8" x14ac:dyDescent="0.3">
      <c r="C143" s="10"/>
      <c r="D143" s="10"/>
      <c r="E143" s="10"/>
      <c r="F143" s="10"/>
      <c r="G143" s="10"/>
      <c r="H143" s="128"/>
    </row>
    <row r="144" spans="3:8" x14ac:dyDescent="0.3">
      <c r="C144" s="10"/>
      <c r="D144" s="10"/>
      <c r="E144" s="10"/>
      <c r="F144" s="10"/>
      <c r="G144" s="10"/>
      <c r="H144" s="128"/>
    </row>
    <row r="145" spans="3:8" x14ac:dyDescent="0.3">
      <c r="C145" s="10"/>
      <c r="D145" s="10"/>
      <c r="E145" s="10"/>
      <c r="F145" s="10"/>
      <c r="G145" s="10"/>
      <c r="H145" s="128"/>
    </row>
    <row r="146" spans="3:8" x14ac:dyDescent="0.3">
      <c r="C146" s="10"/>
      <c r="D146" s="10"/>
      <c r="E146" s="10"/>
      <c r="F146" s="10"/>
      <c r="G146" s="10"/>
      <c r="H146" s="128"/>
    </row>
    <row r="147" spans="3:8" x14ac:dyDescent="0.3">
      <c r="C147" s="10"/>
      <c r="D147" s="10"/>
      <c r="E147" s="10"/>
      <c r="F147" s="10"/>
      <c r="G147" s="10"/>
      <c r="H147" s="128"/>
    </row>
    <row r="148" spans="3:8" x14ac:dyDescent="0.3">
      <c r="C148" s="10"/>
      <c r="D148" s="10"/>
      <c r="E148" s="10"/>
      <c r="F148" s="10"/>
      <c r="G148" s="10"/>
      <c r="H148" s="128"/>
    </row>
    <row r="149" spans="3:8" x14ac:dyDescent="0.3">
      <c r="C149" s="10"/>
      <c r="D149" s="10"/>
      <c r="E149" s="10"/>
      <c r="F149" s="10"/>
      <c r="G149" s="10"/>
      <c r="H149" s="128"/>
    </row>
    <row r="150" spans="3:8" x14ac:dyDescent="0.3">
      <c r="C150" s="10"/>
      <c r="D150" s="10"/>
      <c r="E150" s="10"/>
      <c r="F150" s="10"/>
      <c r="G150" s="10"/>
      <c r="H150" s="128"/>
    </row>
    <row r="151" spans="3:8" x14ac:dyDescent="0.3">
      <c r="C151" s="10"/>
      <c r="D151" s="10"/>
      <c r="E151" s="10"/>
      <c r="F151" s="10"/>
      <c r="G151" s="10"/>
      <c r="H151" s="128"/>
    </row>
    <row r="152" spans="3:8" x14ac:dyDescent="0.3">
      <c r="C152" s="10"/>
      <c r="D152" s="10"/>
      <c r="E152" s="10"/>
      <c r="F152" s="10"/>
      <c r="G152" s="10"/>
      <c r="H152" s="128"/>
    </row>
    <row r="153" spans="3:8" x14ac:dyDescent="0.3">
      <c r="C153" s="10"/>
      <c r="D153" s="10"/>
      <c r="E153" s="10"/>
      <c r="F153" s="10"/>
      <c r="G153" s="10"/>
      <c r="H153" s="128"/>
    </row>
    <row r="154" spans="3:8" x14ac:dyDescent="0.3">
      <c r="C154" s="10"/>
      <c r="D154" s="10"/>
      <c r="E154" s="10"/>
      <c r="F154" s="10"/>
      <c r="G154" s="10"/>
      <c r="H154" s="128"/>
    </row>
    <row r="155" spans="3:8" x14ac:dyDescent="0.3">
      <c r="C155" s="10"/>
      <c r="D155" s="10"/>
      <c r="E155" s="10"/>
      <c r="F155" s="10"/>
      <c r="G155" s="10"/>
      <c r="H155" s="128"/>
    </row>
    <row r="156" spans="3:8" x14ac:dyDescent="0.3">
      <c r="C156" s="10"/>
      <c r="D156" s="10"/>
      <c r="E156" s="10"/>
      <c r="F156" s="10"/>
      <c r="G156" s="10"/>
      <c r="H156" s="128"/>
    </row>
    <row r="157" spans="3:8" x14ac:dyDescent="0.3">
      <c r="C157" s="10"/>
      <c r="D157" s="10"/>
      <c r="E157" s="10"/>
      <c r="F157" s="10"/>
      <c r="G157" s="10"/>
      <c r="H157" s="128"/>
    </row>
    <row r="158" spans="3:8" x14ac:dyDescent="0.3">
      <c r="C158" s="10"/>
      <c r="D158" s="10"/>
      <c r="E158" s="10"/>
      <c r="F158" s="10"/>
      <c r="G158" s="10"/>
      <c r="H158" s="128"/>
    </row>
    <row r="159" spans="3:8" x14ac:dyDescent="0.3">
      <c r="C159" s="10"/>
      <c r="D159" s="10"/>
      <c r="E159" s="10"/>
      <c r="F159" s="10"/>
      <c r="G159" s="10"/>
      <c r="H159" s="128"/>
    </row>
    <row r="160" spans="3:8" x14ac:dyDescent="0.3">
      <c r="C160" s="10"/>
      <c r="D160" s="10"/>
      <c r="E160" s="10"/>
      <c r="F160" s="10"/>
      <c r="G160" s="10"/>
      <c r="H160" s="128"/>
    </row>
    <row r="161" spans="3:8" x14ac:dyDescent="0.3">
      <c r="C161" s="10"/>
      <c r="D161" s="10"/>
      <c r="E161" s="10"/>
      <c r="F161" s="10"/>
      <c r="G161" s="10"/>
      <c r="H161" s="128"/>
    </row>
    <row r="162" spans="3:8" x14ac:dyDescent="0.3">
      <c r="C162" s="10"/>
      <c r="D162" s="10"/>
      <c r="E162" s="10"/>
      <c r="F162" s="10"/>
      <c r="G162" s="10"/>
      <c r="H162" s="128"/>
    </row>
    <row r="163" spans="3:8" x14ac:dyDescent="0.3">
      <c r="C163" s="10"/>
      <c r="D163" s="10"/>
      <c r="E163" s="10"/>
      <c r="F163" s="10"/>
      <c r="G163" s="10"/>
      <c r="H163" s="128"/>
    </row>
    <row r="164" spans="3:8" x14ac:dyDescent="0.3">
      <c r="C164" s="10"/>
      <c r="D164" s="10"/>
      <c r="E164" s="10"/>
      <c r="F164" s="10"/>
      <c r="G164" s="10"/>
      <c r="H164" s="128"/>
    </row>
    <row r="165" spans="3:8" x14ac:dyDescent="0.3">
      <c r="C165" s="10"/>
      <c r="D165" s="10"/>
      <c r="E165" s="10"/>
      <c r="F165" s="10"/>
      <c r="G165" s="10"/>
      <c r="H165" s="128"/>
    </row>
    <row r="166" spans="3:8" x14ac:dyDescent="0.3">
      <c r="C166" s="10"/>
      <c r="D166" s="10"/>
      <c r="E166" s="10"/>
      <c r="F166" s="10"/>
      <c r="G166" s="10"/>
      <c r="H166" s="128"/>
    </row>
    <row r="167" spans="3:8" x14ac:dyDescent="0.3">
      <c r="C167" s="10"/>
      <c r="D167" s="10"/>
      <c r="E167" s="10"/>
      <c r="F167" s="10"/>
      <c r="G167" s="10"/>
      <c r="H167" s="128"/>
    </row>
    <row r="168" spans="3:8" x14ac:dyDescent="0.3">
      <c r="C168" s="10"/>
      <c r="D168" s="10"/>
      <c r="E168" s="10"/>
      <c r="F168" s="10"/>
      <c r="G168" s="10"/>
      <c r="H168" s="128"/>
    </row>
    <row r="169" spans="3:8" x14ac:dyDescent="0.3">
      <c r="C169" s="10"/>
      <c r="D169" s="10"/>
      <c r="E169" s="10"/>
      <c r="F169" s="10"/>
      <c r="G169" s="10"/>
      <c r="H169" s="128"/>
    </row>
    <row r="170" spans="3:8" x14ac:dyDescent="0.3">
      <c r="C170" s="10"/>
      <c r="D170" s="10"/>
      <c r="E170" s="10"/>
      <c r="F170" s="10"/>
      <c r="G170" s="10"/>
      <c r="H170" s="128"/>
    </row>
    <row r="171" spans="3:8" x14ac:dyDescent="0.3">
      <c r="C171" s="10"/>
      <c r="D171" s="10"/>
      <c r="E171" s="10"/>
      <c r="F171" s="10"/>
      <c r="G171" s="10"/>
      <c r="H171" s="128"/>
    </row>
    <row r="172" spans="3:8" x14ac:dyDescent="0.3">
      <c r="C172" s="10"/>
      <c r="D172" s="10"/>
      <c r="E172" s="10"/>
      <c r="F172" s="10"/>
      <c r="G172" s="10"/>
      <c r="H172" s="128"/>
    </row>
    <row r="173" spans="3:8" x14ac:dyDescent="0.3">
      <c r="C173" s="10"/>
      <c r="D173" s="10"/>
      <c r="E173" s="10"/>
      <c r="F173" s="10"/>
      <c r="G173" s="10"/>
      <c r="H173" s="128"/>
    </row>
    <row r="174" spans="3:8" x14ac:dyDescent="0.3">
      <c r="C174" s="10"/>
      <c r="D174" s="10"/>
      <c r="E174" s="10"/>
      <c r="F174" s="10"/>
      <c r="G174" s="10"/>
      <c r="H174" s="128"/>
    </row>
    <row r="175" spans="3:8" x14ac:dyDescent="0.3">
      <c r="C175" s="10"/>
      <c r="D175" s="10"/>
      <c r="E175" s="10"/>
      <c r="F175" s="10"/>
      <c r="G175" s="10"/>
      <c r="H175" s="128"/>
    </row>
    <row r="176" spans="3:8" x14ac:dyDescent="0.3">
      <c r="C176" s="10"/>
      <c r="D176" s="10"/>
      <c r="E176" s="10"/>
      <c r="F176" s="10"/>
      <c r="G176" s="10"/>
      <c r="H176" s="128"/>
    </row>
    <row r="177" spans="3:8" x14ac:dyDescent="0.3">
      <c r="C177" s="10"/>
      <c r="D177" s="10"/>
      <c r="E177" s="10"/>
      <c r="F177" s="10"/>
      <c r="G177" s="10"/>
      <c r="H177" s="128"/>
    </row>
    <row r="178" spans="3:8" x14ac:dyDescent="0.3">
      <c r="C178" s="10"/>
      <c r="D178" s="10"/>
      <c r="E178" s="10"/>
      <c r="F178" s="10"/>
      <c r="G178" s="10"/>
      <c r="H178" s="128"/>
    </row>
    <row r="179" spans="3:8" x14ac:dyDescent="0.3">
      <c r="C179" s="10"/>
      <c r="D179" s="10"/>
      <c r="E179" s="10"/>
      <c r="F179" s="10"/>
      <c r="G179" s="10"/>
      <c r="H179" s="128"/>
    </row>
    <row r="180" spans="3:8" x14ac:dyDescent="0.3">
      <c r="C180" s="10"/>
      <c r="D180" s="10"/>
      <c r="E180" s="10"/>
      <c r="F180" s="10"/>
      <c r="G180" s="10"/>
      <c r="H180" s="128"/>
    </row>
    <row r="181" spans="3:8" x14ac:dyDescent="0.3">
      <c r="C181" s="10"/>
      <c r="D181" s="10"/>
      <c r="E181" s="10"/>
      <c r="F181" s="10"/>
      <c r="G181" s="10"/>
      <c r="H181" s="128"/>
    </row>
    <row r="182" spans="3:8" x14ac:dyDescent="0.3">
      <c r="C182" s="10"/>
      <c r="D182" s="10"/>
      <c r="E182" s="10"/>
      <c r="F182" s="10"/>
      <c r="G182" s="10"/>
      <c r="H182" s="128"/>
    </row>
    <row r="183" spans="3:8" x14ac:dyDescent="0.3">
      <c r="C183" s="10"/>
      <c r="D183" s="10"/>
      <c r="E183" s="10"/>
      <c r="F183" s="10"/>
      <c r="G183" s="10"/>
      <c r="H183" s="128"/>
    </row>
    <row r="184" spans="3:8" x14ac:dyDescent="0.3">
      <c r="C184" s="10"/>
      <c r="D184" s="10"/>
      <c r="E184" s="10"/>
      <c r="F184" s="10"/>
      <c r="G184" s="10"/>
      <c r="H184" s="128"/>
    </row>
    <row r="185" spans="3:8" x14ac:dyDescent="0.3">
      <c r="C185" s="10"/>
      <c r="D185" s="10"/>
      <c r="E185" s="10"/>
      <c r="F185" s="10"/>
      <c r="G185" s="10"/>
      <c r="H185" s="128"/>
    </row>
    <row r="186" spans="3:8" x14ac:dyDescent="0.3">
      <c r="C186" s="10"/>
      <c r="D186" s="10"/>
      <c r="E186" s="10"/>
      <c r="F186" s="10"/>
      <c r="G186" s="10"/>
      <c r="H186" s="128"/>
    </row>
    <row r="187" spans="3:8" x14ac:dyDescent="0.3">
      <c r="C187" s="10"/>
      <c r="D187" s="10"/>
      <c r="E187" s="10"/>
      <c r="F187" s="10"/>
      <c r="G187" s="10"/>
      <c r="H187" s="128"/>
    </row>
    <row r="188" spans="3:8" x14ac:dyDescent="0.3">
      <c r="C188" s="10"/>
      <c r="D188" s="10"/>
      <c r="E188" s="10"/>
      <c r="F188" s="10"/>
      <c r="G188" s="10"/>
      <c r="H188" s="128"/>
    </row>
    <row r="189" spans="3:8" x14ac:dyDescent="0.3">
      <c r="C189" s="10"/>
      <c r="D189" s="10"/>
      <c r="E189" s="10"/>
      <c r="F189" s="10"/>
      <c r="G189" s="10"/>
      <c r="H189" s="128"/>
    </row>
    <row r="190" spans="3:8" x14ac:dyDescent="0.3">
      <c r="C190" s="10"/>
      <c r="D190" s="10"/>
      <c r="E190" s="10"/>
      <c r="F190" s="10"/>
      <c r="G190" s="10"/>
      <c r="H190" s="128"/>
    </row>
    <row r="191" spans="3:8" x14ac:dyDescent="0.3">
      <c r="C191" s="10"/>
      <c r="D191" s="10"/>
      <c r="E191" s="10"/>
      <c r="F191" s="10"/>
      <c r="G191" s="10"/>
      <c r="H191" s="128"/>
    </row>
    <row r="192" spans="3:8" x14ac:dyDescent="0.3">
      <c r="C192" s="10"/>
      <c r="D192" s="10"/>
      <c r="E192" s="10"/>
      <c r="F192" s="10"/>
      <c r="G192" s="10"/>
      <c r="H192" s="128"/>
    </row>
    <row r="193" spans="3:8" x14ac:dyDescent="0.3">
      <c r="C193" s="10"/>
      <c r="D193" s="10"/>
      <c r="E193" s="10"/>
      <c r="F193" s="10"/>
      <c r="G193" s="10"/>
      <c r="H193" s="128"/>
    </row>
    <row r="194" spans="3:8" x14ac:dyDescent="0.3">
      <c r="C194" s="10"/>
      <c r="D194" s="10"/>
      <c r="E194" s="10"/>
      <c r="F194" s="10"/>
      <c r="G194" s="10"/>
      <c r="H194" s="128"/>
    </row>
    <row r="195" spans="3:8" x14ac:dyDescent="0.3">
      <c r="C195" s="10"/>
      <c r="D195" s="10"/>
      <c r="E195" s="10"/>
      <c r="F195" s="10"/>
      <c r="G195" s="10"/>
      <c r="H195" s="128"/>
    </row>
    <row r="196" spans="3:8" x14ac:dyDescent="0.3">
      <c r="C196" s="10"/>
      <c r="D196" s="10"/>
      <c r="E196" s="10"/>
      <c r="F196" s="10"/>
      <c r="G196" s="10"/>
      <c r="H196" s="128"/>
    </row>
    <row r="197" spans="3:8" x14ac:dyDescent="0.3">
      <c r="C197" s="10"/>
      <c r="D197" s="10"/>
      <c r="E197" s="10"/>
      <c r="F197" s="10"/>
      <c r="G197" s="10"/>
      <c r="H197" s="128"/>
    </row>
    <row r="198" spans="3:8" x14ac:dyDescent="0.3">
      <c r="C198" s="10"/>
      <c r="D198" s="10"/>
      <c r="E198" s="10"/>
      <c r="F198" s="10"/>
      <c r="G198" s="10"/>
      <c r="H198" s="128"/>
    </row>
    <row r="199" spans="3:8" x14ac:dyDescent="0.3">
      <c r="C199" s="10"/>
      <c r="D199" s="10"/>
      <c r="E199" s="10"/>
      <c r="F199" s="10"/>
      <c r="G199" s="10"/>
      <c r="H199" s="128"/>
    </row>
    <row r="200" spans="3:8" x14ac:dyDescent="0.3">
      <c r="C200" s="10"/>
      <c r="D200" s="10"/>
      <c r="E200" s="10"/>
      <c r="F200" s="10"/>
      <c r="G200" s="10"/>
      <c r="H200" s="128"/>
    </row>
    <row r="201" spans="3:8" x14ac:dyDescent="0.3">
      <c r="C201" s="10"/>
      <c r="D201" s="10"/>
      <c r="E201" s="10"/>
      <c r="F201" s="10"/>
      <c r="G201" s="10"/>
      <c r="H201" s="128"/>
    </row>
    <row r="202" spans="3:8" x14ac:dyDescent="0.3">
      <c r="C202" s="10"/>
      <c r="D202" s="10"/>
      <c r="E202" s="10"/>
      <c r="F202" s="10"/>
      <c r="G202" s="10"/>
      <c r="H202" s="128"/>
    </row>
    <row r="203" spans="3:8" x14ac:dyDescent="0.3">
      <c r="C203" s="10"/>
      <c r="D203" s="10"/>
      <c r="E203" s="10"/>
      <c r="F203" s="10"/>
      <c r="G203" s="10"/>
      <c r="H203" s="128"/>
    </row>
    <row r="204" spans="3:8" x14ac:dyDescent="0.3">
      <c r="C204" s="10"/>
      <c r="D204" s="10"/>
      <c r="E204" s="10"/>
      <c r="F204" s="10"/>
      <c r="G204" s="10"/>
      <c r="H204" s="128"/>
    </row>
    <row r="205" spans="3:8" x14ac:dyDescent="0.3">
      <c r="C205" s="10"/>
      <c r="D205" s="10"/>
      <c r="E205" s="10"/>
      <c r="F205" s="10"/>
      <c r="G205" s="10"/>
      <c r="H205" s="128"/>
    </row>
    <row r="206" spans="3:8" x14ac:dyDescent="0.3">
      <c r="C206" s="10"/>
      <c r="D206" s="10"/>
      <c r="E206" s="10"/>
      <c r="F206" s="10"/>
      <c r="G206" s="10"/>
      <c r="H206" s="128"/>
    </row>
    <row r="207" spans="3:8" x14ac:dyDescent="0.3">
      <c r="C207" s="10"/>
      <c r="D207" s="10"/>
      <c r="E207" s="10"/>
      <c r="F207" s="10"/>
      <c r="G207" s="10"/>
      <c r="H207" s="128"/>
    </row>
    <row r="208" spans="3:8" x14ac:dyDescent="0.3">
      <c r="C208" s="10"/>
      <c r="D208" s="10"/>
      <c r="E208" s="10"/>
      <c r="F208" s="10"/>
      <c r="G208" s="10"/>
      <c r="H208" s="128"/>
    </row>
    <row r="209" spans="3:8" x14ac:dyDescent="0.3">
      <c r="C209" s="10"/>
      <c r="D209" s="10"/>
      <c r="E209" s="10"/>
      <c r="F209" s="10"/>
      <c r="G209" s="10"/>
      <c r="H209" s="128"/>
    </row>
    <row r="210" spans="3:8" x14ac:dyDescent="0.3">
      <c r="C210" s="10"/>
      <c r="D210" s="10"/>
      <c r="E210" s="10"/>
      <c r="F210" s="10"/>
      <c r="G210" s="10"/>
      <c r="H210" s="128"/>
    </row>
    <row r="211" spans="3:8" x14ac:dyDescent="0.3">
      <c r="C211" s="10"/>
      <c r="D211" s="10"/>
      <c r="E211" s="10"/>
      <c r="F211" s="10"/>
      <c r="G211" s="10"/>
      <c r="H211" s="128"/>
    </row>
    <row r="212" spans="3:8" x14ac:dyDescent="0.3">
      <c r="C212" s="10"/>
      <c r="D212" s="10"/>
      <c r="E212" s="10"/>
      <c r="F212" s="10"/>
      <c r="G212" s="10"/>
      <c r="H212" s="128"/>
    </row>
    <row r="213" spans="3:8" x14ac:dyDescent="0.3">
      <c r="C213" s="10"/>
      <c r="D213" s="10"/>
      <c r="E213" s="10"/>
      <c r="F213" s="10"/>
      <c r="G213" s="10"/>
      <c r="H213" s="128"/>
    </row>
    <row r="214" spans="3:8" x14ac:dyDescent="0.3">
      <c r="C214" s="10"/>
      <c r="D214" s="10"/>
      <c r="E214" s="10"/>
      <c r="F214" s="10"/>
      <c r="G214" s="10"/>
      <c r="H214" s="128"/>
    </row>
    <row r="215" spans="3:8" x14ac:dyDescent="0.3">
      <c r="C215" s="10"/>
      <c r="D215" s="10"/>
      <c r="E215" s="10"/>
      <c r="F215" s="10"/>
      <c r="G215" s="10"/>
      <c r="H215" s="128"/>
    </row>
    <row r="216" spans="3:8" x14ac:dyDescent="0.3">
      <c r="C216" s="10"/>
      <c r="D216" s="10"/>
      <c r="E216" s="10"/>
      <c r="F216" s="10"/>
      <c r="G216" s="10"/>
      <c r="H216" s="128"/>
    </row>
    <row r="217" spans="3:8" x14ac:dyDescent="0.3">
      <c r="C217" s="10"/>
      <c r="D217" s="10"/>
      <c r="E217" s="10"/>
      <c r="F217" s="10"/>
      <c r="G217" s="10"/>
      <c r="H217" s="128"/>
    </row>
    <row r="218" spans="3:8" x14ac:dyDescent="0.3">
      <c r="C218" s="10"/>
      <c r="D218" s="10"/>
      <c r="E218" s="10"/>
      <c r="F218" s="10"/>
      <c r="G218" s="10"/>
      <c r="H218" s="128"/>
    </row>
    <row r="219" spans="3:8" x14ac:dyDescent="0.3">
      <c r="C219" s="10"/>
      <c r="D219" s="10"/>
      <c r="E219" s="10"/>
      <c r="F219" s="10"/>
      <c r="G219" s="10"/>
      <c r="H219" s="128"/>
    </row>
    <row r="220" spans="3:8" x14ac:dyDescent="0.3">
      <c r="C220" s="10"/>
      <c r="D220" s="10"/>
      <c r="E220" s="10"/>
      <c r="F220" s="10"/>
      <c r="G220" s="10"/>
      <c r="H220" s="128"/>
    </row>
    <row r="221" spans="3:8" x14ac:dyDescent="0.3">
      <c r="C221" s="10"/>
      <c r="D221" s="10"/>
      <c r="E221" s="10"/>
      <c r="F221" s="10"/>
      <c r="G221" s="10"/>
      <c r="H221" s="128"/>
    </row>
    <row r="222" spans="3:8" x14ac:dyDescent="0.3">
      <c r="C222" s="10"/>
      <c r="D222" s="10"/>
      <c r="E222" s="10"/>
      <c r="F222" s="10"/>
      <c r="G222" s="10"/>
      <c r="H222" s="128"/>
    </row>
    <row r="223" spans="3:8" x14ac:dyDescent="0.3">
      <c r="C223" s="10"/>
      <c r="D223" s="10"/>
      <c r="E223" s="10"/>
      <c r="F223" s="10"/>
      <c r="G223" s="10"/>
      <c r="H223" s="128"/>
    </row>
    <row r="224" spans="3:8" x14ac:dyDescent="0.3">
      <c r="C224" s="10"/>
      <c r="D224" s="10"/>
      <c r="E224" s="10"/>
      <c r="F224" s="10"/>
      <c r="G224" s="10"/>
      <c r="H224" s="12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G27"/>
  <sheetViews>
    <sheetView zoomScale="85" zoomScaleNormal="85" workbookViewId="0">
      <pane ySplit="2" topLeftCell="A3" activePane="bottomLeft" state="frozen"/>
      <selection pane="bottomLeft" activeCell="B11" sqref="B11"/>
    </sheetView>
  </sheetViews>
  <sheetFormatPr defaultColWidth="9.21875" defaultRowHeight="14.4" x14ac:dyDescent="0.3"/>
  <cols>
    <col min="1" max="1" width="19" bestFit="1" customWidth="1"/>
    <col min="2" max="2" width="13.21875" style="5" bestFit="1" customWidth="1"/>
    <col min="3" max="3" width="21.44140625" style="6" bestFit="1" customWidth="1"/>
    <col min="4" max="4" width="14.44140625" style="6" bestFit="1" customWidth="1"/>
  </cols>
  <sheetData>
    <row r="1" spans="1:7" s="4" customFormat="1" x14ac:dyDescent="0.3">
      <c r="A1" s="45" t="s">
        <v>323</v>
      </c>
      <c r="B1" s="45" t="s">
        <v>225</v>
      </c>
      <c r="C1" s="45" t="s">
        <v>228</v>
      </c>
      <c r="D1" s="45" t="s">
        <v>229</v>
      </c>
      <c r="G1" s="1"/>
    </row>
    <row r="2" spans="1:7" s="41" customFormat="1" ht="15" thickBot="1" x14ac:dyDescent="0.35">
      <c r="A2" s="119" t="s">
        <v>327</v>
      </c>
      <c r="B2" s="68" t="s">
        <v>116</v>
      </c>
      <c r="C2" s="64" t="s">
        <v>50</v>
      </c>
      <c r="D2" s="64" t="s">
        <v>17</v>
      </c>
      <c r="G2" s="40"/>
    </row>
    <row r="3" spans="1:7" x14ac:dyDescent="0.3">
      <c r="A3" s="3">
        <v>1</v>
      </c>
      <c r="B3" s="2">
        <v>36210</v>
      </c>
      <c r="C3" s="25">
        <v>6.7</v>
      </c>
      <c r="D3" s="24">
        <v>50</v>
      </c>
      <c r="G3" s="1"/>
    </row>
    <row r="4" spans="1:7" x14ac:dyDescent="0.3">
      <c r="A4" s="3">
        <v>2</v>
      </c>
      <c r="B4" s="2">
        <v>36210</v>
      </c>
      <c r="C4" s="25">
        <v>6.7</v>
      </c>
      <c r="D4" s="24">
        <v>50</v>
      </c>
      <c r="G4" s="1"/>
    </row>
    <row r="5" spans="1:7" x14ac:dyDescent="0.3">
      <c r="A5" s="3">
        <v>3</v>
      </c>
      <c r="B5" s="2">
        <v>36210</v>
      </c>
      <c r="C5" s="25">
        <v>6.7</v>
      </c>
      <c r="D5" s="24">
        <v>50</v>
      </c>
      <c r="G5" s="13"/>
    </row>
    <row r="6" spans="1:7" x14ac:dyDescent="0.3">
      <c r="A6" s="3">
        <v>4</v>
      </c>
      <c r="B6" s="2">
        <v>36419</v>
      </c>
      <c r="C6" s="25">
        <v>6.7</v>
      </c>
      <c r="D6" s="24">
        <v>50</v>
      </c>
      <c r="G6" s="13"/>
    </row>
    <row r="7" spans="1:7" x14ac:dyDescent="0.3">
      <c r="A7" s="3">
        <v>5</v>
      </c>
      <c r="B7" s="2">
        <v>36419</v>
      </c>
      <c r="C7" s="25">
        <v>6.7</v>
      </c>
      <c r="D7" s="24">
        <v>50</v>
      </c>
    </row>
    <row r="8" spans="1:7" x14ac:dyDescent="0.3">
      <c r="A8" s="3">
        <v>6</v>
      </c>
      <c r="B8" s="2">
        <v>36419</v>
      </c>
      <c r="C8" s="25">
        <v>6.7</v>
      </c>
      <c r="D8" s="24">
        <v>50</v>
      </c>
    </row>
    <row r="9" spans="1:7" x14ac:dyDescent="0.3">
      <c r="A9" s="3">
        <v>7</v>
      </c>
      <c r="B9" s="2">
        <v>36895</v>
      </c>
      <c r="C9" s="25">
        <v>6.7</v>
      </c>
      <c r="D9" s="24">
        <v>50</v>
      </c>
    </row>
    <row r="10" spans="1:7" x14ac:dyDescent="0.3">
      <c r="A10" s="3">
        <v>8</v>
      </c>
      <c r="B10" s="2">
        <v>36895</v>
      </c>
      <c r="C10" s="25">
        <v>6.7</v>
      </c>
      <c r="D10" s="24">
        <v>50</v>
      </c>
    </row>
    <row r="11" spans="1:7" x14ac:dyDescent="0.3">
      <c r="A11" s="3">
        <v>9</v>
      </c>
      <c r="B11" s="2">
        <v>36895</v>
      </c>
      <c r="C11" s="25">
        <v>6.7</v>
      </c>
      <c r="D11" s="24">
        <v>50</v>
      </c>
    </row>
    <row r="27" spans="1:4" s="4" customFormat="1" x14ac:dyDescent="0.3">
      <c r="A27"/>
      <c r="B27" s="5"/>
      <c r="C27" s="6"/>
      <c r="D27"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G142"/>
  <sheetViews>
    <sheetView workbookViewId="0">
      <pane ySplit="2" topLeftCell="A3" activePane="bottomLeft" state="frozen"/>
      <selection pane="bottomLeft" activeCell="B5" sqref="B5"/>
    </sheetView>
  </sheetViews>
  <sheetFormatPr defaultColWidth="9.21875" defaultRowHeight="14.4" x14ac:dyDescent="0.3"/>
  <cols>
    <col min="1" max="1" width="19" bestFit="1" customWidth="1"/>
    <col min="2" max="2" width="14" bestFit="1" customWidth="1"/>
    <col min="3" max="3" width="18.77734375" bestFit="1" customWidth="1"/>
    <col min="4" max="4" width="19" bestFit="1" customWidth="1"/>
    <col min="5" max="5" width="22.77734375" bestFit="1" customWidth="1"/>
  </cols>
  <sheetData>
    <row r="1" spans="1:7" s="4" customFormat="1" x14ac:dyDescent="0.3">
      <c r="A1" s="146" t="s">
        <v>323</v>
      </c>
      <c r="B1" s="146" t="s">
        <v>230</v>
      </c>
      <c r="C1" s="146" t="s">
        <v>231</v>
      </c>
      <c r="D1" s="146" t="s">
        <v>232</v>
      </c>
      <c r="E1" s="146" t="s">
        <v>233</v>
      </c>
      <c r="F1" s="20"/>
      <c r="G1" s="20"/>
    </row>
    <row r="2" spans="1:7" s="41" customFormat="1" ht="15" thickBot="1" x14ac:dyDescent="0.35">
      <c r="A2" s="147" t="s">
        <v>327</v>
      </c>
      <c r="B2" s="148" t="s">
        <v>244</v>
      </c>
      <c r="C2" s="148" t="s">
        <v>19</v>
      </c>
      <c r="D2" s="148" t="s">
        <v>20</v>
      </c>
      <c r="E2" s="149" t="s">
        <v>196</v>
      </c>
      <c r="F2" s="69"/>
      <c r="G2" s="69"/>
    </row>
    <row r="3" spans="1:7" x14ac:dyDescent="0.3">
      <c r="A3" s="1"/>
      <c r="B3" s="14"/>
      <c r="C3" s="12"/>
      <c r="D3" s="10"/>
      <c r="E3" s="1"/>
    </row>
    <row r="4" spans="1:7" x14ac:dyDescent="0.3">
      <c r="A4" s="1"/>
      <c r="B4" s="14"/>
      <c r="C4" s="12"/>
      <c r="D4" s="10"/>
      <c r="E4" s="1"/>
    </row>
    <row r="5" spans="1:7" x14ac:dyDescent="0.3">
      <c r="A5" s="1"/>
      <c r="B5" s="14"/>
      <c r="C5" s="12"/>
      <c r="D5" s="10"/>
      <c r="E5" s="1"/>
    </row>
    <row r="6" spans="1:7" x14ac:dyDescent="0.3">
      <c r="A6" s="1"/>
      <c r="B6" s="14"/>
      <c r="C6" s="12"/>
      <c r="D6" s="10"/>
      <c r="E6" s="1"/>
    </row>
    <row r="7" spans="1:7" x14ac:dyDescent="0.3">
      <c r="A7" s="1"/>
      <c r="B7" s="14"/>
      <c r="C7" s="12"/>
      <c r="D7" s="10"/>
      <c r="E7" s="1"/>
    </row>
    <row r="8" spans="1:7" x14ac:dyDescent="0.3">
      <c r="A8" s="1"/>
      <c r="B8" s="14"/>
      <c r="C8" s="12"/>
      <c r="D8" s="10"/>
      <c r="E8" s="1"/>
    </row>
    <row r="9" spans="1:7" x14ac:dyDescent="0.3">
      <c r="A9" s="1"/>
      <c r="B9" s="14"/>
      <c r="C9" s="12"/>
      <c r="D9" s="10"/>
      <c r="E9" s="1"/>
    </row>
    <row r="10" spans="1:7" x14ac:dyDescent="0.3">
      <c r="A10" s="1"/>
      <c r="B10" s="14"/>
      <c r="C10" s="12"/>
      <c r="D10" s="10"/>
      <c r="E10" s="1"/>
    </row>
    <row r="11" spans="1:7" x14ac:dyDescent="0.3">
      <c r="A11" s="1"/>
      <c r="B11" s="14"/>
      <c r="C11" s="12"/>
      <c r="D11" s="10"/>
      <c r="E11" s="1"/>
    </row>
    <row r="12" spans="1:7" x14ac:dyDescent="0.3">
      <c r="A12" s="1"/>
      <c r="B12" s="14"/>
      <c r="C12" s="12"/>
      <c r="D12" s="10"/>
      <c r="E12" s="1"/>
    </row>
    <row r="13" spans="1:7" x14ac:dyDescent="0.3">
      <c r="A13" s="1"/>
      <c r="B13" s="14"/>
      <c r="C13" s="12"/>
      <c r="D13" s="10"/>
      <c r="E13" s="1"/>
    </row>
    <row r="14" spans="1:7" x14ac:dyDescent="0.3">
      <c r="A14" s="1"/>
      <c r="B14" s="14"/>
      <c r="C14" s="12"/>
      <c r="D14" s="10"/>
      <c r="E14" s="1"/>
    </row>
    <row r="15" spans="1:7" x14ac:dyDescent="0.3">
      <c r="A15" s="1"/>
      <c r="B15" s="14"/>
      <c r="C15" s="12"/>
      <c r="D15" s="10"/>
      <c r="E15" s="1"/>
    </row>
    <row r="16" spans="1:7" x14ac:dyDescent="0.3">
      <c r="A16" s="1"/>
      <c r="B16" s="14"/>
      <c r="C16" s="12"/>
      <c r="D16" s="10"/>
      <c r="E16" s="1"/>
    </row>
    <row r="17" spans="1:5" x14ac:dyDescent="0.3">
      <c r="A17" s="1"/>
      <c r="B17" s="14"/>
      <c r="C17" s="12"/>
      <c r="D17" s="10"/>
      <c r="E17" s="1"/>
    </row>
    <row r="18" spans="1:5" x14ac:dyDescent="0.3">
      <c r="A18" s="1"/>
      <c r="B18" s="14"/>
      <c r="C18" s="12"/>
      <c r="D18" s="10"/>
      <c r="E18" s="1"/>
    </row>
    <row r="19" spans="1:5" x14ac:dyDescent="0.3">
      <c r="A19" s="1"/>
      <c r="B19" s="14"/>
      <c r="C19" s="12"/>
      <c r="D19" s="10"/>
      <c r="E19" s="1"/>
    </row>
    <row r="20" spans="1:5" x14ac:dyDescent="0.3">
      <c r="A20" s="1"/>
      <c r="B20" s="14"/>
      <c r="C20" s="12"/>
      <c r="D20" s="10"/>
      <c r="E20" s="1"/>
    </row>
    <row r="21" spans="1:5" x14ac:dyDescent="0.3">
      <c r="A21" s="1"/>
      <c r="B21" s="14"/>
      <c r="C21" s="12"/>
      <c r="D21" s="10"/>
      <c r="E21" s="1"/>
    </row>
    <row r="22" spans="1:5" x14ac:dyDescent="0.3">
      <c r="A22" s="1"/>
      <c r="B22" s="14"/>
      <c r="C22" s="12"/>
      <c r="D22" s="10"/>
      <c r="E22" s="1"/>
    </row>
    <row r="23" spans="1:5" x14ac:dyDescent="0.3">
      <c r="A23" s="1"/>
      <c r="B23" s="14"/>
      <c r="C23" s="12"/>
      <c r="D23" s="10"/>
      <c r="E23" s="1"/>
    </row>
    <row r="24" spans="1:5" x14ac:dyDescent="0.3">
      <c r="A24" s="1"/>
      <c r="B24" s="14"/>
      <c r="C24" s="12"/>
      <c r="D24" s="10"/>
      <c r="E24" s="1"/>
    </row>
    <row r="25" spans="1:5" x14ac:dyDescent="0.3">
      <c r="A25" s="1"/>
      <c r="B25" s="14"/>
      <c r="C25" s="12"/>
      <c r="D25" s="10"/>
      <c r="E25" s="1"/>
    </row>
    <row r="26" spans="1:5" x14ac:dyDescent="0.3">
      <c r="A26" s="1"/>
      <c r="B26" s="14"/>
      <c r="C26" s="12"/>
      <c r="D26" s="10"/>
      <c r="E26" s="1"/>
    </row>
    <row r="27" spans="1:5" x14ac:dyDescent="0.3">
      <c r="A27" s="1"/>
      <c r="B27" s="14"/>
      <c r="C27" s="12"/>
      <c r="D27" s="10"/>
      <c r="E27" s="1"/>
    </row>
    <row r="28" spans="1:5" x14ac:dyDescent="0.3">
      <c r="A28" s="1"/>
      <c r="B28" s="14"/>
      <c r="C28" s="12"/>
      <c r="D28" s="10"/>
      <c r="E28" s="1"/>
    </row>
    <row r="29" spans="1:5" x14ac:dyDescent="0.3">
      <c r="A29" s="1"/>
      <c r="B29" s="14"/>
      <c r="C29" s="12"/>
      <c r="D29" s="10"/>
      <c r="E29" s="1"/>
    </row>
    <row r="30" spans="1:5" x14ac:dyDescent="0.3">
      <c r="A30" s="1"/>
      <c r="B30" s="14"/>
      <c r="C30" s="12"/>
      <c r="D30" s="10"/>
      <c r="E30" s="1"/>
    </row>
    <row r="31" spans="1:5" x14ac:dyDescent="0.3">
      <c r="A31" s="10"/>
      <c r="B31" s="14"/>
      <c r="C31" s="12"/>
      <c r="D31" s="10"/>
      <c r="E31" s="1"/>
    </row>
    <row r="32" spans="1:5" x14ac:dyDescent="0.3">
      <c r="A32" s="1"/>
      <c r="B32" s="14"/>
      <c r="C32" s="12"/>
      <c r="D32" s="1"/>
      <c r="E32" s="1"/>
    </row>
    <row r="33" spans="1:5" x14ac:dyDescent="0.3">
      <c r="A33" s="1"/>
      <c r="B33" s="14"/>
      <c r="C33" s="12"/>
      <c r="D33" s="1"/>
      <c r="E33" s="1"/>
    </row>
    <row r="34" spans="1:5" x14ac:dyDescent="0.3">
      <c r="A34" s="1"/>
      <c r="B34" s="14"/>
      <c r="C34" s="12"/>
      <c r="D34" s="1"/>
      <c r="E34" s="1"/>
    </row>
    <row r="35" spans="1:5" x14ac:dyDescent="0.3">
      <c r="A35" s="1"/>
      <c r="B35" s="14"/>
      <c r="C35" s="12"/>
      <c r="D35" s="1"/>
      <c r="E35" s="1"/>
    </row>
    <row r="36" spans="1:5" x14ac:dyDescent="0.3">
      <c r="A36" s="1"/>
      <c r="B36" s="14"/>
      <c r="C36" s="12"/>
      <c r="D36" s="1"/>
      <c r="E36" s="1"/>
    </row>
    <row r="37" spans="1:5" x14ac:dyDescent="0.3">
      <c r="A37" s="1"/>
      <c r="B37" s="14"/>
      <c r="C37" s="12"/>
      <c r="D37" s="1"/>
      <c r="E37" s="1"/>
    </row>
    <row r="38" spans="1:5" x14ac:dyDescent="0.3">
      <c r="A38" s="1"/>
      <c r="B38" s="14"/>
      <c r="C38" s="12"/>
      <c r="D38" s="1"/>
      <c r="E38" s="1"/>
    </row>
    <row r="39" spans="1:5" x14ac:dyDescent="0.3">
      <c r="A39" s="1"/>
      <c r="B39" s="14"/>
      <c r="C39" s="12"/>
      <c r="D39" s="1"/>
      <c r="E39" s="1"/>
    </row>
    <row r="40" spans="1:5" x14ac:dyDescent="0.3">
      <c r="A40" s="1"/>
      <c r="B40" s="14"/>
      <c r="C40" s="12"/>
      <c r="D40" s="1"/>
      <c r="E40" s="1"/>
    </row>
    <row r="41" spans="1:5" x14ac:dyDescent="0.3">
      <c r="A41" s="1"/>
      <c r="B41" s="14"/>
      <c r="C41" s="12"/>
      <c r="D41" s="1"/>
      <c r="E41" s="1"/>
    </row>
    <row r="42" spans="1:5" x14ac:dyDescent="0.3">
      <c r="A42" s="1"/>
      <c r="B42" s="14"/>
      <c r="C42" s="12"/>
      <c r="D42" s="1"/>
      <c r="E42" s="1"/>
    </row>
    <row r="43" spans="1:5" x14ac:dyDescent="0.3">
      <c r="A43" s="1"/>
      <c r="B43" s="14"/>
      <c r="C43" s="12"/>
      <c r="D43" s="1"/>
      <c r="E43" s="1"/>
    </row>
    <row r="44" spans="1:5" x14ac:dyDescent="0.3">
      <c r="A44" s="1"/>
      <c r="B44" s="14"/>
      <c r="C44" s="12"/>
      <c r="D44" s="1"/>
      <c r="E44" s="1"/>
    </row>
    <row r="45" spans="1:5" x14ac:dyDescent="0.3">
      <c r="A45" s="1"/>
      <c r="B45" s="14"/>
      <c r="C45" s="12"/>
      <c r="D45" s="1"/>
      <c r="E45" s="1"/>
    </row>
    <row r="46" spans="1:5" x14ac:dyDescent="0.3">
      <c r="A46" s="1"/>
      <c r="B46" s="14"/>
      <c r="C46" s="12"/>
      <c r="D46" s="1"/>
      <c r="E46" s="1"/>
    </row>
    <row r="47" spans="1:5" x14ac:dyDescent="0.3">
      <c r="A47" s="1"/>
      <c r="B47" s="14"/>
      <c r="C47" s="12"/>
      <c r="D47" s="1"/>
      <c r="E47" s="1"/>
    </row>
    <row r="48" spans="1:5" x14ac:dyDescent="0.3">
      <c r="A48" s="1"/>
      <c r="B48" s="14"/>
      <c r="C48" s="12"/>
      <c r="D48" s="10"/>
      <c r="E48" s="1"/>
    </row>
    <row r="49" spans="1:5" x14ac:dyDescent="0.3">
      <c r="A49" s="1"/>
      <c r="B49" s="14"/>
      <c r="C49" s="12"/>
      <c r="D49" s="10"/>
      <c r="E49" s="1"/>
    </row>
    <row r="50" spans="1:5" x14ac:dyDescent="0.3">
      <c r="A50" s="1"/>
      <c r="B50" s="14"/>
      <c r="C50" s="12"/>
      <c r="D50" s="10"/>
      <c r="E50" s="1"/>
    </row>
    <row r="51" spans="1:5" x14ac:dyDescent="0.3">
      <c r="A51" s="1"/>
      <c r="B51" s="14"/>
      <c r="C51" s="12"/>
      <c r="D51" s="10"/>
      <c r="E51" s="1"/>
    </row>
    <row r="52" spans="1:5" x14ac:dyDescent="0.3">
      <c r="A52" s="1"/>
      <c r="B52" s="14"/>
      <c r="C52" s="12"/>
      <c r="D52" s="10"/>
      <c r="E52" s="1"/>
    </row>
    <row r="53" spans="1:5" x14ac:dyDescent="0.3">
      <c r="A53" s="1"/>
      <c r="B53" s="14"/>
      <c r="C53" s="12"/>
      <c r="D53" s="10"/>
      <c r="E53" s="1"/>
    </row>
    <row r="54" spans="1:5" x14ac:dyDescent="0.3">
      <c r="A54" s="1"/>
      <c r="B54" s="14"/>
      <c r="C54" s="12"/>
      <c r="D54" s="10"/>
      <c r="E54" s="1"/>
    </row>
    <row r="55" spans="1:5" x14ac:dyDescent="0.3">
      <c r="A55" s="1"/>
      <c r="B55" s="14"/>
      <c r="C55" s="12"/>
      <c r="D55" s="10"/>
      <c r="E55" s="1"/>
    </row>
    <row r="56" spans="1:5" x14ac:dyDescent="0.3">
      <c r="A56" s="1"/>
      <c r="B56" s="14"/>
      <c r="C56" s="12"/>
      <c r="D56" s="10"/>
      <c r="E56" s="1"/>
    </row>
    <row r="57" spans="1:5" x14ac:dyDescent="0.3">
      <c r="A57" s="1"/>
      <c r="B57" s="14"/>
      <c r="C57" s="12"/>
      <c r="D57" s="10"/>
      <c r="E57" s="1"/>
    </row>
    <row r="58" spans="1:5" x14ac:dyDescent="0.3">
      <c r="A58" s="1"/>
      <c r="B58" s="14"/>
      <c r="C58" s="12"/>
      <c r="D58" s="10"/>
      <c r="E58" s="1"/>
    </row>
    <row r="59" spans="1:5" x14ac:dyDescent="0.3">
      <c r="A59" s="1"/>
      <c r="B59" s="14"/>
      <c r="C59" s="12"/>
      <c r="D59" s="10"/>
      <c r="E59" s="1"/>
    </row>
    <row r="60" spans="1:5" x14ac:dyDescent="0.3">
      <c r="A60" s="1"/>
      <c r="B60" s="14"/>
      <c r="C60" s="12"/>
      <c r="D60" s="10"/>
      <c r="E60" s="1"/>
    </row>
    <row r="61" spans="1:5" x14ac:dyDescent="0.3">
      <c r="A61" s="1"/>
      <c r="B61" s="14"/>
      <c r="C61" s="12"/>
      <c r="D61" s="10"/>
      <c r="E61" s="1"/>
    </row>
    <row r="62" spans="1:5" x14ac:dyDescent="0.3">
      <c r="A62" s="1"/>
      <c r="B62" s="14"/>
      <c r="C62" s="12"/>
      <c r="D62" s="10"/>
      <c r="E62" s="1"/>
    </row>
    <row r="63" spans="1:5" x14ac:dyDescent="0.3">
      <c r="A63" s="1"/>
      <c r="B63" s="14"/>
      <c r="C63" s="12"/>
      <c r="D63" s="10"/>
      <c r="E63" s="1"/>
    </row>
    <row r="64" spans="1:5" x14ac:dyDescent="0.3">
      <c r="A64" s="1"/>
      <c r="B64" s="14"/>
      <c r="C64" s="12"/>
      <c r="D64" s="1"/>
      <c r="E64" s="1"/>
    </row>
    <row r="65" spans="1:5" x14ac:dyDescent="0.3">
      <c r="A65" s="1"/>
      <c r="B65" s="14"/>
      <c r="C65" s="12"/>
      <c r="D65" s="1"/>
      <c r="E65" s="1"/>
    </row>
    <row r="66" spans="1:5" x14ac:dyDescent="0.3">
      <c r="A66" s="1"/>
      <c r="B66" s="14"/>
      <c r="C66" s="12"/>
      <c r="D66" s="1"/>
      <c r="E66" s="1"/>
    </row>
    <row r="67" spans="1:5" x14ac:dyDescent="0.3">
      <c r="A67" s="1"/>
      <c r="B67" s="14"/>
      <c r="C67" s="12"/>
      <c r="D67" s="1"/>
      <c r="E67" s="1"/>
    </row>
    <row r="68" spans="1:5" x14ac:dyDescent="0.3">
      <c r="A68" s="1"/>
      <c r="B68" s="14"/>
      <c r="C68" s="12"/>
      <c r="D68" s="1"/>
      <c r="E68" s="1"/>
    </row>
    <row r="69" spans="1:5" x14ac:dyDescent="0.3">
      <c r="A69" s="1"/>
      <c r="B69" s="14"/>
      <c r="C69" s="12"/>
      <c r="D69" s="1"/>
      <c r="E69" s="1"/>
    </row>
    <row r="70" spans="1:5" x14ac:dyDescent="0.3">
      <c r="A70" s="1"/>
      <c r="B70" s="14"/>
      <c r="C70" s="12"/>
      <c r="D70" s="1"/>
      <c r="E70" s="1"/>
    </row>
    <row r="71" spans="1:5" x14ac:dyDescent="0.3">
      <c r="A71" s="1"/>
      <c r="B71" s="14"/>
      <c r="C71" s="12"/>
      <c r="D71" s="1"/>
      <c r="E71" s="1"/>
    </row>
    <row r="72" spans="1:5" x14ac:dyDescent="0.3">
      <c r="A72" s="1"/>
      <c r="B72" s="14"/>
      <c r="C72" s="12"/>
      <c r="D72" s="1"/>
      <c r="E72" s="1"/>
    </row>
    <row r="73" spans="1:5" x14ac:dyDescent="0.3">
      <c r="A73" s="1"/>
      <c r="B73" s="14"/>
      <c r="C73" s="12"/>
      <c r="D73" s="1"/>
      <c r="E73" s="1"/>
    </row>
    <row r="74" spans="1:5" x14ac:dyDescent="0.3">
      <c r="A74" s="1"/>
      <c r="B74" s="14"/>
      <c r="C74" s="12"/>
      <c r="D74" s="1"/>
      <c r="E74" s="1"/>
    </row>
    <row r="75" spans="1:5" x14ac:dyDescent="0.3">
      <c r="A75" s="1"/>
      <c r="B75" s="14"/>
      <c r="C75" s="12"/>
      <c r="D75" s="1"/>
      <c r="E75" s="1"/>
    </row>
    <row r="76" spans="1:5" x14ac:dyDescent="0.3">
      <c r="A76" s="1"/>
      <c r="B76" s="14"/>
      <c r="C76" s="12"/>
      <c r="D76" s="1"/>
      <c r="E76" s="1"/>
    </row>
    <row r="77" spans="1:5" x14ac:dyDescent="0.3">
      <c r="A77" s="1"/>
      <c r="B77" s="14"/>
      <c r="C77" s="12"/>
      <c r="D77" s="1"/>
      <c r="E77" s="1"/>
    </row>
    <row r="78" spans="1:5" x14ac:dyDescent="0.3">
      <c r="A78" s="1"/>
      <c r="B78" s="14"/>
      <c r="C78" s="12"/>
      <c r="D78" s="1"/>
      <c r="E78" s="1"/>
    </row>
    <row r="79" spans="1:5" x14ac:dyDescent="0.3">
      <c r="A79" s="1"/>
      <c r="B79" s="14"/>
      <c r="C79" s="12"/>
      <c r="D79" s="1"/>
      <c r="E79" s="1"/>
    </row>
    <row r="80" spans="1:5" x14ac:dyDescent="0.3">
      <c r="A80" s="1"/>
      <c r="B80" s="14"/>
      <c r="C80" s="12"/>
      <c r="D80" s="1"/>
      <c r="E80" s="1"/>
    </row>
    <row r="81" spans="1:5" x14ac:dyDescent="0.3">
      <c r="A81" s="1"/>
      <c r="B81" s="14"/>
      <c r="C81" s="12"/>
      <c r="D81" s="10"/>
      <c r="E81" s="1"/>
    </row>
    <row r="82" spans="1:5" x14ac:dyDescent="0.3">
      <c r="A82" s="1"/>
      <c r="B82" s="14"/>
      <c r="C82" s="12"/>
      <c r="D82" s="10"/>
      <c r="E82" s="1"/>
    </row>
    <row r="83" spans="1:5" x14ac:dyDescent="0.3">
      <c r="A83" s="1"/>
      <c r="B83" s="14"/>
      <c r="C83" s="12"/>
      <c r="D83" s="10"/>
      <c r="E83" s="1"/>
    </row>
    <row r="84" spans="1:5" x14ac:dyDescent="0.3">
      <c r="A84" s="1"/>
      <c r="B84" s="14"/>
      <c r="C84" s="12"/>
      <c r="D84" s="10"/>
      <c r="E84" s="1"/>
    </row>
    <row r="85" spans="1:5" x14ac:dyDescent="0.3">
      <c r="A85" s="1"/>
      <c r="B85" s="14"/>
      <c r="C85" s="12"/>
      <c r="D85" s="10"/>
      <c r="E85" s="1"/>
    </row>
    <row r="86" spans="1:5" x14ac:dyDescent="0.3">
      <c r="A86" s="1"/>
      <c r="B86" s="14"/>
      <c r="C86" s="12"/>
      <c r="D86" s="10"/>
      <c r="E86" s="1"/>
    </row>
    <row r="87" spans="1:5" x14ac:dyDescent="0.3">
      <c r="A87" s="1"/>
      <c r="B87" s="14"/>
      <c r="C87" s="12"/>
      <c r="D87" s="10"/>
      <c r="E87" s="1"/>
    </row>
    <row r="88" spans="1:5" x14ac:dyDescent="0.3">
      <c r="A88" s="1"/>
      <c r="B88" s="14"/>
      <c r="C88" s="12"/>
      <c r="D88" s="10"/>
      <c r="E88" s="1"/>
    </row>
    <row r="89" spans="1:5" x14ac:dyDescent="0.3">
      <c r="A89" s="1"/>
      <c r="B89" s="14"/>
      <c r="C89" s="12"/>
      <c r="D89" s="10"/>
      <c r="E89" s="1"/>
    </row>
    <row r="90" spans="1:5" x14ac:dyDescent="0.3">
      <c r="A90" s="1"/>
      <c r="B90" s="14"/>
      <c r="C90" s="12"/>
      <c r="D90" s="10"/>
      <c r="E90" s="1"/>
    </row>
    <row r="91" spans="1:5" x14ac:dyDescent="0.3">
      <c r="A91" s="1"/>
      <c r="B91" s="14"/>
      <c r="C91" s="12"/>
      <c r="D91" s="10"/>
      <c r="E91" s="1"/>
    </row>
    <row r="92" spans="1:5" x14ac:dyDescent="0.3">
      <c r="A92" s="1"/>
      <c r="B92" s="14"/>
      <c r="C92" s="12"/>
      <c r="D92" s="10"/>
      <c r="E92" s="1"/>
    </row>
    <row r="93" spans="1:5" x14ac:dyDescent="0.3">
      <c r="A93" s="1"/>
      <c r="B93" s="14"/>
      <c r="C93" s="12"/>
      <c r="D93" s="10"/>
      <c r="E93" s="1"/>
    </row>
    <row r="94" spans="1:5" x14ac:dyDescent="0.3">
      <c r="A94" s="1"/>
      <c r="B94" s="14"/>
      <c r="C94" s="12"/>
      <c r="D94" s="10"/>
      <c r="E94" s="1"/>
    </row>
    <row r="95" spans="1:5" x14ac:dyDescent="0.3">
      <c r="A95" s="1"/>
      <c r="B95" s="14"/>
      <c r="C95" s="12"/>
      <c r="D95" s="10"/>
      <c r="E95" s="1"/>
    </row>
    <row r="96" spans="1:5" x14ac:dyDescent="0.3">
      <c r="A96" s="1"/>
      <c r="B96" s="14"/>
      <c r="C96" s="12"/>
      <c r="D96" s="10"/>
      <c r="E96" s="1"/>
    </row>
    <row r="97" spans="1:5" x14ac:dyDescent="0.3">
      <c r="A97" s="1"/>
      <c r="B97" s="14"/>
      <c r="C97" s="12"/>
      <c r="D97" s="10"/>
      <c r="E97" s="1"/>
    </row>
    <row r="98" spans="1:5" x14ac:dyDescent="0.3">
      <c r="A98" s="1"/>
      <c r="B98" s="14"/>
      <c r="C98" s="12"/>
      <c r="D98" s="10"/>
      <c r="E98" s="1"/>
    </row>
    <row r="99" spans="1:5" x14ac:dyDescent="0.3">
      <c r="A99" s="1"/>
      <c r="B99" s="14"/>
      <c r="C99" s="12"/>
      <c r="D99" s="10"/>
      <c r="E99" s="1"/>
    </row>
    <row r="100" spans="1:5" x14ac:dyDescent="0.3">
      <c r="A100" s="1"/>
      <c r="B100" s="14"/>
      <c r="C100" s="12"/>
      <c r="D100" s="10"/>
      <c r="E100" s="1"/>
    </row>
    <row r="101" spans="1:5" x14ac:dyDescent="0.3">
      <c r="A101" s="1"/>
      <c r="B101" s="14"/>
      <c r="C101" s="12"/>
      <c r="D101" s="10"/>
      <c r="E101" s="1"/>
    </row>
    <row r="102" spans="1:5" x14ac:dyDescent="0.3">
      <c r="A102" s="1"/>
      <c r="B102" s="14"/>
      <c r="C102" s="12"/>
      <c r="D102" s="10"/>
      <c r="E102" s="1"/>
    </row>
    <row r="103" spans="1:5" x14ac:dyDescent="0.3">
      <c r="A103" s="1"/>
      <c r="B103" s="14"/>
      <c r="C103" s="12"/>
      <c r="D103" s="10"/>
      <c r="E103" s="1"/>
    </row>
    <row r="104" spans="1:5" x14ac:dyDescent="0.3">
      <c r="A104" s="1"/>
      <c r="B104" s="14"/>
      <c r="C104" s="12"/>
      <c r="D104" s="10"/>
      <c r="E104" s="1"/>
    </row>
    <row r="105" spans="1:5" x14ac:dyDescent="0.3">
      <c r="A105" s="1"/>
      <c r="B105" s="14"/>
      <c r="C105" s="12"/>
      <c r="D105" s="10"/>
      <c r="E105" s="1"/>
    </row>
    <row r="106" spans="1:5" x14ac:dyDescent="0.3">
      <c r="A106" s="1"/>
      <c r="B106" s="14"/>
      <c r="C106" s="12"/>
      <c r="D106" s="10"/>
      <c r="E106" s="1"/>
    </row>
    <row r="107" spans="1:5" x14ac:dyDescent="0.3">
      <c r="A107" s="1"/>
      <c r="B107" s="14"/>
      <c r="C107" s="12"/>
      <c r="D107" s="10"/>
      <c r="E107" s="1"/>
    </row>
    <row r="108" spans="1:5" x14ac:dyDescent="0.3">
      <c r="A108" s="1"/>
      <c r="B108" s="14"/>
      <c r="C108" s="12"/>
      <c r="D108" s="10"/>
      <c r="E108" s="1"/>
    </row>
    <row r="109" spans="1:5" x14ac:dyDescent="0.3">
      <c r="A109" s="1"/>
      <c r="B109" s="14"/>
      <c r="C109" s="12"/>
      <c r="D109" s="10"/>
      <c r="E109" s="1"/>
    </row>
    <row r="110" spans="1:5" x14ac:dyDescent="0.3">
      <c r="A110" s="1"/>
      <c r="B110" s="14"/>
      <c r="C110" s="12"/>
      <c r="D110" s="10"/>
      <c r="E110" s="1"/>
    </row>
    <row r="111" spans="1:5" x14ac:dyDescent="0.3">
      <c r="A111" s="1"/>
      <c r="B111" s="14"/>
      <c r="C111" s="12"/>
      <c r="D111" s="10"/>
      <c r="E111" s="1"/>
    </row>
    <row r="112" spans="1:5" x14ac:dyDescent="0.3">
      <c r="A112" s="1"/>
      <c r="B112" s="14"/>
      <c r="C112" s="12"/>
      <c r="D112" s="10"/>
      <c r="E112" s="1"/>
    </row>
    <row r="113" spans="1:5" x14ac:dyDescent="0.3">
      <c r="A113" s="1"/>
      <c r="B113" s="14"/>
      <c r="C113" s="12"/>
      <c r="D113" s="10"/>
      <c r="E113" s="1"/>
    </row>
    <row r="114" spans="1:5" x14ac:dyDescent="0.3">
      <c r="A114" s="1"/>
      <c r="B114" s="14"/>
      <c r="C114" s="12"/>
      <c r="D114" s="10"/>
      <c r="E114" s="1"/>
    </row>
    <row r="115" spans="1:5" x14ac:dyDescent="0.3">
      <c r="A115" s="1"/>
      <c r="B115" s="14"/>
      <c r="C115" s="12"/>
      <c r="D115" s="10"/>
      <c r="E115" s="1"/>
    </row>
    <row r="116" spans="1:5" x14ac:dyDescent="0.3">
      <c r="A116" s="1"/>
      <c r="B116" s="14"/>
      <c r="C116" s="12"/>
      <c r="D116" s="10"/>
      <c r="E116" s="1"/>
    </row>
    <row r="117" spans="1:5" x14ac:dyDescent="0.3">
      <c r="A117" s="1"/>
      <c r="B117" s="14"/>
      <c r="C117" s="12"/>
      <c r="D117" s="10"/>
      <c r="E117" s="1"/>
    </row>
    <row r="118" spans="1:5" x14ac:dyDescent="0.3">
      <c r="A118" s="1"/>
      <c r="B118" s="14"/>
      <c r="C118" s="12"/>
      <c r="D118" s="10"/>
      <c r="E118" s="1"/>
    </row>
    <row r="119" spans="1:5" x14ac:dyDescent="0.3">
      <c r="A119" s="1"/>
      <c r="B119" s="14"/>
      <c r="C119" s="12"/>
      <c r="D119" s="10"/>
      <c r="E119" s="1"/>
    </row>
    <row r="120" spans="1:5" x14ac:dyDescent="0.3">
      <c r="A120" s="1"/>
      <c r="B120" s="14"/>
      <c r="C120" s="12"/>
      <c r="D120" s="10"/>
      <c r="E120" s="1"/>
    </row>
    <row r="121" spans="1:5" x14ac:dyDescent="0.3">
      <c r="A121" s="1"/>
      <c r="B121" s="14"/>
      <c r="C121" s="12"/>
      <c r="D121" s="10"/>
      <c r="E121" s="1"/>
    </row>
    <row r="122" spans="1:5" x14ac:dyDescent="0.3">
      <c r="A122" s="1"/>
      <c r="B122" s="14"/>
      <c r="C122" s="12"/>
      <c r="D122" s="10"/>
      <c r="E122" s="1"/>
    </row>
    <row r="123" spans="1:5" x14ac:dyDescent="0.3">
      <c r="A123" s="1"/>
      <c r="B123" s="14"/>
      <c r="C123" s="12"/>
      <c r="D123" s="10"/>
      <c r="E123" s="1"/>
    </row>
    <row r="124" spans="1:5" x14ac:dyDescent="0.3">
      <c r="A124" s="1"/>
      <c r="B124" s="14"/>
      <c r="C124" s="12"/>
      <c r="D124" s="10"/>
      <c r="E124" s="1"/>
    </row>
    <row r="125" spans="1:5" x14ac:dyDescent="0.3">
      <c r="A125" s="1"/>
      <c r="B125" s="14"/>
      <c r="C125" s="12"/>
      <c r="D125" s="10"/>
      <c r="E125" s="1"/>
    </row>
    <row r="126" spans="1:5" x14ac:dyDescent="0.3">
      <c r="A126" s="1"/>
      <c r="B126" s="14"/>
      <c r="C126" s="12"/>
      <c r="D126" s="10"/>
      <c r="E126" s="1"/>
    </row>
    <row r="127" spans="1:5" x14ac:dyDescent="0.3">
      <c r="A127" s="1"/>
      <c r="B127" s="14"/>
      <c r="C127" s="12"/>
      <c r="D127" s="10"/>
      <c r="E127" s="1"/>
    </row>
    <row r="128" spans="1:5" x14ac:dyDescent="0.3">
      <c r="A128" s="1"/>
      <c r="B128" s="14"/>
      <c r="C128" s="12"/>
      <c r="D128" s="10"/>
      <c r="E128" s="1"/>
    </row>
    <row r="129" spans="1:5" x14ac:dyDescent="0.3">
      <c r="A129" s="1"/>
      <c r="B129" s="14"/>
      <c r="C129" s="12"/>
      <c r="D129" s="10"/>
      <c r="E129" s="1"/>
    </row>
    <row r="130" spans="1:5" x14ac:dyDescent="0.3">
      <c r="A130" s="1"/>
      <c r="B130" s="14"/>
      <c r="C130" s="12"/>
      <c r="D130" s="10"/>
      <c r="E130" s="1"/>
    </row>
    <row r="131" spans="1:5" x14ac:dyDescent="0.3">
      <c r="A131" s="1"/>
      <c r="B131" s="14"/>
      <c r="C131" s="12"/>
      <c r="D131" s="10"/>
      <c r="E131" s="1"/>
    </row>
    <row r="132" spans="1:5" x14ac:dyDescent="0.3">
      <c r="A132" s="1"/>
      <c r="B132" s="14"/>
      <c r="C132" s="12"/>
      <c r="D132" s="10"/>
      <c r="E132" s="1"/>
    </row>
    <row r="133" spans="1:5" x14ac:dyDescent="0.3">
      <c r="A133" s="1"/>
      <c r="B133" s="14"/>
      <c r="C133" s="12"/>
      <c r="D133" s="10"/>
      <c r="E133" s="1"/>
    </row>
    <row r="134" spans="1:5" x14ac:dyDescent="0.3">
      <c r="A134" s="1"/>
      <c r="B134" s="14"/>
      <c r="C134" s="12"/>
      <c r="D134" s="10"/>
      <c r="E134" s="1"/>
    </row>
    <row r="135" spans="1:5" x14ac:dyDescent="0.3">
      <c r="A135" s="1"/>
      <c r="B135" s="14"/>
      <c r="C135" s="12"/>
      <c r="D135" s="10"/>
      <c r="E135" s="1"/>
    </row>
    <row r="136" spans="1:5" x14ac:dyDescent="0.3">
      <c r="A136" s="1"/>
      <c r="B136" s="14"/>
      <c r="C136" s="12"/>
      <c r="D136" s="10"/>
      <c r="E136" s="1"/>
    </row>
    <row r="137" spans="1:5" x14ac:dyDescent="0.3">
      <c r="A137" s="1"/>
      <c r="B137" s="14"/>
      <c r="C137" s="12"/>
      <c r="D137" s="10"/>
      <c r="E137" s="1"/>
    </row>
    <row r="138" spans="1:5" x14ac:dyDescent="0.3">
      <c r="A138" s="1"/>
      <c r="B138" s="14"/>
      <c r="C138" s="12"/>
      <c r="D138" s="10"/>
      <c r="E138" s="1"/>
    </row>
    <row r="139" spans="1:5" x14ac:dyDescent="0.3">
      <c r="A139" s="1"/>
      <c r="B139" s="14"/>
      <c r="C139" s="12"/>
      <c r="D139" s="10"/>
      <c r="E139" s="1"/>
    </row>
    <row r="140" spans="1:5" x14ac:dyDescent="0.3">
      <c r="A140" s="1"/>
      <c r="B140" s="14"/>
      <c r="C140" s="12"/>
      <c r="D140" s="10"/>
      <c r="E140" s="1"/>
    </row>
    <row r="141" spans="1:5" x14ac:dyDescent="0.3">
      <c r="A141" s="1"/>
      <c r="B141" s="14"/>
      <c r="C141" s="12"/>
      <c r="D141" s="10"/>
      <c r="E141" s="1"/>
    </row>
    <row r="142" spans="1:5" x14ac:dyDescent="0.3">
      <c r="A142" s="1"/>
      <c r="B142" s="14"/>
      <c r="C142" s="12"/>
      <c r="D142" s="10"/>
      <c r="E14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ReadMe_format</vt:lpstr>
      <vt:lpstr>ReadMe_content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Felipex</cp:lastModifiedBy>
  <cp:lastPrinted>2017-02-13T19:31:45Z</cp:lastPrinted>
  <dcterms:created xsi:type="dcterms:W3CDTF">2013-10-23T19:42:14Z</dcterms:created>
  <dcterms:modified xsi:type="dcterms:W3CDTF">2020-04-06T17:36:39Z</dcterms:modified>
</cp:coreProperties>
</file>