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ackstation\media\documents\Inventor\AutoBuoy\station-keeping\"/>
    </mc:Choice>
  </mc:AlternateContent>
  <xr:revisionPtr revIDLastSave="0" documentId="13_ncr:1_{21247E7E-CC48-4286-A8B7-0D05305BDC28}" xr6:coauthVersionLast="45" xr6:coauthVersionMax="45" xr10:uidLastSave="{00000000-0000-0000-0000-000000000000}"/>
  <bookViews>
    <workbookView xWindow="-120" yWindow="-120" windowWidth="29040" windowHeight="15840" xr2:uid="{D3B16472-54EA-4C5B-BF09-3DD9EC9BAFCB}"/>
  </bookViews>
  <sheets>
    <sheet name="Motor Curves" sheetId="1" r:id="rId1"/>
  </sheets>
  <definedNames>
    <definedName name="solver_adj" localSheetId="0" hidden="1">'Motor Curves'!$M$3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'Motor Curves'!$Q$2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'Motor Curves'!$Q$4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Q3" i="1" s="1"/>
  <c r="F3" i="1" a="1"/>
  <c r="F3" i="1" s="1"/>
  <c r="F2" i="1" a="1"/>
  <c r="F2" i="1" s="1"/>
  <c r="Q2" i="1" l="1"/>
  <c r="Q4" i="1" s="1"/>
  <c r="G3" i="1"/>
  <c r="G2" i="1"/>
</calcChain>
</file>

<file path=xl/sharedStrings.xml><?xml version="1.0" encoding="utf-8"?>
<sst xmlns="http://schemas.openxmlformats.org/spreadsheetml/2006/main" count="19" uniqueCount="16">
  <si>
    <t>Torque</t>
  </si>
  <si>
    <t>Speed</t>
  </si>
  <si>
    <t>Current</t>
  </si>
  <si>
    <t>Load</t>
  </si>
  <si>
    <t>oz</t>
  </si>
  <si>
    <t>Radius</t>
  </si>
  <si>
    <t>in</t>
  </si>
  <si>
    <t>Running Torque</t>
  </si>
  <si>
    <t>oz-in</t>
  </si>
  <si>
    <t>Running Speed</t>
  </si>
  <si>
    <t>RPM</t>
  </si>
  <si>
    <t>Running Current</t>
  </si>
  <si>
    <t>A</t>
  </si>
  <si>
    <t>Anchor Retract Time</t>
  </si>
  <si>
    <t>s</t>
  </si>
  <si>
    <t>Anchor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</si>
</sst>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Denso 262100-3030 Torque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'Motor Curves'!$B$1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'Motor Curves'!$A$2:$A$3</c:f>
              <c:numCache>
                <c:formatCode>General</c:formatCode>
                <c:ptCount val="2"/>
                <c:pt idx="0">
                  <c:v>0</c:v>
                </c:pt>
                <c:pt idx="1">
                  <c:v>1501</c:v>
                </c:pt>
              </c:numCache>
            </c:numRef>
          </c:xVal>
          <c:yVal>
            <c:numRef>
              <c:f>'Motor Curves'!$B$2:$B$3</c:f>
              <c:numCache>
                <c:formatCode>General</c:formatCode>
                <c:ptCount val="2"/>
                <c:pt idx="0">
                  <c:v>84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9-4BB0-89CE-507322DAA3A1}"/>
            </c:ext>
          </c:extLst>
        </c:ser>
        <c:ser>
          <c:idx val="3"/>
          <c:order val="3"/>
          <c:tx>
            <c:v>Running Speed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'Motor Curves'!$M$4</c:f>
              <c:numCache>
                <c:formatCode>General</c:formatCode>
                <c:ptCount val="1"/>
                <c:pt idx="0">
                  <c:v>750.49999998012186</c:v>
                </c:pt>
              </c:numCache>
            </c:numRef>
          </c:xVal>
          <c:yVal>
            <c:numRef>
              <c:f>'Motor Curves'!$Q$2</c:f>
              <c:numCache>
                <c:formatCode>_(* #,##0.00_);_(* \(#,##0.00\);_(* "-"??_);_(@_)</c:formatCode>
                <c:ptCount val="1"/>
                <c:pt idx="0">
                  <c:v>42.000000001112426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F9-4BB0-89CE-507322DAA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687376"/>
        <c:axId val="889473168"/>
      </c:scatterChart>
      <c:scatterChart>
        <c:scatterStyle val="lineMarker"/>
        <c:varyColors val="0"/>
        <c:ser>
          <c:idx val="1"/>
          <c:order val="1"/>
          <c:tx>
            <c:strRef>
              <c:f>'Motor Curves'!$C$1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'Motor Curves'!$A$2:$A$3</c:f>
              <c:numCache>
                <c:formatCode>General</c:formatCode>
                <c:ptCount val="2"/>
                <c:pt idx="0">
                  <c:v>0</c:v>
                </c:pt>
                <c:pt idx="1">
                  <c:v>1501</c:v>
                </c:pt>
              </c:numCache>
            </c:numRef>
          </c:xVal>
          <c:yVal>
            <c:numRef>
              <c:f>'Motor Curves'!$C$2:$C$3</c:f>
              <c:numCache>
                <c:formatCode>General</c:formatCode>
                <c:ptCount val="2"/>
                <c:pt idx="0">
                  <c:v>1.8</c:v>
                </c:pt>
                <c:pt idx="1">
                  <c:v>18.600000000000001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F9-4BB0-89CE-507322DAA3A1}"/>
            </c:ext>
          </c:extLst>
        </c:ser>
        <c:ser>
          <c:idx val="2"/>
          <c:order val="2"/>
          <c:tx>
            <c:v>Running Current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'Motor Curves'!$M$4</c:f>
              <c:numCache>
                <c:formatCode>General</c:formatCode>
                <c:ptCount val="1"/>
                <c:pt idx="0">
                  <c:v>750.49999998012186</c:v>
                </c:pt>
              </c:numCache>
            </c:numRef>
          </c:xVal>
          <c:yVal>
            <c:numRef>
              <c:f>'Motor Curves'!$Q$3</c:f>
              <c:numCache>
                <c:formatCode>_(* #,##0.00_);_(* \(#,##0.00\);_(* "-"??_);_(@_)</c:formatCode>
                <c:ptCount val="1"/>
                <c:pt idx="0">
                  <c:v>10.199999999777514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F9-4BB0-89CE-507322DAA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179360"/>
        <c:axId val="888157312"/>
      </c:scatterChart>
      <c:valAx>
        <c:axId val="1183687376"/>
        <c:scaling>
          <c:orientation val="minMax"/>
          <c:max val="15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73168"/>
        <c:crosses val="autoZero"/>
        <c:crossBetween val="midCat"/>
      </c:valAx>
      <c:valAx>
        <c:axId val="88947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687376"/>
        <c:crosses val="autoZero"/>
        <c:crossBetween val="midCat"/>
      </c:valAx>
      <c:valAx>
        <c:axId val="8881573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179360"/>
        <c:crosses val="max"/>
        <c:crossBetween val="midCat"/>
      </c:valAx>
      <c:valAx>
        <c:axId val="88817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815731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180975</xdr:rowOff>
    </xdr:from>
    <xdr:to>
      <xdr:col>15</xdr:col>
      <xdr:colOff>609599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58A6C-64AA-43ED-BEDB-F7909A436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2F93D-606A-47CF-81A3-68EAD1FC8C42}" name="Torque" displayName="Torque" ref="A1:C3" totalsRowShown="0">
  <autoFilter ref="A1:C3" xr:uid="{B97E82F9-B152-4581-A71D-3B8B1D59947D}"/>
  <tableColumns count="3">
    <tableColumn id="1" xr3:uid="{B9F08473-F75B-4CF7-A01F-578C37C5DD13}" name="Torque"/>
    <tableColumn id="2" xr3:uid="{5DA49329-52E5-4993-8672-6CF6AA89DB8C}" name="Speed"/>
    <tableColumn id="3" xr3:uid="{33C16C87-89D8-4608-8B51-59D985EA89F8}" name="Curren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5BD5-C525-4A30-90A5-71E8ECFD7A11}">
  <dimension ref="A1:R4"/>
  <sheetViews>
    <sheetView tabSelected="1" workbookViewId="0">
      <selection activeCell="L1" sqref="L1:R4"/>
    </sheetView>
  </sheetViews>
  <sheetFormatPr defaultRowHeight="15" x14ac:dyDescent="0.25"/>
  <cols>
    <col min="1" max="1" width="9.42578125" customWidth="1"/>
    <col min="3" max="3" width="9.85546875" customWidth="1"/>
    <col min="12" max="12" width="15.140625" bestFit="1" customWidth="1"/>
    <col min="16" max="16" width="19.140625" bestFit="1" customWidth="1"/>
    <col min="17" max="17" width="19" bestFit="1" customWidth="1"/>
  </cols>
  <sheetData>
    <row r="1" spans="1:18" x14ac:dyDescent="0.25">
      <c r="A1" t="s">
        <v>0</v>
      </c>
      <c r="B1" t="s">
        <v>1</v>
      </c>
      <c r="C1" t="s">
        <v>2</v>
      </c>
      <c r="L1" t="s">
        <v>15</v>
      </c>
      <c r="M1">
        <v>360</v>
      </c>
      <c r="N1" t="s">
        <v>6</v>
      </c>
    </row>
    <row r="2" spans="1:18" x14ac:dyDescent="0.25">
      <c r="A2">
        <v>0</v>
      </c>
      <c r="B2">
        <v>84</v>
      </c>
      <c r="C2">
        <v>1.8</v>
      </c>
      <c r="E2" t="s">
        <v>1</v>
      </c>
      <c r="F2">
        <f t="array" ref="F2:G2">LINEST(Torque[Speed],Torque[Torque],TRUE)</f>
        <v>-5.5962691538974027E-2</v>
      </c>
      <c r="G2">
        <v>84</v>
      </c>
      <c r="L2" t="s">
        <v>3</v>
      </c>
      <c r="M2">
        <v>320</v>
      </c>
      <c r="N2" t="s">
        <v>4</v>
      </c>
      <c r="P2" t="s">
        <v>9</v>
      </c>
      <c r="Q2" s="1">
        <f>F2*M4+G2</f>
        <v>42.000000001112426</v>
      </c>
      <c r="R2" t="s">
        <v>10</v>
      </c>
    </row>
    <row r="3" spans="1:18" x14ac:dyDescent="0.25">
      <c r="A3">
        <v>1501</v>
      </c>
      <c r="B3">
        <v>0</v>
      </c>
      <c r="C3">
        <v>18.600000000000001</v>
      </c>
      <c r="E3" t="s">
        <v>2</v>
      </c>
      <c r="F3">
        <f t="array" ref="F3:G3">LINEST(Torque[Current],Torque[Torque],TRUE)</f>
        <v>1.1192538307794807E-2</v>
      </c>
      <c r="G3">
        <v>1.7999999999999989</v>
      </c>
      <c r="L3" t="s">
        <v>5</v>
      </c>
      <c r="M3" s="1">
        <v>2.3453124999378807</v>
      </c>
      <c r="N3" t="s">
        <v>6</v>
      </c>
      <c r="P3" t="s">
        <v>11</v>
      </c>
      <c r="Q3" s="1">
        <f>F3*M4+G3</f>
        <v>10.199999999777514</v>
      </c>
      <c r="R3" t="s">
        <v>12</v>
      </c>
    </row>
    <row r="4" spans="1:18" x14ac:dyDescent="0.25">
      <c r="L4" t="s">
        <v>7</v>
      </c>
      <c r="M4">
        <f>M2*M3</f>
        <v>750.49999998012186</v>
      </c>
      <c r="N4" t="s">
        <v>8</v>
      </c>
      <c r="P4" t="s">
        <v>13</v>
      </c>
      <c r="Q4" s="1">
        <f>((M1/(M3*2*PI()))/Q2)*60</f>
        <v>34.899875214973541</v>
      </c>
      <c r="R4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Meyer</dc:creator>
  <cp:lastModifiedBy>Amelia Meyer</cp:lastModifiedBy>
  <dcterms:created xsi:type="dcterms:W3CDTF">2020-03-28T13:53:16Z</dcterms:created>
  <dcterms:modified xsi:type="dcterms:W3CDTF">2020-03-28T14:33:47Z</dcterms:modified>
</cp:coreProperties>
</file>