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rriano\Documents\Documentos_BEN-HUR\Aulas\arquivos\08-clusterizacao-com-k-means\"/>
    </mc:Choice>
  </mc:AlternateContent>
  <bookViews>
    <workbookView xWindow="0" yWindow="0" windowWidth="19200" windowHeight="7050"/>
  </bookViews>
  <sheets>
    <sheet name="K-Mea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  <c r="F19" i="1"/>
  <c r="J59" i="1" l="1"/>
  <c r="J60" i="1"/>
  <c r="J61" i="1"/>
  <c r="J62" i="1"/>
  <c r="J63" i="1"/>
  <c r="J64" i="1"/>
  <c r="J65" i="1"/>
  <c r="J66" i="1"/>
  <c r="J67" i="1"/>
  <c r="J58" i="1"/>
  <c r="I59" i="1"/>
  <c r="I60" i="1"/>
  <c r="I61" i="1"/>
  <c r="I62" i="1"/>
  <c r="I63" i="1"/>
  <c r="I64" i="1"/>
  <c r="I65" i="1"/>
  <c r="I66" i="1"/>
  <c r="I67" i="1"/>
  <c r="I58" i="1"/>
  <c r="F59" i="1"/>
  <c r="E59" i="1"/>
  <c r="F58" i="1"/>
  <c r="E58" i="1"/>
  <c r="F46" i="1"/>
  <c r="E46" i="1"/>
  <c r="F45" i="1"/>
  <c r="E45" i="1"/>
  <c r="I46" i="1" s="1"/>
  <c r="J47" i="1"/>
  <c r="J48" i="1"/>
  <c r="J50" i="1"/>
  <c r="J51" i="1"/>
  <c r="J52" i="1"/>
  <c r="J54" i="1"/>
  <c r="L54" i="1" s="1"/>
  <c r="J45" i="1"/>
  <c r="I47" i="1"/>
  <c r="I48" i="1"/>
  <c r="I49" i="1"/>
  <c r="I50" i="1"/>
  <c r="L50" i="1" s="1"/>
  <c r="I51" i="1"/>
  <c r="K51" i="1" s="1"/>
  <c r="I52" i="1"/>
  <c r="I53" i="1"/>
  <c r="I54" i="1"/>
  <c r="I45" i="1"/>
  <c r="L33" i="1"/>
  <c r="L34" i="1"/>
  <c r="L35" i="1"/>
  <c r="L36" i="1"/>
  <c r="L37" i="1"/>
  <c r="L38" i="1"/>
  <c r="L39" i="1"/>
  <c r="L40" i="1"/>
  <c r="L41" i="1"/>
  <c r="L32" i="1"/>
  <c r="L20" i="1"/>
  <c r="L21" i="1"/>
  <c r="L22" i="1"/>
  <c r="L23" i="1"/>
  <c r="L24" i="1"/>
  <c r="L25" i="1"/>
  <c r="L26" i="1"/>
  <c r="L27" i="1"/>
  <c r="L28" i="1"/>
  <c r="L19" i="1"/>
  <c r="I33" i="1"/>
  <c r="I34" i="1"/>
  <c r="I35" i="1"/>
  <c r="I36" i="1"/>
  <c r="K36" i="1" s="1"/>
  <c r="I37" i="1"/>
  <c r="I38" i="1"/>
  <c r="K38" i="1" s="1"/>
  <c r="I39" i="1"/>
  <c r="I40" i="1"/>
  <c r="I41" i="1"/>
  <c r="I32" i="1"/>
  <c r="K50" i="1"/>
  <c r="K47" i="1"/>
  <c r="J33" i="1"/>
  <c r="J34" i="1"/>
  <c r="J35" i="1"/>
  <c r="J36" i="1"/>
  <c r="J37" i="1"/>
  <c r="J38" i="1"/>
  <c r="J39" i="1"/>
  <c r="J40" i="1"/>
  <c r="J41" i="1"/>
  <c r="J32" i="1"/>
  <c r="K41" i="1"/>
  <c r="K39" i="1"/>
  <c r="K37" i="1"/>
  <c r="K34" i="1"/>
  <c r="K33" i="1"/>
  <c r="F33" i="1"/>
  <c r="E33" i="1"/>
  <c r="F32" i="1"/>
  <c r="E32" i="1"/>
  <c r="J46" i="1" l="1"/>
  <c r="K46" i="1" s="1"/>
  <c r="L58" i="1"/>
  <c r="L62" i="1"/>
  <c r="K65" i="1"/>
  <c r="K54" i="1"/>
  <c r="L52" i="1"/>
  <c r="L48" i="1"/>
  <c r="J53" i="1"/>
  <c r="K53" i="1" s="1"/>
  <c r="J49" i="1"/>
  <c r="L49" i="1" s="1"/>
  <c r="L60" i="1"/>
  <c r="L66" i="1"/>
  <c r="L47" i="1"/>
  <c r="L64" i="1"/>
  <c r="L51" i="1"/>
  <c r="L46" i="1"/>
  <c r="K49" i="1"/>
  <c r="L59" i="1"/>
  <c r="L61" i="1"/>
  <c r="L63" i="1"/>
  <c r="L67" i="1"/>
  <c r="K59" i="1"/>
  <c r="K60" i="1"/>
  <c r="K62" i="1"/>
  <c r="K64" i="1"/>
  <c r="K66" i="1"/>
  <c r="L45" i="1"/>
  <c r="K52" i="1"/>
  <c r="K48" i="1"/>
  <c r="K45" i="1"/>
  <c r="K32" i="1"/>
  <c r="K40" i="1"/>
  <c r="K35" i="1"/>
  <c r="E20" i="1"/>
  <c r="J21" i="1" s="1"/>
  <c r="F20" i="1"/>
  <c r="I28" i="1"/>
  <c r="J20" i="1"/>
  <c r="J25" i="1"/>
  <c r="J19" i="1"/>
  <c r="I20" i="1"/>
  <c r="K20" i="1" s="1"/>
  <c r="I25" i="1"/>
  <c r="K25" i="1" s="1"/>
  <c r="L53" i="1" l="1"/>
  <c r="L65" i="1"/>
  <c r="K58" i="1"/>
  <c r="K67" i="1"/>
  <c r="K63" i="1"/>
  <c r="K61" i="1"/>
  <c r="I19" i="1"/>
  <c r="K19" i="1" s="1"/>
  <c r="I21" i="1"/>
  <c r="K21" i="1" s="1"/>
  <c r="J26" i="1"/>
  <c r="J23" i="1"/>
  <c r="J28" i="1"/>
  <c r="K28" i="1" s="1"/>
  <c r="J24" i="1"/>
  <c r="J22" i="1"/>
  <c r="J27" i="1"/>
  <c r="I24" i="1"/>
  <c r="I27" i="1"/>
  <c r="I23" i="1"/>
  <c r="I26" i="1"/>
  <c r="K26" i="1" s="1"/>
  <c r="I22" i="1"/>
  <c r="K22" i="1" s="1"/>
  <c r="K27" i="1" l="1"/>
  <c r="K24" i="1"/>
  <c r="K23" i="1"/>
</calcChain>
</file>

<file path=xl/sharedStrings.xml><?xml version="1.0" encoding="utf-8"?>
<sst xmlns="http://schemas.openxmlformats.org/spreadsheetml/2006/main" count="61" uniqueCount="14">
  <si>
    <t>ID</t>
  </si>
  <si>
    <t>Eixo X</t>
  </si>
  <si>
    <t>Eixo Y</t>
  </si>
  <si>
    <t>Dados de Entrada</t>
  </si>
  <si>
    <t>Grupos Aleatórios</t>
  </si>
  <si>
    <t>Grupo</t>
  </si>
  <si>
    <t>Distâncias dos Elementos entre os Grupos</t>
  </si>
  <si>
    <t>Grupo 1</t>
  </si>
  <si>
    <t>Grupo 2</t>
  </si>
  <si>
    <t>Menor Distância</t>
  </si>
  <si>
    <t>k = 2</t>
  </si>
  <si>
    <t>Centróide X</t>
  </si>
  <si>
    <t>Centróide Y</t>
  </si>
  <si>
    <t>Clusterização com K-Means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</si>
</sst>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4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0" fontId="0" fillId="3" borderId="0" xfId="0" applyFill="1" applyAlignment="1"/>
    <xf numFmtId="0" fontId="0" fillId="4" borderId="0" xfId="0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k-means</c:v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Pt>
            <c:idx val="0"/>
            <c:marker>
              <c:symbol val="circle"/>
              <c:size val="3"/>
              <c:spPr>
                <a:solidFill>
                  <a:schemeClr val="accent2"/>
                </a:solidFill>
                <a:ln>
                  <a:noFill/>
                </a:ln>
                <a:effectLst>
                  <a:glow rad="63500">
                    <a:schemeClr val="accent1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1C03-42EA-8570-1298D5273FEA}"/>
              </c:ext>
            </c:extLst>
          </c:dPt>
          <c:dPt>
            <c:idx val="1"/>
            <c:marker>
              <c:symbol val="circle"/>
              <c:size val="3"/>
              <c:spPr>
                <a:solidFill>
                  <a:schemeClr val="accent2"/>
                </a:solidFill>
                <a:ln>
                  <a:noFill/>
                </a:ln>
                <a:effectLst>
                  <a:glow rad="63500">
                    <a:schemeClr val="accent1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1C03-42EA-8570-1298D5273FEA}"/>
              </c:ext>
            </c:extLst>
          </c:dPt>
          <c:dPt>
            <c:idx val="9"/>
            <c:marker>
              <c:symbol val="circle"/>
              <c:size val="3"/>
              <c:spPr>
                <a:solidFill>
                  <a:schemeClr val="accent2"/>
                </a:solidFill>
                <a:ln>
                  <a:noFill/>
                </a:ln>
                <a:effectLst>
                  <a:glow rad="63500">
                    <a:schemeClr val="accent1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1C03-42EA-8570-1298D5273FEA}"/>
              </c:ext>
            </c:extLst>
          </c:dPt>
          <c:xVal>
            <c:numRef>
              <c:f>'K-Means'!$C$6:$C$15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7</c:v>
                </c:pt>
                <c:pt idx="3">
                  <c:v>4</c:v>
                </c:pt>
                <c:pt idx="4">
                  <c:v>6</c:v>
                </c:pt>
                <c:pt idx="5">
                  <c:v>7</c:v>
                </c:pt>
                <c:pt idx="6">
                  <c:v>4</c:v>
                </c:pt>
                <c:pt idx="7">
                  <c:v>4</c:v>
                </c:pt>
                <c:pt idx="8">
                  <c:v>7</c:v>
                </c:pt>
                <c:pt idx="9">
                  <c:v>2</c:v>
                </c:pt>
              </c:numCache>
            </c:numRef>
          </c:xVal>
          <c:yVal>
            <c:numRef>
              <c:f>'K-Means'!$D$6:$D$15</c:f>
              <c:numCache>
                <c:formatCode>General</c:formatCode>
                <c:ptCount val="10"/>
                <c:pt idx="0">
                  <c:v>1</c:v>
                </c:pt>
                <c:pt idx="1">
                  <c:v>8</c:v>
                </c:pt>
                <c:pt idx="2">
                  <c:v>4</c:v>
                </c:pt>
                <c:pt idx="3">
                  <c:v>7</c:v>
                </c:pt>
                <c:pt idx="4">
                  <c:v>5</c:v>
                </c:pt>
                <c:pt idx="5">
                  <c:v>2</c:v>
                </c:pt>
                <c:pt idx="6">
                  <c:v>4</c:v>
                </c:pt>
                <c:pt idx="7">
                  <c:v>5</c:v>
                </c:pt>
                <c:pt idx="8">
                  <c:v>7</c:v>
                </c:pt>
                <c:pt idx="9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03-42EA-8570-1298D5273F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971824"/>
        <c:axId val="606973904"/>
      </c:scatterChart>
      <c:valAx>
        <c:axId val="606971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6973904"/>
        <c:crosses val="autoZero"/>
        <c:crossBetween val="midCat"/>
      </c:valAx>
      <c:valAx>
        <c:axId val="60697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6971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3174</xdr:colOff>
      <xdr:row>2</xdr:row>
      <xdr:rowOff>184149</xdr:rowOff>
    </xdr:from>
    <xdr:to>
      <xdr:col>11</xdr:col>
      <xdr:colOff>609599</xdr:colOff>
      <xdr:row>15</xdr:row>
      <xdr:rowOff>28574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7"/>
  <sheetViews>
    <sheetView tabSelected="1" workbookViewId="0"/>
  </sheetViews>
  <sheetFormatPr defaultRowHeight="14.5" x14ac:dyDescent="0.35"/>
  <cols>
    <col min="5" max="6" width="10.453125" bestFit="1" customWidth="1"/>
    <col min="8" max="8" width="11.08984375" bestFit="1" customWidth="1"/>
    <col min="11" max="11" width="14.54296875" bestFit="1" customWidth="1"/>
    <col min="13" max="14" width="11.26953125" bestFit="1" customWidth="1"/>
    <col min="15" max="15" width="14.54296875" bestFit="1" customWidth="1"/>
  </cols>
  <sheetData>
    <row r="2" spans="2:12" x14ac:dyDescent="0.35">
      <c r="B2" s="11" t="s">
        <v>13</v>
      </c>
      <c r="C2" s="11"/>
      <c r="D2" s="11"/>
      <c r="E2" s="11"/>
      <c r="F2" s="11"/>
      <c r="G2" s="11"/>
      <c r="H2" s="11"/>
      <c r="I2" s="11"/>
      <c r="J2" s="11"/>
      <c r="K2" s="11"/>
      <c r="L2" s="11"/>
    </row>
    <row r="4" spans="2:12" x14ac:dyDescent="0.35">
      <c r="B4" s="10" t="s">
        <v>3</v>
      </c>
      <c r="C4" s="10"/>
      <c r="D4" s="10"/>
    </row>
    <row r="5" spans="2:12" x14ac:dyDescent="0.35">
      <c r="B5" s="2" t="s">
        <v>0</v>
      </c>
      <c r="C5" s="2" t="s">
        <v>1</v>
      </c>
      <c r="D5" s="2" t="s">
        <v>2</v>
      </c>
    </row>
    <row r="6" spans="2:12" x14ac:dyDescent="0.35">
      <c r="B6" s="3">
        <v>1</v>
      </c>
      <c r="C6" s="3">
        <v>1</v>
      </c>
      <c r="D6" s="3">
        <v>1</v>
      </c>
    </row>
    <row r="7" spans="2:12" x14ac:dyDescent="0.35">
      <c r="B7" s="1">
        <v>2</v>
      </c>
      <c r="C7" s="1">
        <v>1</v>
      </c>
      <c r="D7" s="1">
        <v>8</v>
      </c>
    </row>
    <row r="8" spans="2:12" x14ac:dyDescent="0.35">
      <c r="B8" s="1">
        <v>3</v>
      </c>
      <c r="C8" s="1">
        <v>7</v>
      </c>
      <c r="D8" s="1">
        <v>4</v>
      </c>
    </row>
    <row r="9" spans="2:12" x14ac:dyDescent="0.35">
      <c r="B9" s="1">
        <v>4</v>
      </c>
      <c r="C9" s="1">
        <v>4</v>
      </c>
      <c r="D9" s="1">
        <v>7</v>
      </c>
    </row>
    <row r="10" spans="2:12" x14ac:dyDescent="0.35">
      <c r="B10" s="1">
        <v>5</v>
      </c>
      <c r="C10" s="1">
        <v>6</v>
      </c>
      <c r="D10" s="1">
        <v>5</v>
      </c>
    </row>
    <row r="11" spans="2:12" x14ac:dyDescent="0.35">
      <c r="B11" s="1">
        <v>6</v>
      </c>
      <c r="C11" s="1">
        <v>7</v>
      </c>
      <c r="D11" s="1">
        <v>2</v>
      </c>
    </row>
    <row r="12" spans="2:12" x14ac:dyDescent="0.35">
      <c r="B12" s="1">
        <v>7</v>
      </c>
      <c r="C12" s="1">
        <v>4</v>
      </c>
      <c r="D12" s="1">
        <v>4</v>
      </c>
    </row>
    <row r="13" spans="2:12" x14ac:dyDescent="0.35">
      <c r="B13" s="1">
        <v>8</v>
      </c>
      <c r="C13" s="1">
        <v>4</v>
      </c>
      <c r="D13" s="1">
        <v>5</v>
      </c>
    </row>
    <row r="14" spans="2:12" x14ac:dyDescent="0.35">
      <c r="B14" s="3">
        <v>9</v>
      </c>
      <c r="C14" s="3">
        <v>7</v>
      </c>
      <c r="D14" s="3">
        <v>7</v>
      </c>
    </row>
    <row r="15" spans="2:12" x14ac:dyDescent="0.35">
      <c r="B15" s="1">
        <v>10</v>
      </c>
      <c r="C15" s="1">
        <v>2</v>
      </c>
      <c r="D15" s="1">
        <v>6</v>
      </c>
    </row>
    <row r="17" spans="2:12" x14ac:dyDescent="0.35">
      <c r="B17" s="10" t="s">
        <v>4</v>
      </c>
      <c r="C17" s="10"/>
      <c r="D17" s="10"/>
      <c r="E17" s="10"/>
      <c r="F17" s="10"/>
      <c r="H17" s="10" t="s">
        <v>6</v>
      </c>
      <c r="I17" s="10"/>
      <c r="J17" s="10"/>
      <c r="K17" s="10"/>
      <c r="L17" s="10"/>
    </row>
    <row r="18" spans="2:12" x14ac:dyDescent="0.35">
      <c r="B18" s="2" t="s">
        <v>10</v>
      </c>
      <c r="C18" s="2" t="s">
        <v>5</v>
      </c>
      <c r="D18" s="2" t="s">
        <v>0</v>
      </c>
      <c r="E18" s="9" t="s">
        <v>11</v>
      </c>
      <c r="F18" s="9" t="s">
        <v>12</v>
      </c>
      <c r="H18" s="2" t="s">
        <v>0</v>
      </c>
      <c r="I18" s="2" t="s">
        <v>7</v>
      </c>
      <c r="J18" s="2" t="s">
        <v>8</v>
      </c>
      <c r="K18" s="2" t="s">
        <v>9</v>
      </c>
      <c r="L18" s="2" t="s">
        <v>5</v>
      </c>
    </row>
    <row r="19" spans="2:12" x14ac:dyDescent="0.35">
      <c r="B19" s="5" t="s">
        <v>7</v>
      </c>
      <c r="C19" s="1">
        <v>1</v>
      </c>
      <c r="D19" s="1">
        <v>1</v>
      </c>
      <c r="E19" s="2">
        <f>C6</f>
        <v>1</v>
      </c>
      <c r="F19" s="2">
        <f>D6</f>
        <v>1</v>
      </c>
      <c r="H19" s="3">
        <v>1</v>
      </c>
      <c r="I19" s="8">
        <f t="shared" ref="I19:I28" si="0">SQRT(POWER(C6-$E$19, 2)+POWER(D6-$F$19, 2))</f>
        <v>0</v>
      </c>
      <c r="J19" s="8">
        <f t="shared" ref="J19:J28" si="1">SQRT(POWER(C6-$E$20, 2)+POWER(D6-$F$20, 2))</f>
        <v>8.4852813742385695</v>
      </c>
      <c r="K19" s="8">
        <f>MIN(I19:J19)</f>
        <v>0</v>
      </c>
      <c r="L19" s="3">
        <f>IF(I19&lt;=J19,1,2)</f>
        <v>1</v>
      </c>
    </row>
    <row r="20" spans="2:12" x14ac:dyDescent="0.35">
      <c r="B20" s="5" t="s">
        <v>8</v>
      </c>
      <c r="C20" s="1">
        <v>2</v>
      </c>
      <c r="D20" s="1">
        <v>9</v>
      </c>
      <c r="E20" s="2">
        <f>C14</f>
        <v>7</v>
      </c>
      <c r="F20" s="2">
        <f>D14</f>
        <v>7</v>
      </c>
      <c r="H20" s="1">
        <v>2</v>
      </c>
      <c r="I20" s="4">
        <f t="shared" si="0"/>
        <v>7</v>
      </c>
      <c r="J20" s="4">
        <f t="shared" si="1"/>
        <v>6.0827625302982193</v>
      </c>
      <c r="K20" s="4">
        <f t="shared" ref="K20:K28" si="2">MIN(I20:J20)</f>
        <v>6.0827625302982193</v>
      </c>
      <c r="L20" s="1">
        <f t="shared" ref="L20:L28" si="3">IF(I20&lt;=J20,1,2)</f>
        <v>2</v>
      </c>
    </row>
    <row r="21" spans="2:12" x14ac:dyDescent="0.35">
      <c r="H21" s="1">
        <v>3</v>
      </c>
      <c r="I21" s="4">
        <f t="shared" si="0"/>
        <v>6.7082039324993694</v>
      </c>
      <c r="J21" s="4">
        <f t="shared" si="1"/>
        <v>3</v>
      </c>
      <c r="K21" s="4">
        <f t="shared" si="2"/>
        <v>3</v>
      </c>
      <c r="L21" s="1">
        <f t="shared" si="3"/>
        <v>2</v>
      </c>
    </row>
    <row r="22" spans="2:12" x14ac:dyDescent="0.35">
      <c r="H22" s="1">
        <v>4</v>
      </c>
      <c r="I22" s="4">
        <f t="shared" si="0"/>
        <v>6.7082039324993694</v>
      </c>
      <c r="J22" s="4">
        <f t="shared" si="1"/>
        <v>3</v>
      </c>
      <c r="K22" s="4">
        <f t="shared" si="2"/>
        <v>3</v>
      </c>
      <c r="L22" s="1">
        <f t="shared" si="3"/>
        <v>2</v>
      </c>
    </row>
    <row r="23" spans="2:12" x14ac:dyDescent="0.35">
      <c r="H23" s="1">
        <v>5</v>
      </c>
      <c r="I23" s="4">
        <f t="shared" si="0"/>
        <v>6.4031242374328485</v>
      </c>
      <c r="J23" s="4">
        <f t="shared" si="1"/>
        <v>2.2360679774997898</v>
      </c>
      <c r="K23" s="4">
        <f t="shared" si="2"/>
        <v>2.2360679774997898</v>
      </c>
      <c r="L23" s="1">
        <f t="shared" si="3"/>
        <v>2</v>
      </c>
    </row>
    <row r="24" spans="2:12" x14ac:dyDescent="0.35">
      <c r="H24" s="1">
        <v>6</v>
      </c>
      <c r="I24" s="4">
        <f t="shared" si="0"/>
        <v>6.0827625302982193</v>
      </c>
      <c r="J24" s="4">
        <f t="shared" si="1"/>
        <v>5</v>
      </c>
      <c r="K24" s="4">
        <f t="shared" si="2"/>
        <v>5</v>
      </c>
      <c r="L24" s="1">
        <f t="shared" si="3"/>
        <v>2</v>
      </c>
    </row>
    <row r="25" spans="2:12" x14ac:dyDescent="0.35">
      <c r="H25" s="3">
        <v>7</v>
      </c>
      <c r="I25" s="8">
        <f t="shared" si="0"/>
        <v>4.2426406871192848</v>
      </c>
      <c r="J25" s="8">
        <f t="shared" si="1"/>
        <v>4.2426406871192848</v>
      </c>
      <c r="K25" s="8">
        <f t="shared" si="2"/>
        <v>4.2426406871192848</v>
      </c>
      <c r="L25" s="3">
        <f t="shared" si="3"/>
        <v>1</v>
      </c>
    </row>
    <row r="26" spans="2:12" x14ac:dyDescent="0.35">
      <c r="H26" s="1">
        <v>8</v>
      </c>
      <c r="I26" s="4">
        <f t="shared" si="0"/>
        <v>5</v>
      </c>
      <c r="J26" s="4">
        <f t="shared" si="1"/>
        <v>3.6055512754639891</v>
      </c>
      <c r="K26" s="4">
        <f t="shared" si="2"/>
        <v>3.6055512754639891</v>
      </c>
      <c r="L26" s="1">
        <f t="shared" si="3"/>
        <v>2</v>
      </c>
    </row>
    <row r="27" spans="2:12" x14ac:dyDescent="0.35">
      <c r="H27" s="1">
        <v>9</v>
      </c>
      <c r="I27" s="4">
        <f t="shared" si="0"/>
        <v>8.4852813742385695</v>
      </c>
      <c r="J27" s="4">
        <f t="shared" si="1"/>
        <v>0</v>
      </c>
      <c r="K27" s="4">
        <f t="shared" si="2"/>
        <v>0</v>
      </c>
      <c r="L27" s="1">
        <f t="shared" si="3"/>
        <v>2</v>
      </c>
    </row>
    <row r="28" spans="2:12" x14ac:dyDescent="0.35">
      <c r="H28" s="3">
        <v>10</v>
      </c>
      <c r="I28" s="8">
        <f t="shared" si="0"/>
        <v>5.0990195135927845</v>
      </c>
      <c r="J28" s="8">
        <f t="shared" si="1"/>
        <v>5.0990195135927845</v>
      </c>
      <c r="K28" s="8">
        <f t="shared" si="2"/>
        <v>5.0990195135927845</v>
      </c>
      <c r="L28" s="3">
        <f t="shared" si="3"/>
        <v>1</v>
      </c>
    </row>
    <row r="30" spans="2:12" x14ac:dyDescent="0.35">
      <c r="B30" s="10" t="s">
        <v>4</v>
      </c>
      <c r="C30" s="10"/>
      <c r="D30" s="10"/>
      <c r="E30" s="10"/>
      <c r="F30" s="10"/>
      <c r="H30" s="10" t="s">
        <v>6</v>
      </c>
      <c r="I30" s="10"/>
      <c r="J30" s="10"/>
      <c r="K30" s="10"/>
      <c r="L30" s="10"/>
    </row>
    <row r="31" spans="2:12" x14ac:dyDescent="0.35">
      <c r="B31" s="2" t="s">
        <v>10</v>
      </c>
      <c r="C31" s="2" t="s">
        <v>5</v>
      </c>
      <c r="D31" s="2" t="s">
        <v>0</v>
      </c>
      <c r="E31" s="9" t="s">
        <v>11</v>
      </c>
      <c r="F31" s="9" t="s">
        <v>12</v>
      </c>
      <c r="H31" s="2" t="s">
        <v>0</v>
      </c>
      <c r="I31" s="2" t="s">
        <v>7</v>
      </c>
      <c r="J31" s="2" t="s">
        <v>8</v>
      </c>
      <c r="K31" s="2" t="s">
        <v>9</v>
      </c>
      <c r="L31" s="2" t="s">
        <v>5</v>
      </c>
    </row>
    <row r="32" spans="2:12" x14ac:dyDescent="0.35">
      <c r="B32" s="5" t="s">
        <v>7</v>
      </c>
      <c r="C32" s="7">
        <v>1</v>
      </c>
      <c r="D32" s="1">
        <v>1</v>
      </c>
      <c r="E32" s="6">
        <f>AVERAGE(C6,C12,C15)</f>
        <v>2.3333333333333335</v>
      </c>
      <c r="F32" s="6">
        <f>AVERAGE(D6,D12,D15)</f>
        <v>3.6666666666666665</v>
      </c>
      <c r="H32" s="3">
        <v>1</v>
      </c>
      <c r="I32" s="8">
        <f>SQRT(POWER(C6-$E$32, 2)+POWER(D6-$F$32, 2))</f>
        <v>2.9814239699997196</v>
      </c>
      <c r="J32" s="8">
        <f>SQRT(POWER(C6-$E$33, 2)+POWER(D6-$F$33, 2))</f>
        <v>6.0642815076546075</v>
      </c>
      <c r="K32" s="8">
        <f>MIN(I32:J32)</f>
        <v>2.9814239699997196</v>
      </c>
      <c r="L32" s="3">
        <f>IF(I32&lt;=J32,1,2)</f>
        <v>1</v>
      </c>
    </row>
    <row r="33" spans="2:12" x14ac:dyDescent="0.35">
      <c r="B33" s="5" t="s">
        <v>8</v>
      </c>
      <c r="C33" s="1">
        <v>2</v>
      </c>
      <c r="D33" s="1">
        <v>9</v>
      </c>
      <c r="E33" s="6">
        <f>AVERAGE(C7,C8,C9,C10,C11,C13,C14)</f>
        <v>5.1428571428571432</v>
      </c>
      <c r="F33" s="6">
        <f>AVERAGE(D7,D8,D9,D10,D11,D13,D14)</f>
        <v>5.4285714285714288</v>
      </c>
      <c r="H33" s="3">
        <v>2</v>
      </c>
      <c r="I33" s="8">
        <f t="shared" ref="I33:I41" si="4">SQRT(POWER(C7-$E$32, 2)+POWER(D7-$F$32, 2))</f>
        <v>4.5338235029118152</v>
      </c>
      <c r="J33" s="8">
        <f t="shared" ref="J33:J41" si="5">SQRT(POWER(C7-$E$33, 2)+POWER(D7-$F$33, 2))</f>
        <v>4.8760137616788608</v>
      </c>
      <c r="K33" s="8">
        <f t="shared" ref="K33:K41" si="6">MIN(I33:J33)</f>
        <v>4.5338235029118152</v>
      </c>
      <c r="L33" s="3">
        <f t="shared" ref="L33:L41" si="7">IF(I33&lt;=J33,1,2)</f>
        <v>1</v>
      </c>
    </row>
    <row r="34" spans="2:12" x14ac:dyDescent="0.35">
      <c r="H34" s="1">
        <v>3</v>
      </c>
      <c r="I34" s="4">
        <f t="shared" si="4"/>
        <v>4.6785562825393994</v>
      </c>
      <c r="J34" s="4">
        <f t="shared" si="5"/>
        <v>2.3430313524081035</v>
      </c>
      <c r="K34" s="4">
        <f t="shared" si="6"/>
        <v>2.3430313524081035</v>
      </c>
      <c r="L34" s="1">
        <f t="shared" si="7"/>
        <v>2</v>
      </c>
    </row>
    <row r="35" spans="2:12" x14ac:dyDescent="0.35">
      <c r="H35" s="1">
        <v>4</v>
      </c>
      <c r="I35" s="4">
        <f t="shared" si="4"/>
        <v>3.7267799624996494</v>
      </c>
      <c r="J35" s="4">
        <f t="shared" si="5"/>
        <v>1.9430672155336348</v>
      </c>
      <c r="K35" s="4">
        <f t="shared" si="6"/>
        <v>1.9430672155336348</v>
      </c>
      <c r="L35" s="1">
        <f t="shared" si="7"/>
        <v>2</v>
      </c>
    </row>
    <row r="36" spans="2:12" x14ac:dyDescent="0.35">
      <c r="H36" s="1">
        <v>5</v>
      </c>
      <c r="I36" s="4">
        <f t="shared" si="4"/>
        <v>3.9015666369065416</v>
      </c>
      <c r="J36" s="4">
        <f t="shared" si="5"/>
        <v>0.95831484749990969</v>
      </c>
      <c r="K36" s="4">
        <f t="shared" si="6"/>
        <v>0.95831484749990969</v>
      </c>
      <c r="L36" s="1">
        <f t="shared" si="7"/>
        <v>2</v>
      </c>
    </row>
    <row r="37" spans="2:12" x14ac:dyDescent="0.35">
      <c r="H37" s="1">
        <v>6</v>
      </c>
      <c r="I37" s="4">
        <f t="shared" si="4"/>
        <v>4.9553562491061678</v>
      </c>
      <c r="J37" s="4">
        <f t="shared" si="5"/>
        <v>3.8992411611303375</v>
      </c>
      <c r="K37" s="4">
        <f t="shared" si="6"/>
        <v>3.8992411611303375</v>
      </c>
      <c r="L37" s="1">
        <f t="shared" si="7"/>
        <v>2</v>
      </c>
    </row>
    <row r="38" spans="2:12" x14ac:dyDescent="0.35">
      <c r="H38" s="3">
        <v>7</v>
      </c>
      <c r="I38" s="8">
        <f t="shared" si="4"/>
        <v>1.6996731711975948</v>
      </c>
      <c r="J38" s="8">
        <f t="shared" si="5"/>
        <v>1.8294640678379572</v>
      </c>
      <c r="K38" s="8">
        <f t="shared" si="6"/>
        <v>1.6996731711975948</v>
      </c>
      <c r="L38" s="3">
        <f t="shared" si="7"/>
        <v>1</v>
      </c>
    </row>
    <row r="39" spans="2:12" x14ac:dyDescent="0.35">
      <c r="H39" s="1">
        <v>8</v>
      </c>
      <c r="I39" s="4">
        <f t="shared" si="4"/>
        <v>2.1343747458109497</v>
      </c>
      <c r="J39" s="4">
        <f t="shared" si="5"/>
        <v>1.2205719636167907</v>
      </c>
      <c r="K39" s="4">
        <f t="shared" si="6"/>
        <v>1.2205719636167907</v>
      </c>
      <c r="L39" s="1">
        <f t="shared" si="7"/>
        <v>2</v>
      </c>
    </row>
    <row r="40" spans="2:12" x14ac:dyDescent="0.35">
      <c r="H40" s="1">
        <v>9</v>
      </c>
      <c r="I40" s="4">
        <f t="shared" si="4"/>
        <v>5.7348835113617511</v>
      </c>
      <c r="J40" s="4">
        <f t="shared" si="5"/>
        <v>2.4327694808466283</v>
      </c>
      <c r="K40" s="4">
        <f t="shared" si="6"/>
        <v>2.4327694808466283</v>
      </c>
      <c r="L40" s="1">
        <f t="shared" si="7"/>
        <v>2</v>
      </c>
    </row>
    <row r="41" spans="2:12" x14ac:dyDescent="0.35">
      <c r="H41" s="3">
        <v>10</v>
      </c>
      <c r="I41" s="8">
        <f t="shared" si="4"/>
        <v>2.3570226039551589</v>
      </c>
      <c r="J41" s="8">
        <f t="shared" si="5"/>
        <v>3.1943828249997002</v>
      </c>
      <c r="K41" s="8">
        <f t="shared" si="6"/>
        <v>2.3570226039551589</v>
      </c>
      <c r="L41" s="3">
        <f t="shared" si="7"/>
        <v>1</v>
      </c>
    </row>
    <row r="43" spans="2:12" x14ac:dyDescent="0.35">
      <c r="B43" s="10" t="s">
        <v>4</v>
      </c>
      <c r="C43" s="10"/>
      <c r="D43" s="10"/>
      <c r="E43" s="10"/>
      <c r="F43" s="10"/>
      <c r="H43" s="10" t="s">
        <v>6</v>
      </c>
      <c r="I43" s="10"/>
      <c r="J43" s="10"/>
      <c r="K43" s="10"/>
      <c r="L43" s="10"/>
    </row>
    <row r="44" spans="2:12" x14ac:dyDescent="0.35">
      <c r="B44" s="2" t="s">
        <v>10</v>
      </c>
      <c r="C44" s="2" t="s">
        <v>5</v>
      </c>
      <c r="D44" s="2" t="s">
        <v>0</v>
      </c>
      <c r="E44" s="9" t="s">
        <v>11</v>
      </c>
      <c r="F44" s="9" t="s">
        <v>12</v>
      </c>
      <c r="H44" s="2" t="s">
        <v>0</v>
      </c>
      <c r="I44" s="2" t="s">
        <v>7</v>
      </c>
      <c r="J44" s="2" t="s">
        <v>8</v>
      </c>
      <c r="K44" s="2" t="s">
        <v>9</v>
      </c>
      <c r="L44" s="2" t="s">
        <v>5</v>
      </c>
    </row>
    <row r="45" spans="2:12" x14ac:dyDescent="0.35">
      <c r="B45" s="5" t="s">
        <v>7</v>
      </c>
      <c r="C45" s="7">
        <v>1</v>
      </c>
      <c r="D45" s="1">
        <v>1</v>
      </c>
      <c r="E45" s="6">
        <f>AVERAGE(C6,C7,C12,C15)</f>
        <v>2</v>
      </c>
      <c r="F45" s="6">
        <f>AVERAGE(D6,D7,D12,D15)</f>
        <v>4.75</v>
      </c>
      <c r="H45" s="3">
        <v>1</v>
      </c>
      <c r="I45" s="8">
        <f>SQRT(POWER(C6-$E$45, 2)+POWER(D6-$F$45, 2))</f>
        <v>3.8810436740650061</v>
      </c>
      <c r="J45" s="8">
        <f>SQRT(POWER(C6-$E$46, 2)+POWER(D6-$F$46, 2))</f>
        <v>6.2738434082395704</v>
      </c>
      <c r="K45" s="8">
        <f>MIN(I45:J45)</f>
        <v>3.8810436740650061</v>
      </c>
      <c r="L45" s="3">
        <f>IF(I45&lt;=J45,1,2)</f>
        <v>1</v>
      </c>
    </row>
    <row r="46" spans="2:12" x14ac:dyDescent="0.35">
      <c r="B46" s="5" t="s">
        <v>8</v>
      </c>
      <c r="C46" s="1">
        <v>2</v>
      </c>
      <c r="D46" s="1">
        <v>9</v>
      </c>
      <c r="E46" s="6">
        <f>AVERAGE(C8,C9,C10,C11,C13,C14)</f>
        <v>5.833333333333333</v>
      </c>
      <c r="F46" s="6">
        <f>AVERAGE(D8,D9,D10,D11,D13,D14)</f>
        <v>5</v>
      </c>
      <c r="H46" s="3">
        <v>2</v>
      </c>
      <c r="I46" s="8">
        <f t="shared" ref="I46:I54" si="8">SQRT(POWER(C7-$E$45, 2)+POWER(D7-$F$45, 2))</f>
        <v>3.400367627183861</v>
      </c>
      <c r="J46" s="8">
        <f t="shared" ref="J46:J54" si="9">SQRT(POWER(C7-$E$46, 2)+POWER(D7-$F$46, 2))</f>
        <v>5.6886827219586706</v>
      </c>
      <c r="K46" s="8">
        <f t="shared" ref="K46:K54" si="10">MIN(I46:J46)</f>
        <v>3.400367627183861</v>
      </c>
      <c r="L46" s="3">
        <f t="shared" ref="L46:L54" si="11">IF(I46&lt;=J46,1,2)</f>
        <v>1</v>
      </c>
    </row>
    <row r="47" spans="2:12" x14ac:dyDescent="0.35">
      <c r="H47" s="1">
        <v>3</v>
      </c>
      <c r="I47" s="4">
        <f t="shared" si="8"/>
        <v>5.0559371040391712</v>
      </c>
      <c r="J47" s="4">
        <f t="shared" si="9"/>
        <v>1.5365907428821481</v>
      </c>
      <c r="K47" s="4">
        <f t="shared" si="10"/>
        <v>1.5365907428821481</v>
      </c>
      <c r="L47" s="1">
        <f t="shared" si="11"/>
        <v>2</v>
      </c>
    </row>
    <row r="48" spans="2:12" x14ac:dyDescent="0.35">
      <c r="H48" s="1">
        <v>4</v>
      </c>
      <c r="I48" s="4">
        <f t="shared" si="8"/>
        <v>3.0103986446980739</v>
      </c>
      <c r="J48" s="4">
        <f t="shared" si="9"/>
        <v>2.7131367660166177</v>
      </c>
      <c r="K48" s="4">
        <f t="shared" si="10"/>
        <v>2.7131367660166177</v>
      </c>
      <c r="L48" s="1">
        <f t="shared" si="11"/>
        <v>2</v>
      </c>
    </row>
    <row r="49" spans="2:12" x14ac:dyDescent="0.35">
      <c r="H49" s="1">
        <v>5</v>
      </c>
      <c r="I49" s="4">
        <f t="shared" si="8"/>
        <v>4.0078048854703496</v>
      </c>
      <c r="J49" s="4">
        <f t="shared" si="9"/>
        <v>0.16666666666666696</v>
      </c>
      <c r="K49" s="4">
        <f t="shared" si="10"/>
        <v>0.16666666666666696</v>
      </c>
      <c r="L49" s="1">
        <f t="shared" si="11"/>
        <v>2</v>
      </c>
    </row>
    <row r="50" spans="2:12" x14ac:dyDescent="0.35">
      <c r="H50" s="1">
        <v>6</v>
      </c>
      <c r="I50" s="4">
        <f t="shared" si="8"/>
        <v>5.7063561052566634</v>
      </c>
      <c r="J50" s="4">
        <f t="shared" si="9"/>
        <v>3.2188679859713281</v>
      </c>
      <c r="K50" s="4">
        <f t="shared" si="10"/>
        <v>3.2188679859713281</v>
      </c>
      <c r="L50" s="1">
        <f t="shared" si="11"/>
        <v>2</v>
      </c>
    </row>
    <row r="51" spans="2:12" x14ac:dyDescent="0.35">
      <c r="H51" s="1">
        <v>7</v>
      </c>
      <c r="I51" s="4">
        <f t="shared" si="8"/>
        <v>2.1360009363293826</v>
      </c>
      <c r="J51" s="4">
        <f t="shared" si="9"/>
        <v>2.0883273476902775</v>
      </c>
      <c r="K51" s="4">
        <f t="shared" si="10"/>
        <v>2.0883273476902775</v>
      </c>
      <c r="L51" s="1">
        <f t="shared" si="11"/>
        <v>2</v>
      </c>
    </row>
    <row r="52" spans="2:12" x14ac:dyDescent="0.35">
      <c r="H52" s="1">
        <v>8</v>
      </c>
      <c r="I52" s="4">
        <f t="shared" si="8"/>
        <v>2.0155644370746373</v>
      </c>
      <c r="J52" s="4">
        <f t="shared" si="9"/>
        <v>1.833333333333333</v>
      </c>
      <c r="K52" s="4">
        <f t="shared" si="10"/>
        <v>1.833333333333333</v>
      </c>
      <c r="L52" s="1">
        <f t="shared" si="11"/>
        <v>2</v>
      </c>
    </row>
    <row r="53" spans="2:12" x14ac:dyDescent="0.35">
      <c r="H53" s="1">
        <v>9</v>
      </c>
      <c r="I53" s="4">
        <f t="shared" si="8"/>
        <v>5.4829280498653272</v>
      </c>
      <c r="J53" s="4">
        <f t="shared" si="9"/>
        <v>2.3154073315749675</v>
      </c>
      <c r="K53" s="4">
        <f t="shared" si="10"/>
        <v>2.3154073315749675</v>
      </c>
      <c r="L53" s="1">
        <f t="shared" si="11"/>
        <v>2</v>
      </c>
    </row>
    <row r="54" spans="2:12" x14ac:dyDescent="0.35">
      <c r="H54" s="3">
        <v>10</v>
      </c>
      <c r="I54" s="8">
        <f t="shared" si="8"/>
        <v>1.25</v>
      </c>
      <c r="J54" s="8">
        <f t="shared" si="9"/>
        <v>3.9616214413349042</v>
      </c>
      <c r="K54" s="8">
        <f t="shared" si="10"/>
        <v>1.25</v>
      </c>
      <c r="L54" s="3">
        <f t="shared" si="11"/>
        <v>1</v>
      </c>
    </row>
    <row r="56" spans="2:12" x14ac:dyDescent="0.35">
      <c r="B56" s="10" t="s">
        <v>4</v>
      </c>
      <c r="C56" s="10"/>
      <c r="D56" s="10"/>
      <c r="E56" s="10"/>
      <c r="F56" s="10"/>
      <c r="H56" s="10" t="s">
        <v>6</v>
      </c>
      <c r="I56" s="10"/>
      <c r="J56" s="10"/>
      <c r="K56" s="10"/>
      <c r="L56" s="10"/>
    </row>
    <row r="57" spans="2:12" x14ac:dyDescent="0.35">
      <c r="B57" s="2" t="s">
        <v>10</v>
      </c>
      <c r="C57" s="2" t="s">
        <v>5</v>
      </c>
      <c r="D57" s="2" t="s">
        <v>0</v>
      </c>
      <c r="E57" s="9" t="s">
        <v>11</v>
      </c>
      <c r="F57" s="9" t="s">
        <v>12</v>
      </c>
      <c r="H57" s="2" t="s">
        <v>0</v>
      </c>
      <c r="I57" s="2" t="s">
        <v>7</v>
      </c>
      <c r="J57" s="2" t="s">
        <v>8</v>
      </c>
      <c r="K57" s="2" t="s">
        <v>9</v>
      </c>
      <c r="L57" s="2" t="s">
        <v>5</v>
      </c>
    </row>
    <row r="58" spans="2:12" x14ac:dyDescent="0.35">
      <c r="B58" s="5" t="s">
        <v>7</v>
      </c>
      <c r="C58" s="7">
        <v>1</v>
      </c>
      <c r="D58" s="1">
        <v>1</v>
      </c>
      <c r="E58" s="6">
        <f>AVERAGE(C6,C7,C15)</f>
        <v>1.3333333333333333</v>
      </c>
      <c r="F58" s="6">
        <f>AVERAGE(D6,D7,D15)</f>
        <v>5</v>
      </c>
      <c r="H58" s="3">
        <v>1</v>
      </c>
      <c r="I58" s="8">
        <f>SQRT(POWER(C6-$E$58, 2)+POWER(D6-$F$58, 2))</f>
        <v>4.0138648595974313</v>
      </c>
      <c r="J58" s="8">
        <f>SQRT(POWER(C6-$E$59, 2)+POWER(D6-$F$59, 2))</f>
        <v>5.98126326155952</v>
      </c>
      <c r="K58" s="8">
        <f>MIN(I58:J58)</f>
        <v>4.0138648595974313</v>
      </c>
      <c r="L58" s="3">
        <f>IF(I58&lt;=J58,1,2)</f>
        <v>1</v>
      </c>
    </row>
    <row r="59" spans="2:12" x14ac:dyDescent="0.35">
      <c r="B59" s="5" t="s">
        <v>8</v>
      </c>
      <c r="C59" s="1">
        <v>2</v>
      </c>
      <c r="D59" s="1">
        <v>9</v>
      </c>
      <c r="E59" s="6">
        <f>AVERAGE(C8:C14)</f>
        <v>5.5714285714285712</v>
      </c>
      <c r="F59" s="6">
        <f>AVERAGE(D8:D14)</f>
        <v>4.8571428571428568</v>
      </c>
      <c r="H59" s="3">
        <v>2</v>
      </c>
      <c r="I59" s="8">
        <f t="shared" ref="I59:I67" si="12">SQRT(POWER(C7-$E$58, 2)+POWER(D7-$F$58, 2))</f>
        <v>3.018461712712472</v>
      </c>
      <c r="J59" s="8">
        <f t="shared" ref="J59:J67" si="13">SQRT(POWER(C7-$E$59, 2)+POWER(D7-$F$59, 2))</f>
        <v>5.5475679539850287</v>
      </c>
      <c r="K59" s="8">
        <f t="shared" ref="K59:K67" si="14">MIN(I59:J59)</f>
        <v>3.018461712712472</v>
      </c>
      <c r="L59" s="3">
        <f t="shared" ref="L59:L67" si="15">IF(I59&lt;=J59,1,2)</f>
        <v>1</v>
      </c>
    </row>
    <row r="60" spans="2:12" x14ac:dyDescent="0.35">
      <c r="H60" s="1">
        <v>3</v>
      </c>
      <c r="I60" s="4">
        <f t="shared" si="12"/>
        <v>5.754225500544023</v>
      </c>
      <c r="J60" s="4">
        <f t="shared" si="13"/>
        <v>1.665986255670086</v>
      </c>
      <c r="K60" s="4">
        <f t="shared" si="14"/>
        <v>1.665986255670086</v>
      </c>
      <c r="L60" s="1">
        <f t="shared" si="15"/>
        <v>2</v>
      </c>
    </row>
    <row r="61" spans="2:12" x14ac:dyDescent="0.35">
      <c r="H61" s="1">
        <v>4</v>
      </c>
      <c r="I61" s="4">
        <f t="shared" si="12"/>
        <v>3.3333333333333335</v>
      </c>
      <c r="J61" s="4">
        <f t="shared" si="13"/>
        <v>2.6572964625340392</v>
      </c>
      <c r="K61" s="4">
        <f t="shared" si="14"/>
        <v>2.6572964625340392</v>
      </c>
      <c r="L61" s="1">
        <f t="shared" si="15"/>
        <v>2</v>
      </c>
    </row>
    <row r="62" spans="2:12" x14ac:dyDescent="0.35">
      <c r="H62" s="1">
        <v>5</v>
      </c>
      <c r="I62" s="4">
        <f t="shared" si="12"/>
        <v>4.666666666666667</v>
      </c>
      <c r="J62" s="4">
        <f t="shared" si="13"/>
        <v>0.45175395145262598</v>
      </c>
      <c r="K62" s="4">
        <f t="shared" si="14"/>
        <v>0.45175395145262598</v>
      </c>
      <c r="L62" s="1">
        <f t="shared" si="15"/>
        <v>2</v>
      </c>
    </row>
    <row r="63" spans="2:12" x14ac:dyDescent="0.35">
      <c r="H63" s="1">
        <v>6</v>
      </c>
      <c r="I63" s="4">
        <f t="shared" si="12"/>
        <v>6.4117946872237814</v>
      </c>
      <c r="J63" s="4">
        <f t="shared" si="13"/>
        <v>3.1943828249996997</v>
      </c>
      <c r="K63" s="4">
        <f t="shared" si="14"/>
        <v>3.1943828249996997</v>
      </c>
      <c r="L63" s="1">
        <f t="shared" si="15"/>
        <v>2</v>
      </c>
    </row>
    <row r="64" spans="2:12" x14ac:dyDescent="0.35">
      <c r="H64" s="1">
        <v>7</v>
      </c>
      <c r="I64" s="4">
        <f t="shared" si="12"/>
        <v>2.8480012484391772</v>
      </c>
      <c r="J64" s="4">
        <f t="shared" si="13"/>
        <v>1.7899948694488095</v>
      </c>
      <c r="K64" s="4">
        <f t="shared" si="14"/>
        <v>1.7899948694488095</v>
      </c>
      <c r="L64" s="1">
        <f t="shared" si="15"/>
        <v>2</v>
      </c>
    </row>
    <row r="65" spans="8:12" x14ac:dyDescent="0.35">
      <c r="H65" s="1">
        <v>8</v>
      </c>
      <c r="I65" s="4">
        <f t="shared" si="12"/>
        <v>2.666666666666667</v>
      </c>
      <c r="J65" s="4">
        <f t="shared" si="13"/>
        <v>1.5779087167410371</v>
      </c>
      <c r="K65" s="4">
        <f t="shared" si="14"/>
        <v>1.5779087167410371</v>
      </c>
      <c r="L65" s="1">
        <f t="shared" si="15"/>
        <v>2</v>
      </c>
    </row>
    <row r="66" spans="8:12" x14ac:dyDescent="0.35">
      <c r="H66" s="1">
        <v>9</v>
      </c>
      <c r="I66" s="4">
        <f t="shared" si="12"/>
        <v>6.0092521257733154</v>
      </c>
      <c r="J66" s="4">
        <f t="shared" si="13"/>
        <v>2.5753937681885639</v>
      </c>
      <c r="K66" s="4">
        <f t="shared" si="14"/>
        <v>2.5753937681885639</v>
      </c>
      <c r="L66" s="1">
        <f t="shared" si="15"/>
        <v>2</v>
      </c>
    </row>
    <row r="67" spans="8:12" x14ac:dyDescent="0.35">
      <c r="H67" s="3">
        <v>10</v>
      </c>
      <c r="I67" s="8">
        <f t="shared" si="12"/>
        <v>1.2018504251546631</v>
      </c>
      <c r="J67" s="8">
        <f t="shared" si="13"/>
        <v>3.7498299281161964</v>
      </c>
      <c r="K67" s="8">
        <f t="shared" si="14"/>
        <v>1.2018504251546631</v>
      </c>
      <c r="L67" s="3">
        <f t="shared" si="15"/>
        <v>1</v>
      </c>
    </row>
  </sheetData>
  <mergeCells count="10">
    <mergeCell ref="B56:F56"/>
    <mergeCell ref="H56:L56"/>
    <mergeCell ref="B2:L2"/>
    <mergeCell ref="H30:L30"/>
    <mergeCell ref="B43:F43"/>
    <mergeCell ref="H43:L43"/>
    <mergeCell ref="B17:F17"/>
    <mergeCell ref="B4:D4"/>
    <mergeCell ref="H17:L17"/>
    <mergeCell ref="B30:F30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E59:F59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K-Means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Varriano</dc:creator>
  <cp:lastModifiedBy>Varriano</cp:lastModifiedBy>
  <dcterms:created xsi:type="dcterms:W3CDTF">2019-02-18T16:39:11Z</dcterms:created>
  <dcterms:modified xsi:type="dcterms:W3CDTF">2019-02-19T22:13:39Z</dcterms:modified>
</cp:coreProperties>
</file>