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gogliettino/Documents/GitHub/time-shift-glm/"/>
    </mc:Choice>
  </mc:AlternateContent>
  <bookViews>
    <workbookView xWindow="3200" yWindow="460" windowWidth="25600" windowHeight="160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2" i="1" l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21" i="1"/>
  <c r="I428" i="1"/>
  <c r="I427" i="1"/>
  <c r="I419" i="1"/>
  <c r="I413" i="1"/>
  <c r="I412" i="1"/>
  <c r="I411" i="1"/>
  <c r="I423" i="1"/>
  <c r="I422" i="1"/>
  <c r="I420" i="1"/>
  <c r="I424" i="1"/>
  <c r="I425" i="1"/>
  <c r="I414" i="1"/>
  <c r="I426" i="1"/>
  <c r="I418" i="1"/>
  <c r="I417" i="1"/>
  <c r="I416" i="1"/>
  <c r="I415" i="1"/>
  <c r="I410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08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610" i="1"/>
  <c r="G609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I377" i="1"/>
  <c r="G376" i="1"/>
  <c r="I376" i="1"/>
  <c r="G375" i="1"/>
  <c r="I375" i="1"/>
  <c r="G374" i="1"/>
  <c r="I374" i="1"/>
  <c r="G373" i="1"/>
  <c r="I373" i="1"/>
  <c r="G372" i="1"/>
  <c r="I372" i="1"/>
  <c r="G371" i="1"/>
  <c r="I371" i="1"/>
  <c r="G370" i="1"/>
  <c r="I370" i="1"/>
  <c r="G369" i="1"/>
  <c r="I369" i="1"/>
  <c r="G368" i="1"/>
  <c r="I368" i="1"/>
  <c r="G367" i="1"/>
  <c r="I367" i="1"/>
  <c r="G366" i="1"/>
  <c r="I366" i="1"/>
  <c r="G365" i="1"/>
  <c r="I365" i="1"/>
  <c r="G364" i="1"/>
  <c r="I364" i="1"/>
  <c r="G363" i="1"/>
  <c r="I363" i="1"/>
  <c r="G362" i="1"/>
  <c r="I362" i="1"/>
  <c r="G361" i="1"/>
  <c r="I361" i="1"/>
  <c r="G360" i="1"/>
  <c r="I360" i="1"/>
  <c r="G359" i="1"/>
  <c r="I359" i="1"/>
  <c r="G358" i="1"/>
  <c r="I358" i="1"/>
  <c r="G357" i="1"/>
  <c r="I357" i="1"/>
  <c r="G356" i="1"/>
  <c r="I356" i="1"/>
  <c r="G355" i="1"/>
  <c r="I355" i="1"/>
  <c r="G354" i="1"/>
  <c r="I354" i="1"/>
  <c r="G353" i="1"/>
  <c r="I353" i="1"/>
  <c r="G352" i="1"/>
  <c r="I352" i="1"/>
  <c r="G351" i="1"/>
  <c r="I351" i="1"/>
  <c r="G350" i="1"/>
  <c r="I350" i="1"/>
  <c r="G349" i="1"/>
  <c r="I349" i="1"/>
  <c r="G348" i="1"/>
  <c r="I348" i="1"/>
  <c r="G347" i="1"/>
  <c r="I347" i="1"/>
  <c r="G346" i="1"/>
  <c r="I346" i="1"/>
  <c r="G345" i="1"/>
  <c r="I345" i="1"/>
  <c r="G344" i="1"/>
  <c r="I344" i="1"/>
  <c r="G343" i="1"/>
  <c r="I343" i="1"/>
  <c r="G342" i="1"/>
  <c r="I342" i="1"/>
  <c r="G341" i="1"/>
  <c r="I341" i="1"/>
  <c r="G340" i="1"/>
  <c r="I340" i="1"/>
  <c r="G339" i="1"/>
  <c r="I339" i="1"/>
  <c r="G338" i="1"/>
  <c r="I338" i="1"/>
  <c r="G337" i="1"/>
  <c r="I337" i="1"/>
  <c r="G336" i="1"/>
  <c r="I336" i="1"/>
  <c r="G335" i="1"/>
  <c r="I335" i="1"/>
  <c r="G334" i="1"/>
  <c r="I334" i="1"/>
  <c r="G333" i="1"/>
  <c r="I333" i="1"/>
  <c r="G332" i="1"/>
  <c r="I332" i="1"/>
  <c r="G331" i="1"/>
  <c r="I331" i="1"/>
  <c r="G330" i="1"/>
  <c r="I330" i="1"/>
  <c r="G329" i="1"/>
  <c r="I329" i="1"/>
  <c r="G328" i="1"/>
  <c r="I328" i="1"/>
  <c r="G327" i="1"/>
  <c r="I327" i="1"/>
  <c r="G326" i="1"/>
  <c r="I326" i="1"/>
  <c r="G325" i="1"/>
  <c r="I325" i="1"/>
  <c r="G324" i="1"/>
  <c r="I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I282" i="1"/>
  <c r="G281" i="1"/>
  <c r="I281" i="1"/>
  <c r="G280" i="1"/>
  <c r="I280" i="1"/>
  <c r="G279" i="1"/>
  <c r="I279" i="1"/>
  <c r="G278" i="1"/>
  <c r="I278" i="1"/>
  <c r="G277" i="1"/>
  <c r="I277" i="1"/>
  <c r="G276" i="1"/>
  <c r="I276" i="1"/>
  <c r="G275" i="1"/>
  <c r="I275" i="1"/>
  <c r="G274" i="1"/>
  <c r="I274" i="1"/>
  <c r="G273" i="1"/>
  <c r="I273" i="1"/>
  <c r="G272" i="1"/>
  <c r="I272" i="1"/>
  <c r="G271" i="1"/>
  <c r="I271" i="1"/>
  <c r="G270" i="1"/>
  <c r="I270" i="1"/>
  <c r="G269" i="1"/>
  <c r="I269" i="1"/>
  <c r="G268" i="1"/>
  <c r="I268" i="1"/>
  <c r="G267" i="1"/>
  <c r="I267" i="1"/>
  <c r="G266" i="1"/>
  <c r="I266" i="1"/>
  <c r="G265" i="1"/>
  <c r="I265" i="1"/>
  <c r="G264" i="1"/>
  <c r="I264" i="1"/>
  <c r="G263" i="1"/>
  <c r="I263" i="1"/>
  <c r="G262" i="1"/>
  <c r="I262" i="1"/>
  <c r="G261" i="1"/>
  <c r="I261" i="1"/>
  <c r="G260" i="1"/>
  <c r="I260" i="1"/>
  <c r="G259" i="1"/>
  <c r="I259" i="1"/>
  <c r="G258" i="1"/>
  <c r="I258" i="1"/>
  <c r="G257" i="1"/>
  <c r="I257" i="1"/>
  <c r="G256" i="1"/>
  <c r="I256" i="1"/>
  <c r="G255" i="1"/>
  <c r="I255" i="1"/>
  <c r="G254" i="1"/>
  <c r="I254" i="1"/>
  <c r="G253" i="1"/>
  <c r="I253" i="1"/>
  <c r="G252" i="1"/>
  <c r="I252" i="1"/>
  <c r="G251" i="1"/>
  <c r="I251" i="1"/>
  <c r="G250" i="1"/>
  <c r="I250" i="1"/>
  <c r="G249" i="1"/>
  <c r="I249" i="1"/>
  <c r="G248" i="1"/>
  <c r="I248" i="1"/>
  <c r="G247" i="1"/>
  <c r="I247" i="1"/>
  <c r="G246" i="1"/>
  <c r="I246" i="1"/>
  <c r="G245" i="1"/>
  <c r="I245" i="1"/>
  <c r="G244" i="1"/>
  <c r="I244" i="1"/>
  <c r="G243" i="1"/>
  <c r="I243" i="1"/>
  <c r="G242" i="1"/>
  <c r="I242" i="1"/>
  <c r="G241" i="1"/>
  <c r="I241" i="1"/>
  <c r="G240" i="1"/>
  <c r="I240" i="1"/>
  <c r="G239" i="1"/>
  <c r="I239" i="1"/>
  <c r="G238" i="1"/>
  <c r="I238" i="1"/>
  <c r="G237" i="1"/>
  <c r="I237" i="1"/>
  <c r="G236" i="1"/>
  <c r="I236" i="1"/>
  <c r="G235" i="1"/>
  <c r="I235" i="1"/>
  <c r="G234" i="1"/>
  <c r="I234" i="1"/>
  <c r="G233" i="1"/>
  <c r="I233" i="1"/>
  <c r="G232" i="1"/>
  <c r="I232" i="1"/>
  <c r="G231" i="1"/>
  <c r="I231" i="1"/>
  <c r="G230" i="1"/>
  <c r="I230" i="1"/>
  <c r="G229" i="1"/>
  <c r="I229" i="1"/>
  <c r="G228" i="1"/>
  <c r="I228" i="1"/>
  <c r="G227" i="1"/>
  <c r="I227" i="1"/>
  <c r="G226" i="1"/>
  <c r="I226" i="1"/>
  <c r="G225" i="1"/>
  <c r="I225" i="1"/>
  <c r="G224" i="1"/>
  <c r="I224" i="1"/>
  <c r="G223" i="1"/>
  <c r="I223" i="1"/>
  <c r="G222" i="1"/>
  <c r="I222" i="1"/>
  <c r="G221" i="1"/>
  <c r="I221" i="1"/>
  <c r="G220" i="1"/>
  <c r="I220" i="1"/>
  <c r="G219" i="1"/>
  <c r="I219" i="1"/>
  <c r="G218" i="1"/>
  <c r="I218" i="1"/>
  <c r="G217" i="1"/>
  <c r="I217" i="1"/>
  <c r="G216" i="1"/>
  <c r="I216" i="1"/>
  <c r="G215" i="1"/>
  <c r="I215" i="1"/>
  <c r="G214" i="1"/>
  <c r="I214" i="1"/>
  <c r="G213" i="1"/>
  <c r="I213" i="1"/>
  <c r="G212" i="1"/>
  <c r="I212" i="1"/>
  <c r="G211" i="1"/>
  <c r="I211" i="1"/>
  <c r="G210" i="1"/>
  <c r="I210" i="1"/>
  <c r="G209" i="1"/>
  <c r="I209" i="1"/>
  <c r="G208" i="1"/>
  <c r="I208" i="1"/>
  <c r="G207" i="1"/>
  <c r="I207" i="1"/>
  <c r="G206" i="1"/>
  <c r="I206" i="1"/>
  <c r="G205" i="1"/>
  <c r="I205" i="1"/>
  <c r="G204" i="1"/>
  <c r="I204" i="1"/>
  <c r="G203" i="1"/>
  <c r="I203" i="1"/>
  <c r="G202" i="1"/>
  <c r="I202" i="1"/>
  <c r="G201" i="1"/>
  <c r="I201" i="1"/>
  <c r="G200" i="1"/>
  <c r="I200" i="1"/>
  <c r="G199" i="1"/>
  <c r="I199" i="1"/>
  <c r="G198" i="1"/>
  <c r="I198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183" i="1"/>
  <c r="I183" i="1"/>
  <c r="G182" i="1"/>
  <c r="I182" i="1"/>
  <c r="G181" i="1"/>
  <c r="I181" i="1"/>
  <c r="G180" i="1"/>
  <c r="I180" i="1"/>
  <c r="G179" i="1"/>
  <c r="I179" i="1"/>
  <c r="G178" i="1"/>
  <c r="I178" i="1"/>
  <c r="G177" i="1"/>
  <c r="I177" i="1"/>
  <c r="G176" i="1"/>
  <c r="I176" i="1"/>
  <c r="G175" i="1"/>
  <c r="I175" i="1"/>
  <c r="G174" i="1"/>
  <c r="I174" i="1"/>
  <c r="G173" i="1"/>
  <c r="I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G159" i="1"/>
  <c r="I159" i="1"/>
  <c r="G158" i="1"/>
  <c r="I158" i="1"/>
  <c r="G157" i="1"/>
  <c r="I157" i="1"/>
  <c r="G156" i="1"/>
  <c r="I156" i="1"/>
  <c r="G155" i="1"/>
  <c r="I155" i="1"/>
  <c r="G154" i="1"/>
  <c r="I154" i="1"/>
  <c r="G153" i="1"/>
  <c r="I153" i="1"/>
  <c r="G152" i="1"/>
  <c r="I152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G145" i="1"/>
  <c r="I145" i="1"/>
  <c r="G144" i="1"/>
  <c r="I144" i="1"/>
  <c r="G143" i="1"/>
  <c r="I143" i="1"/>
  <c r="G142" i="1"/>
  <c r="I142" i="1"/>
  <c r="G141" i="1"/>
  <c r="I141" i="1"/>
  <c r="G140" i="1"/>
  <c r="I140" i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G122" i="1"/>
  <c r="I122" i="1"/>
  <c r="G121" i="1"/>
  <c r="I121" i="1"/>
  <c r="G120" i="1"/>
  <c r="I120" i="1"/>
  <c r="G119" i="1"/>
  <c r="I119" i="1"/>
  <c r="G118" i="1"/>
  <c r="I118" i="1"/>
  <c r="G117" i="1"/>
  <c r="I117" i="1"/>
  <c r="G116" i="1"/>
  <c r="I116" i="1"/>
  <c r="G115" i="1"/>
  <c r="I115" i="1"/>
  <c r="G114" i="1"/>
  <c r="I114" i="1"/>
  <c r="G113" i="1"/>
  <c r="I113" i="1"/>
  <c r="G112" i="1"/>
  <c r="I112" i="1"/>
  <c r="G111" i="1"/>
  <c r="I111" i="1"/>
  <c r="G110" i="1"/>
  <c r="I110" i="1"/>
  <c r="G109" i="1"/>
  <c r="I109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51" i="1"/>
  <c r="I51" i="1"/>
  <c r="G50" i="1"/>
  <c r="I50" i="1"/>
  <c r="G49" i="1"/>
  <c r="I49" i="1"/>
  <c r="G48" i="1"/>
  <c r="I48" i="1"/>
  <c r="G47" i="1"/>
  <c r="I47" i="1"/>
  <c r="G46" i="1"/>
  <c r="I46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  <c r="G6" i="1"/>
  <c r="I6" i="1"/>
  <c r="G5" i="1"/>
  <c r="I5" i="1"/>
  <c r="G4" i="1"/>
  <c r="I4" i="1"/>
  <c r="G3" i="1"/>
  <c r="I3" i="1"/>
  <c r="G2" i="1"/>
  <c r="I2" i="1"/>
</calcChain>
</file>

<file path=xl/sharedStrings.xml><?xml version="1.0" encoding="utf-8"?>
<sst xmlns="http://schemas.openxmlformats.org/spreadsheetml/2006/main" count="4978" uniqueCount="2429">
  <si>
    <t>Session(s)</t>
  </si>
  <si>
    <t>Tetrode</t>
  </si>
  <si>
    <t>Unit</t>
  </si>
  <si>
    <t>Avg. Rate Whole Session</t>
  </si>
  <si>
    <t>Avg. Rate Speed Filtered</t>
  </si>
  <si>
    <t>Peak Rate (Adaptive smoothing)</t>
  </si>
  <si>
    <t>Number of Fields</t>
  </si>
  <si>
    <t>Field Properties</t>
  </si>
  <si>
    <t>Number of spikes (After Speed Filter)</t>
  </si>
  <si>
    <t>Duration (After Speed Filter)</t>
  </si>
  <si>
    <t>Dori's gridness</t>
  </si>
  <si>
    <t>Perfect grid spacing [cm]</t>
  </si>
  <si>
    <t>Gridness Centre Removed</t>
  </si>
  <si>
    <t>Radius</t>
  </si>
  <si>
    <t>Radius Centre Field</t>
  </si>
  <si>
    <t>Gridness Peak Based Radius Centre Removed</t>
  </si>
  <si>
    <t>Number of fields detected in correlogram</t>
  </si>
  <si>
    <t>Grid orientation</t>
  </si>
  <si>
    <t>Spatial Information content [bits/spike]</t>
  </si>
  <si>
    <t>Spatial Information rate [bits/sec]</t>
  </si>
  <si>
    <t>Spatial Coherence</t>
  </si>
  <si>
    <t>Spatial Coherence Unsmooth</t>
  </si>
  <si>
    <t>Spatial Stability (Half and half)</t>
  </si>
  <si>
    <t>Angular Stability (Half and half)</t>
  </si>
  <si>
    <t>Spatial Stability (Binned)</t>
  </si>
  <si>
    <t>Angular Stability (Binned)</t>
  </si>
  <si>
    <t>Peak Angular Rate</t>
  </si>
  <si>
    <t>Peak Direction</t>
  </si>
  <si>
    <t>HalfWidth</t>
  </si>
  <si>
    <t>HdScore</t>
  </si>
  <si>
    <t>Dir Information</t>
  </si>
  <si>
    <t>Watson's U2</t>
  </si>
  <si>
    <t>Mean Vector Length for Head Direction</t>
  </si>
  <si>
    <t>Coverage [%]</t>
  </si>
  <si>
    <t>Border Score</t>
  </si>
  <si>
    <t>Grid orientations (Tor's Method)</t>
  </si>
  <si>
    <t>Mean orientation (Tor's Method)</t>
  </si>
  <si>
    <t>Grid orientations (best correlation line method)</t>
  </si>
  <si>
    <t>Gridness noise</t>
  </si>
  <si>
    <t>Grid peak distance 1</t>
  </si>
  <si>
    <t>Grid peak distance 2</t>
  </si>
  <si>
    <t>Grid peak distance 3</t>
  </si>
  <si>
    <t>Grid peak distance 4</t>
  </si>
  <si>
    <t>Grid peak distance 5</t>
  </si>
  <si>
    <t>Grid peak distance 6</t>
  </si>
  <si>
    <t>No fields</t>
  </si>
  <si>
    <t xml:space="preserve">  -7.1  0.0  23.2</t>
  </si>
  <si>
    <t xml:space="preserve">Field 1:  X = -3.3. Y = -6.4.  Peak = 2.8 Hz.  Size = 9000.0 cm^2.  </t>
  </si>
  <si>
    <t xml:space="preserve">  -26.6  -26.6  -10.6</t>
  </si>
  <si>
    <t xml:space="preserve">  -53.1  -0.0  56.3</t>
  </si>
  <si>
    <t xml:space="preserve">Field 1:  X = 19.2. Y = 9.2.  Peak = 2.6 Hz.  Size = 2456.3 cm^2.  </t>
  </si>
  <si>
    <t xml:space="preserve">  -90.0  0.0  86.4</t>
  </si>
  <si>
    <t xml:space="preserve">Field 1:  X = 2.5. Y = 1.0.  Peak = 1.5 Hz.  Size = 7325.0 cm^2.  </t>
  </si>
  <si>
    <t xml:space="preserve">  -90.0  51.8  80.5</t>
  </si>
  <si>
    <t xml:space="preserve">Field 1:  X = -6.6. Y = -2.1.  Peak = 7.4 Hz.  Size = 8212.5 cm^2.  </t>
  </si>
  <si>
    <t xml:space="preserve">  -5.7  -3.0  36.0</t>
  </si>
  <si>
    <t xml:space="preserve">Field 1:  X = -2.5. Y = -6.1.  Peak = 4.3 Hz.  Size = 9006.3 cm^2.  </t>
  </si>
  <si>
    <t xml:space="preserve">  -8.1  -5.2  53.1</t>
  </si>
  <si>
    <t xml:space="preserve">Field 1:  X = -0.6. Y = 3.3.  Peak = 2.0 Hz.  Size = 7843.8 cm^2.  </t>
  </si>
  <si>
    <t xml:space="preserve">  -71.6  -33.7  8.1</t>
  </si>
  <si>
    <t xml:space="preserve">Field 1:  X = 5.7. Y = 24.4.  Peak = 2.0 Hz.  Size = 3281.3 cm^2.  Field 2:  X = 2.1. Y = -43.8.  Peak = 1.8 Hz.  Size = 1318.8 cm^2.  </t>
  </si>
  <si>
    <t xml:space="preserve">  -0.0  23.2  47.7</t>
  </si>
  <si>
    <t xml:space="preserve">Field 1:  X = -39.0. Y = -38.2.  Peak = 1.0 Hz.  Size = 718.8 cm^2.  </t>
  </si>
  <si>
    <t xml:space="preserve">  -33.7  35.5  80.5</t>
  </si>
  <si>
    <t xml:space="preserve">Field 1:  X = 0.8. Y = -2.5.  Peak = 6.0 Hz.  Size = 8725.0 cm^2.  </t>
  </si>
  <si>
    <t xml:space="preserve">  -90.0  11.3  59.7</t>
  </si>
  <si>
    <t xml:space="preserve">Field 1:  X = -7.9. Y = 35.4.  Peak = 2.5 Hz.  Size = 993.8 cm^2.  Field 2:  X = 24.9. Y = -15.7.  Peak = 1.7 Hz.  Size = 1737.5 cm^2.  Field 3:  X = -19.3. Y = -6.1.  Peak = 1.2 Hz.  Size = 287.5 cm^2.  </t>
  </si>
  <si>
    <t xml:space="preserve">  -74.5  -70.3  -26.6</t>
  </si>
  <si>
    <t xml:space="preserve">Field 1:  X = -0.3. Y = -1.2.  Peak = 4.4 Hz.  Size = 7362.5 cm^2.  </t>
  </si>
  <si>
    <t xml:space="preserve">  -62.1  -7.6  63.4</t>
  </si>
  <si>
    <t xml:space="preserve">Field 1:  X = -1.1. Y = -4.0.  Peak = 3.1 Hz.  Size = 7056.3 cm^2.  </t>
  </si>
  <si>
    <t xml:space="preserve">  -74.7  -64.4  7.1</t>
  </si>
  <si>
    <t xml:space="preserve">Field 1:  X = -37.8. Y = 38.9.  Peak = 1.0 Hz.  Size = 425.0 cm^2.  </t>
  </si>
  <si>
    <t xml:space="preserve">  -33.7  -7.1  53.1</t>
  </si>
  <si>
    <t xml:space="preserve">Field 1:  X = 8.3. Y = 6.3.  Peak = 3.0 Hz.  Size = 5825.0 cm^2.  Field 2:  X = -45.7. Y = -40.2.  Peak = 2.1 Hz.  Size = 187.5 cm^2.  </t>
  </si>
  <si>
    <t xml:space="preserve">  -29.7  45.0  79.7</t>
  </si>
  <si>
    <t xml:space="preserve">Field 1:  X = 4.8. Y = -1.4.  Peak = 2.8 Hz.  Size = 7562.5 cm^2.  </t>
  </si>
  <si>
    <t xml:space="preserve">  -87.0  -71.6  -2.7</t>
  </si>
  <si>
    <t xml:space="preserve">Field 1:  X = 1.1. Y = 20.4.  Peak = 1.2 Hz.  Size = 3912.5 cm^2.  </t>
  </si>
  <si>
    <t xml:space="preserve">  -14.0  11.3  66.8</t>
  </si>
  <si>
    <t xml:space="preserve">Field 1:  X = 10.9. Y = 4.9.  Peak = 1.1 Hz.  Size = 5443.8 cm^2.  </t>
  </si>
  <si>
    <t xml:space="preserve">  -80.5  33.7  68.2</t>
  </si>
  <si>
    <t xml:space="preserve">Field 1:  X = -4.2. Y = 1.8.  Peak = 5.5 Hz.  Size = 5862.5 cm^2.  </t>
  </si>
  <si>
    <t xml:space="preserve">  -0.0  6.6  19.1</t>
  </si>
  <si>
    <t xml:space="preserve">Field 1:  X = -44.5. Y = 34.1.  Peak = 2.6 Hz.  Size = 362.5 cm^2.  Field 2:  X = 4.5. Y = -3.2.  Peak = 2.4 Hz.  Size = 6543.8 cm^2.  </t>
  </si>
  <si>
    <t xml:space="preserve">  -70.0  -26.6  -24.8</t>
  </si>
  <si>
    <t xml:space="preserve">Field 1:  X = -3.3. Y = 8.8.  Peak = 6.6 Hz.  Size = 5587.5 cm^2.  Field 2:  X = -36.8. Y = -44.8.  Peak = 2.0 Hz.  Size = 93.8 cm^2.  </t>
  </si>
  <si>
    <t xml:space="preserve">  -74.7  -72.6  71.6</t>
  </si>
  <si>
    <t xml:space="preserve">Field 1:  X = -6.2. Y = -13.9.  Peak = 1.6 Hz.  Size = 6056.3 cm^2.  </t>
  </si>
  <si>
    <t xml:space="preserve">  -90.0  0.0  40.6</t>
  </si>
  <si>
    <t xml:space="preserve">Field 1:  X = 15.6. Y = 1.9.  Peak = 5.6 Hz.  Size = 5525.0 cm^2.  </t>
  </si>
  <si>
    <t xml:space="preserve"> NaN</t>
  </si>
  <si>
    <t xml:space="preserve">  -39.3  -0.0  26.6</t>
  </si>
  <si>
    <t xml:space="preserve">  -72.6  -61.9  77.9</t>
  </si>
  <si>
    <t xml:space="preserve">  -48.4  45.0  54.5</t>
  </si>
  <si>
    <t xml:space="preserve">Field 1:  X = -16.8. Y = -34.1.  Peak = 1.7 Hz.  Size = 1993.8 cm^2.  </t>
  </si>
  <si>
    <t xml:space="preserve">  -14.0  -0.0  83.7</t>
  </si>
  <si>
    <t xml:space="preserve">Field 1:  X = 8.2. Y = 0.1.  Peak = 1.1 Hz.  Size = 2681.3 cm^2.  </t>
  </si>
  <si>
    <t xml:space="preserve">  -26.6  34.7  61.7</t>
  </si>
  <si>
    <t xml:space="preserve">Field 1:  X = 8.1. Y = 1.2.  Peak = 6.7 Hz.  Size = 5018.8 cm^2.  </t>
  </si>
  <si>
    <t xml:space="preserve">  -90.0  -3.0  81.0</t>
  </si>
  <si>
    <t xml:space="preserve">Field 1:  X = -5.3. Y = 8.4.  Peak = 5.6 Hz.  Size = 5056.3 cm^2.  </t>
  </si>
  <si>
    <t xml:space="preserve">  47.0  65.0  83.3</t>
  </si>
  <si>
    <t xml:space="preserve">Field 1:  X = -1.6. Y = 2.3.  Peak = 2.2 Hz.  Size = 8956.3 cm^2.  </t>
  </si>
  <si>
    <t xml:space="preserve">  -90.0  -3.6  90.0</t>
  </si>
  <si>
    <t xml:space="preserve">  -20.0  -4.4  14.9</t>
  </si>
  <si>
    <t xml:space="preserve">Field 1:  X = 1.5. Y = 37.5.  Peak = 1.1 Hz.  Size = 906.3 cm^2.  </t>
  </si>
  <si>
    <t xml:space="preserve">  -59.4  -20.6  -18.4</t>
  </si>
  <si>
    <t xml:space="preserve">Field 1:  X = -0.4. Y = 5.5.  Peak = 1.0 Hz.  Size = 6543.8 cm^2.  </t>
  </si>
  <si>
    <t xml:space="preserve">  -40.6  -15.9  -4.1</t>
  </si>
  <si>
    <t xml:space="preserve">Field 1:  X = 5.5. Y = 37.4.  Peak = 1.1 Hz.  Size = 850.0 cm^2.  </t>
  </si>
  <si>
    <t xml:space="preserve">  -90.0  0.0  53.1</t>
  </si>
  <si>
    <t xml:space="preserve">  -63.4  -20.6  39.8</t>
  </si>
  <si>
    <t xml:space="preserve">Field 1:  X = 15.7. Y = 4.2.  Peak = 9.0 Hz.  Size = 4743.8 cm^2.  Field 2:  X = -41.1. Y = -19.1.  Peak = 3.1 Hz.  Size = 181.3 cm^2.  </t>
  </si>
  <si>
    <t xml:space="preserve">  -28.3  3.2  80.5</t>
  </si>
  <si>
    <t xml:space="preserve">Field 1:  X = -1.8. Y = 2.2.  Peak = 6.9 Hz.  Size = 4812.5 cm^2.  </t>
  </si>
  <si>
    <t xml:space="preserve">  -20.2  9.5  21.0</t>
  </si>
  <si>
    <t xml:space="preserve">Field 1:  X = -21.6. Y = -26.1.  Peak = 5.5 Hz.  Size = 2400.0 cm^2.  </t>
  </si>
  <si>
    <t xml:space="preserve">  -26.6  -0.0  80.0</t>
  </si>
  <si>
    <t xml:space="preserve">Field 1:  X = 1.7. Y = -7.9.  Peak = 2.6 Hz.  Size = 7281.3 cm^2.  </t>
  </si>
  <si>
    <t xml:space="preserve">  -0.0  11.3  42.0</t>
  </si>
  <si>
    <t xml:space="preserve">Field 1:  X = 13.5. Y = -34.0.  Peak = 1.8 Hz.  Size = 2850.0 cm^2.  </t>
  </si>
  <si>
    <t xml:space="preserve">  -56.3  -0.0  74.1</t>
  </si>
  <si>
    <t xml:space="preserve">Field 1:  X = 2.8. Y = -2.5.  Peak = 9.9 Hz.  Size = 9000.0 cm^2.  </t>
  </si>
  <si>
    <t xml:space="preserve">  -82.9  -2.4  -0.0</t>
  </si>
  <si>
    <t xml:space="preserve">Field 1:  X = 3.6. Y = -7.7.  Peak = 4.9 Hz.  Size = 8275.0 cm^2.  </t>
  </si>
  <si>
    <t xml:space="preserve">  -60.6  -10.3  9.0</t>
  </si>
  <si>
    <t xml:space="preserve">Field 1:  X = 1.0. Y = -6.0.  Peak = 16.4 Hz.  Size = 8875.0 cm^2.  </t>
  </si>
  <si>
    <t xml:space="preserve">  -76.0  -14.0  0.0</t>
  </si>
  <si>
    <t xml:space="preserve">Field 1:  X = -5.7. Y = 0.2.  Peak = 1.7 Hz.  Size = 8550.0 cm^2.  </t>
  </si>
  <si>
    <t xml:space="preserve">  -6.3  24.4  39.8</t>
  </si>
  <si>
    <t xml:space="preserve">Field 1:  X = 3.3. Y = -2.5.  Peak = 18.1 Hz.  Size = 8362.5 cm^2.  </t>
  </si>
  <si>
    <t xml:space="preserve">  -90.0  0.0  0.0</t>
  </si>
  <si>
    <t xml:space="preserve">Field 1:  X = -3.8. Y = -7.8.  Peak = 8.2 Hz.  Size = 8987.5 cm^2.  </t>
  </si>
  <si>
    <t xml:space="preserve">  -0.0  -0.0  41.6</t>
  </si>
  <si>
    <t xml:space="preserve">Field 1:  X = 17.4. Y = -44.1.  Peak = 4.4 Hz.  Size = 893.8 cm^2.  Field 2:  X = -45.8. Y = -44.2.  Peak = 1.8 Hz.  Size = 131.3 cm^2.  Field 3:  X = -46.5. Y = -16.6.  Peak = 1.4 Hz.  Size = 112.5 cm^2.  Field 4:  X = 42.4. Y = -6.9.  Peak = 1.3 Hz.  Size = 81.3 cm^2.  Field 5:  X = 42.7. Y = 18.7.  Peak = 1.0 Hz.  Size = 56.3 cm^2.  </t>
  </si>
  <si>
    <t xml:space="preserve">  -90.0  -0.0  52.1</t>
  </si>
  <si>
    <t xml:space="preserve">Field 1:  X = 36.8. Y = -45.2.  Peak = 1.3 Hz.  Size = 218.8 cm^2.  Field 2:  X = -3.6. Y = -42.4.  Peak = 1.0 Hz.  Size = 637.5 cm^2.  </t>
  </si>
  <si>
    <t xml:space="preserve">  -90.0  -39.8  5.7</t>
  </si>
  <si>
    <t xml:space="preserve">Field 1:  X = -4.5. Y = -30.8.  Peak = 2.0 Hz.  Size = 3487.5 cm^2.  Field 2:  X = -6.8. Y = 26.7.  Peak = 1.5 Hz.  Size = 2068.8 cm^2.  Field 3:  X = 43.1. Y = 40.6.  Peak = 1.1 Hz.  Size = 68.8 cm^2.  </t>
  </si>
  <si>
    <t xml:space="preserve">  -56.3  14.0  17.4</t>
  </si>
  <si>
    <t xml:space="preserve">Field 1:  X = -0.3. Y = 0.0.  Peak = 9.2 Hz.  Size = 8443.8 cm^2.  </t>
  </si>
  <si>
    <t xml:space="preserve">  -90.0  -26.6  0.0</t>
  </si>
  <si>
    <t xml:space="preserve">Field 1:  X = 13.8. Y = 3.2.  Peak = 2.5 Hz.  Size = 5550.0 cm^2.  Field 2:  X = -43.9. Y = -46.4.  Peak = 1.4 Hz.  Size = 112.5 cm^2.  Field 3:  X = -42.9. Y = 11.8.  Peak = 1.2 Hz.  Size = 875.0 cm^2.  </t>
  </si>
  <si>
    <t xml:space="preserve">  -60.3  7.1  60.3</t>
  </si>
  <si>
    <t xml:space="preserve">Field 1:  X = 5.6. Y = -9.1.  Peak = 4.0 Hz.  Size = 6781.3 cm^2.  </t>
  </si>
  <si>
    <t xml:space="preserve">  -45.0  -33.7  29.1</t>
  </si>
  <si>
    <t xml:space="preserve">Field 1:  X = 10.1. Y = 4.3.  Peak = 3.3 Hz.  Size = 6706.3 cm^2.  </t>
  </si>
  <si>
    <t xml:space="preserve">  64.4  71.6  85.9</t>
  </si>
  <si>
    <t xml:space="preserve">Field 1:  X = 25.9. Y = -6.3.  Peak = 6.9 Hz.  Size = 2775.0 cm^2.  Field 2:  X = -16.3. Y = -46.3.  Peak = 2.9 Hz.  Size = 375.0 cm^2.  Field 3:  X = -46.6. Y = -24.8.  Peak = 1.9 Hz.  Size = 75.0 cm^2.  Field 4:  X = -27.1. Y = 20.8.  Peak = 1.6 Hz.  Size = 50.0 cm^2.  Field 5:  X = -47.4. Y = 40.0.  Peak = 1.4 Hz.  Size = 31.3 cm^2.  </t>
  </si>
  <si>
    <t xml:space="preserve">  -90.0  -69.0  0.0</t>
  </si>
  <si>
    <t xml:space="preserve">Field 1:  X = -3.4. Y = -2.5.  Peak = 5.0 Hz.  Size = 9031.3 cm^2.  </t>
  </si>
  <si>
    <t xml:space="preserve">  -0.0  63.4  71.6</t>
  </si>
  <si>
    <t xml:space="preserve">Field 1:  X = 2.0. Y = 0.3.  Peak = 2.1 Hz.  Size = 8868.8 cm^2.  </t>
  </si>
  <si>
    <t xml:space="preserve">  -21.8  -0.0  72.9</t>
  </si>
  <si>
    <t xml:space="preserve">Field 1:  X = -11.1. Y = 5.0.  Peak = 2.9 Hz.  Size = 6831.3 cm^2.  </t>
  </si>
  <si>
    <t xml:space="preserve">  -39.8  -37.9  85.6</t>
  </si>
  <si>
    <t xml:space="preserve">Field 1:  X = -41.7. Y = 36.8.  Peak = 14.8 Hz.  Size = 268.8 cm^2.  Field 2:  X = -9.3. Y = 43.0.  Peak = 4.0 Hz.  Size = 43.8 cm^2.  </t>
  </si>
  <si>
    <t xml:space="preserve">  -24.8  42.3  72.9</t>
  </si>
  <si>
    <t xml:space="preserve">Field 1:  X = -2.7. Y = -1.1.  Peak = 3.3 Hz.  Size = 9025.0 cm^2.  </t>
  </si>
  <si>
    <t xml:space="preserve">  -45.0  11.3  36.0</t>
  </si>
  <si>
    <t xml:space="preserve">Field 1:  X = -5.8. Y = -3.4.  Peak = 7.4 Hz.  Size = 9012.5 cm^2.  </t>
  </si>
  <si>
    <t xml:space="preserve">  -90.0  -52.4  0.0</t>
  </si>
  <si>
    <t xml:space="preserve">Field 1:  X = -6.5. Y = -12.9.  Peak = 2.3 Hz.  Size = 5825.0 cm^2.  </t>
  </si>
  <si>
    <t xml:space="preserve">  -90.0  -50.7  82.4</t>
  </si>
  <si>
    <t xml:space="preserve">Field 1:  X = -3.0. Y = -2.2.  Peak = 1.4 Hz.  Size = 9012.5 cm^2.  </t>
  </si>
  <si>
    <t xml:space="preserve">  -71.6  -36.9  -0.0</t>
  </si>
  <si>
    <t xml:space="preserve">Field 1:  X = 4.0. Y = 4.8.  Peak = 1.6 Hz.  Size = 4418.8 cm^2.  </t>
  </si>
  <si>
    <t xml:space="preserve">  -59.5  -8.7  65.0</t>
  </si>
  <si>
    <t xml:space="preserve">Field 1:  X = -4.0. Y = -14.3.  Peak = 4.2 Hz.  Size = 5987.5 cm^2.  </t>
  </si>
  <si>
    <t xml:space="preserve">  -87.3  -66.5  82.4</t>
  </si>
  <si>
    <t xml:space="preserve">Field 1:  X = -0.7. Y = -2.8.  Peak = 8.0 Hz.  Size = 9031.3 cm^2.  </t>
  </si>
  <si>
    <t xml:space="preserve">  -83.7  -38.7  6.3</t>
  </si>
  <si>
    <t xml:space="preserve">Field 1:  X = -1.1. Y = -3.0.  Peak = 1.8 Hz.  Size = 9025.0 cm^2.  </t>
  </si>
  <si>
    <t xml:space="preserve">  -26.6  -9.5  -0.0</t>
  </si>
  <si>
    <t xml:space="preserve">Field 1:  X = -45.8. Y = -41.6.  Peak = 4.9 Hz.  Size = 143.8 cm^2.  Field 2:  X = 11.2. Y = -39.5.  Peak = 4.8 Hz.  Size = 1012.5 cm^2.  Field 3:  X = -19.0. Y = 37.3.  Peak = 3.9 Hz.  Size = 343.8 cm^2.  Field 4:  X = 18.6. Y = 43.3.  Peak = 1.6 Hz.  Size = 37.5 cm^2.  Field 5:  X = 32.6. Y = 30.5.  Peak = 1.5 Hz.  Size = 37.5 cm^2.  Field 6:  X = -45.4. Y = -10.9.  Peak = 1.3 Hz.  Size = 100.0 cm^2.  Field 7:  X = -47.2. Y = 21.8.  Peak = 1.2 Hz.  Size = 31.3 cm^2.  Field 8:  X = -2.7. Y = -13.7.  Peak = 1.2 Hz.  Size = 37.5 cm^2.  </t>
  </si>
  <si>
    <t xml:space="preserve">  -27.4  -7.6  -6.1</t>
  </si>
  <si>
    <t xml:space="preserve">Field 1:  X = -2.9. Y = 1.3.  Peak = 27.3 Hz.  Size = 9031.3 cm^2.  </t>
  </si>
  <si>
    <t xml:space="preserve">  -60.3  -23.2  38.7</t>
  </si>
  <si>
    <t xml:space="preserve">Field 1:  X = -1.6. Y = -1.5.  Peak = 4.9 Hz.  Size = 8618.8 cm^2.  </t>
  </si>
  <si>
    <t xml:space="preserve">  -65.2  -16.7  15.3</t>
  </si>
  <si>
    <t xml:space="preserve">Field 1:  X = -25.3. Y = 32.1.  Peak = 3.5 Hz.  Size = 550.0 cm^2.  Field 2:  X = 24.4. Y = 36.0.  Peak = 3.4 Hz.  Size = 518.8 cm^2.  Field 3:  X = -11.3. Y = -33.6.  Peak = 3.0 Hz.  Size = 1050.0 cm^2.  Field 4:  X = -34.8. Y = -13.0.  Peak = 2.5 Hz.  Size = 793.8 cm^2.  Field 5:  X = 29.7. Y = 3.9.  Peak = 2.3 Hz.  Size = 712.5 cm^2.  Field 6:  X = 33.6. Y = -36.6.  Peak = 1.9 Hz.  Size = 362.5 cm^2.  Field 7:  X = -2.0. Y = 13.2.  Peak = 1.7 Hz.  Size = 368.8 cm^2.  Field 8:  X = -47.4. Y = 14.7.  Peak = 1.0 Hz.  Size = 31.3 cm^2.  </t>
  </si>
  <si>
    <t xml:space="preserve">  -38.7  21.0  82.4</t>
  </si>
  <si>
    <t xml:space="preserve">Field 1:  X = 41.6. Y = 17.9.  Peak = 4.9 Hz.  Size = 243.8 cm^2.  Field 2:  X = -6.2. Y = -6.9.  Peak = 4.3 Hz.  Size = 5818.8 cm^2.  </t>
  </si>
  <si>
    <t xml:space="preserve">  -31.0  -26.6  -3.4</t>
  </si>
  <si>
    <t xml:space="preserve">Field 1:  X = 39.7. Y = -45.9.  Peak = 6.9 Hz.  Size = 125.0 cm^2.  Field 2:  X = -26.3. Y = 18.2.  Peak = 5.9 Hz.  Size = 287.5 cm^2.  Field 3:  X = 6.2. Y = 5.5.  Peak = 4.8 Hz.  Size = 287.5 cm^2.  Field 4:  X = -15.0. Y = -46.0.  Peak = 3.6 Hz.  Size = 187.5 cm^2.  Field 5:  X = -43.0. Y = -41.1.  Peak = 3.0 Hz.  Size = 181.3 cm^2.  Field 6:  X = 37.2. Y = -8.2.  Peak = 2.7 Hz.  Size = 193.8 cm^2.  Field 7:  X = 9.3. Y = -28.8.  Peak = 2.2 Hz.  Size = 156.3 cm^2.  Field 8:  X = 30.9. Y = 26.4.  Peak = 2.0 Hz.  Size = 150.0 cm^2.  </t>
  </si>
  <si>
    <t xml:space="preserve">  -36.0  26.6  82.4</t>
  </si>
  <si>
    <t xml:space="preserve">Field 1:  X = 8.2. Y = 20.4.  Peak = 2.7 Hz.  Size = 843.8 cm^2.  Field 2:  X = -8.2. Y = -16.3.  Peak = 1.8 Hz.  Size = 2518.8 cm^2.  Field 3:  X = 9.2. Y = -45.3.  Peak = 1.3 Hz.  Size = 312.5 cm^2.  Field 4:  X = 15.0. Y = 43.6.  Peak = 1.1 Hz.  Size = 50.0 cm^2.  </t>
  </si>
  <si>
    <t xml:space="preserve">  -42.0  22.6  81.9</t>
  </si>
  <si>
    <t xml:space="preserve">Field 1:  X = 36.3. Y = 19.4.  Peak = 2.7 Hz.  Size = 337.5 cm^2.  Field 2:  X = 7.2. Y = 32.5.  Peak = 2.4 Hz.  Size = 287.5 cm^2.  Field 3:  X = -12.5. Y = -24.8.  Peak = 2.2 Hz.  Size = 343.8 cm^2.  Field 4:  X = 19.8. Y = -41.5.  Peak = 2.1 Hz.  Size = 243.8 cm^2.  Field 5:  X = -19.2. Y = 12.0.  Peak = 1.9 Hz.  Size = 287.5 cm^2.  Field 6:  X = -43.8. Y = -13.4.  Peak = 1.5 Hz.  Size = 243.8 cm^2.  Field 7:  X = 11.4. Y = -5.2.  Peak = 1.2 Hz.  Size = 275.0 cm^2.  Field 8:  X = -35.9. Y = -46.8.  Peak = 1.1 Hz.  Size = 125.0 cm^2.  </t>
  </si>
  <si>
    <t xml:space="preserve">  -42.0  22.6  82.4</t>
  </si>
  <si>
    <t xml:space="preserve">Field 1:  X = 32.8. Y = -44.9.  Peak = 1.8 Hz.  Size = 256.3 cm^2.  Field 2:  X = -45.8. Y = -39.6.  Peak = 1.6 Hz.  Size = 237.5 cm^2.  Field 3:  X = -5.5. Y = 39.2.  Peak = 1.4 Hz.  Size = 200.0 cm^2.  Field 4:  X = 24.9. Y = 23.8.  Peak = 1.4 Hz.  Size = 350.0 cm^2.  Field 5:  X = 4.3. Y = -36.5.  Peak = 1.2 Hz.  Size = 568.8 cm^2.  Field 6:  X = -30.5. Y = 18.4.  Peak = 1.1 Hz.  Size = 325.0 cm^2.  Field 7:  X = -26.8. Y = -15.9.  Peak = 1.0 Hz.  Size = 450.0 cm^2.  </t>
  </si>
  <si>
    <t xml:space="preserve">  -42.0  26.6  82.4</t>
  </si>
  <si>
    <t xml:space="preserve">Field 1:  X = 42.1. Y = -23.5.  Peak = 13.2 Hz.  Size = 212.5 cm^2.  Field 2:  X = -42.6. Y = -20.1.  Peak = 11.1 Hz.  Size = 306.3 cm^2.  Field 3:  X = -10.4. Y = -31.2.  Peak = 10.7 Hz.  Size = 275.0 cm^2.  Field 4:  X = -15.8. Y = 4.9.  Peak = 9.9 Hz.  Size = 268.8 cm^2.  Field 5:  X = 21.0. Y = -46.5.  Peak = 8.9 Hz.  Size = 137.5 cm^2.  Field 6:  X = -46.0. Y = 16.5.  Peak = 7.9 Hz.  Size = 168.8 cm^2.  Field 7:  X = 8.3. Y = 25.1.  Peak = 7.7 Hz.  Size = 212.5 cm^2.  Field 8:  X = -21.5. Y = 37.9.  Peak = 7.6 Hz.  Size = 131.3 cm^2.  Field 9:  X = 39.7. Y = 13.7.  Peak = 6.7 Hz.  Size = 162.5 cm^2.  Field 10:  X = -47.0. Y = 43.2.  Peak = 6.3 Hz.  Size = 37.5 cm^2.  Field 11:  X = 12.5. Y = -12.8.  Peak = 6.0 Hz.  Size = 231.3 cm^2.  Field 12:  X = 31.7. Y = 42.2.  Peak = 5.5 Hz.  Size = 87.5 cm^2.  </t>
  </si>
  <si>
    <t xml:space="preserve">  -42.3  21.0  81.9</t>
  </si>
  <si>
    <t xml:space="preserve">Field 1:  X = 22.8. Y = 36.5.  Peak = 6.0 Hz.  Size = 706.3 cm^2.  Field 2:  X = 12.1. Y = -19.5.  Peak = 4.5 Hz.  Size = 3031.3 cm^2.  Field 3:  X = -41.3. Y = -33.2.  Peak = 3.5 Hz.  Size = 350.0 cm^2.  Field 4:  X = -23.3. Y = 26.4.  Peak = 3.5 Hz.  Size = 337.5 cm^2.  Field 5:  X = -39.1. Y = 40.3.  Peak = 2.1 Hz.  Size = 218.8 cm^2.  Field 6:  X = -47.6. Y = -3.8.  Peak = 1.6 Hz.  Size = 62.5 cm^2.  Field 7:  X = -34.3. Y = 8.6.  Peak = 1.4 Hz.  Size = 50.0 cm^2.  </t>
  </si>
  <si>
    <t xml:space="preserve">Field 1:  X = -23.5. Y = 23.3.  Peak = 6.5 Hz.  Size = 212.5 cm^2.  Field 2:  X = 9.8. Y = 11.5.  Peak = 5.4 Hz.  Size = 218.8 cm^2.  Field 3:  X = 31.7. Y = 31.4.  Peak = 5.0 Hz.  Size = 231.3 cm^2.  Field 4:  X = -19.1. Y = -8.9.  Peak = 4.4 Hz.  Size = 212.5 cm^2.  Field 5:  X = 12.0. Y = -23.9.  Peak = 3.7 Hz.  Size = 237.5 cm^2.  Field 6:  X = 41.1. Y = -38.7.  Peak = 3.3 Hz.  Size = 143.8 cm^2.  Field 7:  X = -46.7. Y = 6.0.  Peak = 3.1 Hz.  Size = 112.5 cm^2.  Field 8:  X = -10.2. Y = -45.8.  Peak = 3.1 Hz.  Size = 137.5 cm^2.  Field 9:  X = -44.0. Y = -33.8.  Peak = 2.8 Hz.  Size = 162.5 cm^2.  Field 10:  X = 36.5. Y = 0.4.  Peak = 2.5 Hz.  Size = 275.0 cm^2.  Field 11:  X = 1.4. Y = 42.0.  Peak = 2.3 Hz.  Size = 87.5 cm^2.  </t>
  </si>
  <si>
    <t xml:space="preserve">  -38.7  21.0  81.9</t>
  </si>
  <si>
    <t xml:space="preserve">Field 1:  X = -28.1. Y = 8.5.  Peak = 5.5 Hz.  Size = 293.8 cm^2.  Field 2:  X = 30.6. Y = -17.7.  Peak = 4.6 Hz.  Size = 306.3 cm^2.  Field 3:  X = -43.4. Y = -46.9.  Peak = 2.2 Hz.  Size = 93.8 cm^2.  </t>
  </si>
  <si>
    <t xml:space="preserve">  -39.3  21.0  78.7</t>
  </si>
  <si>
    <t xml:space="preserve">Field 1:  X = 32.1. Y = -16.1.  Peak = 5.9 Hz.  Size = 400.0 cm^2.  Field 2:  X = -26.4. Y = 10.3.  Peak = 4.3 Hz.  Size = 256.3 cm^2.  Field 3:  X = 1.1. Y = 34.6.  Peak = 3.2 Hz.  Size = 212.5 cm^2.  Field 4:  X = -33.3. Y = 42.9.  Peak = 2.6 Hz.  Size = 81.3 cm^2.  Field 5:  X = 29.7. Y = 43.0.  Peak = 2.5 Hz.  Size = 62.5 cm^2.  Field 6:  X = 5.3. Y = -1.7.  Peak = 2.1 Hz.  Size = 150.0 cm^2.  </t>
  </si>
  <si>
    <t xml:space="preserve">  -39.3  26.6  82.4</t>
  </si>
  <si>
    <t xml:space="preserve">Field 1:  X = -44.8. Y = -15.3.  Peak = 26.2 Hz.  Size = 237.5 cm^2.  Field 2:  X = 36.0. Y = 16.4.  Peak = 24.8 Hz.  Size = 350.0 cm^2.  Field 3:  X = 16.8. Y = -40.3.  Peak = 17.4 Hz.  Size = 200.0 cm^2.  Field 4:  X = 10.2. Y = -4.0.  Peak = 17.1 Hz.  Size = 225.0 cm^2.  Field 5:  X = -37.6. Y = -47.0.  Peak = 16.4 Hz.  Size = 81.3 cm^2.  Field 6:  X = 41.3. Y = -18.8.  Peak = 12.5 Hz.  Size = 118.8 cm^2.  Field 7:  X = -19.8. Y = 10.3.  Peak = 12.3 Hz.  Size = 175.0 cm^2.  Field 8:  X = -16.1. Y = -25.8.  Peak = 11.4 Hz.  Size = 143.8 cm^2.  Field 9:  X = -46.8. Y = 21.4.  Peak = 10.9 Hz.  Size = 100.0 cm^2.  Field 10:  X = -25.4. Y = 42.6.  Peak = 10.4 Hz.  Size = 43.8 cm^2.  Field 11:  X = 5.5. Y = 31.8.  Peak = 9.9 Hz.  Size = 131.3 cm^2.  </t>
  </si>
  <si>
    <t xml:space="preserve">Field 1:  X = 29.4. Y = -32.8.  Peak = 5.8 Hz.  Size = 281.3 cm^2.  Field 2:  X = 16.2. Y = 38.1.  Peak = 5.4 Hz.  Size = 243.8 cm^2.  Field 3:  X = -25.1. Y = -40.1.  Peak = 4.5 Hz.  Size = 237.5 cm^2.  Field 4:  X = -4.4. Y = -17.2.  Peak = 3.8 Hz.  Size = 187.5 cm^2.  Field 5:  X = -31.7. Y = 0.0.  Peak = 2.9 Hz.  Size = 156.3 cm^2.  Field 6:  X = -5.6. Y = 18.5.  Peak = 2.4 Hz.  Size = 81.3 cm^2.  Field 7:  X = -35.0. Y = 28.6.  Peak = 2.2 Hz.  Size = 137.5 cm^2.  Field 8:  X = 22.2. Y = 5.1.  Peak = 2.0 Hz.  Size = 93.8 cm^2.  Field 9:  X = 7.5. Y = -46.8.  Peak = 1.7 Hz.  Size = 56.3 cm^2.  </t>
  </si>
  <si>
    <t xml:space="preserve">  -42.0  24.8  81.9</t>
  </si>
  <si>
    <t xml:space="preserve">Field 1:  X = -13.9. Y = -0.4.  Peak = 8.7 Hz.  Size = 5650.0 cm^2.  Field 2:  X = 42.5. Y = 25.3.  Peak = 3.8 Hz.  Size = 106.3 cm^2.  </t>
  </si>
  <si>
    <t xml:space="preserve">  -86.4  -17.1  -0.0</t>
  </si>
  <si>
    <t xml:space="preserve">Field 1:  X = -43.8. Y = -38.2.  Peak = 5.8 Hz.  Size = 243.8 cm^2.  Field 2:  X = 40.4. Y = -43.2.  Peak = 5.6 Hz.  Size = 187.5 cm^2.  Field 3:  X = 6.9. Y = 8.7.  Peak = 5.4 Hz.  Size = 225.0 cm^2.  Field 4:  X = 12.5. Y = -27.4.  Peak = 4.6 Hz.  Size = 287.5 cm^2.  Field 5:  X = -22.7. Y = 24.0.  Peak = 4.2 Hz.  Size = 243.8 cm^2.  Field 6:  X = -18.4. Y = -10.6.  Peak = 3.9 Hz.  Size = 293.8 cm^2.  Field 7:  X = 37.0. Y = -1.8.  Peak = 3.6 Hz.  Size = 287.5 cm^2.  Field 8:  X = 28.4. Y = 30.6.  Peak = 3.3 Hz.  Size = 268.8 cm^2.  Field 9:  X = -46.6. Y = -0.5.  Peak = 3.2 Hz.  Size = 193.8 cm^2.  Field 10:  X = -12.3. Y = -46.4.  Peak = 3.1 Hz.  Size = 131.3 cm^2.  Field 11:  X = 2.1. Y = 43.4.  Peak = 2.2 Hz.  Size = 43.8 cm^2.  </t>
  </si>
  <si>
    <t xml:space="preserve">  -45.0  26.6  82.4</t>
  </si>
  <si>
    <t xml:space="preserve">Field 1:  X = 1.7. Y = 16.6.  Peak = 1.6 Hz.  Size = 1050.0 cm^2.  Field 2:  X = 20.1. Y = -41.4.  Peak = 1.2 Hz.  Size = 562.5 cm^2.  </t>
  </si>
  <si>
    <t xml:space="preserve">  -29.1  -23.2  66.8</t>
  </si>
  <si>
    <t xml:space="preserve">Field 1:  X = -15.0. Y = -11.8.  Peak = 2.9 Hz.  Size = 2775.0 cm^2.  Field 2:  X = 34.3. Y = -35.4.  Peak = 2.0 Hz.  Size = 412.5 cm^2.  Field 3:  X = 20.8. Y = 12.5.  Peak = 1.2 Hz.  Size = 243.8 cm^2.  </t>
  </si>
  <si>
    <t xml:space="preserve">  -45.0  30.3  77.9</t>
  </si>
  <si>
    <t xml:space="preserve">Field 1:  X = 19.6. Y = -21.9.  Peak = 2.0 Hz.  Size = 2943.8 cm^2.  Field 2:  X = -36.4. Y = -28.2.  Peak = 1.2 Hz.  Size = 1306.3 cm^2.  </t>
  </si>
  <si>
    <t xml:space="preserve">  -63.4  -50.7  14.0</t>
  </si>
  <si>
    <t xml:space="preserve">  -66.8  4.8  35.5</t>
  </si>
  <si>
    <t xml:space="preserve">Field 1:  X = -10.5. Y = 10.4.  Peak = 5.1 Hz.  Size = 1562.5 cm^2.  Field 2:  X = 17.3. Y = -39.3.  Peak = 4.9 Hz.  Size = 437.5 cm^2.  Field 3:  X = 40.7. Y = -15.2.  Peak = 4.2 Hz.  Size = 256.3 cm^2.  Field 4:  X = 37.1. Y = 28.7.  Peak = 3.9 Hz.  Size = 487.5 cm^2.  Field 5:  X = -28.9. Y = -33.2.  Peak = 3.9 Hz.  Size = 1000.0 cm^2.  Field 6:  X = -9.2. Y = 41.2.  Peak = 2.6 Hz.  Size = 218.8 cm^2.  </t>
  </si>
  <si>
    <t xml:space="preserve">  -38.7  26.6  85.9</t>
  </si>
  <si>
    <t xml:space="preserve">Field 1:  X = -2.8. Y = -6.0.  Peak = 8.2 Hz.  Size = 8993.8 cm^2.  </t>
  </si>
  <si>
    <t xml:space="preserve">  -90.0  32.5  72.6</t>
  </si>
  <si>
    <t xml:space="preserve">Field 1:  X = -2.1. Y = -4.8.  Peak = 11.0 Hz.  Size = 9031.3 cm^2.  </t>
  </si>
  <si>
    <t xml:space="preserve">  -76.6  4.8  86.4</t>
  </si>
  <si>
    <t xml:space="preserve">Field 1:  X = -43.5. Y = 22.4.  Peak = 12.0 Hz.  Size = 381.3 cm^2.  Field 2:  X = -32.0. Y = -40.8.  Peak = 8.9 Hz.  Size = 368.8 cm^2.  Field 3:  X = 11.6. Y = -1.7.  Peak = 8.7 Hz.  Size = 300.0 cm^2.  Field 4:  X = 42.5. Y = -12.4.  Peak = 7.4 Hz.  Size = 143.8 cm^2.  Field 5:  X = -2.3. Y = 39.0.  Peak = 7.2 Hz.  Size = 562.5 cm^2.  Field 6:  X = -14.0. Y = 13.4.  Peak = 5.7 Hz.  Size = 187.5 cm^2.  Field 7:  X = 34.2. Y = 42.5.  Peak = 4.9 Hz.  Size = 100.0 cm^2.  Field 8:  X = 22.1. Y = -38.1.  Peak = 4.1 Hz.  Size = 156.3 cm^2.  Field 9:  X = 38.3. Y = 25.2.  Peak = 3.4 Hz.  Size = 175.0 cm^2.  </t>
  </si>
  <si>
    <t xml:space="preserve">  -47.7  21.0  78.7</t>
  </si>
  <si>
    <t xml:space="preserve">Field 1:  X = -2.7. Y = 2.4.  Peak = 1.7 Hz.  Size = 7293.8 cm^2.  </t>
  </si>
  <si>
    <t xml:space="preserve">  -28.6  14.9  72.9</t>
  </si>
  <si>
    <t xml:space="preserve">Field 1:  X = -21.8. Y = 41.8.  Peak = 8.7 Hz.  Size = 250.0 cm^2.  Field 2:  X = -14.3. Y = 13.5.  Peak = 4.2 Hz.  Size = 118.8 cm^2.  Field 3:  X = -33.5. Y = -44.8.  Peak = 3.7 Hz.  Size = 137.5 cm^2.  Field 4:  X = -12.7. Y = -20.6.  Peak = 3.4 Hz.  Size = 243.8 cm^2.  Field 5:  X = 41.2. Y = -20.3.  Peak = 3.4 Hz.  Size = 93.8 cm^2.  Field 6:  X = 34.6. Y = 20.1.  Peak = 2.1 Hz.  Size = 37.5 cm^2.  </t>
  </si>
  <si>
    <t xml:space="preserve">  -38.7  -5.4  81.3</t>
  </si>
  <si>
    <t xml:space="preserve">Field 1:  X = -43.7. Y = 13.2.  Peak = 5.6 Hz.  Size = 287.5 cm^2.  Field 2:  X = -27.8. Y = -46.9.  Peak = 3.1 Hz.  Size = 112.5 cm^2.  Field 3:  X = -45.2. Y = 42.0.  Peak = 2.8 Hz.  Size = 81.3 cm^2.  Field 4:  X = 17.4. Y = -6.0.  Peak = 1.6 Hz.  Size = 81.3 cm^2.  </t>
  </si>
  <si>
    <t xml:space="preserve">  -45.0  18.4  81.3</t>
  </si>
  <si>
    <t xml:space="preserve">Field 1:  X = -19.0. Y = 33.3.  Peak = 2.5 Hz.  Size = 331.3 cm^2.  Field 2:  X = -12.9. Y = -4.5.  Peak = 2.1 Hz.  Size = 250.0 cm^2.  Field 3:  X = -44.8. Y = 6.1.  Peak = 1.8 Hz.  Size = 237.5 cm^2.  Field 4:  X = 41.1. Y = -28.1.  Peak = 1.6 Hz.  Size = 206.3 cm^2.  </t>
  </si>
  <si>
    <t xml:space="preserve">  -42.5  15.9  78.7</t>
  </si>
  <si>
    <t xml:space="preserve">Field 1:  X = -5.6. Y = 21.4.  Peak = 15.8 Hz.  Size = 275.0 cm^2.  Field 2:  X = -36.2. Y = -3.8.  Peak = 7.9 Hz.  Size = 181.3 cm^2.  Field 3:  X = -47.7. Y = -23.0.  Peak = 4.9 Hz.  Size = 50.0 cm^2.  Field 4:  X = 44.2. Y = 5.7.  Peak = 3.4 Hz.  Size = 31.3 cm^2.  </t>
  </si>
  <si>
    <t xml:space="preserve">  -39.8  -5.2  16.9</t>
  </si>
  <si>
    <t xml:space="preserve">Field 1:  X = 41.0. Y = -27.0.  Peak = 8.0 Hz.  Size = 287.5 cm^2.  Field 2:  X = -45.0. Y = 6.7.  Peak = 7.3 Hz.  Size = 287.5 cm^2.  Field 3:  X = -11.4. Y = -4.6.  Peak = 3.7 Hz.  Size = 150.0 cm^2.  Field 4:  X = 36.8. Y = 33.9.  Peak = 3.1 Hz.  Size = 206.3 cm^2.  </t>
  </si>
  <si>
    <t xml:space="preserve">  -45.0  19.7  23.5</t>
  </si>
  <si>
    <t xml:space="preserve">Field 1:  X = -10.5. Y = 29.2.  Peak = 4.1 Hz.  Size = 2562.5 cm^2.  Field 2:  X = 33.2. Y = -9.2.  Peak = 1.4 Hz.  Size = 137.5 cm^2.  Field 3:  X = -36.9. Y = -15.0.  Peak = 1.1 Hz.  Size = 200.0 cm^2.  Field 4:  X = 3.7. Y = -22.6.  Peak = 1.0 Hz.  Size = 106.3 cm^2.  Field 5:  X = -13.6. Y = -41.4.  Peak = 1.0 Hz.  Size = 62.5 cm^2.  </t>
  </si>
  <si>
    <t xml:space="preserve">  -83.7  -40.6  74.7</t>
  </si>
  <si>
    <t xml:space="preserve">Field 1:  X = 2.6. Y = 28.9.  Peak = 33.9 Hz.  Size = 325.0 cm^2.  Field 2:  X = -44.2. Y = -17.0.  Peak = 28.8 Hz.  Size = 243.8 cm^2.  Field 3:  X = 14.9. Y = -37.4.  Peak = 26.4 Hz.  Size = 381.3 cm^2.  </t>
  </si>
  <si>
    <t xml:space="preserve">  -43.5  17.7  79.5</t>
  </si>
  <si>
    <t xml:space="preserve">Field 1:  X = 23.6. Y = 40.7.  Peak = 26.2 Hz.  Size = 181.3 cm^2.  Field 2:  X = -26.7. Y = 2.8.  Peak = 20.2 Hz.  Size = 212.5 cm^2.  Field 3:  X = 28.5. Y = 6.9.  Peak = 18.8 Hz.  Size = 162.5 cm^2.  Field 4:  X = -21.5. Y = -33.9.  Peak = 17.4 Hz.  Size = 200.0 cm^2.  Field 5:  X = 33.8. Y = -28.8.  Peak = 15.9 Hz.  Size = 131.3 cm^2.  Field 6:  X = 3.1. Y = -13.3.  Peak = 14.4 Hz.  Size = 168.8 cm^2.  Field 7:  X = 11.4. Y = -47.1.  Peak = 13.6 Hz.  Size = 87.5 cm^2.  Field 8:  X = -2.1. Y = 22.0.  Peak = 11.7 Hz.  Size = 137.5 cm^2.  Field 9:  X = -32.4. Y = 30.8.  Peak = 9.6 Hz.  Size = 137.5 cm^2.  Field 10:  X = -48.0. Y = -25.3.  Peak = 7.9 Hz.  Size = 43.8 cm^2.  </t>
  </si>
  <si>
    <t xml:space="preserve">  -38.7  26.6  81.9</t>
  </si>
  <si>
    <t xml:space="preserve">Field 1:  X = 42.1. Y = -17.8.  Peak = 12.3 Hz.  Size = 218.8 cm^2.  Field 2:  X = -12.2. Y = 4.9.  Peak = 9.9 Hz.  Size = 356.3 cm^2.  Field 3:  X = 34.7. Y = 39.5.  Peak = 8.3 Hz.  Size = 200.0 cm^2.  Field 4:  X = -5.7. Y = -35.3.  Peak = 4.3 Hz.  Size = 106.3 cm^2.  Field 5:  X = -38.0. Y = -23.8.  Peak = 4.1 Hz.  Size = 50.0 cm^2.  </t>
  </si>
  <si>
    <t xml:space="preserve">  -41.6  19.8  78.2</t>
  </si>
  <si>
    <t xml:space="preserve">Field 1:  X = 11.0. Y = -14.1.  Peak = 2.3 Hz.  Size = 3281.3 cm^2.  </t>
  </si>
  <si>
    <t xml:space="preserve">  -74.7  -38.7  85.6</t>
  </si>
  <si>
    <t xml:space="preserve">Field 1:  X = 32.3. Y = -4.8.  Peak = 1.7 Hz.  Size = 2443.8 cm^2.  </t>
  </si>
  <si>
    <t xml:space="preserve">  -26.6  -0.0  21.8</t>
  </si>
  <si>
    <t xml:space="preserve">Field 1:  X = -11.7. Y = 2.5.  Peak = 36.0 Hz.  Size = 356.3 cm^2.  Field 2:  X = -3.3. Y = -35.5.  Peak = 18.1 Hz.  Size = 118.8 cm^2.  Field 3:  X = 36.1. Y = 40.5.  Peak = 13.0 Hz.  Size = 118.8 cm^2.  Field 4:  X = 43.1. Y = -21.4.  Peak = 12.3 Hz.  Size = 81.3 cm^2.  </t>
  </si>
  <si>
    <t xml:space="preserve">  -40.1  -13.4  78.7</t>
  </si>
  <si>
    <t xml:space="preserve">Field 1:  X = 22.7. Y = 41.2.  Peak = 10.1 Hz.  Size = 156.3 cm^2.  Field 2:  X = -26.3. Y = 0.6.  Peak = 9.2 Hz.  Size = 275.0 cm^2.  Field 3:  X = 29.2. Y = 6.8.  Peak = 7.7 Hz.  Size = 193.8 cm^2.  Field 4:  X = 13.8. Y = -46.8.  Peak = 7.0 Hz.  Size = 100.0 cm^2.  Field 5:  X = -47.0. Y = -23.8.  Peak = 6.2 Hz.  Size = 87.5 cm^2.  Field 6:  X = -19.6. Y = -32.8.  Peak = 6.0 Hz.  Size = 168.8 cm^2.  Field 7:  X = 2.7. Y = -11.4.  Peak = 5.2 Hz.  Size = 206.3 cm^2.  Field 8:  X = -30.1. Y = 34.0.  Peak = 5.0 Hz.  Size = 125.0 cm^2.  Field 9:  X = 35.4. Y = -28.5.  Peak = 4.0 Hz.  Size = 112.5 cm^2.  Field 10:  X = 1.7. Y = 20.9.  Peak = 3.7 Hz.  Size = 93.8 cm^2.  </t>
  </si>
  <si>
    <t xml:space="preserve">  -41.6  26.6  77.9</t>
  </si>
  <si>
    <t xml:space="preserve">Field 1:  X = 22.0. Y = -26.4.  Peak = 3.3 Hz.  Size = 2050.0 cm^2.  Field 2:  X = -40.1. Y = 5.9.  Peak = 3.0 Hz.  Size = 1243.8 cm^2.  Field 3:  X = 16.8. Y = 24.7.  Peak = 1.9 Hz.  Size = 862.5 cm^2.  Field 4:  X = -29.4. Y = -44.6.  Peak = 1.2 Hz.  Size = 68.8 cm^2.  </t>
  </si>
  <si>
    <t xml:space="preserve">  -87.0  -68.2  22.4</t>
  </si>
  <si>
    <t xml:space="preserve">Field 1:  X = -1.4. Y = -2.6.  Peak = 8.3 Hz.  Size = 9031.3 cm^2.  </t>
  </si>
  <si>
    <t xml:space="preserve">  -37.6  50.7  51.3</t>
  </si>
  <si>
    <t xml:space="preserve">Field 1:  X = -6.2. Y = 3.4.  Peak = 1.1 Hz.  Size = 4750.0 cm^2.  </t>
  </si>
  <si>
    <t xml:space="preserve">  -70.0  -45.0  39.8</t>
  </si>
  <si>
    <t xml:space="preserve">Field 1:  X = 41.7. Y = 24.5.  Peak = 17.9 Hz.  Size = 187.5 cm^2.  Field 2:  X = -37.0. Y = 2.0.  Peak = 12.3 Hz.  Size = 268.8 cm^2.  Field 3:  X = -0.5. Y = -12.5.  Peak = 9.1 Hz.  Size = 193.8 cm^2.  Field 4:  X = -27.0. Y = -39.4.  Peak = 6.2 Hz.  Size = 93.8 cm^2.  </t>
  </si>
  <si>
    <t xml:space="preserve">  -38.3  25.0  71.6</t>
  </si>
  <si>
    <t xml:space="preserve">Field 1:  X = -17.4. Y = 12.4.  Peak = 7.3 Hz.  Size = 4443.8 cm^2.  </t>
  </si>
  <si>
    <t xml:space="preserve">  -11.3  49.6  88.0</t>
  </si>
  <si>
    <t xml:space="preserve">Field 1:  X = 40.7. Y = 27.4.  Peak = 6.2 Hz.  Size = 256.3 cm^2.  Field 2:  X = -38.6. Y = 3.1.  Peak = 5.3 Hz.  Size = 306.3 cm^2.  Field 3:  X = -30.7. Y = -37.4.  Peak = 5.0 Hz.  Size = 287.5 cm^2.  Field 4:  X = -3.0. Y = -6.1.  Peak = 2.2 Hz.  Size = 112.5 cm^2.  </t>
  </si>
  <si>
    <t xml:space="preserve">  -38.3  24.2  73.6</t>
  </si>
  <si>
    <t xml:space="preserve">Field 1:  X = 41.1. Y = -39.0.  Peak = 4.5 Hz.  Size = 231.3 cm^2.  Field 2:  X = -19.3. Y = 22.6.  Peak = 4.4 Hz.  Size = 456.3 cm^2.  Field 3:  X = -5.9. Y = -42.6.  Peak = 3.2 Hz.  Size = 362.5 cm^2.  Field 4:  X = 11.3. Y = 41.7.  Peak = 2.4 Hz.  Size = 168.8 cm^2.  Field 5:  X = 38.2. Y = -5.5.  Peak = 1.9 Hz.  Size = 206.3 cm^2.  Field 6:  X = -13.8. Y = -10.6.  Peak = 1.8 Hz.  Size = 137.5 cm^2.  Field 7:  X = 40.6. Y = 31.2.  Peak = 1.7 Hz.  Size = 125.0 cm^2.  Field 8:  X = -31.8. Y = -36.4.  Peak = 1.6 Hz.  Size = 125.0 cm^2.  Field 9:  X = 12.7. Y = 13.7.  Peak = 1.2 Hz.  Size = 125.0 cm^2.  Field 10:  X = -46.6. Y = 28.9.  Peak = 1.2 Hz.  Size = 87.5 cm^2.  </t>
  </si>
  <si>
    <t xml:space="preserve">  -42.3  20.0  81.9</t>
  </si>
  <si>
    <t xml:space="preserve">Field 1:  X = 36.3. Y = 42.3.  Peak = 7.0 Hz.  Size = 131.3 cm^2.  Field 2:  X = 16.4. Y = -33.2.  Peak = 6.7 Hz.  Size = 568.8 cm^2.  Field 3:  X = -37.4. Y = -8.9.  Peak = 6.6 Hz.  Size = 862.5 cm^2.  Field 4:  X = -17.3. Y = -43.9.  Peak = 3.6 Hz.  Size = 312.5 cm^2.  Field 5:  X = 41.4. Y = -2.9.  Peak = 2.9 Hz.  Size = 243.8 cm^2.  Field 6:  X = -45.4. Y = 26.4.  Peak = 2.8 Hz.  Size = 175.0 cm^2.  Field 7:  X = -3.5. Y = 19.2.  Peak = 2.3 Hz.  Size = 362.5 cm^2.  Field 8:  X = 21.8. Y = -11.0.  Peak = 1.7 Hz.  Size = 81.3 cm^2.  </t>
  </si>
  <si>
    <t xml:space="preserve">  -40.6  20.0  69.1</t>
  </si>
  <si>
    <t xml:space="preserve">Field 1:  X = 0.2. Y = -21.2.  Peak = 12.1 Hz.  Size = 843.8 cm^2.  Field 2:  X = -44.9. Y = -46.3.  Peak = 11.7 Hz.  Size = 93.8 cm^2.  Field 3:  X = -12.2. Y = 28.1.  Peak = 10.0 Hz.  Size = 293.8 cm^2.  Field 4:  X = 20.3. Y = 42.6.  Peak = 7.6 Hz.  Size = 162.5 cm^2.  Field 5:  X = -45.6. Y = -14.3.  Peak = 5.7 Hz.  Size = 225.0 cm^2.  Field 6:  X = 27.5. Y = 12.6.  Peak = 5.7 Hz.  Size = 187.5 cm^2.  Field 7:  X = 38.2. Y = -26.5.  Peak = 3.1 Hz.  Size = 62.5 cm^2.  </t>
  </si>
  <si>
    <t xml:space="preserve">  -37.6  18.4  76.0</t>
  </si>
  <si>
    <t xml:space="preserve">Field 1:  X = -3.5. Y = -4.4.  Peak = 7.6 Hz.  Size = 9018.8 cm^2.  </t>
  </si>
  <si>
    <t xml:space="preserve">  3.4  8.1  17.7</t>
  </si>
  <si>
    <t xml:space="preserve">Field 1:  X = -17.9. Y = 0.6.  Peak = 12.6 Hz.  Size = 312.5 cm^2.  Field 2:  X = -7.8. Y = -41.3.  Peak = 4.0 Hz.  Size = 50.0 cm^2.  Field 3:  X = 26.2. Y = 38.2.  Peak = 3.9 Hz.  Size = 87.5 cm^2.  </t>
  </si>
  <si>
    <t xml:space="preserve">  -41.4  21.8  74.7</t>
  </si>
  <si>
    <t xml:space="preserve">Field 1:  X = 0.2. Y = -15.7.  Peak = 7.9 Hz.  Size = 400.0 cm^2.  Field 2:  X = -44.1. Y = -47.3.  Peak = 6.9 Hz.  Size = 93.8 cm^2.  Field 3:  X = -46.0. Y = -17.8.  Peak = 5.3 Hz.  Size = 200.0 cm^2.  Field 4:  X = 28.4. Y = 12.2.  Peak = 3.8 Hz.  Size = 231.3 cm^2.  Field 5:  X = -28.7. Y = 35.2.  Peak = 2.0 Hz.  Size = 50.0 cm^2.  Field 6:  X = -4.8. Y = 29.7.  Peak = 2.0 Hz.  Size = 31.3 cm^2.  </t>
  </si>
  <si>
    <t xml:space="preserve">  -42.5  -3.0  80.0</t>
  </si>
  <si>
    <t xml:space="preserve">Field 1:  X = 4.2. Y = -3.3.  Peak = 3.9 Hz.  Size = 7031.3 cm^2.  </t>
  </si>
  <si>
    <t xml:space="preserve">  -14.7  36.3  83.7</t>
  </si>
  <si>
    <t xml:space="preserve">Field 1:  X = -5.0. Y = -8.4.  Peak = 1.3 Hz.  Size = 7737.5 cm^2.  </t>
  </si>
  <si>
    <t xml:space="preserve">  -39.5  6.7  68.2</t>
  </si>
  <si>
    <t xml:space="preserve">Field 1:  X = -2.2. Y = -2.2.  Peak = 8.6 Hz.  Size = 9031.3 cm^2.  </t>
  </si>
  <si>
    <t xml:space="preserve">  -81.9  -0.0  85.6</t>
  </si>
  <si>
    <t xml:space="preserve">Field 1:  X = -1.8. Y = -4.5.  Peak = 1.5 Hz.  Size = 8687.5 cm^2.  </t>
  </si>
  <si>
    <t xml:space="preserve">  -42.9  -4.8  31.4</t>
  </si>
  <si>
    <t xml:space="preserve">Field 1:  X = -28.6. Y = -38.9.  Peak = 2.7 Hz.  Size = 500.0 cm^2.  Field 2:  X = 31.7. Y = 25.6.  Peak = 2.2 Hz.  Size = 818.8 cm^2.  Field 3:  X = -18.5. Y = 39.4.  Peak = 1.8 Hz.  Size = 487.5 cm^2.  Field 4:  X = 37.9. Y = -17.4.  Peak = 1.7 Hz.  Size = 443.8 cm^2.  </t>
  </si>
  <si>
    <t xml:space="preserve">  65.8  78.7  86.8</t>
  </si>
  <si>
    <t xml:space="preserve">Field 1:  X = 1.0. Y = -5.4.  Peak = 1.2 Hz.  Size = 5775.0 cm^2.  </t>
  </si>
  <si>
    <t xml:space="preserve">  -40.9  22.4  81.9</t>
  </si>
  <si>
    <t xml:space="preserve">Field 1:  X = -14.0. Y = 41.4.  Peak = 37.1 Hz.  Size = 206.3 cm^2.  Field 2:  X = -28.4. Y = -43.1.  Peak = 16.1 Hz.  Size = 143.8 cm^2.  </t>
  </si>
  <si>
    <t xml:space="preserve">  -45.0  18.4  83.7</t>
  </si>
  <si>
    <t xml:space="preserve">Field 1:  X = 18.7. Y = -29.2.  Peak = 2.7 Hz.  Size = 1800.0 cm^2.  Field 2:  X = -14.9. Y = 9.5.  Peak = 1.7 Hz.  Size = 368.8 cm^2.  Field 3:  X = -29.6. Y = 41.6.  Peak = 1.3 Hz.  Size = 218.8 cm^2.  Field 4:  X = 33.8. Y = 40.8.  Peak = 1.0 Hz.  Size = 112.5 cm^2.  Field 5:  X = -39.6. Y = -31.9.  Peak = 1.0 Hz.  Size = 418.8 cm^2.  </t>
  </si>
  <si>
    <t xml:space="preserve">  -42.7  63.4  73.3</t>
  </si>
  <si>
    <t xml:space="preserve">Field 1:  X = -41.1. Y = 12.2.  Peak = 1.5 Hz.  Size = 437.5 cm^2.  Field 2:  X = -1.3. Y = 39.9.  Peak = 1.3 Hz.  Size = 381.3 cm^2.  Field 3:  X = -26.4. Y = -43.1.  Peak = 1.3 Hz.  Size = 400.0 cm^2.  Field 4:  X = 15.3. Y = -6.9.  Peak = 1.1 Hz.  Size = 487.5 cm^2.  </t>
  </si>
  <si>
    <t xml:space="preserve">  -39.1  17.7  72.3</t>
  </si>
  <si>
    <t xml:space="preserve">Field 1:  X = -11.1. Y = 34.1.  Peak = 3.0 Hz.  Size = 1456.3 cm^2.  Field 2:  X = 3.7. Y = -33.1.  Peak = 1.4 Hz.  Size = 581.3 cm^2.  </t>
  </si>
  <si>
    <t xml:space="preserve">  -45.0  -0.0  58.0</t>
  </si>
  <si>
    <t xml:space="preserve">Field 1:  X = -45.0. Y = -9.0.  Peak = 2.3 Hz.  Size = 362.5 cm^2.  Field 2:  X = -3.1. Y = -18.2.  Peak = 1.3 Hz.  Size = 412.5 cm^2.  Field 3:  X = -18.7. Y = 38.7.  Peak = 1.2 Hz.  Size = 200.0 cm^2.  </t>
  </si>
  <si>
    <t xml:space="preserve">  -54.8  17.5  30.6</t>
  </si>
  <si>
    <t xml:space="preserve">Field 1:  X = -3.7. Y = -4.6.  Peak = 5.8 Hz.  Size = 7250.0 cm^2.  </t>
  </si>
  <si>
    <t xml:space="preserve">  -8.1  52.4  54.5</t>
  </si>
  <si>
    <t xml:space="preserve">Field 1:  X = 4.5. Y = -2.3.  Peak = 1.7 Hz.  Size = 8093.8 cm^2.  </t>
  </si>
  <si>
    <t xml:space="preserve">  -90.0  -36.9  -5.7</t>
  </si>
  <si>
    <t xml:space="preserve">Field 1:  X = -2.0. Y = 2.9.  Peak = 2.9 Hz.  Size = 7693.8 cm^2.  </t>
  </si>
  <si>
    <t xml:space="preserve">  -71.6  41.2  82.9</t>
  </si>
  <si>
    <t xml:space="preserve">Field 1:  X = -21.9. Y = 34.4.  Peak = 2.1 Hz.  Size = 887.5 cm^2.  </t>
  </si>
  <si>
    <t xml:space="preserve">  -90.0  -81.9  -74.1</t>
  </si>
  <si>
    <t xml:space="preserve">Field 1:  X = -14.6. Y = -30.0.  Peak = 8.7 Hz.  Size = 2375.0 cm^2.  Field 2:  X = 43.1. Y = -43.3.  Peak = 3.0 Hz.  Size = 68.8 cm^2.  Field 3:  X = 42.2. Y = -2.7.  Peak = 2.6 Hz.  Size = 87.5 cm^2.  Field 4:  X = 40.4. Y = 21.0.  Peak = 2.2 Hz.  Size = 37.5 cm^2.  Field 5:  X = -32.2. Y = 36.5.  Peak = 1.9 Hz.  Size = 31.3 cm^2.  </t>
  </si>
  <si>
    <t xml:space="preserve">  -9.9  -0.0  29.2</t>
  </si>
  <si>
    <t xml:space="preserve">Field 1:  X = -17.9. Y = -30.3.  Peak = 3.9 Hz.  Size = 2450.0 cm^2.  Field 2:  X = 33.8. Y = 32.1.  Peak = 2.5 Hz.  Size = 518.8 cm^2.  Field 3:  X = -31.3. Y = 31.3.  Peak = 1.4 Hz.  Size = 512.5 cm^2.  </t>
  </si>
  <si>
    <t xml:space="preserve">  -78.7  -8.1  58.0</t>
  </si>
  <si>
    <t xml:space="preserve">Field 1:  X = -2.5. Y = -3.6.  Peak = 1.8 Hz.  Size = 8743.8 cm^2.  </t>
  </si>
  <si>
    <t xml:space="preserve">  -32.5  36.0  38.7</t>
  </si>
  <si>
    <t xml:space="preserve">Field 1:  X = -1.7. Y = -1.3.  Peak = 10.5 Hz.  Size = 9031.3 cm^2.  </t>
  </si>
  <si>
    <t xml:space="preserve">  -90.0  -20.6  9.5</t>
  </si>
  <si>
    <t xml:space="preserve">Field 1:  X = -1.0. Y = -1.6.  Peak = 5.3 Hz.  Size = 9006.3 cm^2.  </t>
  </si>
  <si>
    <t xml:space="preserve">  -58.4  -54.5  -5.7</t>
  </si>
  <si>
    <t xml:space="preserve">Field 1:  X = -38.1. Y = -23.7.  Peak = 7.8 Hz.  Size = 500.0 cm^2.  Field 2:  X = 10.4. Y = -36.6.  Peak = 6.9 Hz.  Size = 1912.5 cm^2.  Field 3:  X = 2.1. Y = 17.0.  Peak = 6.8 Hz.  Size = 3706.3 cm^2.  Field 4:  X = -45.1. Y = -47.6.  Peak = 2.6 Hz.  Size = 56.3 cm^2.  </t>
  </si>
  <si>
    <t xml:space="preserve">  -55.0  -4.4  54.0</t>
  </si>
  <si>
    <t xml:space="preserve">Field 1:  X = -0.9. Y = 0.6.  Peak = 3.5 Hz.  Size = 9018.8 cm^2.  </t>
  </si>
  <si>
    <t xml:space="preserve">  -69.4  56.3  69.4</t>
  </si>
  <si>
    <t xml:space="preserve">Field 1:  X = -4.8. Y = -3.8.  Peak = 1.3 Hz.  Size = 8493.8 cm^2.  </t>
  </si>
  <si>
    <t xml:space="preserve">  -84.3  -0.0  26.6</t>
  </si>
  <si>
    <t xml:space="preserve">Field 1:  X = -1.4. Y = -1.9.  Peak = 2.3 Hz.  Size = 8993.8 cm^2.  </t>
  </si>
  <si>
    <t xml:space="preserve">  -68.2  -45.0  24.0</t>
  </si>
  <si>
    <t xml:space="preserve">Field 1:  X = -45.0. Y = 39.0.  Peak = 2.6 Hz.  Size = 225.0 cm^2.  Field 2:  X = 17.9. Y = 31.5.  Peak = 2.5 Hz.  Size = 1312.5 cm^2.  Field 3:  X = 7.0. Y = -31.2.  Peak = 1.2 Hz.  Size = 1637.5 cm^2.  </t>
  </si>
  <si>
    <t xml:space="preserve">  -86.6  -82.9  -63.4</t>
  </si>
  <si>
    <t xml:space="preserve">  -50.2  40.6  77.5</t>
  </si>
  <si>
    <t xml:space="preserve">Field 1:  X = -45.9. Y = -40.2.  Peak = 3.0 Hz.  Size = 193.8 cm^2.  Field 2:  X = 24.9. Y = 23.7.  Peak = 1.7 Hz.  Size = 1125.0 cm^2.  Field 3:  X = 33.3. Y = -33.5.  Peak = 1.5 Hz.  Size = 775.0 cm^2.  Field 4:  X = -18.1. Y = -45.1.  Peak = 1.3 Hz.  Size = 268.8 cm^2.  Field 5:  X = -46.1. Y = 19.7.  Peak = 1.1 Hz.  Size = 156.3 cm^2.  Field 6:  X = -17.0. Y = 25.1.  Peak = 1.0 Hz.  Size = 212.5 cm^2.  Field 7:  X = -4.3. Y = -12.7.  Peak = 1.0 Hz.  Size = 231.3 cm^2.  </t>
  </si>
  <si>
    <t xml:space="preserve">  -65.2  -0.0  13.0</t>
  </si>
  <si>
    <t xml:space="preserve">Field 1:  X = 0.2. Y = -2.6.  Peak = 20.2 Hz.  Size = 8912.5 cm^2.  </t>
  </si>
  <si>
    <t xml:space="preserve">  -59.0  -0.0  3.2</t>
  </si>
  <si>
    <t xml:space="preserve">Field 1:  X = 4.8. Y = 1.6.  Peak = 3.1 Hz.  Size = 8300.0 cm^2.  </t>
  </si>
  <si>
    <t xml:space="preserve">  -90.0  0.0  45.0</t>
  </si>
  <si>
    <t xml:space="preserve">Field 1:  X = -1.7. Y = -2.5.  Peak = 43.2 Hz.  Size = 9031.3 cm^2.  </t>
  </si>
  <si>
    <t xml:space="preserve">  -70.0  -0.0  74.7</t>
  </si>
  <si>
    <t xml:space="preserve">Field 1:  X = -2.7. Y = -3.3.  Peak = 10.5 Hz.  Size = 9031.3 cm^2.  </t>
  </si>
  <si>
    <t xml:space="preserve">  -77.0  -50.7  -3.8</t>
  </si>
  <si>
    <t xml:space="preserve">Field 1:  X = -5.3. Y = -1.7.  Peak = 2.6 Hz.  Size = 9025.0 cm^2.  </t>
  </si>
  <si>
    <t xml:space="preserve">  -79.2  -70.0  -45.0</t>
  </si>
  <si>
    <t xml:space="preserve">Field 1:  X = -25.5. Y = -34.0.  Peak = 2.7 Hz.  Size = 1712.5 cm^2.  Field 2:  X = -44.5. Y = 7.6.  Peak = 1.1 Hz.  Size = 193.8 cm^2.  Field 3:  X = -2.7. Y = 15.3.  Peak = 1.0 Hz.  Size = 306.3 cm^2.  </t>
  </si>
  <si>
    <t xml:space="preserve">  -45.0  31.0  81.9</t>
  </si>
  <si>
    <t xml:space="preserve">Field 1:  X = -2.6. Y = -2.0.  Peak = 3.6 Hz.  Size = 9012.5 cm^2.  </t>
  </si>
  <si>
    <t xml:space="preserve">  -56.3  -18.4  49.4</t>
  </si>
  <si>
    <t xml:space="preserve">  -23.2  11.3  81.9</t>
  </si>
  <si>
    <t xml:space="preserve">Field 1:  X = -2.2. Y = -3.8.  Peak = 7.9 Hz.  Size = 9012.5 cm^2.  </t>
  </si>
  <si>
    <t xml:space="preserve">  -82.9  -45.0  59.0</t>
  </si>
  <si>
    <t xml:space="preserve">Field 1:  X = -2.0. Y = -1.1.  Peak = 3.2 Hz.  Size = 9031.3 cm^2.  </t>
  </si>
  <si>
    <t xml:space="preserve">  -8.1  3.0  35.0</t>
  </si>
  <si>
    <t xml:space="preserve">Field 1:  X = -1.8. Y = -1.3.  Peak = 1.4 Hz.  Size = 9025.0 cm^2.  </t>
  </si>
  <si>
    <t xml:space="preserve">  -59.7  7.6  72.6</t>
  </si>
  <si>
    <t xml:space="preserve">Field 1:  X = 0.5. Y = -1.9.  Peak = 1.4 Hz.  Size = 8931.3 cm^2.  </t>
  </si>
  <si>
    <t xml:space="preserve">  -70.0  -18.4  69.4</t>
  </si>
  <si>
    <t xml:space="preserve">  -0.0  52.1  69.0</t>
  </si>
  <si>
    <t xml:space="preserve">Field 1:  X = -3.5. Y = 0.1.  Peak = 1.3 Hz.  Size = 8475.0 cm^2.  </t>
  </si>
  <si>
    <t xml:space="preserve">  -49.4  -39.8  -17.1</t>
  </si>
  <si>
    <t xml:space="preserve">Field 1:  X = -1.8. Y = 0.4.  Peak = 4.8 Hz.  Size = 7318.8 cm^2.  </t>
  </si>
  <si>
    <t xml:space="preserve">  -0.0  52.4  71.6</t>
  </si>
  <si>
    <t xml:space="preserve">Field 1:  X = -3.4. Y = -4.5.  Peak = 6.0 Hz.  Size = 8275.0 cm^2.  </t>
  </si>
  <si>
    <t xml:space="preserve">  -0.0  48.0  84.8</t>
  </si>
  <si>
    <t xml:space="preserve">Field 1:  X = -1.0. Y = -2.3.  Peak = 8.0 Hz.  Size = 9031.3 cm^2.  </t>
  </si>
  <si>
    <t xml:space="preserve">  -19.7  36.9  85.2</t>
  </si>
  <si>
    <t xml:space="preserve">Field 1:  X = -2.5. Y = -3.8.  Peak = 1.1 Hz.  Size = 8787.5 cm^2.  </t>
  </si>
  <si>
    <t xml:space="preserve">  -85.9  -24.4  45.0</t>
  </si>
  <si>
    <t xml:space="preserve">Field 1:  X = -5.0. Y = -2.6.  Peak = 2.2 Hz.  Size = 9006.3 cm^2.  </t>
  </si>
  <si>
    <t xml:space="preserve">  29.1  36.0  66.0</t>
  </si>
  <si>
    <t xml:space="preserve">Field 1:  X = -1.2. Y = -2.8.  Peak = 11.3 Hz.  Size = 9031.3 cm^2.  </t>
  </si>
  <si>
    <t xml:space="preserve">  -71.6  35.0  56.3</t>
  </si>
  <si>
    <t xml:space="preserve">Field 1:  X = -4.7. Y = 0.5.  Peak = 10.1 Hz.  Size = 9000.0 cm^2.  </t>
  </si>
  <si>
    <t xml:space="preserve">  -34.4  -5.2  87.0</t>
  </si>
  <si>
    <t xml:space="preserve">  -81.9  -56.3  -45.0</t>
  </si>
  <si>
    <t xml:space="preserve">Field 1:  X = -0.8. Y = -0.9.  Peak = 1.2 Hz.  Size = 8956.3 cm^2.  </t>
  </si>
  <si>
    <t xml:space="preserve">  -56.3  4.1  42.0</t>
  </si>
  <si>
    <t xml:space="preserve">Field 1:  X = -4.2. Y = 0.1.  Peak = 2.4 Hz.  Size = 8856.3 cm^2.  </t>
  </si>
  <si>
    <t xml:space="preserve">  -90.0  0.0  65.2</t>
  </si>
  <si>
    <t xml:space="preserve">Field 1:  X = 4.8. Y = -27.0.  Peak = 17.4 Hz.  Size = 581.3 cm^2.  Field 2:  X = 35.3. Y = 35.8.  Peak = 16.9 Hz.  Size = 293.8 cm^2.  Field 3:  X = 16.1. Y = 2.4.  Peak = 15.1 Hz.  Size = 237.5 cm^2.  Field 4:  X = -30.5. Y = 34.1.  Peak = 13.8 Hz.  Size = 431.3 cm^2.  Field 5:  X = 3.4. Y = 35.0.  Peak = 11.5 Hz.  Size = 368.8 cm^2.  Field 6:  X = -15.4. Y = 8.6.  Peak = 10.8 Hz.  Size = 200.0 cm^2.  Field 7:  X = -31.9. Y = -26.5.  Peak = 10.0 Hz.  Size = 325.0 cm^2.  Field 8:  X = 21.3. Y = -46.4.  Peak = 8.5 Hz.  Size = 125.0 cm^2.  </t>
  </si>
  <si>
    <t xml:space="preserve">  -61.7  -4.1  63.4</t>
  </si>
  <si>
    <t xml:space="preserve">Field 1:  X = 0.4. Y = -2.3.  Peak = 7.1 Hz.  Size = 8806.3 cm^2.  </t>
  </si>
  <si>
    <t xml:space="preserve">  -45.0  20.0  49.9</t>
  </si>
  <si>
    <t xml:space="preserve">Field 1:  X = 0.0. Y = -1.4.  Peak = 6.6 Hz.  Size = 9031.3 cm^2.  </t>
  </si>
  <si>
    <t xml:space="preserve">  -45.0  -30.3  -13.2</t>
  </si>
  <si>
    <t xml:space="preserve">Field 1:  X = -2.3. Y = -3.3.  Peak = 7.1 Hz.  Size = 9031.3 cm^2.  </t>
  </si>
  <si>
    <t xml:space="preserve">  -90.0  49.8  53.5</t>
  </si>
  <si>
    <t xml:space="preserve">Field 1:  X = 1.4. Y = -2.6.  Peak = 30.8 Hz.  Size = 7943.8 cm^2.  </t>
  </si>
  <si>
    <t xml:space="preserve">  -59.9  -11.3  87.8</t>
  </si>
  <si>
    <t xml:space="preserve">Field 1:  X = -2.8. Y = -3.5.  Peak = 10.6 Hz.  Size = 9031.3 cm^2.  </t>
  </si>
  <si>
    <t xml:space="preserve">  -90.0  -54.0  0.0</t>
  </si>
  <si>
    <t xml:space="preserve">Field 1:  X = -7.8. Y = 7.1.  Peak = 10.3 Hz.  Size = 7431.3 cm^2.  </t>
  </si>
  <si>
    <t xml:space="preserve">  -25.0  -5.7  85.6</t>
  </si>
  <si>
    <t xml:space="preserve">Field 1:  X = -2.2. Y = -2.5.  Peak = 11.8 Hz.  Size = 9031.3 cm^2.  </t>
  </si>
  <si>
    <t xml:space="preserve">  -90.0  -23.2  -4.8</t>
  </si>
  <si>
    <t xml:space="preserve">Field 1:  X = -1.4. Y = 0.8.  Peak = 2.6 Hz.  Size = 8693.8 cm^2.  </t>
  </si>
  <si>
    <t xml:space="preserve">  -22.4  0.0  28.6</t>
  </si>
  <si>
    <t xml:space="preserve">  -16.7  29.7  58.0</t>
  </si>
  <si>
    <t xml:space="preserve">Field 1:  X = 0.0. Y = -1.8.  Peak = 7.1 Hz.  Size = 9031.3 cm^2.  </t>
  </si>
  <si>
    <t xml:space="preserve">  -4.1  -2.7  57.5</t>
  </si>
  <si>
    <t xml:space="preserve">Field 1:  X = -1.3. Y = -5.4.  Peak = 9.4 Hz.  Size = 9031.3 cm^2.  </t>
  </si>
  <si>
    <t xml:space="preserve">  6.3  27.4  42.5</t>
  </si>
  <si>
    <t xml:space="preserve">  -68.2  -48.8  41.2</t>
  </si>
  <si>
    <t xml:space="preserve">Field 1:  X = -2.7. Y = -1.5.  Peak = 2.5 Hz.  Size = 9025.0 cm^2.  </t>
  </si>
  <si>
    <t xml:space="preserve">  -24.4  66.0  71.6</t>
  </si>
  <si>
    <t xml:space="preserve">Field 1:  X = -1.9. Y = -2.1.  Peak = 3.6 Hz.  Size = 9000.0 cm^2.  </t>
  </si>
  <si>
    <t xml:space="preserve">  -19.7  -4.8  60.6</t>
  </si>
  <si>
    <t xml:space="preserve">Field 1:  X = 0.1. Y = 0.3.  Peak = 9.3 Hz.  Size = 8475.0 cm^2.  </t>
  </si>
  <si>
    <t xml:space="preserve">  -0.0  -0.0  78.7</t>
  </si>
  <si>
    <t xml:space="preserve">Field 1:  X = -2.1. Y = -0.1.  Peak = 19.1 Hz.  Size = 9031.3 cm^2.  </t>
  </si>
  <si>
    <t xml:space="preserve">  -84.3  -57.5  -0.0</t>
  </si>
  <si>
    <t xml:space="preserve">Field 1:  X = -2.6. Y = -2.0.  Peak = 4.7 Hz.  Size = 9031.3 cm^2.  </t>
  </si>
  <si>
    <t xml:space="preserve">  -90.0  45.0  90.0</t>
  </si>
  <si>
    <t xml:space="preserve">Field 1:  X = -2.2. Y = -2.2.  Peak = 13.4 Hz.  Size = 9031.3 cm^2.  </t>
  </si>
  <si>
    <t xml:space="preserve">  -90.0  7.1  41.6</t>
  </si>
  <si>
    <t xml:space="preserve">Field 1:  X = -4.2. Y = -0.7.  Peak = 9.6 Hz.  Size = 9031.3 cm^2.  </t>
  </si>
  <si>
    <t xml:space="preserve">  -29.1  -26.6  14.0</t>
  </si>
  <si>
    <t xml:space="preserve">Field 1:  X = 2.6. Y = 4.7.  Peak = 5.5 Hz.  Size = 8131.3 cm^2.  </t>
  </si>
  <si>
    <t xml:space="preserve">  -69.4  -42.3  9.5</t>
  </si>
  <si>
    <t xml:space="preserve">Field 1:  X = 1.7. Y = -0.8.  Peak = 16.3 Hz.  Size = 9031.3 cm^2.  </t>
  </si>
  <si>
    <t xml:space="preserve">  -2.0  -0.0  85.9</t>
  </si>
  <si>
    <t xml:space="preserve">Field 1:  X = 3.2. Y = -7.3.  Peak = 2.1 Hz.  Size = 8593.8 cm^2.  </t>
  </si>
  <si>
    <t xml:space="preserve">  -51.3  -9.5  71.6</t>
  </si>
  <si>
    <t xml:space="preserve">Field 1:  X = 1.7. Y = -0.9.  Peak = 1.9 Hz.  Size = 8618.8 cm^2.  </t>
  </si>
  <si>
    <t xml:space="preserve">  -90.0  -70.0  29.7</t>
  </si>
  <si>
    <t xml:space="preserve">Field 1:  X = 17.6. Y = 10.0.  Peak = 9.8 Hz.  Size = 3637.5 cm^2.  Field 2:  X = -17.0. Y = -48.7.  Peak = 2.5 Hz.  Size = 31.3 cm^2.  </t>
  </si>
  <si>
    <t xml:space="preserve">  -51.3  47.7  48.8</t>
  </si>
  <si>
    <t xml:space="preserve">Field 1:  X = -1.5. Y = 0.2.  Peak = 12.1 Hz.  Size = 9031.3 cm^2.  </t>
  </si>
  <si>
    <t xml:space="preserve">  -85.9  -48.0  5.7</t>
  </si>
  <si>
    <t xml:space="preserve">Field 1:  X = 0.9. Y = -2.1.  Peak = 8.4 Hz.  Size = 8912.5 cm^2.  </t>
  </si>
  <si>
    <t xml:space="preserve">  -45.0  -22.6  71.6</t>
  </si>
  <si>
    <t xml:space="preserve">Field 1:  X = -1.4. Y = -1.8.  Peak = 3.6 Hz.  Size = 9031.3 cm^2.  </t>
  </si>
  <si>
    <t xml:space="preserve">  -26.6  31.6  70.3</t>
  </si>
  <si>
    <t xml:space="preserve">Field 1:  X = 11.3. Y = 13.9.  Peak = 25.5 Hz.  Size = 2412.5 cm^2.  </t>
  </si>
  <si>
    <t xml:space="preserve">  -71.6  -46.3  -3.2</t>
  </si>
  <si>
    <t xml:space="preserve">Field 1:  X = -14.8. Y = -9.6.  Peak = 4.8 Hz.  Size = 4081.3 cm^2.  Field 2:  X = 39.9. Y = -34.1.  Peak = 2.4 Hz.  Size = 356.3 cm^2.  Field 3:  X = 40.2. Y = 41.8.  Peak = 2.3 Hz.  Size = 106.3 cm^2.  Field 4:  X = 42.4. Y = -5.3.  Peak = 1.7 Hz.  Size = 150.0 cm^2.  Field 5:  X = -46.2. Y = 23.8.  Peak = 1.5 Hz.  Size = 87.5 cm^2.  </t>
  </si>
  <si>
    <t xml:space="preserve">  -90.0  -12.5  16.9</t>
  </si>
  <si>
    <t xml:space="preserve">Field 1:  X = -41.6. Y = 37.0.  Peak = 12.1 Hz.  Size = 343.8 cm^2.  Field 2:  X = -46.7. Y = -3.9.  Peak = 2.7 Hz.  Size = 50.0 cm^2.  </t>
  </si>
  <si>
    <t xml:space="preserve">  -90.0  -81.9  -50.2</t>
  </si>
  <si>
    <t xml:space="preserve">Field 1:  X = 4.0. Y = -35.2.  Peak = 2.2 Hz.  Size = 1437.5 cm^2.  </t>
  </si>
  <si>
    <t xml:space="preserve">  5.7  21.8  78.2</t>
  </si>
  <si>
    <t xml:space="preserve">Field 1:  X = -40.9. Y = 33.1.  Peak = 2.8 Hz.  Size = 556.3 cm^2.  Field 2:  X = 14.0. Y = 21.4.  Peak = 2.7 Hz.  Size = 2362.5 cm^2.  </t>
  </si>
  <si>
    <t xml:space="preserve">  -21.3  -17.7  25.0</t>
  </si>
  <si>
    <t xml:space="preserve">Field 1:  X = -22.4. Y = -0.4.  Peak = 3.7 Hz.  Size = 3000.0 cm^2.  Field 2:  X = 38.5. Y = -37.0.  Peak = 2.0 Hz.  Size = 456.3 cm^2.  </t>
  </si>
  <si>
    <t xml:space="preserve">  -86.3  -48.4  25.6</t>
  </si>
  <si>
    <t xml:space="preserve">Field 1:  X = 3.0. Y = -19.5.  Peak = 3.6 Hz.  Size = 2150.0 cm^2.  Field 2:  X = -40.0. Y = 18.5.  Peak = 1.3 Hz.  Size = 443.8 cm^2.  </t>
  </si>
  <si>
    <t xml:space="preserve">  19.1  75.4  76.0</t>
  </si>
  <si>
    <t xml:space="preserve">Field 1:  X = 1.6. Y = -2.4.  Peak = 6.2 Hz.  Size = 8406.3 cm^2.  </t>
  </si>
  <si>
    <t xml:space="preserve">  -80.5  -45.0  -0.0</t>
  </si>
  <si>
    <t xml:space="preserve">Field 1:  X = -37.4. Y = 2.8.  Peak = 1.1 Hz.  Size = 1856.3 cm^2.  </t>
  </si>
  <si>
    <t xml:space="preserve">  -50.2  -33.7  58.0</t>
  </si>
  <si>
    <t xml:space="preserve">Field 1:  X = -24.1. Y = 28.7.  Peak = 2.9 Hz.  Size = 1406.3 cm^2.  Field 2:  X = -37.5. Y = -45.2.  Peak = 1.2 Hz.  Size = 162.5 cm^2.  Field 3:  X = 35.2. Y = 41.7.  Peak = 1.1 Hz.  Size = 162.5 cm^2.  </t>
  </si>
  <si>
    <t xml:space="preserve">  8.7  21.0  54.0</t>
  </si>
  <si>
    <t xml:space="preserve">Field 1:  X = -23.8. Y = 36.0.  Peak = 7.9 Hz.  Size = 1112.5 cm^2.  Field 2:  X = 24.3. Y = -41.8.  Peak = 3.9 Hz.  Size = 518.8 cm^2.  Field 3:  X = -30.3. Y = -33.1.  Peak = 2.7 Hz.  Size = 68.8 cm^2.  Field 4:  X = 42.7. Y = 41.6.  Peak = 2.3 Hz.  Size = 43.8 cm^2.  Field 5:  X = -44.9. Y = -35.4.  Peak = 2.3 Hz.  Size = 300.0 cm^2.  </t>
  </si>
  <si>
    <t xml:space="preserve">  -12.5  -0.0  2.3</t>
  </si>
  <si>
    <t xml:space="preserve">Field 1:  X = -9.3. Y = 2.3.  Peak = 8.4 Hz.  Size = 4725.0 cm^2.  Field 2:  X = 41.3. Y = 16.6.  Peak = 4.0 Hz.  Size = 131.3 cm^2.  Field 3:  X = -16.8. Y = -47.8.  Peak = 3.7 Hz.  Size = 62.5 cm^2.  Field 4:  X = 41.9. Y = 37.4.  Peak = 3.0 Hz.  Size = 50.0 cm^2.  </t>
  </si>
  <si>
    <t xml:space="preserve">  -82.6  -52.7  9.5</t>
  </si>
  <si>
    <t xml:space="preserve">Field 1:  X = -0.5. Y = -1.4.  Peak = 2.2 Hz.  Size = 9025.0 cm^2.  </t>
  </si>
  <si>
    <t xml:space="preserve">  -12.1  40.6  65.6</t>
  </si>
  <si>
    <t xml:space="preserve">Field 1:  X = 19.9. Y = -26.0.  Peak = 5.2 Hz.  Size = 1987.5 cm^2.  Field 2:  X = -3.6. Y = 33.0.  Peak = 3.1 Hz.  Size = 606.3 cm^2.  Field 3:  X = 21.7. Y = 34.8.  Peak = 2.1 Hz.  Size = 181.3 cm^2.  Field 4:  X = -40.2. Y = 9.7.  Peak = 1.8 Hz.  Size = 137.5 cm^2.  Field 5:  X = -43.8. Y = -36.1.  Peak = 1.5 Hz.  Size = 131.3 cm^2.  </t>
  </si>
  <si>
    <t xml:space="preserve">  -25.6  66.8  83.7</t>
  </si>
  <si>
    <t xml:space="preserve">Field 1:  X = 21.0. Y = -17.6.  Peak = 2.7 Hz.  Size = 2450.0 cm^2.  Field 2:  X = -46.2. Y = -26.4.  Peak = 2.6 Hz.  Size = 375.0 cm^2.  Field 3:  X = -31.1. Y = 18.1.  Peak = 1.1 Hz.  Size = 600.0 cm^2.  </t>
  </si>
  <si>
    <t xml:space="preserve">  -90.0  -78.7  8.1</t>
  </si>
  <si>
    <t xml:space="preserve">Field 1:  X = 20.6. Y = 22.8.  Peak = 5.1 Hz.  Size = 1443.8 cm^2.  Field 2:  X = -46.4. Y = -21.0.  Peak = 2.0 Hz.  Size = 162.5 cm^2.  Field 3:  X = -46.6. Y = 26.4.  Peak = 2.0 Hz.  Size = 87.5 cm^2.  Field 4:  X = -44.2. Y = -47.4.  Peak = 1.5 Hz.  Size = 75.0 cm^2.  </t>
  </si>
  <si>
    <t xml:space="preserve">  25.2  53.1  62.4</t>
  </si>
  <si>
    <t xml:space="preserve">Field 1:  X = -0.1. Y = -3.4.  Peak = 2.8 Hz.  Size = 6918.8 cm^2.  </t>
  </si>
  <si>
    <t xml:space="preserve">  -48.4  19.3  36.9</t>
  </si>
  <si>
    <t xml:space="preserve">Field 1:  X = -31.7. Y = -13.1.  Peak = 4.2 Hz.  Size = 1743.8 cm^2.  Field 2:  X = 22.4. Y = 18.7.  Peak = 3.5 Hz.  Size = 1118.8 cm^2.  Field 3:  X = 38.9. Y = -39.8.  Peak = 2.5 Hz.  Size = 343.8 cm^2.  Field 4:  X = -34.9. Y = 41.0.  Peak = 1.6 Hz.  Size = 125.0 cm^2.  </t>
  </si>
  <si>
    <t xml:space="preserve">  -16.7  -0.0  67.8</t>
  </si>
  <si>
    <t xml:space="preserve">Field 1:  X = -26.8. Y = -12.1.  Peak = 3.4 Hz.  Size = 1831.3 cm^2.  Field 2:  X = 30.5. Y = -15.7.  Peak = 2.7 Hz.  Size = 1612.5 cm^2.  Field 3:  X = -37.2. Y = 41.6.  Peak = 1.2 Hz.  Size = 93.8 cm^2.  </t>
  </si>
  <si>
    <t xml:space="preserve">  -21.3  -20.0  80.0</t>
  </si>
  <si>
    <t xml:space="preserve">Field 1:  X = -31.8. Y = 36.6.  Peak = 2.4 Hz.  Size = 637.5 cm^2.  Field 2:  X = 23.7. Y = 36.4.  Peak = 1.9 Hz.  Size = 775.0 cm^2.  Field 3:  X = 31.6. Y = -42.1.  Peak = 1.2 Hz.  Size = 356.3 cm^2.  </t>
  </si>
  <si>
    <t xml:space="preserve">  -25.2  -18.4  5.7</t>
  </si>
  <si>
    <t xml:space="preserve">Field 1:  X = 18.4. Y = 11.3.  Peak = 12.1 Hz.  Size = 3175.0 cm^2.  Field 2:  X = -44.0. Y = -15.0.  Peak = 4.2 Hz.  Size = 187.5 cm^2.  Field 3:  X = -41.2. Y = -48.0.  Peak = 2.8 Hz.  Size = 37.5 cm^2.  Field 4:  X = -29.1. Y = 42.1.  Peak = 2.7 Hz.  Size = 37.5 cm^2.  Field 5:  X = -36.3. Y = -42.3.  Peak = 2.6 Hz.  Size = 31.3 cm^2.  </t>
  </si>
  <si>
    <t xml:space="preserve">  -47.1  20.0  39.8</t>
  </si>
  <si>
    <t xml:space="preserve">Field 1:  X = -24.2. Y = -13.2.  Peak = 6.3 Hz.  Size = 368.8 cm^2.  Field 2:  X = 4.0. Y = -13.4.  Peak = 6.1 Hz.  Size = 406.3 cm^2.  Field 3:  X = -14.1. Y = -41.8.  Peak = 5.9 Hz.  Size = 331.3 cm^2.  Field 4:  X = -22.6. Y = 32.0.  Peak = 4.2 Hz.  Size = 262.5 cm^2.  Field 5:  X = 19.5. Y = 9.3.  Peak = 3.3 Hz.  Size = 206.3 cm^2.  Field 6:  X = 38.7. Y = -36.8.  Peak = 2.7 Hz.  Size = 100.0 cm^2.  Field 7:  X = 26.0. Y = -17.1.  Peak = 2.7 Hz.  Size = 162.5 cm^2.  Field 8:  X = -45.2. Y = -35.1.  Peak = 2.6 Hz.  Size = 150.0 cm^2.  Field 9:  X = 16.6. Y = -43.7.  Peak = 2.1 Hz.  Size = 81.3 cm^2.  Field 10:  X = -6.6. Y = 13.9.  Peak = 1.8 Hz.  Size = 81.3 cm^2.  </t>
  </si>
  <si>
    <t xml:space="preserve">  -57.5  -0.0  70.0</t>
  </si>
  <si>
    <t xml:space="preserve">Field 1:  X = -11.0. Y = -42.2.  Peak = 3.0 Hz.  Size = 450.0 cm^2.  Field 2:  X = -23.5. Y = -12.6.  Peak = 2.8 Hz.  Size = 418.8 cm^2.  Field 3:  X = 40.2. Y = -36.4.  Peak = 2.7 Hz.  Size = 231.3 cm^2.  Field 4:  X = -44.2. Y = -35.7.  Peak = 2.5 Hz.  Size = 225.0 cm^2.  Field 5:  X = -23.4. Y = 30.8.  Peak = 1.8 Hz.  Size = 256.3 cm^2.  Field 6:  X = 7.9. Y = -5.8.  Peak = 1.7 Hz.  Size = 575.0 cm^2.  Field 7:  X = 14.6. Y = -43.0.  Peak = 1.5 Hz.  Size = 187.5 cm^2.  Field 8:  X = -10.6. Y = 15.1.  Peak = 1.1 Hz.  Size = 112.5 cm^2.  </t>
  </si>
  <si>
    <t xml:space="preserve">  -48.4  9.5  70.0</t>
  </si>
  <si>
    <t xml:space="preserve">Field 1:  X = 4.1. Y = -27.9.  Peak = 6.7 Hz.  Size = 1793.8 cm^2.  Field 2:  X = -43.9. Y = -37.2.  Peak = 5.3 Hz.  Size = 200.0 cm^2.  Field 3:  X = -17.9. Y = 16.0.  Peak = 5.1 Hz.  Size = 500.0 cm^2.  Field 4:  X = 29.3. Y = 22.1.  Peak = 3.8 Hz.  Size = 812.5 cm^2.  Field 5:  X = -29.3. Y = 40.4.  Peak = 2.8 Hz.  Size = 143.8 cm^2.  Field 6:  X = -34.2. Y = -4.6.  Peak = 2.1 Hz.  Size = 31.3 cm^2.  </t>
  </si>
  <si>
    <t xml:space="preserve">  -54.0  -0.0  63.4</t>
  </si>
  <si>
    <t xml:space="preserve">Field 1:  X = -2.1. Y = -0.9.  Peak = 4.8 Hz.  Size = 8881.3 cm^2.  </t>
  </si>
  <si>
    <t xml:space="preserve">  -77.2  26.6  33.7</t>
  </si>
  <si>
    <t xml:space="preserve">Field 1:  X = -2.0. Y = -4.1.  Peak = 19.8 Hz.  Size = 9018.8 cm^2.  </t>
  </si>
  <si>
    <t xml:space="preserve">  -52.1  -0.0  29.7</t>
  </si>
  <si>
    <t xml:space="preserve">Field 1:  X = 6.1. Y = 18.3.  Peak = 20.8 Hz.  Size = 612.5 cm^2.  </t>
  </si>
  <si>
    <t xml:space="preserve">  -52.4  -0.0  70.6</t>
  </si>
  <si>
    <t xml:space="preserve">Field 1:  X = 9.4. Y = -26.7.  Peak = 1.0 Hz.  Size = 3181.3 cm^2.  </t>
  </si>
  <si>
    <t xml:space="preserve">  -32.0  18.4  51.3</t>
  </si>
  <si>
    <t xml:space="preserve">Field 1:  X = -1.3. Y = -4.7.  Peak = 2.9 Hz.  Size = 8431.3 cm^2.  </t>
  </si>
  <si>
    <t xml:space="preserve">  -55.0  -4.8  66.0</t>
  </si>
  <si>
    <t xml:space="preserve">Field 1:  X = -2.7. Y = -5.9.  Peak = 2.1 Hz.  Size = 7618.8 cm^2.  </t>
  </si>
  <si>
    <t xml:space="preserve">  -65.2  8.1  68.2</t>
  </si>
  <si>
    <t xml:space="preserve">Field 1:  X = -11.8. Y = 27.5.  Peak = 1.9 Hz.  Size = 1656.3 cm^2.  Field 2:  X = 33.8. Y = 10.5.  Peak = 1.7 Hz.  Size = 475.0 cm^2.  Field 3:  X = 36.7. Y = -31.3.  Peak = 1.5 Hz.  Size = 787.5 cm^2.  Field 4:  X = -34.7. Y = -40.0.  Peak = 1.3 Hz.  Size = 693.8 cm^2.  Field 5:  X = 1.7. Y = -25.9.  Peak = 1.2 Hz.  Size = 681.3 cm^2.  </t>
  </si>
  <si>
    <t xml:space="preserve">  -37.6  14.0  71.6</t>
  </si>
  <si>
    <t xml:space="preserve">Field 1:  X = 6.6. Y = 28.8.  Peak = 6.8 Hz.  Size = 2250.0 cm^2.  Field 2:  X = -6.5. Y = -38.4.  Peak = 3.9 Hz.  Size = 1243.8 cm^2.  Field 3:  X = 43.6. Y = -43.9.  Peak = 2.0 Hz.  Size = 43.8 cm^2.  Field 4:  X = 43.4. Y = -31.2.  Peak = 1.7 Hz.  Size = 31.3 cm^2.  </t>
  </si>
  <si>
    <t xml:space="preserve">  -19.7  18.4  48.4</t>
  </si>
  <si>
    <t xml:space="preserve">Field 1:  X = -13.9. Y = 18.6.  Peak = 9.6 Hz.  Size = 212.5 cm^2.  Field 2:  X = -11.8. Y = -10.2.  Peak = 8.5 Hz.  Size = 612.5 cm^2.  Field 3:  X = 33.7. Y = -34.3.  Peak = 7.4 Hz.  Size = 231.3 cm^2.  Field 4:  X = -20.0. Y = -36.6.  Peak = 7.1 Hz.  Size = 212.5 cm^2.  Field 5:  X = -30.8. Y = 38.7.  Peak = 6.7 Hz.  Size = 181.3 cm^2.  Field 6:  X = -45.2. Y = -34.7.  Peak = 5.4 Hz.  Size = 112.5 cm^2.  Field 7:  X = 9.3. Y = -39.0.  Peak = 4.0 Hz.  Size = 200.0 cm^2.  Field 8:  X = -47.8. Y = 18.4.  Peak = 3.8 Hz.  Size = 81.3 cm^2.  Field 9:  X = 43.5. Y = 16.6.  Peak = 3.2 Hz.  Size = 37.5 cm^2.  </t>
  </si>
  <si>
    <t xml:space="preserve">  -54.0  -0.0  71.6</t>
  </si>
  <si>
    <t xml:space="preserve">Field 1:  X = 28.0. Y = 42.4.  Peak = 10.3 Hz.  Size = 125.0 cm^2.  Field 2:  X = 40.0. Y = 10.6.  Peak = 8.8 Hz.  Size = 256.3 cm^2.  Field 3:  X = 9.1. Y = 17.4.  Peak = 5.6 Hz.  Size = 250.0 cm^2.  Field 4:  X = 15.7. Y = -20.7.  Peak = 3.2 Hz.  Size = 162.5 cm^2.  </t>
  </si>
  <si>
    <t xml:space="preserve">  -58.4  12.1  69.4</t>
  </si>
  <si>
    <t xml:space="preserve">Field 1:  X = -3.2. Y = -5.0.  Peak = 7.4 Hz.  Size = 8318.8 cm^2.  </t>
  </si>
  <si>
    <t xml:space="preserve">  -76.0  9.5  22.8</t>
  </si>
  <si>
    <t xml:space="preserve">Field 1:  X = -2.2. Y = -2.4.  Peak = 7.4 Hz.  Size = 8487.5 cm^2.  </t>
  </si>
  <si>
    <t xml:space="preserve">  -57.5  -4.8  63.4</t>
  </si>
  <si>
    <t xml:space="preserve">Field 1:  X = -4.0. Y = -3.9.  Peak = 1.4 Hz.  Size = 8206.3 cm^2.  </t>
  </si>
  <si>
    <t xml:space="preserve">  -58.0  -20.6  84.3</t>
  </si>
  <si>
    <t xml:space="preserve">Field 1:  X = 20.6. Y = -3.9.  Peak = 17.0 Hz.  Size = 362.5 cm^2.  Field 2:  X = 32.3. Y = -30.5.  Peak = 16.0 Hz.  Size = 306.3 cm^2.  Field 3:  X = -32.0. Y = 39.8.  Peak = 14.5 Hz.  Size = 193.8 cm^2.  Field 4:  X = 5.6. Y = -30.4.  Peak = 13.6 Hz.  Size = 275.0 cm^2.  Field 5:  X = -13.9. Y = 27.9.  Peak = 12.4 Hz.  Size = 393.8 cm^2.  Field 6:  X = 43.6. Y = -9.1.  Peak = 9.9 Hz.  Size = 62.5 cm^2.  Field 7:  X = 41.0. Y = 21.8.  Peak = 8.3 Hz.  Size = 187.5 cm^2.  Field 8:  X = -36.3. Y = -47.2.  Peak = 6.5 Hz.  Size = 50.0 cm^2.  Field 9:  X = -46.5. Y = 20.9.  Peak = 5.7 Hz.  Size = 81.3 cm^2.  Field 10:  X = -20.3. Y = -27.7.  Peak = 5.6 Hz.  Size = 93.8 cm^2.  Field 11:  X = -28.3. Y = -4.0.  Peak = 5.0 Hz.  Size = 150.0 cm^2.  Field 12:  X = 7.5. Y = 26.2.  Peak = 5.0 Hz.  Size = 75.0 cm^2.  </t>
  </si>
  <si>
    <t xml:space="preserve">  -55.0  -0.0  63.4</t>
  </si>
  <si>
    <t xml:space="preserve">Field 1:  X = 10.1. Y = -37.5.  Peak = 5.9 Hz.  Size = 368.8 cm^2.  Field 2:  X = -2.2. Y = -3.3.  Peak = 5.3 Hz.  Size = 300.0 cm^2.  Field 3:  X = 25.2. Y = -8.0.  Peak = 5.3 Hz.  Size = 343.8 cm^2.  Field 4:  X = -45.0. Y = 15.7.  Peak = 4.7 Hz.  Size = 250.0 cm^2.  Field 5:  X = -16.3. Y = -33.4.  Peak = 3.9 Hz.  Size = 237.5 cm^2.  Field 6:  X = -29.0. Y = -5.4.  Peak = 3.8 Hz.  Size = 343.8 cm^2.  Field 7:  X = 35.2. Y = -34.2.  Peak = 3.5 Hz.  Size = 137.5 cm^2.  Field 8:  X = -9.5. Y = 20.4.  Peak = 3.3 Hz.  Size = 218.8 cm^2.  Field 9:  X = 41.4. Y = 16.3.  Peak = 3.2 Hz.  Size = 187.5 cm^2.  Field 10:  X = -29.1. Y = 39.1.  Peak = 2.7 Hz.  Size = 175.0 cm^2.  Field 11:  X = 31.0. Y = 42.1.  Peak = 2.2 Hz.  Size = 68.8 cm^2.  Field 12:  X = 13.2. Y = 20.3.  Peak = 1.8 Hz.  Size = 106.3 cm^2.  </t>
  </si>
  <si>
    <t xml:space="preserve">  -55.0  -0.0  65.6</t>
  </si>
  <si>
    <t xml:space="preserve">Field 1:  X = 18.6. Y = 38.2.  Peak = 1.9 Hz.  Size = 381.3 cm^2.  Field 2:  X = -37.7. Y = -38.0.  Peak = 1.7 Hz.  Size = 737.5 cm^2.  Field 3:  X = 32.8. Y = -20.4.  Peak = 1.6 Hz.  Size = 1531.3 cm^2.  Field 4:  X = -12.8. Y = 28.9.  Peak = 1.2 Hz.  Size = 656.3 cm^2.  </t>
  </si>
  <si>
    <t xml:space="preserve">  14.0  25.0  58.0</t>
  </si>
  <si>
    <t xml:space="preserve">Field 1:  X = -40.2. Y = -34.2.  Peak = 1.3 Hz.  Size = 575.0 cm^2.  </t>
  </si>
  <si>
    <t xml:space="preserve">  14.9  39.6  69.4</t>
  </si>
  <si>
    <t xml:space="preserve">Field 1:  X = -29.2. Y = -6.3.  Peak = 8.3 Hz.  Size = 318.8 cm^2.  Field 2:  X = 41.8. Y = 17.5.  Peak = 7.8 Hz.  Size = 187.5 cm^2.  Field 3:  X = 23.7. Y = -9.4.  Peak = 7.1 Hz.  Size = 243.8 cm^2.  Field 4:  X = 10.0. Y = -37.0.  Peak = 6.6 Hz.  Size = 193.8 cm^2.  Field 5:  X = -16.0. Y = -32.6.  Peak = 6.0 Hz.  Size = 218.8 cm^2.  Field 6:  X = -29.9. Y = 38.6.  Peak = 6.0 Hz.  Size = 181.3 cm^2.  Field 7:  X = -45.6. Y = 17.4.  Peak = 5.2 Hz.  Size = 181.3 cm^2.  Field 8:  X = -0.9. Y = -2.8.  Peak = 4.4 Hz.  Size = 175.0 cm^2.  Field 9:  X = 36.4. Y = -34.8.  Peak = 4.3 Hz.  Size = 93.8 cm^2.  Field 10:  X = 30.6. Y = 42.0.  Peak = 2.9 Hz.  Size = 75.0 cm^2.  Field 11:  X = 12.6. Y = 21.9.  Peak = 2.8 Hz.  Size = 87.5 cm^2.  Field 12:  X = -12.2. Y = 19.5.  Peak = 2.6 Hz.  Size = 100.0 cm^2.  </t>
  </si>
  <si>
    <t xml:space="preserve">  -55.0  -0.0  61.4</t>
  </si>
  <si>
    <t xml:space="preserve">Field 1:  X = -18.2. Y = 40.9.  Peak = 17.2 Hz.  Size = 162.5 cm^2.  Field 2:  X = -45.0. Y = 41.7.  Peak = 13.8 Hz.  Size = 106.3 cm^2.  Field 3:  X = 22.3. Y = -28.2.  Peak = 12.3 Hz.  Size = 287.5 cm^2.  Field 4:  X = 42.7. Y = -28.7.  Peak = 12.2 Hz.  Size = 112.5 cm^2.  Field 5:  X = -4.0. Y = -29.1.  Peak = 12.1 Hz.  Size = 212.5 cm^2.  Field 6:  X = -35.0. Y = -26.4.  Peak = 11.3 Hz.  Size = 331.3 cm^2.  Field 7:  X = 37.6. Y = -0.0.  Peak = 10.9 Hz.  Size = 437.5 cm^2.  Field 8:  X = 4.7. Y = 41.5.  Peak = 9.7 Hz.  Size = 93.8 cm^2.  Field 9:  X = -3.1. Y = 27.3.  Peak = 9.2 Hz.  Size = 143.8 cm^2.  Field 10:  X = 42.2. Y = 41.3.  Peak = 8.8 Hz.  Size = 81.3 cm^2.  Field 11:  X = -45.6. Y = -44.7.  Peak = 8.1 Hz.  Size = 125.0 cm^2.  Field 12:  X = -43.4. Y = 0.5.  Peak = 8.0 Hz.  Size = 162.5 cm^2.  Field 13:  X = 6.0. Y = 1.1.  Peak = 7.5 Hz.  Size = 156.3 cm^2.  Field 14:  X = -29.9. Y = 22.0.  Peak = 7.0 Hz.  Size = 87.5 cm^2.  Field 15:  X = -14.8. Y = -0.5.  Peak = 6.6 Hz.  Size = 125.0 cm^2.  Field 16:  X = 23.6. Y = 23.7.  Peak = 6.2 Hz.  Size = 187.5 cm^2.  </t>
  </si>
  <si>
    <t xml:space="preserve">  -59.0  -0.0  65.6</t>
  </si>
  <si>
    <t xml:space="preserve">Field 1:  X = 30.5. Y = -0.1.  Peak = 14.5 Hz.  Size = 381.3 cm^2.  Field 2:  X = -27.2. Y = 38.5.  Peak = 11.8 Hz.  Size = 206.3 cm^2.  Field 3:  X = -12.2. Y = -32.0.  Peak = 10.4 Hz.  Size = 187.5 cm^2.  Field 4:  X = -41.1. Y = 12.5.  Peak = 8.0 Hz.  Size = 318.8 cm^2.  Field 5:  X = -42.1. Y = -30.7.  Peak = 7.6 Hz.  Size = 162.5 cm^2.  Field 6:  X = 35.5. Y = 41.6.  Peak = 7.3 Hz.  Size = 87.5 cm^2.  Field 7:  X = 15.3. Y = -34.2.  Peak = 6.7 Hz.  Size = 150.0 cm^2.  Field 8:  X = 19.3. Y = 21.2.  Peak = 6.4 Hz.  Size = 156.3 cm^2.  Field 9:  X = 39.5. Y = -33.2.  Peak = 6.1 Hz.  Size = 93.8 cm^2.  Field 10:  X = -8.1. Y = 19.4.  Peak = 4.7 Hz.  Size = 50.0 cm^2.  Field 11:  X = 2.0. Y = -2.8.  Peak = 4.7 Hz.  Size = 156.3 cm^2.  Field 12:  X = -23.0. Y = -3.5.  Peak = 4.3 Hz.  Size = 112.5 cm^2.  </t>
  </si>
  <si>
    <t xml:space="preserve">  -57.5  -0.0  60.9</t>
  </si>
  <si>
    <t xml:space="preserve">Field 1:  X = -1.1. Y = -1.6.  Peak = 79.7 Hz.  Size = 9031.3 cm^2.  </t>
  </si>
  <si>
    <t xml:space="preserve">  -0.0  48.8  77.0</t>
  </si>
  <si>
    <t xml:space="preserve">  -56.3  20.6  76.0</t>
  </si>
  <si>
    <t xml:space="preserve">Field 1:  X = -38.3. Y = 19.6.  Peak = 3.0 Hz.  Size = 437.5 cm^2.  Field 2:  X = -0.6. Y = -1.7.  Peak = 2.3 Hz.  Size = 356.3 cm^2.  Field 3:  X = -5.1. Y = 22.3.  Peak = 2.1 Hz.  Size = 218.8 cm^2.  Field 4:  X = 11.6. Y = -40.1.  Peak = 1.3 Hz.  Size = 231.3 cm^2.  Field 5:  X = -24.9. Y = -3.6.  Peak = 1.3 Hz.  Size = 162.5 cm^2.  Field 6:  X = 17.2. Y = 15.9.  Peak = 1.2 Hz.  Size = 93.8 cm^2.  Field 7:  X = 37.3. Y = 42.2.  Peak = 1.1 Hz.  Size = 93.8 cm^2.  Field 8:  X = -44.5. Y = -30.4.  Peak = 1.0 Hz.  Size = 87.5 cm^2.  </t>
  </si>
  <si>
    <t xml:space="preserve">  -55.0  -0.0  71.6</t>
  </si>
  <si>
    <t xml:space="preserve">Field 1:  X = -3.7. Y = -11.4.  Peak = 2.8 Hz.  Size = 7531.3 cm^2.  </t>
  </si>
  <si>
    <t xml:space="preserve">  -69.0  -57.3  29.4</t>
  </si>
  <si>
    <t xml:space="preserve">Field 1:  X = -45.1. Y = -31.7.  Peak = 1.5 Hz.  Size = 225.0 cm^2.  Field 2:  X = 42.7. Y = 16.4.  Peak = 1.2 Hz.  Size = 156.3 cm^2.  Field 3:  X = -43.4. Y = 13.2.  Peak = 1.2 Hz.  Size = 293.8 cm^2.  Field 4:  X = -22.0. Y = -20.1.  Peak = 1.1 Hz.  Size = 512.5 cm^2.  Field 5:  X = -26.8. Y = 37.1.  Peak = 1.0 Hz.  Size = 287.5 cm^2.  </t>
  </si>
  <si>
    <t xml:space="preserve">  -48.4  -0.0  63.4</t>
  </si>
  <si>
    <t xml:space="preserve">Field 1:  X = -8.1. Y = 10.1.  Peak = 16.8 Hz.  Size = 268.8 cm^2.  Field 2:  X = 3.8. Y = -18.6.  Peak = 13.1 Hz.  Size = 300.0 cm^2.  Field 3:  X = 23.2. Y = 10.1.  Peak = 11.6 Hz.  Size = 268.8 cm^2.  Field 4:  X = -15.6. Y = -45.2.  Peak = 6.3 Hz.  Size = 118.8 cm^2.  Field 5:  X = -25.1. Y = -18.9.  Peak = 6.2 Hz.  Size = 150.0 cm^2.  Field 6:  X = 10.3. Y = 42.2.  Peak = 3.7 Hz.  Size = 31.3 cm^2.  </t>
  </si>
  <si>
    <t xml:space="preserve">  -58.4  -0.0  69.0</t>
  </si>
  <si>
    <t xml:space="preserve">Field 1:  X = -15.8. Y = 31.9.  Peak = 21.5 Hz.  Size = 1062.5 cm^2.  Field 2:  X = 29.1. Y = 27.4.  Peak = 17.5 Hz.  Size = 325.0 cm^2.  Field 3:  X = 40.4. Y = -1.1.  Peak = 13.9 Hz.  Size = 343.8 cm^2.  Field 4:  X = -19.1. Y = -9.1.  Peak = 12.5 Hz.  Size = 1325.0 cm^2.  Field 5:  X = 27.6. Y = -34.9.  Peak = 12.5 Hz.  Size = 387.5 cm^2.  Field 6:  X = -16.4. Y = -46.1.  Peak = 7.4 Hz.  Size = 143.8 cm^2.  Field 7:  X = -42.2. Y = -45.7.  Peak = 6.7 Hz.  Size = 150.0 cm^2.  </t>
  </si>
  <si>
    <t xml:space="preserve">  -61.4  -4.8  59.0</t>
  </si>
  <si>
    <t xml:space="preserve">Field 1:  X = 12.6. Y = -36.2.  Peak = 2.8 Hz.  Size = 637.5 cm^2.  Field 2:  X = -4.7. Y = 31.9.  Peak = 1.3 Hz.  Size = 443.8 cm^2.  </t>
  </si>
  <si>
    <t xml:space="preserve">  -85.0  -22.8  -4.4</t>
  </si>
  <si>
    <t xml:space="preserve">Field 1:  X = 5.3. Y = -7.1.  Peak = 10.1 Hz.  Size = 256.3 cm^2.  Field 2:  X = -24.3. Y = 39.8.  Peak = 9.5 Hz.  Size = 212.5 cm^2.  Field 3:  X = -12.5. Y = -33.6.  Peak = 7.9 Hz.  Size = 212.5 cm^2.  Field 4:  X = -43.0. Y = -32.0.  Peak = 7.1 Hz.  Size = 212.5 cm^2.  Field 5:  X = 33.5. Y = -6.1.  Peak = 7.1 Hz.  Size = 275.0 cm^2.  Field 6:  X = 21.2. Y = 21.9.  Peak = 4.8 Hz.  Size = 162.5 cm^2.  Field 7:  X = 15.2. Y = -38.2.  Peak = 4.5 Hz.  Size = 200.0 cm^2.  Field 8:  X = 41.4. Y = -32.0.  Peak = 4.2 Hz.  Size = 93.8 cm^2.  Field 9:  X = -38.0. Y = 13.8.  Peak = 4.0 Hz.  Size = 237.5 cm^2.  Field 10:  X = -8.4. Y = 21.0.  Peak = 3.6 Hz.  Size = 131.3 cm^2.  Field 11:  X = -23.4. Y = -8.3.  Peak = 3.4 Hz.  Size = 137.5 cm^2.  Field 12:  X = 1.1. Y = 41.0.  Peak = 3.1 Hz.  Size = 93.8 cm^2.  Field 13:  X = 37.6. Y = 41.3.  Peak = 2.3 Hz.  Size = 37.5 cm^2.  </t>
  </si>
  <si>
    <t xml:space="preserve">  -57.5  -0.0  65.6</t>
  </si>
  <si>
    <t xml:space="preserve">  -59.7  -41.6  -0.0</t>
  </si>
  <si>
    <t xml:space="preserve">Field 1:  X = 6.5. Y = -1.3.  Peak = 1.9 Hz.  Size = 4387.5 cm^2.  Field 2:  X = -44.8. Y = 23.0.  Peak = 1.2 Hz.  Size = 387.5 cm^2.  </t>
  </si>
  <si>
    <t xml:space="preserve">  -56.3  4.8  65.6</t>
  </si>
  <si>
    <t xml:space="preserve">Field 1:  X = 8.7. Y = 17.2.  Peak = 2.2 Hz.  Size = 2256.3 cm^2.  Field 2:  X = 18.9. Y = -32.7.  Peak = 2.2 Hz.  Size = 768.8 cm^2.  Field 3:  X = -19.2. Y = -31.9.  Peak = 1.3 Hz.  Size = 262.5 cm^2.  Field 4:  X = -37.1. Y = -45.6.  Peak = 1.3 Hz.  Size = 187.5 cm^2.  Field 5:  X = -37.7. Y = -1.6.  Peak = 1.2 Hz.  Size = 137.5 cm^2.  Field 6:  X = -44.6. Y = -27.5.  Peak = 1.1 Hz.  Size = 181.3 cm^2.  </t>
  </si>
  <si>
    <t xml:space="preserve">  -57.5  -0.0  61.4</t>
  </si>
  <si>
    <t xml:space="preserve">Field 1:  X = -0.8. Y = -2.1.  Peak = 38.1 Hz.  Size = 9031.3 cm^2.  </t>
  </si>
  <si>
    <t xml:space="preserve">  -57.5  -21.0  0.0</t>
  </si>
  <si>
    <t xml:space="preserve">Field 1:  X = 3.5. Y = -5.5.  Peak = 16.1 Hz.  Size = 193.8 cm^2.  Field 2:  X = 32.4. Y = -6.1.  Peak = 14.0 Hz.  Size = 212.5 cm^2.  Field 3:  X = -24.8. Y = 37.8.  Peak = 12.2 Hz.  Size = 312.5 cm^2.  Field 4:  X = -21.0. Y = -5.7.  Peak = 11.8 Hz.  Size = 250.0 cm^2.  Field 5:  X = -42.7. Y = 16.6.  Peak = 9.1 Hz.  Size = 175.0 cm^2.  Field 6:  X = 22.6. Y = 21.5.  Peak = 7.9 Hz.  Size = 225.0 cm^2.  Field 7:  X = 18.9. Y = -35.1.  Peak = 7.7 Hz.  Size = 137.5 cm^2.  Field 8:  X = -10.1. Y = -33.1.  Peak = 7.7 Hz.  Size = 150.0 cm^2.  Field 9:  X = -41.4. Y = -31.4.  Peak = 7.4 Hz.  Size = 206.3 cm^2.  Field 10:  X = 41.7. Y = -33.8.  Peak = 7.1 Hz.  Size = 62.5 cm^2.  Field 11:  X = 38.9. Y = 42.2.  Peak = 6.4 Hz.  Size = 93.8 cm^2.  Field 12:  X = -9.0. Y = 18.5.  Peak = 4.0 Hz.  Size = 43.8 cm^2.  Field 13:  X = 43.7. Y = 21.3.  Peak = 3.9 Hz.  Size = 31.3 cm^2.  </t>
  </si>
  <si>
    <t xml:space="preserve">Field 1:  X = 6.1. Y = -3.6.  Peak = 1.9 Hz.  Size = 6168.8 cm^2.  </t>
  </si>
  <si>
    <t xml:space="preserve">  58.0  70.3  71.6</t>
  </si>
  <si>
    <t xml:space="preserve">Field 1:  X = -0.3. Y = -1.3.  Peak = 5.9 Hz.  Size = 8825.0 cm^2.  </t>
  </si>
  <si>
    <t xml:space="preserve">  -4.1  6.3  73.3</t>
  </si>
  <si>
    <t xml:space="preserve">Field 1:  X = -1.5. Y = 29.8.  Peak = 3.6 Hz.  Size = 2581.3 cm^2.  Field 2:  X = 38.8. Y = -38.3.  Peak = 2.0 Hz.  Size = 256.3 cm^2.  Field 3:  X = -7.9. Y = -43.2.  Peak = 1.2 Hz.  Size = 237.5 cm^2.  Field 4:  X = 22.2. Y = -27.8.  Peak = 1.1 Hz.  Size = 131.3 cm^2.  </t>
  </si>
  <si>
    <t xml:space="preserve">  -24.8  -5.7  74.7</t>
  </si>
  <si>
    <t xml:space="preserve">Field 1:  X = -3.2. Y = -4.2.  Peak = 9.1 Hz.  Size = 8518.8 cm^2.  </t>
  </si>
  <si>
    <t xml:space="preserve">  -83.7  -3.6  86.2</t>
  </si>
  <si>
    <t xml:space="preserve">Field 1:  X = -1.7. Y = -0.8.  Peak = 7.2 Hz.  Size = 9025.0 cm^2.  </t>
  </si>
  <si>
    <t xml:space="preserve">  -84.3  -50.7  -0.0</t>
  </si>
  <si>
    <t xml:space="preserve">Field 1:  X = -3.8. Y = -5.9.  Peak = 5.5 Hz.  Size = 7325.0 cm^2.  </t>
  </si>
  <si>
    <t xml:space="preserve">Field 1:  X = 0.5. Y = 0.1.  Peak = 4.4 Hz.  Size = 6856.3 cm^2.  </t>
  </si>
  <si>
    <t xml:space="preserve">  -57.5  -4.4  67.4</t>
  </si>
  <si>
    <t xml:space="preserve">Field 1:  X = -2.3. Y = -3.2.  Peak = 2.1 Hz.  Size = 9031.3 cm^2.  </t>
  </si>
  <si>
    <t xml:space="preserve">  -85.2  -51.3  14.0</t>
  </si>
  <si>
    <t xml:space="preserve">Field 1:  X = -2.7. Y = -4.1.  Peak = 1.1 Hz.  Size = 8993.8 cm^2.  </t>
  </si>
  <si>
    <t xml:space="preserve">  -69.4  5.7  66.0</t>
  </si>
  <si>
    <t xml:space="preserve">Field 1:  X = 6.5. Y = 8.5.  Peak = 6.9 Hz.  Size = 5343.8 cm^2.  </t>
  </si>
  <si>
    <t xml:space="preserve">  -54.5  75.3  77.9</t>
  </si>
  <si>
    <t xml:space="preserve">Field 1:  X = -3.9. Y = -3.4.  Peak = 6.3 Hz.  Size = 8931.3 cm^2.  </t>
  </si>
  <si>
    <t xml:space="preserve">  -66.0  -0.0  56.3</t>
  </si>
  <si>
    <t xml:space="preserve">Field 1:  X = -2.3. Y = -2.0.  Peak = 2.5 Hz.  Size = 9031.3 cm^2.  </t>
  </si>
  <si>
    <t xml:space="preserve">  -36.0  7.6  63.4</t>
  </si>
  <si>
    <t xml:space="preserve">Field 1:  X = 18.9. Y = 21.2.  Peak = 5.5 Hz.  Size = 2200.0 cm^2.  Field 2:  X = 13.2. Y = -41.0.  Peak = 3.0 Hz.  Size = 1168.8 cm^2.  Field 3:  X = -44.1. Y = -2.0.  Peak = 2.8 Hz.  Size = 468.8 cm^2.  Field 4:  X = -41.8. Y = 40.2.  Peak = 2.2 Hz.  Size = 193.8 cm^2.  Field 5:  X = -46.3. Y = -45.0.  Peak = 1.7 Hz.  Size = 87.5 cm^2.  Field 6:  X = -42.5. Y = -37.3.  Peak = 1.3 Hz.  Size = 31.3 cm^2.  </t>
  </si>
  <si>
    <t xml:space="preserve">  -3.6  15.3  85.2</t>
  </si>
  <si>
    <t xml:space="preserve">Field 1:  X = -9.5. Y = -14.5.  Peak = 4.5 Hz.  Size = 1412.5 cm^2.  Field 2:  X = 29.6. Y = -9.0.  Peak = 2.9 Hz.  Size = 318.8 cm^2.  Field 3:  X = -45.8. Y = 13.5.  Peak = 1.7 Hz.  Size = 75.0 cm^2.  Field 4:  X = 29.2. Y = 42.2.  Peak = 1.3 Hz.  Size = 68.8 cm^2.  Field 5:  X = 39.9. Y = -26.2.  Peak = 1.2 Hz.  Size = 31.3 cm^2.  </t>
  </si>
  <si>
    <t xml:space="preserve">  -24.8  14.0  87.3</t>
  </si>
  <si>
    <t xml:space="preserve">Field 1:  X = -0.8. Y = -0.7.  Peak = 4.3 Hz.  Size = 9006.3 cm^2.  </t>
  </si>
  <si>
    <t xml:space="preserve">  -45.0  -0.0  86.4</t>
  </si>
  <si>
    <t xml:space="preserve">Field 1:  X = -1.5. Y = 1.8.  Peak = 12.3 Hz.  Size = 8962.5 cm^2.  </t>
  </si>
  <si>
    <t xml:space="preserve">  -90.0  -42.5  -22.6</t>
  </si>
  <si>
    <t xml:space="preserve">Field 1:  X = -3.3. Y = -1.5.  Peak = 2.2 Hz.  Size = 9031.3 cm^2.  </t>
  </si>
  <si>
    <t xml:space="preserve">  -3.6  14.0  51.3</t>
  </si>
  <si>
    <t xml:space="preserve">Field 1:  X = 41.4. Y = 39.8.  Peak = 12.3 Hz.  Size = 131.3 cm^2.  Field 2:  X = -19.4. Y = -43.9.  Peak = 11.5 Hz.  Size = 800.0 cm^2.  Field 3:  X = -12.6. Y = -21.9.  Peak = 5.4 Hz.  Size = 293.8 cm^2.  Field 4:  X = 38.1. Y = -42.9.  Peak = 5.1 Hz.  Size = 225.0 cm^2.  Field 5:  X = 14.6. Y = 22.7.  Peak = 4.0 Hz.  Size = 256.3 cm^2.  Field 6:  X = -43.7. Y = -10.6.  Peak = 3.7 Hz.  Size = 281.3 cm^2.  Field 7:  X = -24.1. Y = 14.5.  Peak = 2.8 Hz.  Size = 131.3 cm^2.  </t>
  </si>
  <si>
    <t xml:space="preserve">  -30.3  70.3  82.9</t>
  </si>
  <si>
    <t xml:space="preserve">Field 1:  X = -1.8. Y = -0.2.  Peak = 1.4 Hz.  Size = 8943.8 cm^2.  </t>
  </si>
  <si>
    <t xml:space="preserve">  -53.1  32.5  61.4</t>
  </si>
  <si>
    <t xml:space="preserve">Field 1:  X = -2.1. Y = -3.1.  Peak = 1.1 Hz.  Size = 9012.5 cm^2.  </t>
  </si>
  <si>
    <t xml:space="preserve">  -38.7  9.5  84.3</t>
  </si>
  <si>
    <t xml:space="preserve">Field 1:  X = -2.3. Y = -0.4.  Peak = 5.1 Hz.  Size = 9031.3 cm^2.  </t>
  </si>
  <si>
    <t xml:space="preserve">  -66.0  -48.8  -30.3</t>
  </si>
  <si>
    <t xml:space="preserve">  -70.0  -11.3  -11.3</t>
  </si>
  <si>
    <t xml:space="preserve">Field 1:  X = -1.7. Y = -2.1.  Peak = 2.4 Hz.  Size = 9031.3 cm^2.  </t>
  </si>
  <si>
    <t xml:space="preserve">  -24.4  19.7  29.7</t>
  </si>
  <si>
    <t xml:space="preserve">  -83.7  -0.0  29.7</t>
  </si>
  <si>
    <t xml:space="preserve">  -70.0  -53.1  -11.3</t>
  </si>
  <si>
    <t xml:space="preserve">Field 1:  X = -43.8. Y = 7.0.  Peak = 16.4 Hz.  Size = 243.8 cm^2.  Field 2:  X = -3.5. Y = 33.9.  Peak = 13.1 Hz.  Size = 618.8 cm^2.  Field 3:  X = 19.2. Y = -37.0.  Peak = 12.6 Hz.  Size = 356.3 cm^2.  Field 4:  X = -24.7. Y = -22.1.  Peak = 6.0 Hz.  Size = 250.0 cm^2.  Field 5:  X = 40.0. Y = -1.8.  Peak = 5.3 Hz.  Size = 118.8 cm^2.  </t>
  </si>
  <si>
    <t xml:space="preserve">  -65.6  -49.4  -39.1</t>
  </si>
  <si>
    <t xml:space="preserve">Field 1:  X = -3.2. Y = -0.0.  Peak = 9.2 Hz.  Size = 8925.0 cm^2.  </t>
  </si>
  <si>
    <t xml:space="preserve">  -14.9  4.1  11.3</t>
  </si>
  <si>
    <t xml:space="preserve">Field 1:  X = -3.3. Y = -2.4.  Peak = 25.2 Hz.  Size = 9031.3 cm^2.  </t>
  </si>
  <si>
    <t xml:space="preserve">  -74.7  -36.0  12.5</t>
  </si>
  <si>
    <t xml:space="preserve">Field 1:  X = -3.0. Y = -1.1.  Peak = 31.9 Hz.  Size = 9031.3 cm^2.  </t>
  </si>
  <si>
    <t xml:space="preserve">  -3.8  21.8  84.8</t>
  </si>
  <si>
    <t xml:space="preserve">Field 1:  X = -2.8. Y = -1.7.  Peak = 10.9 Hz.  Size = 9031.3 cm^2.  </t>
  </si>
  <si>
    <t xml:space="preserve">  -14.0  15.3  36.9</t>
  </si>
  <si>
    <t xml:space="preserve">Field 1:  X = -1.2. Y = -1.5.  Peak = 14.8 Hz.  Size = 9031.3 cm^2.  </t>
  </si>
  <si>
    <t xml:space="preserve">  -90.0  18.4  71.6</t>
  </si>
  <si>
    <t xml:space="preserve">Field 1:  X = -2.4. Y = 1.0.  Peak = 1.8 Hz.  Size = 9031.3 cm^2.  </t>
  </si>
  <si>
    <t xml:space="preserve">  -29.7  -0.0  10.3</t>
  </si>
  <si>
    <t xml:space="preserve">Field 1:  X = -0.8. Y = -2.0.  Peak = 4.7 Hz.  Size = 9018.8 cm^2.  </t>
  </si>
  <si>
    <t xml:space="preserve">  -76.8  45.0  86.2</t>
  </si>
  <si>
    <t xml:space="preserve">Field 1:  X = -1.7. Y = -3.8.  Peak = 2.4 Hz.  Size = 9018.8 cm^2.  </t>
  </si>
  <si>
    <t xml:space="preserve">  -74.7  -67.4  -15.9</t>
  </si>
  <si>
    <t xml:space="preserve">Field 1:  X = -0.7. Y = -3.7.  Peak = 24.0 Hz.  Size = 9012.5 cm^2.  </t>
  </si>
  <si>
    <t xml:space="preserve">  4.6  23.6  73.3</t>
  </si>
  <si>
    <t xml:space="preserve">Field 1:  X = -3.3. Y = -1.2.  Peak = 17.7 Hz.  Size = 9031.3 cm^2.  </t>
  </si>
  <si>
    <t xml:space="preserve">  -90.0  -55.3  -48.4</t>
  </si>
  <si>
    <t xml:space="preserve">Field 1:  X = -2.5. Y = -2.6.  Peak = 10.2 Hz.  Size = 9031.3 cm^2.  </t>
  </si>
  <si>
    <t xml:space="preserve">  -90.0  6.3  77.5</t>
  </si>
  <si>
    <t xml:space="preserve">Field 1:  X = -5.0. Y = -1.9.  Peak = 24.4 Hz.  Size = 9031.3 cm^2.  </t>
  </si>
  <si>
    <t xml:space="preserve">  -90.0  -76.0  41.6</t>
  </si>
  <si>
    <t xml:space="preserve">Field 1:  X = -3.4. Y = -2.1.  Peak = 3.4 Hz.  Size = 7368.8 cm^2.  </t>
  </si>
  <si>
    <t xml:space="preserve">  -79.7  -73.7  87.1</t>
  </si>
  <si>
    <t xml:space="preserve">Field 1:  X = -2.2. Y = -4.8.  Peak = 24.7 Hz.  Size = 9031.3 cm^2.  </t>
  </si>
  <si>
    <t xml:space="preserve">  -66.3  -65.1  -6.0</t>
  </si>
  <si>
    <t xml:space="preserve">Field 1:  X = -2.1. Y = -1.7.  Peak = 36.0 Hz.  Size = 9031.3 cm^2.  </t>
  </si>
  <si>
    <t xml:space="preserve">  -51.3  68.2  82.9</t>
  </si>
  <si>
    <t xml:space="preserve">Field 1:  X = -2.1. Y = -4.0.  Peak = 13.1 Hz.  Size = 9031.3 cm^2.  </t>
  </si>
  <si>
    <t xml:space="preserve">  8.7  35.0  60.3</t>
  </si>
  <si>
    <t xml:space="preserve">Field 1:  X = 22.2. Y = 22.4.  Peak = 2.6 Hz.  Size = 2031.3 cm^2.  Field 2:  X = -8.1. Y = -26.9.  Peak = 2.3 Hz.  Size = 3662.5 cm^2.  Field 3:  X = -40.3. Y = 37.7.  Peak = 1.0 Hz.  Size = 262.5 cm^2.  </t>
  </si>
  <si>
    <t xml:space="preserve">  -57.1  -36.3  7.1</t>
  </si>
  <si>
    <t xml:space="preserve">Field 1:  X = -1.7. Y = 0.1.  Peak = 16.0 Hz.  Size = 8987.5 cm^2.  </t>
  </si>
  <si>
    <t xml:space="preserve">  -0.0  24.4  39.8</t>
  </si>
  <si>
    <t xml:space="preserve">Field 1:  X = 3.6. Y = -6.5.  Peak = 1.4 Hz.  Size = 7293.8 cm^2.  </t>
  </si>
  <si>
    <t xml:space="preserve">  -87.4  -75.4  -0.0</t>
  </si>
  <si>
    <t xml:space="preserve">Field 1:  X = -2.6. Y = -1.8.  Peak = 17.9 Hz.  Size = 9031.3 cm^2.  </t>
  </si>
  <si>
    <t xml:space="preserve">  -17.7  -4.8  76.0</t>
  </si>
  <si>
    <t xml:space="preserve">Field 1:  X = -3.4. Y = 0.2.  Peak = 6.3 Hz.  Size = 9031.3 cm^2.  </t>
  </si>
  <si>
    <t xml:space="preserve">  -66.8  -0.0  78.7</t>
  </si>
  <si>
    <t xml:space="preserve">Field 1:  X = 1.8. Y = 1.9.  Peak = 7.9 Hz.  Size = 5306.3 cm^2.  </t>
  </si>
  <si>
    <t xml:space="preserve">  -39.3  -11.3  66.0</t>
  </si>
  <si>
    <t xml:space="preserve">Field 1:  X = -3.0. Y = -4.3.  Peak = 7.6 Hz.  Size = 9031.3 cm^2.  </t>
  </si>
  <si>
    <t xml:space="preserve">  -63.4  -23.2  -13.0</t>
  </si>
  <si>
    <t xml:space="preserve">Field 1:  X = -7.5. Y = -1.6.  Peak = 1.2 Hz.  Size = 8618.8 cm^2.  </t>
  </si>
  <si>
    <t xml:space="preserve">  -78.7  -45.0  63.4</t>
  </si>
  <si>
    <t xml:space="preserve">Field 1:  X = -1.8. Y = 0.1.  Peak = 4.1 Hz.  Size = 9031.3 cm^2.  </t>
  </si>
  <si>
    <t xml:space="preserve">  -15.9  -0.0  77.5</t>
  </si>
  <si>
    <t xml:space="preserve">Field 1:  X = -3.1. Y = -2.0.  Peak = 9.5 Hz.  Size = 9031.3 cm^2.  </t>
  </si>
  <si>
    <t xml:space="preserve">  -6.3  -0.0  86.4</t>
  </si>
  <si>
    <t xml:space="preserve">Field 1:  X = -1.7. Y = -0.7.  Peak = 2.9 Hz.  Size = 8862.5 cm^2.  </t>
  </si>
  <si>
    <t xml:space="preserve">  -0.0  67.6  70.3</t>
  </si>
  <si>
    <t xml:space="preserve">Field 1:  X = -2.1. Y = -6.6.  Peak = 98.5 Hz.  Size = 9031.3 cm^2.  </t>
  </si>
  <si>
    <t xml:space="preserve">  -36.3  2.7  7.1</t>
  </si>
  <si>
    <t xml:space="preserve">Field 1:  X = -1.5. Y = -0.0.  Peak = 10.3 Hz.  Size = 9031.3 cm^2.  </t>
  </si>
  <si>
    <t xml:space="preserve">  -4.8  63.4  71.6</t>
  </si>
  <si>
    <t xml:space="preserve">Field 1:  X = -20.0. Y = 6.2.  Peak = 1.5 Hz.  Size = 4862.5 cm^2.  </t>
  </si>
  <si>
    <t xml:space="preserve">  -43.6  72.9  78.7</t>
  </si>
  <si>
    <t xml:space="preserve">Field 1:  X = -2.7. Y = 2.4.  Peak = 1.3 Hz.  Size = 8150.0 cm^2.  </t>
  </si>
  <si>
    <t xml:space="preserve">  28.1  33.7  45.0</t>
  </si>
  <si>
    <t xml:space="preserve">Field 1:  X = -3.6. Y = -3.1.  Peak = 9.6 Hz.  Size = 9031.3 cm^2.  </t>
  </si>
  <si>
    <t xml:space="preserve">  -24.0  6.3  82.9</t>
  </si>
  <si>
    <t xml:space="preserve">Field 1:  X = 2.1. Y = -2.5.  Peak = 3.8 Hz.  Size = 8987.5 cm^2.  </t>
  </si>
  <si>
    <t xml:space="preserve">  -85.6  80.5  84.3</t>
  </si>
  <si>
    <t xml:space="preserve">Field 1:  X = -22.5. Y = -4.5.  Peak = 6.2 Hz.  Size = 5125.0 cm^2.  </t>
  </si>
  <si>
    <t xml:space="preserve">  -90.0  -86.6  -85.4</t>
  </si>
  <si>
    <t xml:space="preserve">Field 1:  X = -43.9. Y = -7.8.  Peak = 16.9 Hz.  Size = 1300.0 cm^2.  Field 2:  X = 23.0. Y = -11.4.  Peak = 14.8 Hz.  Size = 2393.8 cm^2.  </t>
  </si>
  <si>
    <t xml:space="preserve">  -3.4  -2.0  26.6</t>
  </si>
  <si>
    <t xml:space="preserve">Field 1:  X = -2.6. Y = -1.5.  Peak = 11.9 Hz.  Size = 9031.3 cm^2.  </t>
  </si>
  <si>
    <t xml:space="preserve">  -50.7  45.0  77.5</t>
  </si>
  <si>
    <t xml:space="preserve">Field 1:  X = -3.8. Y = -2.0.  Peak = 3.6 Hz.  Size = 9031.3 cm^2.  </t>
  </si>
  <si>
    <t xml:space="preserve">  -90.0  -63.4  -31.0</t>
  </si>
  <si>
    <t xml:space="preserve">Field 1:  X = -0.7. Y = -2.9.  Peak = 3.9 Hz.  Size = 9031.3 cm^2.  </t>
  </si>
  <si>
    <t xml:space="preserve">  -86.2  6.3  76.0</t>
  </si>
  <si>
    <t xml:space="preserve">Field 1:  X = -3.3. Y = -1.8.  Peak = 4.4 Hz.  Size = 9031.3 cm^2.  </t>
  </si>
  <si>
    <t xml:space="preserve">  -59.0  -45.0  18.4</t>
  </si>
  <si>
    <t xml:space="preserve">Field 1:  X = -4.2. Y = 0.1.  Peak = 4.7 Hz.  Size = 9031.3 cm^2.  </t>
  </si>
  <si>
    <t xml:space="preserve">  -85.6  -26.6  26.6</t>
  </si>
  <si>
    <t xml:space="preserve">Field 1:  X = -3.1. Y = 0.4.  Peak = 7.3 Hz.  Size = 7418.8 cm^2.  </t>
  </si>
  <si>
    <t xml:space="preserve">  -90.0  -18.4  61.4</t>
  </si>
  <si>
    <t xml:space="preserve">Field 1:  X = 11.6. Y = -0.0.  Peak = 10.0 Hz.  Size = 4131.3 cm^2.  Field 2:  X = -46.4. Y = -20.1.  Peak = 6.0 Hz.  Size = 81.3 cm^2.  Field 3:  X = -41.5. Y = -34.1.  Peak = 4.5 Hz.  Size = 231.3 cm^2.  Field 4:  X = -44.4. Y = 29.3.  Peak = 3.1 Hz.  Size = 100.0 cm^2.  </t>
  </si>
  <si>
    <t xml:space="preserve">  -17.1  11.3  68.2</t>
  </si>
  <si>
    <t xml:space="preserve">Field 1:  X = -1.5. Y = 7.8.  Peak = 2.2 Hz.  Size = 6806.3 cm^2.  </t>
  </si>
  <si>
    <t xml:space="preserve">  -90.0  -33.7  15.9</t>
  </si>
  <si>
    <t xml:space="preserve">Field 1:  X = -2.0. Y = -3.8.  Peak = 6.1 Hz.  Size = 8331.3 cm^2.  </t>
  </si>
  <si>
    <t xml:space="preserve">  -56.3  -33.7  55.0</t>
  </si>
  <si>
    <t xml:space="preserve">Field 1:  X = -20.0. Y = 23.7.  Peak = 20.5 Hz.  Size = 2550.0 cm^2.  Field 2:  X = -8.5. Y = -25.9.  Peak = 14.6 Hz.  Size = 2000.0 cm^2.  Field 3:  X = 41.2. Y = 19.3.  Peak = 11.2 Hz.  Size = 350.0 cm^2.  Field 4:  X = 40.5. Y = -19.2.  Peak = 6.2 Hz.  Size = 175.0 cm^2.  </t>
  </si>
  <si>
    <t xml:space="preserve">  -90.0  -17.7  48.0</t>
  </si>
  <si>
    <t xml:space="preserve">Field 1:  X = -0.2. Y = -2.8.  Peak = 13.6 Hz.  Size = 9031.3 cm^2.  </t>
  </si>
  <si>
    <t xml:space="preserve">  -69.4  11.3  83.7</t>
  </si>
  <si>
    <t xml:space="preserve">Field 1:  X = -3.3. Y = 9.4.  Peak = 7.3 Hz.  Size = 5162.5 cm^2.  </t>
  </si>
  <si>
    <t xml:space="preserve">  -80.5  -45.0  77.0</t>
  </si>
  <si>
    <t xml:space="preserve">Field 1:  X = -0.9. Y = -1.7.  Peak = 3.9 Hz.  Size = 8887.5 cm^2.  </t>
  </si>
  <si>
    <t xml:space="preserve">  -78.7  -72.5  28.3</t>
  </si>
  <si>
    <t xml:space="preserve">Field 1:  X = -42.0. Y = -43.6.  Peak = 9.5 Hz.  Size = 262.5 cm^2.  Field 2:  X = -18.2. Y = -11.5.  Peak = 8.7 Hz.  Size = 893.8 cm^2.  Field 3:  X = 30.6. Y = -36.6.  Peak = 6.1 Hz.  Size = 731.3 cm^2.  Field 4:  X = -36.6. Y = 38.2.  Peak = 5.6 Hz.  Size = 393.8 cm^2.  Field 5:  X = -5.5. Y = -41.2.  Peak = 5.5 Hz.  Size = 431.3 cm^2.  Field 6:  X = 22.0. Y = 31.9.  Peak = 5.1 Hz.  Size = 493.8 cm^2.  Field 7:  X = -17.5. Y = 20.1.  Peak = 3.2 Hz.  Size = 218.8 cm^2.  Field 8:  X = -44.6. Y = 19.4.  Peak = 2.4 Hz.  Size = 50.0 cm^2.  </t>
  </si>
  <si>
    <t xml:space="preserve">  -56.3  -35.8  0.0</t>
  </si>
  <si>
    <t xml:space="preserve">Field 1:  X = 7.6. Y = -10.0.  Peak = 7.2 Hz.  Size = 3662.5 cm^2.  </t>
  </si>
  <si>
    <t xml:space="preserve">  -79.4  -49.4  77.5</t>
  </si>
  <si>
    <t xml:space="preserve">Field 1:  X = 19.2. Y = -8.7.  Peak = 4.3 Hz.  Size = 1418.8 cm^2.  Field 2:  X = -34.9. Y = -44.0.  Peak = 4.1 Hz.  Size = 218.8 cm^2.  Field 3:  X = -29.0. Y = -0.5.  Peak = 3.7 Hz.  Size = 1550.0 cm^2.  Field 4:  X = 9.9. Y = -44.0.  Peak = 2.6 Hz.  Size = 250.0 cm^2.  Field 5:  X = -42.7. Y = 30.8.  Peak = 1.9 Hz.  Size = 106.3 cm^2.  Field 6:  X = 22.4. Y = 37.0.  Peak = 1.8 Hz.  Size = 468.8 cm^2.  Field 7:  X = 42.0. Y = 22.5.  Peak = 1.7 Hz.  Size = 75.0 cm^2.  Field 8:  X = -21.6. Y = 39.8.  Peak = 1.3 Hz.  Size = 143.8 cm^2.  </t>
  </si>
  <si>
    <t xml:space="preserve">  -45.0  18.4  76.0</t>
  </si>
  <si>
    <t xml:space="preserve">Field 1:  X = 7.1. Y = 26.8.  Peak = 5.9 Hz.  Size = 793.8 cm^2.  Field 2:  X = -15.9. Y = -32.2.  Peak = 1.8 Hz.  Size = 106.3 cm^2.  </t>
  </si>
  <si>
    <t xml:space="preserve">  -76.8  -68.2  19.1</t>
  </si>
  <si>
    <t xml:space="preserve">Field 1:  X = 0.8. Y = 7.1.  Peak = 5.7 Hz.  Size = 5787.5 cm^2.  Field 2:  X = -6.7. Y = -47.4.  Peak = 2.4 Hz.  Size = 87.5 cm^2.  </t>
  </si>
  <si>
    <t xml:space="preserve">  -45.0  12.5  71.6</t>
  </si>
  <si>
    <t xml:space="preserve">Field 1:  X = 3.3. Y = 1.6.  Peak = 11.3 Hz.  Size = 7506.3 cm^2.  </t>
  </si>
  <si>
    <t xml:space="preserve">  -90.0  -0.0  48.8</t>
  </si>
  <si>
    <t xml:space="preserve">Field 1:  X = -1.4. Y = -3.3.  Peak = 28.9 Hz.  Size = 9031.3 cm^2.  </t>
  </si>
  <si>
    <t xml:space="preserve">  4.8  49.1  70.0</t>
  </si>
  <si>
    <t xml:space="preserve">Field 1:  X = 0.2. Y = -0.2.  Peak = 5.3 Hz.  Size = 9018.8 cm^2.  </t>
  </si>
  <si>
    <t xml:space="preserve">  -85.2  -14.9  6.3</t>
  </si>
  <si>
    <t xml:space="preserve">Field 1:  X = -32.0. Y = -17.3.  Peak = 8.7 Hz.  Size = 2168.8 cm^2.  Field 2:  X = 36.0. Y = -5.0.  Peak = 5.1 Hz.  Size = 687.5 cm^2.  Field 3:  X = 23.8. Y = -41.3.  Peak = 4.4 Hz.  Size = 312.5 cm^2.  Field 4:  X = 15.0. Y = -13.6.  Peak = 3.2 Hz.  Size = 193.8 cm^2.  Field 5:  X = -46.5. Y = 40.0.  Peak = 2.9 Hz.  Size = 81.3 cm^2.  </t>
  </si>
  <si>
    <t xml:space="preserve">  -45.0  -11.3  69.4</t>
  </si>
  <si>
    <t xml:space="preserve">Field 1:  X = -3.1. Y = 1.7.  Peak = 4.0 Hz.  Size = 6137.5 cm^2.  </t>
  </si>
  <si>
    <t xml:space="preserve">  -77.9  -12.5  -0.0</t>
  </si>
  <si>
    <t xml:space="preserve">Field 1:  X = -3.9. Y = -3.4.  Peak = 3.9 Hz.  Size = 8706.3 cm^2.  </t>
  </si>
  <si>
    <t xml:space="preserve">  -90.0  33.7  85.6</t>
  </si>
  <si>
    <t xml:space="preserve">Field 1:  X = 0.8. Y = -3.1.  Peak = 2.2 Hz.  Size = 8937.5 cm^2.  </t>
  </si>
  <si>
    <t xml:space="preserve">  -0.0  23.2  33.7</t>
  </si>
  <si>
    <t xml:space="preserve">Field 1:  X = -23.9. Y = -5.9.  Peak = 19.4 Hz.  Size = 3625.0 cm^2.  Field 2:  X = 36.3. Y = -11.2.  Peak = 19.1 Hz.  Size = 943.8 cm^2.  Field 3:  X = 41.9. Y = 33.1.  Peak = 12.9 Hz.  Size = 175.0 cm^2.  Field 4:  X = 27.1. Y = -45.5.  Peak = 8.3 Hz.  Size = 150.0 cm^2.  Field 5:  X = 28.0. Y = 31.3.  Peak = 7.1 Hz.  Size = 118.8 cm^2.  </t>
  </si>
  <si>
    <t xml:space="preserve">  -54.5  14.0  73.3</t>
  </si>
  <si>
    <t xml:space="preserve">Field 1:  X = 10.4. Y = -42.0.  Peak = 16.5 Hz.  Size = 943.8 cm^2.  Field 2:  X = 2.5. Y = 34.9.  Peak = 11.5 Hz.  Size = 375.0 cm^2.  Field 3:  X = 40.2. Y = -16.8.  Peak = 8.7 Hz.  Size = 212.5 cm^2.  Field 4:  X = -44.7. Y = 27.8.  Peak = 8.6 Hz.  Size = 118.8 cm^2.  Field 5:  X = 43.2. Y = 30.5.  Peak = 5.7 Hz.  Size = 62.5 cm^2.  Field 6:  X = -46.0. Y = -4.2.  Peak = 4.1 Hz.  Size = 68.8 cm^2.  Field 7:  X = -6.0. Y = -14.2.  Peak = 3.8 Hz.  Size = 31.3 cm^2.  Field 8:  X = -24.7. Y = -47.1.  Peak = 3.6 Hz.  Size = 37.5 cm^2.  </t>
  </si>
  <si>
    <t xml:space="preserve">  -45.0  -42.0  -11.3</t>
  </si>
  <si>
    <t xml:space="preserve">Field 1:  X = -2.4. Y = -3.1.  Peak = 20.4 Hz.  Size = 9031.3 cm^2.  </t>
  </si>
  <si>
    <t xml:space="preserve">  -60.3  20.6  45.0</t>
  </si>
  <si>
    <t xml:space="preserve">Field 1:  X = -3.7. Y = -3.0.  Peak = 9.5 Hz.  Size = 6056.3 cm^2.  </t>
  </si>
  <si>
    <t xml:space="preserve">  -81.9  -50.2  12.5</t>
  </si>
  <si>
    <t xml:space="preserve">Field 1:  X = -3.4. Y = 1.7.  Peak = 4.6 Hz.  Size = 8443.8 cm^2.  </t>
  </si>
  <si>
    <t xml:space="preserve">  -90.0  -56.3  45.0</t>
  </si>
  <si>
    <t xml:space="preserve">Field 1:  X = 5.7. Y = 3.1.  Peak = 4.3 Hz.  Size = 6275.0 cm^2.  </t>
  </si>
  <si>
    <t xml:space="preserve">  -45.0  68.2  85.6</t>
  </si>
  <si>
    <t xml:space="preserve">Field 1:  X = 40.1. Y = -23.7.  Peak = 7.8 Hz.  Size = 206.3 cm^2.  Field 2:  X = 14.3. Y = 41.1.  Peak = 7.0 Hz.  Size = 181.3 cm^2.  Field 3:  X = -16.2. Y = -11.5.  Peak = 5.1 Hz.  Size = 2400.0 cm^2.  Field 4:  X = 40.3. Y = 25.1.  Peak = 4.9 Hz.  Size = 168.8 cm^2.  Field 5:  X = -34.0. Y = 38.1.  Peak = 4.6 Hz.  Size = 218.8 cm^2.  Field 6:  X = -37.0. Y = -47.9.  Peak = 2.6 Hz.  Size = 68.8 cm^2.  Field 7:  X = 27.0. Y = -42.2.  Peak = 2.3 Hz.  Size = 81.3 cm^2.  </t>
  </si>
  <si>
    <t xml:space="preserve">  -53.1  26.6  83.7</t>
  </si>
  <si>
    <t xml:space="preserve">Field 1:  X = -30.0. Y = 41.8.  Peak = 11.8 Hz.  Size = 125.0 cm^2.  Field 2:  X = 0.6. Y = -5.0.  Peak = 10.3 Hz.  Size = 2581.3 cm^2.  Field 3:  X = 22.1. Y = 42.0.  Peak = 8.5 Hz.  Size = 106.3 cm^2.  Field 4:  X = -46.7. Y = -2.0.  Peak = 7.3 Hz.  Size = 162.5 cm^2.  Field 5:  X = -46.1. Y = 31.4.  Peak = 6.2 Hz.  Size = 100.0 cm^2.  </t>
  </si>
  <si>
    <t xml:space="preserve">  -49.4  14.0  77.5</t>
  </si>
  <si>
    <t xml:space="preserve">Field 1:  X = 4.0. Y = -31.1.  Peak = 6.9 Hz.  Size = 1625.0 cm^2.  Field 2:  X = 23.4. Y = 25.6.  Peak = 6.2 Hz.  Size = 1437.5 cm^2.  Field 3:  X = -29.3. Y = 42.6.  Peak = 3.3 Hz.  Size = 150.0 cm^2.  Field 4:  X = -26.4. Y = 9.9.  Peak = 1.8 Hz.  Size = 68.8 cm^2.  </t>
  </si>
  <si>
    <t xml:space="preserve">  -46.8  56.3  67.4</t>
  </si>
  <si>
    <t xml:space="preserve">Field 1:  X = -1.4. Y = -3.3.  Peak = 4.0 Hz.  Size = 8900.0 cm^2.  </t>
  </si>
  <si>
    <t xml:space="preserve">  -85.6  -8.1  83.7</t>
  </si>
  <si>
    <t xml:space="preserve">Field 1:  X = -25.0. Y = 1.7.  Peak = 13.0 Hz.  Size = 3656.3 cm^2.  Field 2:  X = 38.6. Y = 20.6.  Peak = 11.5 Hz.  Size = 706.3 cm^2.  Field 3:  X = 36.6. Y = -28.1.  Peak = 4.6 Hz.  Size = 293.8 cm^2.  </t>
  </si>
  <si>
    <t xml:space="preserve">  5.7  83.7  86.4</t>
  </si>
  <si>
    <t xml:space="preserve">Field 1:  X = -1.8. Y = -0.6.  Peak = 4.2 Hz.  Size = 9000.0 cm^2.  </t>
  </si>
  <si>
    <t xml:space="preserve">  -90.0  0.0  78.7</t>
  </si>
  <si>
    <t xml:space="preserve">Field 1:  X = -1.8. Y = -0.6.  Peak = 8.4 Hz.  Size = 9031.3 cm^2.  </t>
  </si>
  <si>
    <t xml:space="preserve">  -0.0  28.3  41.2</t>
  </si>
  <si>
    <t xml:space="preserve">Field 1:  X = 22.8. Y = 23.1.  Peak = 7.1 Hz.  Size = 1100.0 cm^2.  Field 2:  X = 1.7. Y = -34.0.  Peak = 5.5 Hz.  Size = 1706.3 cm^2.  Field 3:  X = -28.7. Y = 41.3.  Peak = 5.3 Hz.  Size = 212.5 cm^2.  Field 4:  X = 42.8. Y = 25.8.  Peak = 2.7 Hz.  Size = 62.5 cm^2.  </t>
  </si>
  <si>
    <t xml:space="preserve">  2.6  76.0  85.6</t>
  </si>
  <si>
    <t xml:space="preserve">Field 1:  X = 1.7. Y = -9.8.  Peak = 2.0 Hz.  Size = 4406.3 cm^2.  Field 2:  X = -43.9. Y = -46.4.  Peak = 1.6 Hz.  Size = 118.8 cm^2.  </t>
  </si>
  <si>
    <t xml:space="preserve">  -71.6  -11.3  80.5</t>
  </si>
  <si>
    <t xml:space="preserve">Field 1:  X = 38.2. Y = 24.6.  Peak = 6.5 Hz.  Size = 600.0 cm^2.  Field 2:  X = 22.3. Y = -41.4.  Peak = 3.9 Hz.  Size = 931.3 cm^2.  Field 3:  X = -40.4. Y = -27.9.  Peak = 2.6 Hz.  Size = 925.0 cm^2.  Field 4:  X = -36.2. Y = 37.5.  Peak = 2.2 Hz.  Size = 418.8 cm^2.  Field 5:  X = -1.5. Y = 35.0.  Peak = 1.6 Hz.  Size = 175.0 cm^2.  Field 6:  X = -17.6. Y = 1.5.  Peak = 1.5 Hz.  Size = 118.8 cm^2.  Field 7:  X = -4.8. Y = 1.3.  Peak = 1.5 Hz.  Size = 31.3 cm^2.  Field 8:  X = -27.4. Y = 5.0.  Peak = 1.5 Hz.  Size = 37.5 cm^2.  Field 9:  X = 21.3. Y = 41.4.  Peak = 1.5 Hz.  Size = 31.3 cm^2.  </t>
  </si>
  <si>
    <t xml:space="preserve">  -33.7  18.4  82.9</t>
  </si>
  <si>
    <t xml:space="preserve">Field 1:  X = -4.5. Y = 3.5.  Peak = 2.5 Hz.  Size = 8543.8 cm^2.  </t>
  </si>
  <si>
    <t xml:space="preserve">  -81.3  -70.3  45.0</t>
  </si>
  <si>
    <t xml:space="preserve">Field 1:  X = -3.6. Y = 1.4.  Peak = 17.8 Hz.  Size = 7325.0 cm^2.  </t>
  </si>
  <si>
    <t xml:space="preserve">  -67.2  3.6  37.9</t>
  </si>
  <si>
    <t xml:space="preserve">Field 1:  X = -0.4. Y = -2.1.  Peak = 5.0 Hz.  Size = 8606.3 cm^2.  </t>
  </si>
  <si>
    <t xml:space="preserve">  -40.9  -3.4  8.1</t>
  </si>
  <si>
    <t xml:space="preserve">Field 1:  X = 39.6. Y = -3.3.  Peak = 7.4 Hz.  Size = 1162.5 cm^2.  Field 2:  X = 5.1. Y = -39.1.  Peak = 5.4 Hz.  Size = 731.3 cm^2.  Field 3:  X = -21.5. Y = -2.8.  Peak = 3.5 Hz.  Size = 262.5 cm^2.  Field 4:  X = 16.2. Y = -8.4.  Peak = 2.8 Hz.  Size = 318.8 cm^2.  </t>
  </si>
  <si>
    <t xml:space="preserve">  -90.0  -4.1  90.0</t>
  </si>
  <si>
    <t xml:space="preserve">Field 1:  X = -41.8. Y = -39.4.  Peak = 4.9 Hz.  Size = 381.3 cm^2.  Field 2:  X = 38.9. Y = 24.1.  Peak = 1.9 Hz.  Size = 431.3 cm^2.  Field 3:  X = 22.4. Y = -5.8.  Peak = 1.9 Hz.  Size = 693.8 cm^2.  Field 4:  X = -17.9. Y = -5.2.  Peak = 1.6 Hz.  Size = 706.3 cm^2.  Field 5:  X = -44.3. Y = -15.5.  Peak = 1.4 Hz.  Size = 175.0 cm^2.  Field 6:  X = -4.7. Y = -39.2.  Peak = 1.4 Hz.  Size = 156.3 cm^2.  Field 7:  X = -44.1. Y = 17.8.  Peak = 1.2 Hz.  Size = 131.3 cm^2.  Field 8:  X = 35.9. Y = -41.7.  Peak = 1.2 Hz.  Size = 118.8 cm^2.  Field 9:  X = -47.0. Y = 34.7.  Peak = 1.1 Hz.  Size = 81.3 cm^2.  </t>
  </si>
  <si>
    <t xml:space="preserve">  -83.7  12.1  58.0</t>
  </si>
  <si>
    <t xml:space="preserve">Field 1:  X = -1.5. Y = -1.7.  Peak = 3.9 Hz.  Size = 8931.3 cm^2.  </t>
  </si>
  <si>
    <t xml:space="preserve">  -22.6  -4.8  74.1</t>
  </si>
  <si>
    <t xml:space="preserve">Field 1:  X = -0.8. Y = -0.4.  Peak = 17.7 Hz.  Size = 8643.8 cm^2.  </t>
  </si>
  <si>
    <t xml:space="preserve">  -90.0  -2.3  84.0</t>
  </si>
  <si>
    <t xml:space="preserve">Field 1:  X = 3.2. Y = -2.4.  Peak = 14.1 Hz.  Size = 8168.8 cm^2.  </t>
  </si>
  <si>
    <t xml:space="preserve">  -13.2  33.7  45.0</t>
  </si>
  <si>
    <t xml:space="preserve">Field 1:  X = -5.9. Y = -1.0.  Peak = 14.3 Hz.  Size = 8887.5 cm^2.  </t>
  </si>
  <si>
    <t xml:space="preserve">  -90.0  -55.3  73.1</t>
  </si>
  <si>
    <t xml:space="preserve">Field 1:  X = -1.8. Y = -4.4.  Peak = 3.7 Hz.  Size = 7568.8 cm^2.  </t>
  </si>
  <si>
    <t xml:space="preserve">  -90.0  -85.6  18.4</t>
  </si>
  <si>
    <t xml:space="preserve">Field 1:  X = -3.9. Y = -6.4.  Peak = 32.9 Hz.  Size = 8968.8 cm^2.  </t>
  </si>
  <si>
    <t xml:space="preserve">  -55.6  -40.2  -14.0</t>
  </si>
  <si>
    <t xml:space="preserve">Field 1:  X = -5.4. Y = -1.9.  Peak = 7.8 Hz.  Size = 9031.3 cm^2.  </t>
  </si>
  <si>
    <t xml:space="preserve">  -18.4  16.7  80.5</t>
  </si>
  <si>
    <t xml:space="preserve">Field 1:  X = 41.2. Y = -7.7.  Peak = 11.3 Hz.  Size = 775.0 cm^2.  Field 2:  X = -7.9. Y = -43.2.  Peak = 7.4 Hz.  Size = 1037.5 cm^2.  </t>
  </si>
  <si>
    <t xml:space="preserve">  -90.0  6.2  85.9</t>
  </si>
  <si>
    <t xml:space="preserve">Field 1:  X = -0.2. Y = 3.1.  Peak = 6.9 Hz.  Size = 6187.5 cm^2.  </t>
  </si>
  <si>
    <t xml:space="preserve">  -90.0  -36.9  41.6</t>
  </si>
  <si>
    <t xml:space="preserve">Field 1:  X = 0.3. Y = -6.0.  Peak = 19.5 Hz.  Size = 8781.3 cm^2.  </t>
  </si>
  <si>
    <t xml:space="preserve">  -79.7  -48.8  -42.9</t>
  </si>
  <si>
    <t xml:space="preserve">Field 1:  X = -3.0. Y = 1.8.  Peak = 6.4 Hz.  Size = 8818.8 cm^2.  </t>
  </si>
  <si>
    <t xml:space="preserve">  -45.0  -18.4  71.6</t>
  </si>
  <si>
    <t xml:space="preserve">Field 1:  X = -0.7. Y = 0.7.  Peak = 1.3 Hz.  Size = 7712.5 cm^2.  </t>
  </si>
  <si>
    <t xml:space="preserve">  -40.6  11.3  69.4</t>
  </si>
  <si>
    <t xml:space="preserve">Field 1:  X = 0.4. Y = -0.9.  Peak = 1.2 Hz.  Size = 8362.5 cm^2.  </t>
  </si>
  <si>
    <t xml:space="preserve">  -83.7  -63.4  -39.8</t>
  </si>
  <si>
    <t xml:space="preserve">Field 1:  X = -6.8. Y = 19.9.  Peak = 21.5 Hz.  Size = 4268.8 cm^2.  </t>
  </si>
  <si>
    <t xml:space="preserve">  -90.0  -38.7  -7.1</t>
  </si>
  <si>
    <t xml:space="preserve">Field 1:  X = -1.2. Y = 2.5.  Peak = 11.2 Hz.  Size = 8931.3 cm^2.  </t>
  </si>
  <si>
    <t xml:space="preserve">  8.1  24.4  45.0</t>
  </si>
  <si>
    <t xml:space="preserve">Field 1:  X = -11.6. Y = 36.8.  Peak = 14.2 Hz.  Size = 1575.0 cm^2.  Field 2:  X = 40.9. Y = 5.4.  Peak = 4.2 Hz.  Size = 106.3 cm^2.  </t>
  </si>
  <si>
    <t xml:space="preserve">  -11.3  -8.7  15.9</t>
  </si>
  <si>
    <t xml:space="preserve">Field 1:  X = 7.2. Y = 32.0.  Peak = 2.6 Hz.  Size = 1043.8 cm^2.  Field 2:  X = 41.7. Y = 33.7.  Peak = 2.0 Hz.  Size = 131.3 cm^2.  Field 3:  X = -38.7. Y = 24.5.  Peak = 1.5 Hz.  Size = 206.3 cm^2.  </t>
  </si>
  <si>
    <t xml:space="preserve">  -59.7  -56.3  4.1</t>
  </si>
  <si>
    <t xml:space="preserve">  -90.0  -35.5  0.0</t>
  </si>
  <si>
    <t xml:space="preserve">Field 1:  X = 0.4. Y = 0.6.  Peak = 7.3 Hz.  Size = 7493.8 cm^2.  </t>
  </si>
  <si>
    <t xml:space="preserve">  -81.3  18.4  70.6</t>
  </si>
  <si>
    <t xml:space="preserve">Field 1:  X = 39.5. Y = -21.4.  Peak = 6.7 Hz.  Size = 206.3 cm^2.  Field 2:  X = 32.4. Y = 19.0.  Peak = 2.9 Hz.  Size = 237.5 cm^2.  </t>
  </si>
  <si>
    <t xml:space="preserve">  2.5  6.7  77.5</t>
  </si>
  <si>
    <t xml:space="preserve">Field 1:  X = 2.2. Y = -9.7.  Peak = 1.5 Hz.  Size = 7450.0 cm^2.  </t>
  </si>
  <si>
    <t xml:space="preserve">  -74.1  -38.7  45.0</t>
  </si>
  <si>
    <t xml:space="preserve">Field 1:  X = -1.0. Y = -7.3.  Peak = 2.1 Hz.  Size = 2743.8 cm^2.  Field 2:  X = -37.7. Y = -36.5.  Peak = 1.2 Hz.  Size = 262.5 cm^2.  </t>
  </si>
  <si>
    <t xml:space="preserve">  10.8  18.4  21.8</t>
  </si>
  <si>
    <t xml:space="preserve">Field 1:  X = 5.8. Y = -12.7.  Peak = 2.3 Hz.  Size = 2481.3 cm^2.  Field 2:  X = -28.3. Y = 16.5.  Peak = 1.1 Hz.  Size = 306.3 cm^2.  </t>
  </si>
  <si>
    <t xml:space="preserve">  -0.0  22.6  75.4</t>
  </si>
  <si>
    <t xml:space="preserve">  -41.2  -15.9  74.1</t>
  </si>
  <si>
    <t xml:space="preserve">Field 1:  X = -0.4. Y = -1.1.  Peak = 1.8 Hz.  Size = 8993.8 cm^2.  </t>
  </si>
  <si>
    <t xml:space="preserve">  -90.0  -48.0  -8.1</t>
  </si>
  <si>
    <t xml:space="preserve">Field 1:  X = -0.3. Y = -2.8.  Peak = 11.5 Hz.  Size = 8800.0 cm^2.  </t>
  </si>
  <si>
    <t xml:space="preserve">  -51.3  -50.9  42.7</t>
  </si>
  <si>
    <t xml:space="preserve">Field 1:  X = 1.4. Y = -3.7.  Peak = 3.2 Hz.  Size = 7337.5 cm^2.  </t>
  </si>
  <si>
    <t xml:space="preserve">  -47.7  68.2  79.4</t>
  </si>
  <si>
    <t xml:space="preserve">Field 1:  X = 1.7. Y = -6.9.  Peak = 3.3 Hz.  Size = 8431.3 cm^2.  </t>
  </si>
  <si>
    <t xml:space="preserve">  55.5  86.2  86.8</t>
  </si>
  <si>
    <t xml:space="preserve">Field 1:  X = 0.1. Y = 0.2.  Peak = 2.9 Hz.  Size = 8543.8 cm^2.  </t>
  </si>
  <si>
    <t xml:space="preserve">  -90.0  -42.0  77.0</t>
  </si>
  <si>
    <t xml:space="preserve">Field 1:  X = -3.6. Y = 3.7.  Peak = 4.5 Hz.  Size = 7450.0 cm^2.  </t>
  </si>
  <si>
    <t xml:space="preserve">  -90.0  -59.0  -0.0</t>
  </si>
  <si>
    <t xml:space="preserve">Field 1:  X = 0.5. Y = 15.1.  Peak = 1.3 Hz.  Size = 5018.8 cm^2.  </t>
  </si>
  <si>
    <t xml:space="preserve">  -11.3  49.4  68.2</t>
  </si>
  <si>
    <t xml:space="preserve">Field 1:  X = -1.5. Y = 5.9.  Peak = 1.5 Hz.  Size = 4868.8 cm^2.  </t>
  </si>
  <si>
    <t xml:space="preserve">  -45.0  -23.2  29.1</t>
  </si>
  <si>
    <t xml:space="preserve">Field 1:  X = -7.0. Y = -4.8.  Peak = 4.4 Hz.  Size = 8906.3 cm^2.  </t>
  </si>
  <si>
    <t xml:space="preserve">  -16.7  26.6  45.0</t>
  </si>
  <si>
    <t xml:space="preserve">Field 1:  X = 1.9. Y = -4.0.  Peak = 3.3 Hz.  Size = 7925.0 cm^2.  </t>
  </si>
  <si>
    <t xml:space="preserve">  -86.8  8.7  86.8</t>
  </si>
  <si>
    <t xml:space="preserve">Field 1:  X = -14.7. Y = -22.0.  Peak = 2.7 Hz.  Size = 3831.3 cm^2.  </t>
  </si>
  <si>
    <t xml:space="preserve">  -14.0  -2.7  3.8</t>
  </si>
  <si>
    <t xml:space="preserve">Field 1:  X = -4.3. Y = -6.3.  Peak = 15.3 Hz.  Size = 8900.0 cm^2.  </t>
  </si>
  <si>
    <t xml:space="preserve">  -90.0  -76.0  -24.0</t>
  </si>
  <si>
    <t xml:space="preserve">Field 1:  X = -1.9. Y = -2.4.  Peak = 2.9 Hz.  Size = 8937.5 cm^2.  </t>
  </si>
  <si>
    <t xml:space="preserve">  -59.0  -35.0  48.8</t>
  </si>
  <si>
    <t xml:space="preserve">Field 1:  X = -2.8. Y = -2.6.  Peak = 3.2 Hz.  Size = 8293.8 cm^2.  </t>
  </si>
  <si>
    <t xml:space="preserve">  -58.0  -0.0  56.3</t>
  </si>
  <si>
    <t xml:space="preserve">Field 1:  X = -7.9. Y = -3.9.  Peak = 22.3 Hz.  Size = 8656.3 cm^2.  </t>
  </si>
  <si>
    <t xml:space="preserve">  -90.0  -22.6  17.1</t>
  </si>
  <si>
    <t xml:space="preserve">Field 1:  X = 2.1. Y = -3.2.  Peak = 18.7 Hz.  Size = 9031.3 cm^2.  </t>
  </si>
  <si>
    <t xml:space="preserve">  -90.0  -11.3  32.0</t>
  </si>
  <si>
    <t xml:space="preserve">Field 1:  X = -1.9. Y = -4.0.  Peak = 1.1 Hz.  Size = 8993.8 cm^2.  </t>
  </si>
  <si>
    <t xml:space="preserve">  -23.2  31.0  63.4</t>
  </si>
  <si>
    <t>Cell Class</t>
  </si>
  <si>
    <t>Distance</t>
  </si>
  <si>
    <t>Cell Class (&gt;5)</t>
  </si>
  <si>
    <t>Distance  (&gt;5)</t>
  </si>
  <si>
    <t>Phase  (&gt;5)</t>
  </si>
  <si>
    <t>Strength  (&gt;5)</t>
  </si>
  <si>
    <t>Mouse</t>
  </si>
  <si>
    <t>Date</t>
  </si>
  <si>
    <t>CellNum</t>
  </si>
  <si>
    <t>Depth</t>
  </si>
  <si>
    <t>Layer</t>
  </si>
  <si>
    <t>Cut</t>
  </si>
  <si>
    <t>Box</t>
  </si>
  <si>
    <t>Case</t>
  </si>
  <si>
    <t>Dorian</t>
  </si>
  <si>
    <t>Ford Prefect</t>
  </si>
  <si>
    <t>James</t>
  </si>
  <si>
    <t>Japie</t>
  </si>
  <si>
    <t>Pinky</t>
  </si>
  <si>
    <t>Lukas</t>
  </si>
  <si>
    <t>2 or 3</t>
  </si>
  <si>
    <t>110520</t>
  </si>
  <si>
    <t>110523</t>
  </si>
  <si>
    <t>110524</t>
  </si>
  <si>
    <t>110525</t>
  </si>
  <si>
    <t>110526</t>
  </si>
  <si>
    <t>110530</t>
  </si>
  <si>
    <t>110531</t>
  </si>
  <si>
    <t>110601</t>
  </si>
  <si>
    <t>110607</t>
  </si>
  <si>
    <t>110608</t>
  </si>
  <si>
    <t>110609</t>
  </si>
  <si>
    <t>110615</t>
  </si>
  <si>
    <t>110616</t>
  </si>
  <si>
    <t>110617</t>
  </si>
  <si>
    <t>110603O1&amp;2</t>
  </si>
  <si>
    <t xml:space="preserve">Phase </t>
  </si>
  <si>
    <t xml:space="preserve">Strength </t>
  </si>
  <si>
    <t>Snoopy</t>
  </si>
  <si>
    <t>03072013</t>
  </si>
  <si>
    <t>1</t>
  </si>
  <si>
    <t xml:space="preserve">Field 1:  X = -1.4. Y = -11.4.  Peak = 4.3 Hz.  Size = 6512.5 cm^2.  </t>
  </si>
  <si>
    <t xml:space="preserve">  -63.4  -36.9  39.8</t>
  </si>
  <si>
    <t>2</t>
  </si>
  <si>
    <t xml:space="preserve">Field 1:  X = -2.0. Y = -12.1.  Peak = 1.2 Hz.  Size = 6543.8 cm^2.  </t>
  </si>
  <si>
    <t xml:space="preserve">  -18.4  0.0  69.4</t>
  </si>
  <si>
    <t>3</t>
  </si>
  <si>
    <t xml:space="preserve">Field 1:  X = -0.3. Y = 2.1.  Peak = 1.7 Hz.  Size = 8337.5 cm^2.  </t>
  </si>
  <si>
    <t xml:space="preserve">  -90.0  10.3  65.2</t>
  </si>
  <si>
    <t>03082013</t>
  </si>
  <si>
    <t>4</t>
  </si>
  <si>
    <t xml:space="preserve">Field 1:  X = -2.4. Y = -3.9.  Peak = 69.1 Hz.  Size = 8793.8 cm^2.  </t>
  </si>
  <si>
    <t xml:space="preserve">  -84.0  -63.4  -57.7</t>
  </si>
  <si>
    <t>5</t>
  </si>
  <si>
    <t xml:space="preserve">  -84.6  -58.0  -17.7</t>
  </si>
  <si>
    <t>03122013</t>
  </si>
  <si>
    <t>6</t>
  </si>
  <si>
    <t xml:space="preserve">Field 1:  X = 40.3. Y = 21.6.  Peak = 1.6 Hz.  Size = 343.8 cm^2.  Field 2:  X = 38.2. Y = -25.5.  Peak = 1.2 Hz.  Size = 531.3 cm^2.  </t>
  </si>
  <si>
    <t xml:space="preserve">  -90.0  -18.4  45.0</t>
  </si>
  <si>
    <t>7</t>
  </si>
  <si>
    <t xml:space="preserve">Field 1:  X = 31.7. Y = 28.0.  Peak = 3.5 Hz.  Size = 893.8 cm^2.  Field 2:  X = 35.6. Y = -41.7.  Peak = 2.5 Hz.  Size = 325.0 cm^2.  Field 3:  X = -38.6. Y = 17.2.  Peak = 2.4 Hz.  Size = 1450.0 cm^2.  Field 4:  X = -46.1. Y = -39.6.  Peak = 1.6 Hz.  Size = 168.8 cm^2.  </t>
  </si>
  <si>
    <t xml:space="preserve">  -78.7  -0.0  33.7</t>
  </si>
  <si>
    <t>03132013</t>
  </si>
  <si>
    <t>8</t>
  </si>
  <si>
    <t xml:space="preserve">Field 1:  X = -5.2. Y = -2.5.  Peak = 3.6 Hz.  Size = 8700.0 cm^2.  </t>
  </si>
  <si>
    <t xml:space="preserve">  -45.0  -26.6  7.6</t>
  </si>
  <si>
    <t>9</t>
  </si>
  <si>
    <t xml:space="preserve">Field 1:  X = -2.1. Y = -1.6.  Peak = 6.7 Hz.  Size = 8793.8 cm^2.  </t>
  </si>
  <si>
    <t xml:space="preserve">  -38.7  0.0  80.5</t>
  </si>
  <si>
    <t>03212013</t>
  </si>
  <si>
    <t>10</t>
  </si>
  <si>
    <t xml:space="preserve">Field 1:  X = -1.0. Y = -2.5.  Peak = 5.0 Hz.  Size = 8793.8 cm^2.  </t>
  </si>
  <si>
    <t xml:space="preserve">  -77.9  8.1  72.9</t>
  </si>
  <si>
    <t>03272013</t>
  </si>
  <si>
    <t>11</t>
  </si>
  <si>
    <t xml:space="preserve">Field 1:  X = -12.0. Y = -40.9.  Peak = 2.6 Hz.  Size = 1318.8 cm^2.  Field 2:  X = -37.4. Y = 10.7.  Peak = 1.7 Hz.  Size = 1281.3 cm^2.  Field 3:  X = 40.0. Y = 41.1.  Peak = 1.6 Hz.  Size = 87.5 cm^2.  Field 4:  X = 41.3. Y = -45.4.  Peak = 1.5 Hz.  Size = 81.3 cm^2.  </t>
  </si>
  <si>
    <t xml:space="preserve">  50.5  63.4  82.9</t>
  </si>
  <si>
    <t>12</t>
  </si>
  <si>
    <t xml:space="preserve">Field 1:  X = 23.8. Y = -39.8.  Peak = 22.0 Hz.  Size = 481.3 cm^2.  Field 2:  X = -5.9. Y = 37.0.  Peak = 19.9 Hz.  Size = 462.5 cm^2.  Field 3:  X = -19.6. Y = -11.1.  Peak = 13.9 Hz.  Size = 768.8 cm^2.  Field 4:  X = -46.7. Y = -44.7.  Peak = 13.4 Hz.  Size = 81.3 cm^2.  Field 5:  X = 28.0. Y = 14.8.  Peak = 10.1 Hz.  Size = 231.3 cm^2.  </t>
  </si>
  <si>
    <t xml:space="preserve">  -63.4  -35.2  33.7</t>
  </si>
  <si>
    <t>13</t>
  </si>
  <si>
    <t xml:space="preserve">Field 1:  X = -2.6. Y = -3.8.  Peak = 45.9 Hz.  Size = 8793.8 cm^2.  </t>
  </si>
  <si>
    <t xml:space="preserve">  -56.3  -0.0  26.6</t>
  </si>
  <si>
    <t>14</t>
  </si>
  <si>
    <t xml:space="preserve">Field 1:  X = -3.1. Y = -4.0.  Peak = 2.5 Hz.  Size = 8775.0 cm^2.  </t>
  </si>
  <si>
    <t xml:space="preserve">  -48.4  9.5  19.7</t>
  </si>
  <si>
    <t>15</t>
  </si>
  <si>
    <t xml:space="preserve">Field 1:  X = -2.7. Y = -3.1.  Peak = 7.4 Hz.  Size = 8793.8 cm^2.  </t>
  </si>
  <si>
    <t xml:space="preserve">  -18.4  24.0  63.4</t>
  </si>
  <si>
    <t>04082013</t>
  </si>
  <si>
    <t>19</t>
  </si>
  <si>
    <t xml:space="preserve">Field 1:  X = -10.1. Y = -26.1.  Peak = 1.8 Hz.  Size = 2381.3 cm^2.  </t>
  </si>
  <si>
    <t xml:space="preserve">  -81.3  5.7  85.9</t>
  </si>
  <si>
    <t>20</t>
  </si>
  <si>
    <t xml:space="preserve">Field 1:  X = -8.6. Y = -10.8.  Peak = 1.2 Hz.  Size = 6106.3 cm^2.  </t>
  </si>
  <si>
    <t xml:space="preserve">  -50.2  32.5  49.4</t>
  </si>
  <si>
    <t>21</t>
  </si>
  <si>
    <t xml:space="preserve">Field 1:  X = -3.8. Y = -1.9.  Peak = 5.1 Hz.  Size = 8793.8 cm^2.  </t>
  </si>
  <si>
    <t xml:space="preserve">  -67.4  -56.3  8.1</t>
  </si>
  <si>
    <t>04112013</t>
  </si>
  <si>
    <t>22</t>
  </si>
  <si>
    <t xml:space="preserve">Field 1:  X = -5.8. Y = -42.5.  Peak = 5.8 Hz.  Size = 1181.3 cm^2.  Field 2:  X = -7.9. Y = 14.7.  Peak = 4.0 Hz.  Size = 2506.3 cm^2.  Field 3:  X = 44.1. Y = 10.6.  Peak = 1.6 Hz.  Size = 50.0 cm^2.  </t>
  </si>
  <si>
    <t xml:space="preserve">  -81.9  -0.0  -0.0</t>
  </si>
  <si>
    <t>23</t>
  </si>
  <si>
    <t xml:space="preserve">Field 1:  X = -4.6. Y = -2.3.  Peak = 3.3 Hz.  Size = 8793.8 cm^2.  </t>
  </si>
  <si>
    <t xml:space="preserve">  -54.5  -26.6  50.2</t>
  </si>
  <si>
    <t>24</t>
  </si>
  <si>
    <t xml:space="preserve">Field 1:  X = -1.7. Y = -4.1.  Peak = 3.1 Hz.  Size = 8793.8 cm^2.  </t>
  </si>
  <si>
    <t xml:space="preserve">  -31.0  -4.4  18.4</t>
  </si>
  <si>
    <t>25</t>
  </si>
  <si>
    <t xml:space="preserve">Field 1:  X = 1.2. Y = -5.3.  Peak = 1.9 Hz.  Size = 8206.3 cm^2.  </t>
  </si>
  <si>
    <t xml:space="preserve">  -32.0  26.6  36.9</t>
  </si>
  <si>
    <t>04122013</t>
  </si>
  <si>
    <t>26</t>
  </si>
  <si>
    <t xml:space="preserve">Field 1:  X = -3.2. Y = -2.4.  Peak = 4.7 Hz.  Size = 8793.8 cm^2.  </t>
  </si>
  <si>
    <t xml:space="preserve">  -0.0  33.7  35.5</t>
  </si>
  <si>
    <t>27</t>
  </si>
  <si>
    <t xml:space="preserve">Field 1:  X = -1.7. Y = -2.5.  Peak = 2.9 Hz.  Size = 8793.8 cm^2.  </t>
  </si>
  <si>
    <t xml:space="preserve">  -86.4  -70.0  69.0</t>
  </si>
  <si>
    <t>28</t>
  </si>
  <si>
    <t xml:space="preserve">Field 1:  X = -2.3. Y = -2.4.  Peak = 1.5 Hz.  Size = 8593.8 cm^2.  </t>
  </si>
  <si>
    <t xml:space="preserve">  -58.0  -15.9  37.9</t>
  </si>
  <si>
    <t>04162013</t>
  </si>
  <si>
    <t>29</t>
  </si>
  <si>
    <t xml:space="preserve">Field 1:  X = -5.0. Y = -3.2.  Peak = 4.7 Hz.  Size = 8706.3 cm^2.  </t>
  </si>
  <si>
    <t xml:space="preserve">  -28.1  21.8  51.3</t>
  </si>
  <si>
    <t>30</t>
  </si>
  <si>
    <t xml:space="preserve">Field 1:  X = -4.7. Y = -3.2.  Peak = 15.4 Hz.  Size = 8793.8 cm^2.  </t>
  </si>
  <si>
    <t xml:space="preserve">  -45.0  -8.5  77.0</t>
  </si>
  <si>
    <t>31</t>
  </si>
  <si>
    <t xml:space="preserve">Field 1:  X = -6.3. Y = -3.6.  Peak = 2.5 Hz.  Size = 8687.5 cm^2.  </t>
  </si>
  <si>
    <t xml:space="preserve">  -85.9  -68.2  -48.8</t>
  </si>
  <si>
    <t>32</t>
  </si>
  <si>
    <t xml:space="preserve">Field 1:  X = -4.4. Y = -3.5.  Peak = 3.0 Hz.  Size = 8725.0 cm^2.  </t>
  </si>
  <si>
    <t xml:space="preserve">  -68.2  18.4  78.7</t>
  </si>
  <si>
    <t>05062013</t>
  </si>
  <si>
    <t>40</t>
  </si>
  <si>
    <t xml:space="preserve">Field 1:  X = -1.0. Y = -2.7.  Peak = 6.7 Hz.  Size = 8793.8 cm^2.  </t>
  </si>
  <si>
    <t xml:space="preserve">  -74.7  18.4  63.4</t>
  </si>
  <si>
    <t>42</t>
  </si>
  <si>
    <t xml:space="preserve">Field 1:  X = -0.8. Y = -0.7.  Peak = 1.7 Hz.  Size = 8793.8 cm^2.  </t>
  </si>
  <si>
    <t xml:space="preserve">  -51.3  -0.0  45.0</t>
  </si>
  <si>
    <t>05072013</t>
  </si>
  <si>
    <t>43</t>
  </si>
  <si>
    <t xml:space="preserve">Field 1:  X = -2.0. Y = -3.3.  Peak = 9.6 Hz.  Size = 8775.0 cm^2.  </t>
  </si>
  <si>
    <t xml:space="preserve">  24.4  39.3  76.0</t>
  </si>
  <si>
    <t>44</t>
  </si>
  <si>
    <t xml:space="preserve">Field 1:  X = 0.3. Y = -14.7.  Peak = 3.6 Hz.  Size = 4887.5 cm^2.  </t>
  </si>
  <si>
    <t xml:space="preserve">  -66.8  -15.9  18.4</t>
  </si>
  <si>
    <t>45</t>
  </si>
  <si>
    <t xml:space="preserve">Field 1:  X = -5.3. Y = -0.2.  Peak = 5.0 Hz.  Size = 7925.0 cm^2.  </t>
  </si>
  <si>
    <t xml:space="preserve">  -63.4  -6.3  18.4</t>
  </si>
  <si>
    <t>05092013</t>
  </si>
  <si>
    <t>49</t>
  </si>
  <si>
    <t xml:space="preserve">Field 1:  X = 13.6. Y = -13.7.  Peak = 2.3 Hz.  Size = 1543.8 cm^2.  </t>
  </si>
  <si>
    <t xml:space="preserve">  -56.3  4.4  85.6</t>
  </si>
  <si>
    <t>50</t>
  </si>
  <si>
    <t xml:space="preserve">Field 1:  X = -1.3. Y = -4.8.  Peak = 6.0 Hz.  Size = 8012.5 cm^2.  </t>
  </si>
  <si>
    <t xml:space="preserve">  -63.4  -47.0  -9.0</t>
  </si>
  <si>
    <t>05102013</t>
  </si>
  <si>
    <t>51</t>
  </si>
  <si>
    <t xml:space="preserve">Field 1:  X = -3.2. Y = -0.8.  Peak = 30.0 Hz.  Size = 8793.8 cm^2.  </t>
  </si>
  <si>
    <t xml:space="preserve">  -68.2  -15.3  59.0</t>
  </si>
  <si>
    <t>52</t>
  </si>
  <si>
    <t xml:space="preserve">Field 1:  X = -2.4. Y = -2.1.  Peak = 5.1 Hz.  Size = 8793.8 cm^2.  </t>
  </si>
  <si>
    <t xml:space="preserve">  -21.8  37.9  48.8</t>
  </si>
  <si>
    <t>53</t>
  </si>
  <si>
    <t xml:space="preserve">Field 1:  X = -3.0. Y = -1.8.  Peak = 1.7 Hz.  Size = 8568.8 cm^2.  </t>
  </si>
  <si>
    <t xml:space="preserve">  -80.5  -74.7  -48.8</t>
  </si>
  <si>
    <t>54</t>
  </si>
  <si>
    <t xml:space="preserve">Field 1:  X = -0.8. Y = -1.5.  Peak = 3.7 Hz.  Size = 8793.8 cm^2.  </t>
  </si>
  <si>
    <t xml:space="preserve">  -59.7  -32.0  15.9</t>
  </si>
  <si>
    <t>05282013</t>
  </si>
  <si>
    <t>69</t>
  </si>
  <si>
    <t xml:space="preserve">Field 1:  X = -16.3. Y = 15.7.  Peak = 8.0 Hz.  Size = 2081.3 cm^2.  Field 2:  X = -48.5. Y = -41.2.  Peak = 3.4 Hz.  Size = 68.8 cm^2.  Field 3:  X = 32.1. Y = 0.2.  Peak = 2.9 Hz.  Size = 87.5 cm^2.  Field 4:  X = 40.6. Y = 36.0.  Peak = 2.7 Hz.  Size = 131.3 cm^2.  Field 5:  X = 39.5. Y = -33.6.  Peak = 2.3 Hz.  Size = 187.5 cm^2.  </t>
  </si>
  <si>
    <t xml:space="preserve">  -32.7  -15.9  71.6</t>
  </si>
  <si>
    <t>70</t>
  </si>
  <si>
    <t xml:space="preserve">Field 1:  X = 0.3. Y = -2.7.  Peak = 45.7 Hz.  Size = 8793.8 cm^2.  </t>
  </si>
  <si>
    <t xml:space="preserve">  -58.6  -43.5  49.0</t>
  </si>
  <si>
    <t>71</t>
  </si>
  <si>
    <t xml:space="preserve">Field 1:  X = 0.8. Y = -2.7.  Peak = 9.7 Hz.  Size = 8793.8 cm^2.  </t>
  </si>
  <si>
    <t xml:space="preserve">  -16.4  4.8  81.9</t>
  </si>
  <si>
    <t>72</t>
  </si>
  <si>
    <t xml:space="preserve">Field 1:  X = -1.5. Y = -0.2.  Peak = 4.6 Hz.  Size = 8781.3 cm^2.  </t>
  </si>
  <si>
    <t xml:space="preserve">  -59.0  -42.5  20.2</t>
  </si>
  <si>
    <t>05292013</t>
  </si>
  <si>
    <t>73</t>
  </si>
  <si>
    <t xml:space="preserve">Field 1:  X = 37.7. Y = -19.5.  Peak = 6.6 Hz.  Size = 500.0 cm^2.  Field 2:  X = -26.2. Y = 4.6.  Peak = 5.4 Hz.  Size = 2506.3 cm^2.  Field 3:  X = 30.2. Y = 26.4.  Peak = 4.4 Hz.  Size = 643.8 cm^2.  </t>
  </si>
  <si>
    <t xml:space="preserve">  -82.9  -56.3  -18.4</t>
  </si>
  <si>
    <t>05312013</t>
  </si>
  <si>
    <t>76</t>
  </si>
  <si>
    <t xml:space="preserve">Field 1:  X = 0.6. Y = -3.4.  Peak = 26.5 Hz.  Size = 8681.3 cm^2.  </t>
  </si>
  <si>
    <t xml:space="preserve">  -84.3  -59.0  -47.1</t>
  </si>
  <si>
    <t>77</t>
  </si>
  <si>
    <t xml:space="preserve">Field 1:  X = -3.7. Y = 0.6.  Peak = 23.0 Hz.  Size = 8787.5 cm^2.  </t>
  </si>
  <si>
    <t xml:space="preserve">  -32.0  -18.4  9.5</t>
  </si>
  <si>
    <t>06192013</t>
  </si>
  <si>
    <t xml:space="preserve">Field 1:  X = -3.2. Y = -0.6.  Peak = 2.2 Hz.  Size = 8787.5 cm^2.  </t>
  </si>
  <si>
    <t xml:space="preserve">  -85.2  -20.6  60.3</t>
  </si>
  <si>
    <t xml:space="preserve">Field 1:  X = -34.4. Y = -20.5.  Peak = 2.3 Hz.  Size = 637.5 cm^2.  Field 2:  X = 1.1. Y = 20.5.  Peak = 2.1 Hz.  Size = 1243.8 cm^2.  </t>
  </si>
  <si>
    <t xml:space="preserve">  -54.2  -36.9  55.6</t>
  </si>
  <si>
    <t xml:space="preserve">  -29.1  -8.7  83.7</t>
  </si>
  <si>
    <t xml:space="preserve">Field 1:  X = 36.3. Y = 26.3.  Peak = 11.0 Hz.  Size = 531.3 cm^2.  Field 2:  X = 42.7. Y = -30.1.  Peak = 6.0 Hz.  Size = 81.3 cm^2.  Field 3:  X = -9.8. Y = -22.6.  Peak = 2.9 Hz.  Size = 87.5 cm^2.  Field 4:  X = -31.4. Y = 41.6.  Peak = 2.7 Hz.  Size = 43.8 cm^2.  </t>
  </si>
  <si>
    <t xml:space="preserve">  -45.0  11.0  70.2</t>
  </si>
  <si>
    <t xml:space="preserve">Field 1:  X = 0.6. Y = -6.3.  Peak = 17.6 Hz.  Size = 8793.8 cm^2.  </t>
  </si>
  <si>
    <t xml:space="preserve">  -90.0  -60.3  13.6</t>
  </si>
  <si>
    <t>06202013</t>
  </si>
  <si>
    <t xml:space="preserve">Field 1:  X = -11.1. Y = -41.7.  Peak = 8.2 Hz.  Size = 618.8 cm^2.  Field 2:  X = -40.0. Y = 42.8.  Peak = 4.4 Hz.  Size = 31.3 cm^2.  Field 3:  X = -46.7. Y = -32.2.  Peak = 3.8 Hz.  Size = 137.5 cm^2.  </t>
  </si>
  <si>
    <t xml:space="preserve">  -17.1  -16.4  72.6</t>
  </si>
  <si>
    <t xml:space="preserve">Field 1:  X = -11.0. Y = -3.8.  Peak = 4.2 Hz.  Size = 6337.5 cm^2.  </t>
  </si>
  <si>
    <t xml:space="preserve">  -57.5  -0.0  20.0</t>
  </si>
  <si>
    <t xml:space="preserve">Field 1:  X = 0.7. Y = 1.5.  Peak = 2.2 Hz.  Size = 6231.3 cm^2.  </t>
  </si>
  <si>
    <t xml:space="preserve">  -64.8  -61.7  -5.7</t>
  </si>
  <si>
    <t xml:space="preserve">Field 1:  X = -36.5. Y = 28.8.  Peak = 4.9 Hz.  Size = 825.0 cm^2.  Field 2:  X = -32.2. Y = -30.2.  Peak = 4.8 Hz.  Size = 737.5 cm^2.  Field 3:  X = -37.5. Y = -0.7.  Peak = 2.1 Hz.  Size = 281.3 cm^2.  Field 4:  X = 13.1. Y = -25.9.  Peak = 2.0 Hz.  Size = 275.0 cm^2.  Field 5:  X = 16.0. Y = 27.1.  Peak = 2.0 Hz.  Size = 381.3 cm^2.  Field 6:  X = 23.5. Y = 6.8.  Peak = 1.1 Hz.  Size = 31.3 cm^2.  </t>
  </si>
  <si>
    <t xml:space="preserve">  -77.0  -0.0  70.0</t>
  </si>
  <si>
    <t xml:space="preserve">Field 1:  X = 35.7. Y = 30.1.  Peak = 12.3 Hz.  Size = 487.5 cm^2.  Field 2:  X = 43.3. Y = -23.1.  Peak = 5.8 Hz.  Size = 37.5 cm^2.  </t>
  </si>
  <si>
    <t xml:space="preserve">  -38.0  66.3  82.6</t>
  </si>
  <si>
    <t>06242013</t>
  </si>
  <si>
    <t xml:space="preserve">Field 1:  X = -2.9. Y = -2.2.  Peak = 1.8 Hz.  Size = 9031.3 cm^2.  </t>
  </si>
  <si>
    <t xml:space="preserve">  -63.4  9.5  17.1</t>
  </si>
  <si>
    <t xml:space="preserve">Field 1:  X = -1.1. Y = 3.3.  Peak = 2.9 Hz.  Size = 6643.8 cm^2.  </t>
  </si>
  <si>
    <t xml:space="preserve">  -31.4  63.4  70.6</t>
  </si>
  <si>
    <t xml:space="preserve">  -78.7  -45.0  33.7</t>
  </si>
  <si>
    <t xml:space="preserve">Field 1:  X = -25.4. Y = 0.5.  Peak = 5.0 Hz.  Size = 3956.3 cm^2.  Field 2:  X = 30.2. Y = 41.3.  Peak = 3.6 Hz.  Size = 218.8 cm^2.  Field 3:  X = 32.1. Y = -27.0.  Peak = 2.0 Hz.  Size = 537.5 cm^2.  </t>
  </si>
  <si>
    <t xml:space="preserve">  -63.4  19.7  34.7</t>
  </si>
  <si>
    <t xml:space="preserve">Field 1:  X = -1.7. Y = 0.2.  Peak = 5.4 Hz.  Size = 8668.8 cm^2.  </t>
  </si>
  <si>
    <t xml:space="preserve">  -84.3  -26.6  54.0</t>
  </si>
  <si>
    <t>06252013</t>
  </si>
  <si>
    <t xml:space="preserve">Field 1:  X = 30.0. Y = -9.7.  Peak = 6.7 Hz.  Size = 1131.3 cm^2.  Field 2:  X = -37.7. Y = 16.5.  Peak = 1.6 Hz.  Size = 56.3 cm^2.  </t>
  </si>
  <si>
    <t xml:space="preserve">  -54.5  18.4  65.7</t>
  </si>
  <si>
    <t xml:space="preserve">  -76.8  -49.4  0.0</t>
  </si>
  <si>
    <t xml:space="preserve">  -24.4  -18.4  78.7</t>
  </si>
  <si>
    <t xml:space="preserve">Field 1:  X = -34.0. Y = -28.6.  Peak = 6.7 Hz.  Size = 543.8 cm^2.  Field 2:  X = -35.9. Y = 7.7.  Peak = 3.6 Hz.  Size = 618.8 cm^2.  Field 3:  X = -37.1. Y = 40.7.  Peak = 2.2 Hz.  Size = 68.8 cm^2.  </t>
  </si>
  <si>
    <t xml:space="preserve">  -5.2  84.8  86.8</t>
  </si>
  <si>
    <t xml:space="preserve">Field 1:  X = 0.5. Y = -1.3.  Peak = 3.8 Hz.  Size = 8793.8 cm^2.  </t>
  </si>
  <si>
    <t>06272013</t>
  </si>
  <si>
    <t xml:space="preserve">Field 1:  X = 2.5. Y = 6.9.  Peak = 15.3 Hz.  Size = 906.3 cm^2.  Field 2:  X = 14.5. Y = -30.5.  Peak = 13.0 Hz.  Size = 618.8 cm^2.  Field 3:  X = -35.7. Y = -24.4.  Peak = 7.0 Hz.  Size = 187.5 cm^2.  Field 4:  X = -46.2. Y = 16.6.  Peak = 5.6 Hz.  Size = 168.8 cm^2.  </t>
  </si>
  <si>
    <t xml:space="preserve">  5.0  34.2  70.3</t>
  </si>
  <si>
    <t xml:space="preserve">Field 1:  X = -3.2. Y = -20.0.  Peak = 1.3 Hz.  Size = 4262.5 cm^2.  </t>
  </si>
  <si>
    <t xml:space="preserve">  -65.6  -54.5  -0.0</t>
  </si>
  <si>
    <t xml:space="preserve">Field 1:  X = -1.9. Y = -5.4.  Peak = 15.2 Hz.  Size = 8587.5 cm^2.  </t>
  </si>
  <si>
    <t xml:space="preserve">  74.7  86.8  87.4</t>
  </si>
  <si>
    <t xml:space="preserve">Field 1:  X = -0.9. Y = 3.4.  Peak = 7.2 Hz.  Size = 8718.8 cm^2.  </t>
  </si>
  <si>
    <t xml:space="preserve">  7.6  36.9  39.8</t>
  </si>
  <si>
    <t xml:space="preserve">Field 1:  X = -27.4. Y = 38.5.  Peak = 2.0 Hz.  Size = 606.3 cm^2.  </t>
  </si>
  <si>
    <t xml:space="preserve">  -11.3  -0.0  21.8</t>
  </si>
  <si>
    <t>07022013</t>
  </si>
  <si>
    <t xml:space="preserve">Field 1:  X = -2.4. Y = 10.5.  Peak = 4.2 Hz.  Size = 1375.0 cm^2.  Field 2:  X = 16.2. Y = -31.9.  Peak = 4.0 Hz.  Size = 487.5 cm^2.  Field 3:  X = 32.1. Y = 40.8.  Peak = 1.7 Hz.  Size = 125.0 cm^2.  Field 4:  X = -47.4. Y = 26.9.  Peak = 1.4 Hz.  Size = 68.8 cm^2.  </t>
  </si>
  <si>
    <t xml:space="preserve">  7.8  64.8  77.5</t>
  </si>
  <si>
    <t xml:space="preserve">Field 1:  X = 4.8. Y = -3.1.  Peak = 2.7 Hz.  Size = 7525.0 cm^2.  </t>
  </si>
  <si>
    <t xml:space="preserve">  -65.6  -45.0  -19.7</t>
  </si>
  <si>
    <t xml:space="preserve">Field 1:  X = 12.1. Y = 36.9.  Peak = 1.1 Hz.  Size = 693.8 cm^2.  </t>
  </si>
  <si>
    <t xml:space="preserve">  -29.1  -26.6  -15.9</t>
  </si>
  <si>
    <t>07032013</t>
  </si>
  <si>
    <t xml:space="preserve">Field 1:  X = -33.6. Y = 3.0.  Peak = 2.1 Hz.  Size = 2575.0 cm^2.  Field 2:  X = 30.3. Y = 10.1.  Peak = 1.2 Hz.  Size = 1793.8 cm^2.  </t>
  </si>
  <si>
    <t xml:space="preserve">  -90.0  77.5  90.0</t>
  </si>
  <si>
    <t xml:space="preserve">Field 1:  X = -5.3. Y = -1.2.  Peak = 1.9 Hz.  Size = 8725.0 cm^2.  </t>
  </si>
  <si>
    <t xml:space="preserve">  -90.0  -77.9  82.9</t>
  </si>
  <si>
    <t xml:space="preserve">Field 1:  X = 1.2. Y = -2.2.  Peak = 1.0 Hz.  Size = 8737.5 cm^2.  </t>
  </si>
  <si>
    <t xml:space="preserve">  -90.0  -63.4  53.1</t>
  </si>
  <si>
    <t xml:space="preserve">  -77.5  -40.6  38.7</t>
  </si>
  <si>
    <t xml:space="preserve">Field 1:  X = -11.2. Y = -35.2.  Peak = 2.8 Hz.  Size = 1343.8 cm^2.  </t>
  </si>
  <si>
    <t xml:space="preserve">  -59.7  -39.3  32.9</t>
  </si>
  <si>
    <t xml:space="preserve">Field 1:  X = 3.1. Y = -3.5.  Peak = 3.0 Hz.  Size = 8418.8 cm^2.  </t>
  </si>
  <si>
    <t xml:space="preserve">  10.6  42.3  66.0</t>
  </si>
  <si>
    <t xml:space="preserve">Field 1:  X = 13.6. Y = 37.0.  Peak = 1.6 Hz.  Size = 993.8 cm^2.  </t>
  </si>
  <si>
    <t xml:space="preserve">  -26.6  48.8  66.8</t>
  </si>
  <si>
    <t>07092013</t>
  </si>
  <si>
    <t xml:space="preserve">Field 1:  X = -0.6. Y = -0.0.  Peak = 8.1 Hz.  Size = 8462.5 cm^2.  </t>
  </si>
  <si>
    <t xml:space="preserve">  -45.0  21.4  61.4</t>
  </si>
  <si>
    <t xml:space="preserve">Field 1:  X = -0.9. Y = 34.2.  Peak = 2.4 Hz.  Size = 1181.3 cm^2.  Field 2:  X = 34.8. Y = -36.5.  Peak = 1.7 Hz.  Size = 562.5 cm^2.  Field 3:  X = -39.2. Y = -11.2.  Peak = 1.1 Hz.  Size = 843.8 cm^2.  </t>
  </si>
  <si>
    <t xml:space="preserve">  -53.6  -39.1  -33.7</t>
  </si>
  <si>
    <t xml:space="preserve">Field 1:  X = -2.4. Y = -5.8.  Peak = 11.8 Hz.  Size = 8781.3 cm^2.  </t>
  </si>
  <si>
    <t xml:space="preserve">  -90.0  -34.7  0.0</t>
  </si>
  <si>
    <t xml:space="preserve">Field 1:  X = -2.6. Y = 1.2.  Peak = 5.6 Hz.  Size = 8768.8 cm^2.  </t>
  </si>
  <si>
    <t xml:space="preserve">  -67.6  -56.3  76.0</t>
  </si>
  <si>
    <t>07112013</t>
  </si>
  <si>
    <t xml:space="preserve">Field 1:  X = -0.3. Y = 0.7.  Peak = 6.1 Hz.  Size = 7200.0 cm^2.  </t>
  </si>
  <si>
    <t xml:space="preserve">  -58.4  -54.8  51.8</t>
  </si>
  <si>
    <t xml:space="preserve">Field 1:  X = -4.9. Y = 2.1.  Peak = 1.2 Hz.  Size = 7412.5 cm^2.  </t>
  </si>
  <si>
    <t xml:space="preserve">  -78.7  -58.0  -7.1</t>
  </si>
  <si>
    <t xml:space="preserve">Field 1:  X = -5.0. Y = -2.4.  Peak = 2.5 Hz.  Size = 8781.3 cm^2.  </t>
  </si>
  <si>
    <t xml:space="preserve">  -66.0  -11.3  18.4</t>
  </si>
  <si>
    <t xml:space="preserve">Field 1:  X = -7.8. Y = -3.6.  Peak = 1.3 Hz.  Size = 8687.5 cm^2.  </t>
  </si>
  <si>
    <t xml:space="preserve">  -90.0  15.9  85.2</t>
  </si>
  <si>
    <t>07192013</t>
  </si>
  <si>
    <t xml:space="preserve">Field 1:  X = 36.4. Y = 28.7.  Peak = 7.6 Hz.  Size = 681.3 cm^2.  Field 2:  X = -34.3. Y = 15.1.  Peak = 5.7 Hz.  Size = 2181.3 cm^2.  </t>
  </si>
  <si>
    <t xml:space="preserve">  1.8  77.3  81.9</t>
  </si>
  <si>
    <t xml:space="preserve">Field 1:  X = -2.9. Y = -7.8.  Peak = 3.0 Hz.  Size = 8231.3 cm^2.  </t>
  </si>
  <si>
    <t xml:space="preserve">  -8.7  24.0  83.7</t>
  </si>
  <si>
    <t xml:space="preserve">Field 1:  X = 27.1. Y = -26.2.  Peak = 8.9 Hz.  Size = 1068.8 cm^2.  Field 2:  X = -36.9. Y = -43.2.  Peak = 6.0 Hz.  Size = 237.5 cm^2.  Field 3:  X = -45.5. Y = -5.8.  Peak = 3.9 Hz.  Size = 193.8 cm^2.  Field 4:  X = 7.9. Y = 35.3.  Peak = 1.9 Hz.  Size = 31.3 cm^2.  </t>
  </si>
  <si>
    <t xml:space="preserve">  -23.7  50.7  74.1</t>
  </si>
  <si>
    <t xml:space="preserve">Field 1:  X = -18.1. Y = 36.6.  Peak = 7.1 Hz.  Size = 618.8 cm^2.  </t>
  </si>
  <si>
    <t xml:space="preserve">  -61.4  -41.8  53.1</t>
  </si>
  <si>
    <t>07232013</t>
  </si>
  <si>
    <t xml:space="preserve">Field 1:  X = -13.4. Y = -6.4.  Peak = 4.6 Hz.  Size = 3731.3 cm^2.  Field 2:  X = 40.7. Y = 32.2.  Peak = 2.3 Hz.  Size = 231.3 cm^2.  Field 3:  X = -35.1. Y = 41.5.  Peak = 1.8 Hz.  Size = 156.3 cm^2.  </t>
  </si>
  <si>
    <t xml:space="preserve">  -77.5  -49.8  -31.6</t>
  </si>
  <si>
    <t xml:space="preserve">Field 1:  X = -19.6. Y = 6.2.  Peak = 8.8 Hz.  Size = 2156.3 cm^2.  Field 2:  X = 40.2. Y = 33.8.  Peak = 2.3 Hz.  Size = 137.5 cm^2.  </t>
  </si>
  <si>
    <t xml:space="preserve">  -21.0  18.4  22.2</t>
  </si>
  <si>
    <t>07242013</t>
  </si>
  <si>
    <t xml:space="preserve">Field 1:  X = -3.7. Y = -2.4.  Peak = 2.7 Hz.  Size = 8775.0 cm^2.  </t>
  </si>
  <si>
    <t xml:space="preserve">  -0.0  -0.0  18.4</t>
  </si>
  <si>
    <t xml:space="preserve">Field 1:  X = 11.4. Y = 9.2.  Peak = 7.1 Hz.  Size = 3643.8 cm^2.  Field 2:  X = -18.8. Y = -40.5.  Peak = 6.9 Hz.  Size = 1237.5 cm^2.  Field 3:  X = -43.8. Y = 36.3.  Peak = 6.4 Hz.  Size = 268.8 cm^2.  </t>
  </si>
  <si>
    <t xml:space="preserve">  -90.0  37.3  45.0</t>
  </si>
  <si>
    <t xml:space="preserve">Field 1:  X = -5.0. Y = -3.3.  Peak = 6.0 Hz.  Size = 7943.8 cm^2.  </t>
  </si>
  <si>
    <t xml:space="preserve">  -49.2  -36.5  46.5</t>
  </si>
  <si>
    <t xml:space="preserve">  -26.6  18.4  68.2</t>
  </si>
  <si>
    <t>07262013</t>
  </si>
  <si>
    <t xml:space="preserve">Field 1:  X = -0.2. Y = -6.1.  Peak = 5.0 Hz.  Size = 7456.3 cm^2.  </t>
  </si>
  <si>
    <t xml:space="preserve">  -70.6  -20.0  75.3</t>
  </si>
  <si>
    <t xml:space="preserve">Field 1:  X = -2.7. Y = -2.6.  Peak = 1.4 Hz.  Size = 8793.8 cm^2.  </t>
  </si>
  <si>
    <t xml:space="preserve">  -24.0  38.7  73.3</t>
  </si>
  <si>
    <t xml:space="preserve">Field 1:  X = -6.9. Y = -7.2.  Peak = 1.8 Hz.  Size = 8575.0 cm^2.  </t>
  </si>
  <si>
    <t xml:space="preserve">  -81.9  -21.8  12.5</t>
  </si>
  <si>
    <t xml:space="preserve">Field 1:  X = -2.2. Y = -3.7.  Peak = 6.3 Hz.  Size = 6300.0 cm^2.  </t>
  </si>
  <si>
    <t xml:space="preserve">  -0.0  -0.0  12.3</t>
  </si>
  <si>
    <t>08012013</t>
  </si>
  <si>
    <t xml:space="preserve">  -81.9  -20.0  -0.0</t>
  </si>
  <si>
    <t xml:space="preserve">  -45.0  14.0  71.6</t>
  </si>
  <si>
    <t>081413</t>
  </si>
  <si>
    <t xml:space="preserve">Field 1:  X = -1.3. Y = -0.9.  Peak = 9.6 Hz.  Size = 8793.8 cm^2.  </t>
  </si>
  <si>
    <t xml:space="preserve">  -90.0  -36.9  0.0</t>
  </si>
  <si>
    <t>08142013</t>
  </si>
  <si>
    <t xml:space="preserve">Field 1:  X = -3.5. Y = 1.0.  Peak = 2.2 Hz.  Size = 7712.5 cm^2.  </t>
  </si>
  <si>
    <t xml:space="preserve">  -80.5  -30.5  64.8</t>
  </si>
  <si>
    <t xml:space="preserve">  6.3  29.1  49.4</t>
  </si>
  <si>
    <t>08162013</t>
  </si>
  <si>
    <t xml:space="preserve">Field 1:  X = -1.9. Y = -1.8.  Peak = 21.3 Hz.  Size = 8793.8 cm^2.  </t>
  </si>
  <si>
    <t xml:space="preserve">  -80.5  8.7  41.2</t>
  </si>
  <si>
    <t>Animal Number</t>
  </si>
  <si>
    <t>Layer Info 1</t>
  </si>
  <si>
    <t>Layer Info 2</t>
  </si>
  <si>
    <t>Reeves</t>
  </si>
  <si>
    <t xml:space="preserve">Field 1:  X = -0.5. Y = -3.1.  Peak = 1.1 Hz.  Size = 8850.0 cm^2.  </t>
  </si>
  <si>
    <t xml:space="preserve">  -90.0  -29.4  47.7</t>
  </si>
  <si>
    <t xml:space="preserve">  -21.8  -18.4  78.7</t>
  </si>
  <si>
    <t xml:space="preserve">Field 1:  X = -34.5. Y = 10.3.  Peak = 8.2 Hz.  Size = 1931.3 cm^2.  Field 2:  X = 11.9. Y = 0.1.  Peak = 3.4 Hz.  Size = 193.8 cm^2.  Field 3:  X = 10.8. Y = 37.3.  Peak = 2.4 Hz.  Size = 31.3 cm^2.  Field 4:  X = 40.8. Y = 7.3.  Peak = 2.3 Hz.  Size = 31.3 cm^2.  Field 5:  X = 41.8. Y = 18.0.  Peak = 2.2 Hz.  Size = 31.3 cm^2.  Field 6:  X = 40.8. Y = -2.6.  Peak = 1.9 Hz.  Size = 31.3 cm^2.  </t>
  </si>
  <si>
    <t xml:space="preserve">  -90.0  -49.4  -11.3</t>
  </si>
  <si>
    <t xml:space="preserve">Field 1:  X = -46.2. Y = 39.8.  Peak = 3.4 Hz.  Size = 87.5 cm^2.  Field 2:  X = 21.8. Y = -27.9.  Peak = 2.1 Hz.  Size = 306.3 cm^2.  Field 3:  X = -17.0. Y = 11.0.  Peak = 1.8 Hz.  Size = 1150.0 cm^2.  Field 4:  X = 14.6. Y = 41.7.  Peak = 1.1 Hz.  Size = 81.3 cm^2.  </t>
  </si>
  <si>
    <t xml:space="preserve">  -51.3  -0.0  24.0</t>
  </si>
  <si>
    <t xml:space="preserve">Field 1:  X = -11.4. Y = -28.4.  Peak = 1.8 Hz.  Size = 1843.8 cm^2.  </t>
  </si>
  <si>
    <t xml:space="preserve">  -77.0  -50.2  -10.6</t>
  </si>
  <si>
    <t xml:space="preserve">Field 1:  X = -32.2. Y = -26.0.  Peak = 25.6 Hz.  Size = 618.8 cm^2.  Field 2:  X = 24.1. Y = -13.1.  Peak = 19.2 Hz.  Size = 968.8 cm^2.  Field 3:  X = -18.8. Y = 8.2.  Peak = 16.7 Hz.  Size = 281.3 cm^2.  Field 4:  X = -41.1. Y = 3.0.  Peak = 15.7 Hz.  Size = 193.8 cm^2.  Field 5:  X = 10.5. Y = 14.9.  Peak = 9.4 Hz.  Size = 125.0 cm^2.  Field 6:  X = 2.1. Y = -43.0.  Peak = 9.3 Hz.  Size = 168.8 cm^2.  Field 7:  X = -24.8. Y = -47.4.  Peak = 9.3 Hz.  Size = 56.3 cm^2.  Field 8:  X = -17.2. Y = 37.4.  Peak = 8.8 Hz.  Size = 93.8 cm^2.  Field 9:  X = 44.0. Y = -47.4.  Peak = 8.1 Hz.  Size = 31.3 cm^2.  Field 10:  X = 27.2. Y = 36.4.  Peak = 7.9 Hz.  Size = 62.5 cm^2.  Field 11:  X = -37.1. Y = 32.7.  Peak = 7.8 Hz.  Size = 56.3 cm^2.  Field 12:  X = -46.5. Y = -47.9.  Peak = 7.0 Hz.  Size = 37.5 cm^2.  </t>
  </si>
  <si>
    <t xml:space="preserve">  -85.2  -18.4  41.6</t>
  </si>
  <si>
    <t xml:space="preserve">Field 1:  X = -19.5. Y = 13.2.  Peak = 9.3 Hz.  Size = 2475.0 cm^2.  Field 2:  X = 43.2. Y = 35.6.  Peak = 4.0 Hz.  Size = 50.0 cm^2.  Field 3:  X = 16.2. Y = -38.9.  Peak = 3.5 Hz.  Size = 175.0 cm^2.  Field 4:  X = 22.8. Y = 41.0.  Peak = 2.8 Hz.  Size = 62.5 cm^2.  Field 5:  X = 26.2. Y = 3.6.  Peak = 2.4 Hz.  Size = 56.3 cm^2.  </t>
  </si>
  <si>
    <t xml:space="preserve">  -25.0  20.0  30.3</t>
  </si>
  <si>
    <t xml:space="preserve">Field 1:  X = -3.0. Y = -4.3.  Peak = 17.0 Hz.  Size = 6537.5 cm^2.  </t>
  </si>
  <si>
    <t xml:space="preserve">  -84.8  -4.4  0.0</t>
  </si>
  <si>
    <t xml:space="preserve">Field 1:  X = 23.0. Y = 0.7.  Peak = 3.4 Hz.  Size = 2706.3 cm^2.  Field 2:  X = -42.6. Y = 1.4.  Peak = 2.2 Hz.  Size = 1256.3 cm^2.  </t>
  </si>
  <si>
    <t xml:space="preserve">  -90.0  -29.7  51.3</t>
  </si>
  <si>
    <t xml:space="preserve">Field 1:  X = -5.4. Y = -4.2.  Peak = 6.9 Hz.  Size = 8156.3 cm^2.  </t>
  </si>
  <si>
    <t xml:space="preserve">  -90.0  -45.0  -37.6</t>
  </si>
  <si>
    <t xml:space="preserve">Field 1:  X = -6.1. Y = -2.3.  Peak = 4.1 Hz.  Size = 8650.0 cm^2.  </t>
  </si>
  <si>
    <t xml:space="preserve">  -82.4  -24.8  0.0</t>
  </si>
  <si>
    <t xml:space="preserve">  -7.1  21.8  67.4</t>
  </si>
  <si>
    <t xml:space="preserve">  -36.0  18.4  85.2</t>
  </si>
  <si>
    <t xml:space="preserve">Field 1:  X = 30.9. Y = -41.0.  Peak = 2.2 Hz.  Size = 556.3 cm^2.  Field 2:  X = -1.0. Y = -6.4.  Peak = 1.9 Hz.  Size = 1968.8 cm^2.  Field 3:  X = 29.9. Y = -15.1.  Peak = 1.3 Hz.  Size = 175.0 cm^2.  Field 4:  X = -7.9. Y = 39.3.  Peak = 1.1 Hz.  Size = 200.0 cm^2.  Field 5:  X = -39.2. Y = 14.7.  Peak = 1.1 Hz.  Size = 293.8 cm^2.  </t>
  </si>
  <si>
    <t xml:space="preserve">  -70.0  -23.2  66.8</t>
  </si>
  <si>
    <t xml:space="preserve">  -41.6  -0.0  22.6</t>
  </si>
  <si>
    <t xml:space="preserve">Field 1:  X = -35.5. Y = -40.7.  Peak = 3.1 Hz.  Size = 256.3 cm^2.  Field 2:  X = -43.7. Y = 27.6.  Peak = 1.8 Hz.  Size = 443.8 cm^2.  Field 3:  X = 41.9. Y = 31.6.  Peak = 1.5 Hz.  Size = 100.0 cm^2.  </t>
  </si>
  <si>
    <t xml:space="preserve">  48.8  83.7  84.8</t>
  </si>
  <si>
    <t xml:space="preserve">Field 1:  X = 10.5. Y = 7.6.  Peak = 1.2 Hz.  Size = 5281.3 cm^2.  </t>
  </si>
  <si>
    <t xml:space="preserve">  -74.7  -29.1  26.6</t>
  </si>
  <si>
    <t xml:space="preserve">  -78.7  -14.0  14.0</t>
  </si>
  <si>
    <t xml:space="preserve">Field 1:  X = 1.3. Y = 0.4.  Peak = 1.8 Hz.  Size = 8587.5 cm^2.  </t>
  </si>
  <si>
    <t xml:space="preserve">  -76.0  -20.6  20.6</t>
  </si>
  <si>
    <t xml:space="preserve">  -0.0  -0.0  76.0</t>
  </si>
  <si>
    <t xml:space="preserve">Field 1:  X = -8.1. Y = -0.5.  Peak = 4.9 Hz.  Size = 8162.5 cm^2.  </t>
  </si>
  <si>
    <t xml:space="preserve">  -74.1  -57.5  74.1</t>
  </si>
  <si>
    <t xml:space="preserve">Field 1:  X = -1.5. Y = 0.1.  Peak = 6.1 Hz.  Size = 7056.3 cm^2.  </t>
  </si>
  <si>
    <t xml:space="preserve">  -90.0  -2.6  90.0</t>
  </si>
  <si>
    <t xml:space="preserve">Field 1:  X = -3.6. Y = -2.8.  Peak = 11.9 Hz.  Size = 8862.5 cm^2.  </t>
  </si>
  <si>
    <t xml:space="preserve">  -90.0  -74.7  8.1</t>
  </si>
  <si>
    <t>NaN</t>
  </si>
  <si>
    <t xml:space="preserve">Field 1:  X = 5.1. Y = 6.4.  Peak = 9.1 Hz.  Size = 6343.8 cm^2.  </t>
  </si>
  <si>
    <t xml:space="preserve">  -90.0  0.0  58.6</t>
  </si>
  <si>
    <t xml:space="preserve">Field 1:  X = -15.7. Y = -12.2.  Peak = 9.5 Hz.  Size = 5656.3 cm^2.  </t>
  </si>
  <si>
    <t xml:space="preserve">  -32.7  -4.4  -0.0</t>
  </si>
  <si>
    <t xml:space="preserve">Field 1:  X = 0.1. Y = 4.7.  Peak = 1.2 Hz.  Size = 7393.8 cm^2.  </t>
  </si>
  <si>
    <t xml:space="preserve">  -90.0  -7.1  8.7</t>
  </si>
  <si>
    <t xml:space="preserve">Field 1:  X = 5.4. Y = -3.3.  Peak = 11.3 Hz.  Size = 7943.8 cm^2.  </t>
  </si>
  <si>
    <t xml:space="preserve">  -68.7  -30.5  81.6</t>
  </si>
  <si>
    <t xml:space="preserve">Field 1:  X = -26.6. Y = 31.9.  Peak = 4.5 Hz.  Size = 793.8 cm^2.  Field 2:  X = -39.8. Y = -5.5.  Peak = 2.1 Hz.  Size = 275.0 cm^2.  Field 3:  X = 9.0. Y = 40.1.  Peak = 1.7 Hz.  Size = 87.5 cm^2.  </t>
  </si>
  <si>
    <t xml:space="preserve">  -36.9  32.0  59.7</t>
  </si>
  <si>
    <t xml:space="preserve">Field 1:  X = -28.1. Y = 32.0.  Peak = 5.0 Hz.  Size = 950.0 cm^2.  Field 2:  X = -38.6. Y = -8.3.  Peak = 3.0 Hz.  Size = 456.3 cm^2.  Field 3:  X = 8.3. Y = 38.8.  Peak = 2.1 Hz.  Size = 156.3 cm^2.  </t>
  </si>
  <si>
    <t xml:space="preserve">  -36.9  33.7  59.7</t>
  </si>
  <si>
    <t xml:space="preserve">  -65.2  -37.9  -0.0</t>
  </si>
  <si>
    <t xml:space="preserve">Field 1:  X = 8.0. Y = 12.2.  Peak = 1.1 Hz.  Size = 5931.3 cm^2.  </t>
  </si>
  <si>
    <t xml:space="preserve">  -56.3  -31.0  10.3</t>
  </si>
  <si>
    <t xml:space="preserve">Field 1:  X = -37.5. Y = -7.1.  Peak = 1.0 Hz.  Size = 2425.0 cm^2.  </t>
  </si>
  <si>
    <t xml:space="preserve">  -90.0  -77.9  16.7</t>
  </si>
  <si>
    <t xml:space="preserve">Field 1:  X = -3.2. Y = -1.9.  Peak = 6.8 Hz.  Size = 8806.3 cm^2.  </t>
  </si>
  <si>
    <t xml:space="preserve">  10.8  21.8  45.0</t>
  </si>
  <si>
    <t xml:space="preserve">Field 1:  X = -6.1. Y = -0.2.  Peak = 6.1 Hz.  Size = 8575.0 cm^2.  </t>
  </si>
  <si>
    <t xml:space="preserve">  45.0  66.4  77.5</t>
  </si>
  <si>
    <t xml:space="preserve">Field 1:  X = 18.9. Y = -39.2.  Peak = 2.3 Hz.  Size = 493.8 cm^2.  Field 2:  X = -38.6. Y = -12.7.  Peak = 1.5 Hz.  Size = 718.8 cm^2.  Field 3:  X = -12.4. Y = -18.8.  Peak = 1.0 Hz.  Size = 325.0 cm^2.  </t>
  </si>
  <si>
    <t xml:space="preserve">  5.2  14.0  81.9</t>
  </si>
  <si>
    <t xml:space="preserve">Field 1:  X = 5.4. Y = -30.1.  Peak = 3.1 Hz.  Size = 875.0 cm^2.  Field 2:  X = -39.4. Y = -1.8.  Peak = 2.5 Hz.  Size = 1131.3 cm^2.  Field 3:  X = 40.8. Y = 41.4.  Peak = 1.3 Hz.  Size = 81.3 cm^2.  Field 4:  X = -5.6. Y = 43.0.  Peak = 1.1 Hz.  Size = 100.0 cm^2.  </t>
  </si>
  <si>
    <t xml:space="preserve">  8.1  24.4  26.6</t>
  </si>
  <si>
    <t xml:space="preserve">  -90.0  -4.4  0.0</t>
  </si>
  <si>
    <t>Flip</t>
  </si>
  <si>
    <t>Z:\MouseDataAxona\Flip_11\072904cm_2.cut</t>
  </si>
  <si>
    <t xml:space="preserve">Field 1:  X = -1.3. Y = 0.2.  Peak = 4.1 Hz.  Size = 8793.8 cm^2.  </t>
  </si>
  <si>
    <t xml:space="preserve">  -59.0  5.7  73.3</t>
  </si>
  <si>
    <t>Z:\MouseDataAxona\Flip_11\073104cm_1.cut</t>
  </si>
  <si>
    <t xml:space="preserve">  -0.0  29.7  66.0</t>
  </si>
  <si>
    <t>Z:\MouseDataAxona\Flip_11\073104cm_2.cut</t>
  </si>
  <si>
    <t xml:space="preserve">Field 1:  X = -46.4. Y = -22.2.  Peak = 2.5 Hz.  Size = 306.3 cm^2.  Field 2:  X = 38.1. Y = -35.8.  Peak = 2.3 Hz.  Size = 168.8 cm^2.  Field 3:  X = -40.8. Y = 22.7.  Peak = 1.2 Hz.  Size = 268.8 cm^2.  Field 4:  X = -13.0. Y = 5.8.  Peak = 1.1 Hz.  Size = 300.0 cm^2.  Field 5:  X = -4.6. Y = 32.3.  Peak = 1.0 Hz.  Size = 118.8 cm^2.  </t>
  </si>
  <si>
    <t xml:space="preserve">  -81.0  -28.1  72.9</t>
  </si>
  <si>
    <t>Z:\MouseDataAxona\Flip_11\080204cm_1.cut</t>
  </si>
  <si>
    <t xml:space="preserve">Field 1:  X = 0.1. Y = 0.2.  Peak = 4.0 Hz.  Size = 8787.5 cm^2.  </t>
  </si>
  <si>
    <t xml:space="preserve">  -45.0  17.1  45.0</t>
  </si>
  <si>
    <t xml:space="preserve">Field 1:  X = 2.3. Y = -1.6.  Peak = 1.1 Hz.  Size = 7756.3 cm^2.  </t>
  </si>
  <si>
    <t xml:space="preserve">  -24.0  14.0  78.7</t>
  </si>
  <si>
    <t>Z:\MouseDataAxona\Flip_11\080204cm_2.cut</t>
  </si>
  <si>
    <t xml:space="preserve">Field 1:  X = 0.1. Y = -7.0.  Peak = 1.6 Hz.  Size = 8356.3 cm^2.  </t>
  </si>
  <si>
    <t xml:space="preserve">  -90.0  0.0  18.4</t>
  </si>
  <si>
    <t xml:space="preserve">  -90.0  0.0  63.4</t>
  </si>
  <si>
    <t>Z:\MouseDataAxona\Flip_11\080504cm_1.cut</t>
  </si>
  <si>
    <t xml:space="preserve">Field 1:  X = 6.2. Y = -0.2.  Peak = 4.0 Hz.  Size = 8250.0 cm^2.  </t>
  </si>
  <si>
    <t xml:space="preserve">  -84.8  -78.7  5.7</t>
  </si>
  <si>
    <t xml:space="preserve">Field 1:  X = -1.7. Y = -2.4.  Peak = 18.3 Hz.  Size = 8793.8 cm^2.  </t>
  </si>
  <si>
    <t xml:space="preserve">  -81.9  -9.5  20.6</t>
  </si>
  <si>
    <t>Z:\MouseDataAxona\Flip_11\080504cm_2.cut</t>
  </si>
  <si>
    <t xml:space="preserve">Field 1:  X = -0.3. Y = -2.6.  Peak = 2.7 Hz.  Size = 8793.8 cm^2.  </t>
  </si>
  <si>
    <t xml:space="preserve">  -90.0  14.0  63.4</t>
  </si>
  <si>
    <t xml:space="preserve">Field 1:  X = 0.0. Y = -8.3.  Peak = 3.7 Hz.  Size = 6650.0 cm^2.  </t>
  </si>
  <si>
    <t xml:space="preserve">  -15.9  24.2  49.8</t>
  </si>
  <si>
    <t xml:space="preserve">Field 1:  X = -2.1. Y = 2.2.  Peak = 1.3 Hz.  Size = 8081.3 cm^2.  </t>
  </si>
  <si>
    <t xml:space="preserve">  -36.9  7.1  80.5</t>
  </si>
  <si>
    <t>Z:\MouseDataAxona\Flip_11\080704cm_1.cut</t>
  </si>
  <si>
    <t xml:space="preserve">  -78.7  -50.2  -24.0</t>
  </si>
  <si>
    <t xml:space="preserve">Field 1:  X = -3.0. Y = -1.9.  Peak = 8.7 Hz.  Size = 4231.3 cm^2.  </t>
  </si>
  <si>
    <t xml:space="preserve">  -90.0  -45.0  79.4</t>
  </si>
  <si>
    <t>Z:\MouseDataAxona\Flip_11\080704cm_2.cut</t>
  </si>
  <si>
    <t xml:space="preserve">Field 1:  X = -1.7. Y = -4.7.  Peak = 3.6 Hz.  Size = 4218.8 cm^2.  </t>
  </si>
  <si>
    <t xml:space="preserve">  -90.0  -83.7  14.0</t>
  </si>
  <si>
    <t xml:space="preserve">Field 1:  X = -0.4. Y = -6.3.  Peak = 1.7 Hz.  Size = 3912.5 cm^2.  </t>
  </si>
  <si>
    <t xml:space="preserve">  -0.0  39.8  56.3</t>
  </si>
  <si>
    <t xml:space="preserve">Field 1:  X = 1.8. Y = 4.8.  Peak = 1.8 Hz.  Size = 1962.5 cm^2.  Field 2:  X = 1.6. Y = -30.6.  Peak = 1.1 Hz.  Size = 612.5 cm^2.  </t>
  </si>
  <si>
    <t xml:space="preserve">  -47.7  3.4  61.7</t>
  </si>
  <si>
    <t>Z:\MouseDataAxona\Flip_11\080804cm_1.cut</t>
  </si>
  <si>
    <t xml:space="preserve">  -32.0  -26.6  26.6</t>
  </si>
  <si>
    <t xml:space="preserve">  -53.1  -4.4  11.3</t>
  </si>
  <si>
    <t>Z:\MouseDataAxona\Flip_11\080804cm_2.cut</t>
  </si>
  <si>
    <t xml:space="preserve">Field 1:  X = 0.4. Y = -8.7.  Peak = 9.4 Hz.  Size = 3356.3 cm^2.  </t>
  </si>
  <si>
    <t xml:space="preserve">  -70.0  -32.0  73.3</t>
  </si>
  <si>
    <t>Z:\MouseDataAxona\Flip_11\080904cm_1.cut</t>
  </si>
  <si>
    <t xml:space="preserve">  -76.0  -59.0  78.7</t>
  </si>
  <si>
    <t xml:space="preserve">  -90.0  -56.3  -35.5</t>
  </si>
  <si>
    <t>Z:\MouseDataAxona\Flip_11\080904cm_2.cut</t>
  </si>
  <si>
    <t xml:space="preserve">Field 1:  X = -30.0. Y = -5.5.  Peak = 1.1 Hz.  Size = 293.8 cm^2.  </t>
  </si>
  <si>
    <t xml:space="preserve">  -41.2  -24.4  48.8</t>
  </si>
  <si>
    <t>Z:\MouseDataAxona\Flip_11\081204cm_1.cut</t>
  </si>
  <si>
    <t xml:space="preserve">Field 1:  X = -3.6. Y = -2.0.  Peak = 2.9 Hz.  Size = 4231.3 cm^2.  </t>
  </si>
  <si>
    <t xml:space="preserve">  -60.3  -6.3  37.9</t>
  </si>
  <si>
    <t xml:space="preserve">  -86.4  26.6  26.6</t>
  </si>
  <si>
    <t>Z:\MouseDataAxona\Flip_11\081204cm_2.cut</t>
  </si>
  <si>
    <t xml:space="preserve">Field 1:  X = -13.4. Y = 18.5.  Peak = 5.0 Hz.  Size = 800.0 cm^2.  Field 2:  X = 1.3. Y = -16.9.  Peak = 1.8 Hz.  Size = 393.8 cm^2.  Field 3:  X = -18.2. Y = -32.6.  Peak = 1.4 Hz.  Size = 62.5 cm^2.  </t>
  </si>
  <si>
    <t xml:space="preserve">  -85.2  -23.6  14.0</t>
  </si>
  <si>
    <t>Z:\MouseDataAxona\Flip_11\081501cm_1.cut</t>
  </si>
  <si>
    <t xml:space="preserve">Field 1:  X = -4.5. Y = -3.4.  Peak = 3.4 Hz.  Size = 4231.3 cm^2.  </t>
  </si>
  <si>
    <t xml:space="preserve">  -4.4  22.6  26.6</t>
  </si>
  <si>
    <t xml:space="preserve">Field 1:  X = 13.7. Y = -8.6.  Peak = 1.1 Hz.  Size = 1625.0 cm^2.  </t>
  </si>
  <si>
    <t xml:space="preserve">  -56.3  -56.3  59.0</t>
  </si>
  <si>
    <t xml:space="preserve">  -63.4  -45.0  83.7</t>
  </si>
  <si>
    <t>Z:\MouseDataAxona\Flip_11\081501cm_2.cut</t>
  </si>
  <si>
    <t xml:space="preserve">Field 1:  X = -29.2. Y = 17.3.  Peak = 4.2 Hz.  Size = 331.3 cm^2.  Field 2:  X = 2.1. Y = -20.8.  Peak = 2.0 Hz.  Size = 868.8 cm^2.  Field 3:  X = 0.8. Y = 15.6.  Peak = 1.9 Hz.  Size = 325.0 cm^2.  Field 4:  X = -31.1. Y = -5.6.  Peak = 1.2 Hz.  Size = 50.0 cm^2.  </t>
  </si>
  <si>
    <t xml:space="preserve">  -77.9  -42.3  26.6</t>
  </si>
  <si>
    <t>Z:\MouseDataAxona\Flip_11\081604cm_1.cut</t>
  </si>
  <si>
    <t xml:space="preserve">Field 1:  X = -2.1. Y = -2.9.  Peak = 17.8 Hz.  Size = 4231.3 cm^2.  </t>
  </si>
  <si>
    <t xml:space="preserve">  -82.4  -18.4  -4.4</t>
  </si>
  <si>
    <t>Z:\MouseDataAxona\Flip_11\081604cm_2.cut</t>
  </si>
  <si>
    <t xml:space="preserve">  -82.9  -59.0  74.1</t>
  </si>
  <si>
    <t xml:space="preserve">  5.2  38.7  68.2</t>
  </si>
  <si>
    <t>Z:\MouseDataAxona\Flip_11\082004cm_1.cut</t>
  </si>
  <si>
    <t xml:space="preserve">Field 1:  X = -14.4. Y = -16.6.  Peak = 16.4 Hz.  Size = 4231.3 cm^2.  </t>
  </si>
  <si>
    <t xml:space="preserve">  -58.0  26.6  37.9</t>
  </si>
  <si>
    <t>Z:\MouseDataAxona\Flip_11\082004cm_2.cut</t>
  </si>
  <si>
    <t xml:space="preserve">Field 1:  X = -29.1. Y = -39.3.  Peak = 5.5 Hz.  Size = 825.0 cm^2.  Field 2:  X = -28.3. Y = 10.8.  Peak = 3.5 Hz.  Size = 181.3 cm^2.  Field 3:  X = 0.5. Y = -0.9.  Peak = 3.2 Hz.  Size = 325.0 cm^2.  </t>
  </si>
  <si>
    <t xml:space="preserve">  -62.1  35.0  35.8</t>
  </si>
  <si>
    <t xml:space="preserve">  -47.3  -23.2  -4.4</t>
  </si>
  <si>
    <t xml:space="preserve">Field 1:  X = -39.8. Y = -34.3.  Peak = 2.0 Hz.  Size = 637.5 cm^2.  </t>
  </si>
  <si>
    <t xml:space="preserve">  -0.0  -0.0  24.0</t>
  </si>
  <si>
    <t>Z:\MouseDataAxona\Flip_11\082104cm_1.cut</t>
  </si>
  <si>
    <t xml:space="preserve">Field 1:  X = 6.0. Y = -27.8.  Peak = 9.1 Hz.  Size = 4231.3 cm^2.  </t>
  </si>
  <si>
    <t xml:space="preserve">  -66.8  18.4  35.5</t>
  </si>
  <si>
    <t xml:space="preserve">  -9.5  10.3  33.7</t>
  </si>
  <si>
    <t>Z:\MouseDataAxona\Flip_11\082104cm_2.cut</t>
  </si>
  <si>
    <t xml:space="preserve">  -38.7  5.2  8.7</t>
  </si>
  <si>
    <t xml:space="preserve">  -85.2  -66.0  26.6</t>
  </si>
  <si>
    <t>Z:\MouseDataAxona\Flip_11\082704cm_1.cut</t>
  </si>
  <si>
    <t xml:space="preserve">Field 1:  X = -20.3. Y = -17.8.  Peak = 14.7 Hz.  Size = 3806.3 cm^2.  </t>
  </si>
  <si>
    <t xml:space="preserve">  -90.0  -5.7  66.0</t>
  </si>
  <si>
    <t xml:space="preserve">  -45.0  -19.7  33.7</t>
  </si>
  <si>
    <t>Z:\MouseDataAxona\Flip_11\082704cm_2.cut</t>
  </si>
  <si>
    <t xml:space="preserve">Field 1:  X = -4.2. Y = 7.6.  Peak = 7.0 Hz.  Size = 331.3 cm^2.  </t>
  </si>
  <si>
    <t xml:space="preserve">  -77.5  -0.0  77.5</t>
  </si>
  <si>
    <t xml:space="preserve">  -90.0  4.8  39.3</t>
  </si>
  <si>
    <t>Z:\MouseDataAxona\Flip_11\082804cm_1.cut</t>
  </si>
  <si>
    <t xml:space="preserve">Field 1:  X = -8.1. Y = 0.5.  Peak = 2.9 Hz.  Size = 3656.3 cm^2.  </t>
  </si>
  <si>
    <t xml:space="preserve">  -90.0  0.0  54.5</t>
  </si>
  <si>
    <t>Z:\MouseDataAxona\Flip_11\082804cm_2.cut</t>
  </si>
  <si>
    <t xml:space="preserve">  -80.5  -33.7  59.0</t>
  </si>
  <si>
    <t xml:space="preserve">Field 1:  X = -4.0. Y = -1.3.  Peak = 10.3 Hz.  Size = 4231.3 cm^2.  </t>
  </si>
  <si>
    <t xml:space="preserve">  -90.0  53.1  60.3</t>
  </si>
  <si>
    <t>Y:\CMallory\Flip_11\092403cm_2.cut</t>
  </si>
  <si>
    <t xml:space="preserve">Field 1:  X = -7.3. Y = 20.9.  Peak = 14.8 Hz.  Size = 1012.5 cm^2.  Field 2:  X = 19.7. Y = -14.7.  Peak = 6.2 Hz.  Size = 200.0 cm^2.  </t>
  </si>
  <si>
    <t xml:space="preserve">  -32.5  14.0  77.9</t>
  </si>
  <si>
    <t xml:space="preserve">Field 1:  X = -13.5. Y = -28.5.  Peak = 1.1 Hz.  Size = 687.5 cm^2.  </t>
  </si>
  <si>
    <t xml:space="preserve">  -0.0  19.7  59.0</t>
  </si>
  <si>
    <t>Rascal</t>
  </si>
  <si>
    <t xml:space="preserve">Field 1:  X = -1.8. Y = -1.8.  Peak = 1.4 Hz.  Size = 8793.8 cm^2.  </t>
  </si>
  <si>
    <t xml:space="preserve">  -84.3  -41.2  0.0</t>
  </si>
  <si>
    <t xml:space="preserve">Field 1:  X = -1.5. Y = -2.3.  Peak = 1.2 Hz.  Size = 8768.8 cm^2.  </t>
  </si>
  <si>
    <t xml:space="preserve">  -42.3  -31.0  4.1</t>
  </si>
  <si>
    <t xml:space="preserve">Field 1:  X = 36.8. Y = -43.0.  Peak = 1.5 Hz.  Size = 256.3 cm^2.  Field 2:  X = 40.6. Y = 37.5.  Peak = 1.3 Hz.  Size = 150.0 cm^2.  Field 3:  X = -13.4. Y = 16.7.  Peak = 1.2 Hz.  Size = 1475.0 cm^2.  </t>
  </si>
  <si>
    <t xml:space="preserve">  -6.3  45.0  63.4</t>
  </si>
  <si>
    <t xml:space="preserve">Field 1:  X = -4.2. Y = -2.1.  Peak = 2.7 Hz.  Size = 8793.8 cm^2.  </t>
  </si>
  <si>
    <t xml:space="preserve">  -81.9  -48.0  45.0</t>
  </si>
  <si>
    <t xml:space="preserve">  -0.0  38.7  78.7</t>
  </si>
  <si>
    <t xml:space="preserve">Field 1:  X = -5.5. Y = -1.9.  Peak = 4.5 Hz.  Size = 8681.3 cm^2.  </t>
  </si>
  <si>
    <t xml:space="preserve">  -83.7  -53.1  53.1</t>
  </si>
  <si>
    <t xml:space="preserve">Field 1:  X = -3.1. Y = -3.1.  Peak = 2.9 Hz.  Size = 8793.8 cm^2.  </t>
  </si>
  <si>
    <t xml:space="preserve">  -30.3  -21.8  84.8</t>
  </si>
  <si>
    <t xml:space="preserve">Field 1:  X = -2.1. Y = 1.4.  Peak = 2.5 Hz.  Size = 8562.5 cm^2.  </t>
  </si>
  <si>
    <t xml:space="preserve">  -79.7  5.7  32.0</t>
  </si>
  <si>
    <t xml:space="preserve">Field 1:  X = -17.6. Y = 3.5.  Peak = 1.1 Hz.  Size = 5062.5 cm^2.  </t>
  </si>
  <si>
    <t xml:space="preserve">  -60.3  35.5  74.1</t>
  </si>
  <si>
    <t xml:space="preserve">Field 1:  X = -2.5. Y = -3.1.  Peak = 1.9 Hz.  Size = 8793.8 cm^2.  </t>
  </si>
  <si>
    <t xml:space="preserve">  -83.7  -76.0  7.1</t>
  </si>
  <si>
    <t xml:space="preserve">Field 1:  X = -5.6. Y = -1.4.  Peak = 6.1 Hz.  Size = 9031.3 cm^2.  </t>
  </si>
  <si>
    <t xml:space="preserve">  -90.0  -69.0  -60.3</t>
  </si>
  <si>
    <t xml:space="preserve">Field 1:  X = 4.2. Y = -1.1.  Peak = 2.8 Hz.  Size = 8156.3 cm^2.  </t>
  </si>
  <si>
    <t xml:space="preserve">  -15.9  65.6  78.7</t>
  </si>
  <si>
    <t xml:space="preserve">  -80.5  0.0  53.1</t>
  </si>
  <si>
    <t xml:space="preserve">Field 1:  X = -4.1. Y = -1.1.  Peak = 3.3 Hz.  Size = 9031.3 cm^2.  </t>
  </si>
  <si>
    <t xml:space="preserve">  -21.8  31.0  52.1</t>
  </si>
  <si>
    <t xml:space="preserve">Field 1:  X = -3.6. Y = -5.0.  Peak = 1.4 Hz.  Size = 8750.0 cm^2.  </t>
  </si>
  <si>
    <t xml:space="preserve">  -90.0  -58.0  31.0</t>
  </si>
  <si>
    <t xml:space="preserve">Field 1:  X = -4.8. Y = -3.2.  Peak = 3.0 Hz.  Size = 8768.8 cm^2.  </t>
  </si>
  <si>
    <t xml:space="preserve">  -57.5  -14.0  86.2</t>
  </si>
  <si>
    <t xml:space="preserve">Field 1:  X = -19.2. Y = 36.4.  Peak = 1.4 Hz.  Size = 281.3 cm^2.  Field 2:  X = 38.1. Y = 34.7.  Peak = 1.2 Hz.  Size = 237.5 cm^2.  </t>
  </si>
  <si>
    <t xml:space="preserve">  -79.7  -57.3  -50.2</t>
  </si>
  <si>
    <t xml:space="preserve">Field 1:  X = -4.2. Y = -2.4.  Peak = 6.0 Hz.  Size = 8793.8 cm^2.  </t>
  </si>
  <si>
    <t xml:space="preserve">  -26.6  14.0  72.9</t>
  </si>
  <si>
    <t xml:space="preserve">Field 1:  X = -1.8. Y = -0.4.  Peak = 1.0 Hz.  Size = 8493.8 cm^2.  </t>
  </si>
  <si>
    <t xml:space="preserve">  -69.4  7.1  38.7</t>
  </si>
  <si>
    <t xml:space="preserve">  -85.9  -26.6  18.4</t>
  </si>
  <si>
    <t xml:space="preserve">  -0.0  8.7  77.5</t>
  </si>
  <si>
    <t xml:space="preserve">Field 1:  X = -0.8. Y = -0.4.  Peak = 1.3 Hz.  Size = 4200.0 cm^2.  </t>
  </si>
  <si>
    <t xml:space="preserve">  -82.4  24.4  67.4</t>
  </si>
  <si>
    <t xml:space="preserve">Field 1:  X = -1.7. Y = 0.9.  Peak = 1.2 Hz.  Size = 4200.0 cm^2.  </t>
  </si>
  <si>
    <t xml:space="preserve">  -26.6  -9.5  66.0</t>
  </si>
  <si>
    <t xml:space="preserve">Field 1:  X = 27.5. Y = -3.2.  Peak = 2.1 Hz.  Size = 181.3 cm^2.  </t>
  </si>
  <si>
    <t xml:space="preserve">  -54.8  -29.1  45.0</t>
  </si>
  <si>
    <t>?</t>
  </si>
  <si>
    <t xml:space="preserve">  -29.7  11.3  70.0</t>
  </si>
  <si>
    <t xml:space="preserve">Field 1:  X = -2.4. Y = -1.3.  Peak = 1.5 Hz.  Size = 4225.0 cm^2.  </t>
  </si>
  <si>
    <t xml:space="preserve">  -90.0  -20.0  3.8</t>
  </si>
  <si>
    <t xml:space="preserve">  -82.6  -0.0  -0.0</t>
  </si>
  <si>
    <t xml:space="preserve">Field 1:  X = -23.5. Y = -18.4.  Peak = 2.7 Hz.  Size = 468.8 cm^2.  Field 2:  X = 27.2. Y = -10.2.  Peak = 1.2 Hz.  Size = 187.5 cm^2.  </t>
  </si>
  <si>
    <t xml:space="preserve">  -90.0  45.0  82.9</t>
  </si>
  <si>
    <t xml:space="preserve">Field 1:  X = -3.1. Y = -1.7.  Peak = 1.1 Hz.  Size = 4231.3 cm^2.  </t>
  </si>
  <si>
    <t xml:space="preserve">  -69.4  -41.6  59.0</t>
  </si>
  <si>
    <t xml:space="preserve">Field 1:  X = -2.2. Y = -2.7.  Peak = 1.9 Hz.  Size = 4231.3 cm^2.  </t>
  </si>
  <si>
    <t xml:space="preserve">  -56.3  -50.2  -24.0</t>
  </si>
  <si>
    <t xml:space="preserve">Field 1:  X = -2.8. Y = -1.8.  Peak = 1.8 Hz.  Size = 8675.0 cm^2.  </t>
  </si>
  <si>
    <t xml:space="preserve">  -59.0  11.3  82.9</t>
  </si>
  <si>
    <t xml:space="preserve">Field 1:  X = -35.1. Y = 23.7.  Peak = 2.1 Hz.  Size = 575.0 cm^2.  </t>
  </si>
  <si>
    <t xml:space="preserve">  3.4  21.8  72.5</t>
  </si>
  <si>
    <t xml:space="preserve">  -90.0  -84.0  75.3</t>
  </si>
  <si>
    <t xml:space="preserve">  -32.0  -11.3  63.4</t>
  </si>
  <si>
    <t xml:space="preserve">Field 1:  X = -0.6. Y = -2.6.  Peak = 3.4 Hz.  Size = 8787.5 cm^2.  </t>
  </si>
  <si>
    <t xml:space="preserve">  -18.4  -5.7  31.0</t>
  </si>
  <si>
    <t xml:space="preserve">Field 1:  X = -1.5. Y = -1.9.  Peak = 17.4 Hz.  Size = 8793.8 cm^2.  </t>
  </si>
  <si>
    <t xml:space="preserve">  -5.2  -2.6  45.0</t>
  </si>
  <si>
    <t xml:space="preserve">Field 1:  X = -3.5. Y = -2.0.  Peak = 1.7 Hz.  Size = 8743.8 cm^2.  </t>
  </si>
  <si>
    <t xml:space="preserve">  9.5  14.0  53.1</t>
  </si>
  <si>
    <t xml:space="preserve">Field 1:  X = -37.7. Y = -27.7.  Peak = 2.2 Hz.  Size = 462.5 cm^2.  Field 2:  X = 33.5. Y = -8.3.  Peak = 1.7 Hz.  Size = 493.8 cm^2.  </t>
  </si>
  <si>
    <t xml:space="preserve">  -71.6  -18.4  61.7</t>
  </si>
  <si>
    <t xml:space="preserve">Field 1:  X = 22.5. Y = -26.8.  Peak = 1.9 Hz.  Size = 731.3 cm^2.  Field 2:  X = -31.6. Y = 7.7.  Peak = 1.2 Hz.  Size = 825.0 cm^2.  </t>
  </si>
  <si>
    <t xml:space="preserve">  -53.7  -3.4  -0.0</t>
  </si>
  <si>
    <t xml:space="preserve">  -47.3  -26.6  45.0</t>
  </si>
  <si>
    <t xml:space="preserve">Field 1:  X = -5.7. Y = -0.9.  Peak = 1.7 Hz.  Size = 8275.0 cm^2.  </t>
  </si>
  <si>
    <t xml:space="preserve">  -26.6  12.5  66.8</t>
  </si>
  <si>
    <t xml:space="preserve">  -74.1  -21.8  41.2</t>
  </si>
  <si>
    <t xml:space="preserve">  -70.0  -39.8  19.7</t>
  </si>
  <si>
    <t xml:space="preserve">Field 1:  X = -46.8. Y = 43.9.  Peak = 1.8 Hz.  Size = 43.8 cm^2.  Field 2:  X = 14.9. Y = 36.5.  Peak = 1.6 Hz.  Size = 618.8 cm^2.  Field 3:  X = -46.8. Y = -39.0.  Peak = 1.5 Hz.  Size = 143.8 cm^2.  Field 4:  X = -19.4. Y = -9.1.  Peak = 1.2 Hz.  Size = 762.5 cm^2.  Field 5:  X = 27.1. Y = -23.8.  Peak = 1.1 Hz.  Size = 362.5 cm^2.  </t>
  </si>
  <si>
    <t xml:space="preserve">  -42.7  3.2  71.6</t>
  </si>
  <si>
    <t xml:space="preserve">Field 1:  X = -4.5. Y = -3.0.  Peak = 4.2 Hz.  Size = 9025.0 cm^2.  </t>
  </si>
  <si>
    <t xml:space="preserve">  -90.0  -29.1  15.9</t>
  </si>
  <si>
    <t xml:space="preserve">  -90.0  -67.4  17.1</t>
  </si>
  <si>
    <t xml:space="preserve">Field 1:  X = 0.4. Y = -3.4.  Peak = 7.3 Hz.  Size = 9025.0 cm^2.  </t>
  </si>
  <si>
    <t xml:space="preserve">  -39.3  35.0  69.4</t>
  </si>
  <si>
    <t xml:space="preserve">  -86.2  56.3  63.4</t>
  </si>
  <si>
    <t xml:space="preserve">  -63.4  14.0  56.3</t>
  </si>
  <si>
    <t xml:space="preserve">Field 1:  X = -24.8. Y = 7.1.  Peak = 4.3 Hz.  Size = 325.0 cm^2.  Field 2:  X = 25.8. Y = 28.0.  Peak = 2.2 Hz.  Size = 68.8 cm^2.  Field 3:  X = 28.2. Y = -20.7.  Peak = 2.1 Hz.  Size = 93.8 cm^2.  </t>
  </si>
  <si>
    <t xml:space="preserve">  -26.6  28.6  82.2</t>
  </si>
  <si>
    <t xml:space="preserve">Field 1:  X = 2.4. Y = -2.7.  Peak = 6.2 Hz.  Size = 4231.3 cm^2.  </t>
  </si>
  <si>
    <t xml:space="preserve">  -53.1  48.4  76.0</t>
  </si>
  <si>
    <t xml:space="preserve">  -24.8  -4.1  81.9</t>
  </si>
  <si>
    <t xml:space="preserve">  -49.4  -21.8  82.9</t>
  </si>
  <si>
    <t xml:space="preserve">  -90.0  31.0  43.0</t>
  </si>
  <si>
    <t xml:space="preserve">Field 1:  X = -29.7. Y = 11.3.  Peak = 7.0 Hz.  Size = 250.0 cm^2.  Field 2:  X = 7.8. Y = -21.1.  Peak = 6.0 Hz.  Size = 418.8 cm^2.  Field 3:  X = -31.2. Y = -30.5.  Peak = 5.5 Hz.  Size = 75.0 cm^2.  </t>
  </si>
  <si>
    <t xml:space="preserve">  -34.4  -20.0  33.7</t>
  </si>
  <si>
    <t xml:space="preserve">Field 1:  X = -27.7. Y = 9.6.  Peak = 2.0 Hz.  Size = 362.5 cm^2.  </t>
  </si>
  <si>
    <t xml:space="preserve">  -82.4  -81.9  -49.4</t>
  </si>
  <si>
    <t xml:space="preserve">Field 1:  X = -4.0. Y = 0.1.  Peak = 1.6 Hz.  Size = 4000.0 cm^2.  </t>
  </si>
  <si>
    <t xml:space="preserve">  -14.0  -12.1  69.4</t>
  </si>
  <si>
    <t xml:space="preserve">  -0.0  -0.0  62.2</t>
  </si>
  <si>
    <t xml:space="preserve">  -48.8  -26.6  35.5</t>
  </si>
  <si>
    <t xml:space="preserve">  -76.0  41.2  45.0</t>
  </si>
  <si>
    <t xml:space="preserve">Field 1:  X = -1.1. Y = 0.6.  Peak = 2.7 Hz.  Size = 4087.5 cm^2.  </t>
  </si>
  <si>
    <t xml:space="preserve">  -45.0  36.0  47.5</t>
  </si>
  <si>
    <t xml:space="preserve">Field 1:  X = -1.7. Y = -4.2.  Peak = 1.1 Hz.  Size = 4193.8 cm^2.  </t>
  </si>
  <si>
    <t xml:space="preserve">  -0.0  -0.0  45.0</t>
  </si>
  <si>
    <t xml:space="preserve">Field 1:  X = -0.4. Y = -2.1.  Peak = 6.6 Hz.  Size = 4231.3 cm^2.  </t>
  </si>
  <si>
    <t xml:space="preserve">  -33.7  -29.7  -7.1</t>
  </si>
  <si>
    <t xml:space="preserve">  45.0  50.2  54.5</t>
  </si>
  <si>
    <t xml:space="preserve">Field 1:  X = -2.1. Y = 0.7.  Peak = 1.2 Hz.  Size = 3787.5 cm^2.  </t>
  </si>
  <si>
    <t xml:space="preserve">  -63.4  -11.3  59.0</t>
  </si>
  <si>
    <t>Ella</t>
  </si>
  <si>
    <t xml:space="preserve">  -81.9  -26.6  -0.0</t>
  </si>
  <si>
    <t xml:space="preserve">Field 1:  X = -1.1. Y = -0.4.  Peak = 6.3 Hz.  Size = 8525.0 cm^2.  </t>
  </si>
  <si>
    <t xml:space="preserve">  -90.0  -85.6  -67.2</t>
  </si>
  <si>
    <t xml:space="preserve">Field 1:  X = -2.7. Y = -2.1.  Peak = 1.6 Hz.  Size = 8793.8 cm^2.  </t>
  </si>
  <si>
    <t xml:space="preserve">  -77.0  -24.4  -8.1</t>
  </si>
  <si>
    <t xml:space="preserve">Field 1:  X = -1.2. Y = -7.0.  Peak = 1.3 Hz.  Size = 4912.5 cm^2.  </t>
  </si>
  <si>
    <t xml:space="preserve">  -83.7  -54.0  56.3</t>
  </si>
  <si>
    <t xml:space="preserve">Field 1:  X = -10.7. Y = 4.2.  Peak = 1.8 Hz.  Size = 6531.3 cm^2.  </t>
  </si>
  <si>
    <t xml:space="preserve">  -81.6  -77.9  -73.3</t>
  </si>
  <si>
    <t xml:space="preserve">Field 1:  X = 11.0. Y = 30.8.  Peak = 1.6 Hz.  Size = 1206.3 cm^2.  </t>
  </si>
  <si>
    <t xml:space="preserve">  -66.8  5.7  32.5</t>
  </si>
  <si>
    <t xml:space="preserve">Field 1:  X = -5.2. Y = -0.1.  Peak = 22.0 Hz.  Size = 8556.3 cm^2.  </t>
  </si>
  <si>
    <t xml:space="preserve">  -24.6  15.1  18.4</t>
  </si>
  <si>
    <t xml:space="preserve">Field 1:  X = -2.2. Y = -12.8.  Peak = 3.4 Hz.  Size = 6181.3 cm^2.  </t>
  </si>
  <si>
    <t xml:space="preserve">  -90.0  -45.0  5.7</t>
  </si>
  <si>
    <t xml:space="preserve">Field 1:  X = 4.0. Y = 14.8.  Peak = 2.8 Hz.  Size = 5025.0 cm^2.  </t>
  </si>
  <si>
    <t xml:space="preserve">  5.7  5.7  42.0</t>
  </si>
  <si>
    <t xml:space="preserve">Field 1:  X = -10.3. Y = -10.9.  Peak = 1.4 Hz.  Size = 5900.0 cm^2.  </t>
  </si>
  <si>
    <t xml:space="preserve">  -59.0  -0.0  3.8</t>
  </si>
  <si>
    <t xml:space="preserve">Field 1:  X = -2.3. Y = -2.8.  Peak = 2.1 Hz.  Size = 8556.3 cm^2.  </t>
  </si>
  <si>
    <t xml:space="preserve">  -11.3  18.4  83.7</t>
  </si>
  <si>
    <t xml:space="preserve">Field 1:  X = -3.1. Y = -0.3.  Peak = 1.2 Hz.  Size = 8556.3 cm^2.  </t>
  </si>
  <si>
    <t xml:space="preserve">  -90.0  -39.3  85.2</t>
  </si>
  <si>
    <t xml:space="preserve">Field 1:  X = -6.6. Y = -7.0.  Peak = 1.3 Hz.  Size = 7800.0 cm^2.  </t>
  </si>
  <si>
    <t xml:space="preserve">  -82.9  -4.8  14.0</t>
  </si>
  <si>
    <t xml:space="preserve">Field 1:  X = -1.9. Y = -3.2.  Peak = 7.4 Hz.  Size = 8556.3 cm^2.  </t>
  </si>
  <si>
    <t xml:space="preserve">  -28.3  56.3  71.6</t>
  </si>
  <si>
    <t xml:space="preserve">Field 1:  X = -3.0. Y = -1.2.  Peak = 18.1 Hz.  Size = 8556.3 cm^2.  </t>
  </si>
  <si>
    <t xml:space="preserve">  -85.9  -4.8  71.6</t>
  </si>
  <si>
    <t xml:space="preserve">Field 1:  X = 0.2. Y = -2.0.  Peak = 3.0 Hz.  Size = 8556.3 cm^2.  </t>
  </si>
  <si>
    <t xml:space="preserve">  -80.5  11.3  68.2</t>
  </si>
  <si>
    <t xml:space="preserve">  -81.9  -21.8  84.3</t>
  </si>
  <si>
    <t xml:space="preserve">Field 1:  X = -5.2. Y = -31.8.  Peak = 3.7 Hz.  Size = 287.5 cm^2.  Field 2:  X = 42.0. Y = -11.1.  Peak = 3.6 Hz.  Size = 175.0 cm^2.  Field 3:  X = -42.0. Y = -28.3.  Peak = 2.5 Hz.  Size = 281.3 cm^2.  Field 4:  X = 18.1. Y = -32.1.  Peak = 1.9 Hz.  Size = 356.3 cm^2.  Field 5:  X = -23.7. Y = 8.6.  Peak = 1.9 Hz.  Size = 643.8 cm^2.  Field 6:  X = 42.0. Y = -40.1.  Peak = 1.7 Hz.  Size = 81.3 cm^2.  Field 7:  X = 34.5. Y = 40.8.  Peak = 1.7 Hz.  Size = 87.5 cm^2.  Field 8:  X = 3.4. Y = 25.2.  Peak = 1.2 Hz.  Size = 156.3 cm^2.  </t>
  </si>
  <si>
    <t xml:space="preserve">  -42.3  8.7  71.6</t>
  </si>
  <si>
    <t xml:space="preserve">  -50.7  -45.0  -24.0</t>
  </si>
  <si>
    <t xml:space="preserve">  -90.0  7.1  60.3</t>
  </si>
  <si>
    <t xml:space="preserve">  -90.0  -80.5  -14.0</t>
  </si>
  <si>
    <t xml:space="preserve">Field 1:  X = 23.3. Y = -6.7.  Peak = 5.1 Hz.  Size = 637.5 cm^2.  Field 2:  X = 17.2. Y = 40.9.  Peak = 2.7 Hz.  Size = 131.3 cm^2.  Field 3:  X = -17.9. Y = -41.0.  Peak = 1.9 Hz.  Size = 256.3 cm^2.  Field 4:  X = -33.2. Y = 8.3.  Peak = 1.7 Hz.  Size = 106.3 cm^2.  </t>
  </si>
  <si>
    <t xml:space="preserve">  -83.2  16.3  82.2</t>
  </si>
  <si>
    <t xml:space="preserve">Field 1:  X = 39.2. Y = -41.7.  Peak = 1.3 Hz.  Size = 331.3 cm^2.  Field 2:  X = -31.3. Y = 37.4.  Peak = 1.0 Hz.  Size = 268.8 cm^2.  </t>
  </si>
  <si>
    <t xml:space="preserve">  -55.0  -47.7  8.7</t>
  </si>
  <si>
    <t xml:space="preserve">  -77.5  57.5  84.3</t>
  </si>
  <si>
    <t xml:space="preserve">Field 1:  X = -7.8. Y = -41.4.  Peak = 2.3 Hz.  Size = 300.0 cm^2.  Field 2:  X = -30.2. Y = 12.3.  Peak = 2.0 Hz.  Size = 437.5 cm^2.  Field 3:  X = 31.8. Y = -3.2.  Peak = 1.9 Hz.  Size = 406.3 cm^2.  </t>
  </si>
  <si>
    <t xml:space="preserve">  -48.4  10.9  66.5</t>
  </si>
  <si>
    <t xml:space="preserve">Field 1:  X = 33.4. Y = 1.9.  Peak = 3.1 Hz.  Size = 687.5 cm^2.  Field 2:  X = -30.5. Y = 11.8.  Peak = 2.9 Hz.  Size = 987.5 cm^2.  Field 3:  X = -2.3. Y = -40.2.  Peak = 2.7 Hz.  Size = 643.8 cm^2.  Field 4:  X = 19.0. Y = 41.0.  Peak = 1.4 Hz.  Size = 87.5 cm^2.  </t>
  </si>
  <si>
    <t xml:space="preserve">  -45.0  16.9  68.6</t>
  </si>
  <si>
    <t xml:space="preserve">Field 1:  X = -31.9. Y = -10.4.  Peak = 2.2 Hz.  Size = 706.3 cm^2.  Field 2:  X = 26.8. Y = -21.1.  Peak = 1.8 Hz.  Size = 950.0 cm^2.  Field 3:  X = -44.3. Y = 37.9.  Peak = 1.4 Hz.  Size = 150.0 cm^2.  Field 4:  X = 12.8. Y = 32.5.  Peak = 1.2 Hz.  Size = 775.0 cm^2.  </t>
  </si>
  <si>
    <t xml:space="preserve">  -49.4  10.5  76.5</t>
  </si>
  <si>
    <t xml:space="preserve">Field 1:  X = 17.2. Y = 10.5.  Peak = 2.8 Hz.  Size = 606.3 cm^2.  Field 2:  X = 33.8. Y = -40.7.  Peak = 1.9 Hz.  Size = 275.0 cm^2.  Field 3:  X = -26.0. Y = -33.1.  Peak = 1.3 Hz.  Size = 331.3 cm^2.  </t>
  </si>
  <si>
    <t xml:space="preserve">  -46.5  8.4  72.3</t>
  </si>
  <si>
    <t xml:space="preserve">Field 1:  X = 32.9. Y = -43.0.  Peak = 6.0 Hz.  Size = 156.3 cm^2.  Field 2:  X = 20.7. Y = 6.8.  Peak = 4.3 Hz.  Size = 481.3 cm^2.  Field 3:  X = -44.7. Y = 22.0.  Peak = 3.3 Hz.  Size = 181.3 cm^2.  Field 4:  X = -30.1. Y = -31.2.  Peak = 1.5 Hz.  Size = 37.5 cm^2.  </t>
  </si>
  <si>
    <t xml:space="preserve">  -62.4  -45.0  76.6</t>
  </si>
  <si>
    <t xml:space="preserve">  -90.0  -47.7  0.0</t>
  </si>
  <si>
    <t xml:space="preserve">Field 1:  X = -39.9. Y = -35.5.  Peak = 1.5 Hz.  Size = 525.0 cm^2.  Field 2:  X = -15.1. Y = 32.1.  Peak = 1.1 Hz.  Size = 606.3 cm^2.  </t>
  </si>
  <si>
    <t xml:space="preserve">  -46.6  39.3  59.0</t>
  </si>
  <si>
    <t xml:space="preserve">Field 1:  X = -1.8. Y = -1.5.  Peak = 3.9 Hz.  Size = 8556.3 cm^2.  </t>
  </si>
  <si>
    <t xml:space="preserve">  -9.5  8.7  70.3</t>
  </si>
  <si>
    <t xml:space="preserve">Field 1:  X = 13.1. Y = 28.4.  Peak = 6.4 Hz.  Size = 762.5 cm^2.  Field 2:  X = -30.5. Y = -13.4.  Peak = 5.2 Hz.  Size = 962.5 cm^2.  Field 3:  X = 27.9. Y = -31.5.  Peak = 2.9 Hz.  Size = 837.5 cm^2.  </t>
  </si>
  <si>
    <t xml:space="preserve">  -45.0  21.4  74.4</t>
  </si>
  <si>
    <t xml:space="preserve">Field 1:  X = -2.1. Y = 0.7.  Peak = 7.2 Hz.  Size = 8468.8 cm^2.  </t>
  </si>
  <si>
    <t xml:space="preserve">  -55.5  4.4  61.4</t>
  </si>
  <si>
    <t xml:space="preserve">Field 1:  X = -1.4. Y = -3.3.  Peak = 13.4 Hz.  Size = 8556.3 cm^2.  </t>
  </si>
  <si>
    <t xml:space="preserve">  -83.7  -51.3  -29.1</t>
  </si>
  <si>
    <t xml:space="preserve">Field 1:  X = -5.2. Y = -39.6.  Peak = 2.2 Hz.  Size = 468.8 cm^2.  Field 2:  X = 2.4. Y = 24.4.  Peak = 1.4 Hz.  Size = 456.3 cm^2.  </t>
  </si>
  <si>
    <t xml:space="preserve">  -81.6  -8.7  45.0</t>
  </si>
  <si>
    <t xml:space="preserve">Field 1:  X = -34.8. Y = 5.1.  Peak = 5.7 Hz.  Size = 706.3 cm^2.  Field 2:  X = 5.5. Y = -42.8.  Peak = 5.6 Hz.  Size = 431.3 cm^2.  Field 3:  X = 12.9. Y = 18.9.  Peak = 3.9 Hz.  Size = 443.8 cm^2.  Field 4:  X = -29.1. Y = -22.6.  Peak = 1.4 Hz.  Size = 31.3 cm^2.  Field 5:  X = -0.3. Y = 40.0.  Peak = 1.3 Hz.  Size = 62.5 cm^2.  </t>
  </si>
  <si>
    <t xml:space="preserve">  -46.6  -20.0  -16.9</t>
  </si>
  <si>
    <t xml:space="preserve">Field 1:  X = 38.6. Y = 3.7.  Peak = 5.1 Hz.  Size = 393.8 cm^2.  Field 2:  X = -22.2. Y = 30.1.  Peak = 2.4 Hz.  Size = 212.5 cm^2.  </t>
  </si>
  <si>
    <t xml:space="preserve">  -36.4  -25.6  78.7</t>
  </si>
  <si>
    <t xml:space="preserve">Field 1:  X = -29.7. Y = 1.8.  Peak = 5.9 Hz.  Size = 600.0 cm^2.  Field 2:  X = -16.4. Y = -41.8.  Peak = 5.9 Hz.  Size = 381.3 cm^2.  Field 3:  X = 29.9. Y = -18.2.  Peak = 4.4 Hz.  Size = 568.8 cm^2.  Field 4:  X = 29.3. Y = 27.3.  Peak = 2.8 Hz.  Size = 593.8 cm^2.  </t>
  </si>
  <si>
    <t xml:space="preserve">  -33.0  11.3  84.8</t>
  </si>
  <si>
    <t xml:space="preserve">Field 1:  X = -2.1. Y = -2.0.  Peak = 20.5 Hz.  Size = 8556.3 cm^2.  </t>
  </si>
  <si>
    <t xml:space="preserve">  -57.3  22.6  32.7</t>
  </si>
  <si>
    <t xml:space="preserve">Field 1:  X = -2.5. Y = -2.2.  Peak = 45.4 Hz.  Size = 8556.3 cm^2.  </t>
  </si>
  <si>
    <t xml:space="preserve">  -90.0  -27.8  23.5</t>
  </si>
  <si>
    <t xml:space="preserve">Field 1:  X = -23.5. Y = 27.4.  Peak = 3.7 Hz.  Size = 706.3 cm^2.  Field 2:  X = -13.7. Y = -24.8.  Peak = 1.9 Hz.  Size = 237.5 cm^2.  Field 3:  X = 32.2. Y = -36.8.  Peak = 1.8 Hz.  Size = 475.0 cm^2.  Field 4:  X = 36.0. Y = 4.3.  Peak = 1.5 Hz.  Size = 318.8 cm^2.  </t>
  </si>
  <si>
    <t xml:space="preserve">  -90.0  -66.4  -6.7</t>
  </si>
  <si>
    <t xml:space="preserve">Field 1:  X = 11.7. Y = -1.0.  Peak = 5.2 Hz.  Size = 356.3 cm^2.  Field 2:  X = -38.0. Y = 1.3.  Peak = 4.9 Hz.  Size = 843.8 cm^2.  Field 3:  X = 4.6. Y = 34.1.  Peak = 4.5 Hz.  Size = 318.8 cm^2.  Field 4:  X = -28.8. Y = -37.2.  Peak = 3.6 Hz.  Size = 275.0 cm^2.  Field 5:  X = 32.0. Y = -42.5.  Peak = 2.1 Hz.  Size = 162.5 cm^2.  </t>
  </si>
  <si>
    <t xml:space="preserve">  -7.1  72.5  74.7</t>
  </si>
  <si>
    <t xml:space="preserve">Field 1:  X = -45.2. Y = -5.8.  Peak = 8.2 Hz.  Size = 225.0 cm^2.  Field 2:  X = 25.8. Y = -44.7.  Peak = 6.0 Hz.  Size = 143.8 cm^2.  Field 3:  X = -31.6. Y = -32.1.  Peak = 5.4 Hz.  Size = 168.8 cm^2.  Field 4:  X = 13.2. Y = -7.1.  Peak = 3.5 Hz.  Size = 412.5 cm^2.  Field 5:  X = 11.3. Y = 30.6.  Peak = 2.6 Hz.  Size = 31.3 cm^2.  </t>
  </si>
  <si>
    <t xml:space="preserve">  -6.8  67.4  78.1</t>
  </si>
  <si>
    <t xml:space="preserve">Field 1:  X = -46.0. Y = -44.1.  Peak = 2.9 Hz.  Size = 81.3 cm^2.  Field 2:  X = 42.3. Y = -33.2.  Peak = 1.9 Hz.  Size = 87.5 cm^2.  Field 3:  X = -9.3. Y = -11.7.  Peak = 1.3 Hz.  Size = 275.0 cm^2.  </t>
  </si>
  <si>
    <t xml:space="preserve">  -87.1  -36.9  69.8</t>
  </si>
  <si>
    <t xml:space="preserve">Field 1:  X = 4.8. Y = -15.1.  Peak = 4.8 Hz.  Size = 3462.5 cm^2.  Field 2:  X = -39.6. Y = -27.8.  Peak = 2.0 Hz.  Size = 200.0 cm^2.  </t>
  </si>
  <si>
    <t xml:space="preserve">  -85.2  -84.8  -14.0</t>
  </si>
  <si>
    <t xml:space="preserve">Field 1:  X = -4.3. Y = -3.8.  Peak = 14.2 Hz.  Size = 6843.8 cm^2.  </t>
  </si>
  <si>
    <t xml:space="preserve">  -61.4  37.4  38.2</t>
  </si>
  <si>
    <t xml:space="preserve">Field 1:  X = -37.4. Y = -7.3.  Peak = 13.3 Hz.  Size = 862.5 cm^2.  Field 2:  X = 11.8. Y = -16.1.  Peak = 6.9 Hz.  Size = 1212.5 cm^2.  Field 3:  X = -9.8. Y = 36.3.  Peak = 6.9 Hz.  Size = 275.0 cm^2.  Field 4:  X = 36.6. Y = 17.9.  Peak = 5.6 Hz.  Size = 168.8 cm^2.  </t>
  </si>
  <si>
    <t xml:space="preserve">  -22.4  22.2  67.2</t>
  </si>
  <si>
    <t>Barbara</t>
  </si>
  <si>
    <t xml:space="preserve">Field 1:  X = -0.8. Y = -2.3.  Peak = 29.2 Hz.  Size = 6975.0 cm^2.  </t>
  </si>
  <si>
    <t xml:space="preserve">  -90.0  -27.9  16.4</t>
  </si>
  <si>
    <t xml:space="preserve">Field 1:  X = 2.9. Y = -10.6.  Peak = 1.5 Hz.  Size = 5068.8 cm^2.  </t>
  </si>
  <si>
    <t xml:space="preserve">  -90.0  -23.2  5.2</t>
  </si>
  <si>
    <t xml:space="preserve">Field 1:  X = -35.6. Y = 34.2.  Peak = 4.2 Hz.  Size = 187.5 cm^2.  Field 2:  X = -34.0. Y = -39.0.  Peak = 2.2 Hz.  Size = 112.5 cm^2.  </t>
  </si>
  <si>
    <t xml:space="preserve">  -35.5  63.4  77.5</t>
  </si>
  <si>
    <t xml:space="preserve">Field 1:  X = 12.3. Y = 3.9.  Peak = 3.1 Hz.  Size = 781.3 cm^2.  Field 2:  X = -32.3. Y = 36.8.  Peak = 1.7 Hz.  Size = 81.3 cm^2.  Field 3:  X = 32.4. Y = 33.4.  Peak = 1.4 Hz.  Size = 206.3 cm^2.  Field 4:  X = -36.2. Y = -38.7.  Peak = 1.4 Hz.  Size = 106.3 cm^2.  Field 5:  X = 16.4. Y = -29.8.  Peak = 1.2 Hz.  Size = 393.8 cm^2.  </t>
  </si>
  <si>
    <t xml:space="preserve">  -82.4  -42.5  -26.6</t>
  </si>
  <si>
    <t xml:space="preserve">Field 1:  X = 6.0. Y = -9.9.  Peak = 4.0 Hz.  Size = 1306.3 cm^2.  Field 2:  X = -39.0. Y = -36.0.  Peak = 3.3 Hz.  Size = 193.8 cm^2.  Field 3:  X = -33.9. Y = 36.2.  Peak = 2.7 Hz.  Size = 81.3 cm^2.  Field 4:  X = 31.7. Y = -13.7.  Peak = 1.8 Hz.  Size = 287.5 cm^2.  Field 5:  X = 33.4. Y = 20.2.  Peak = 1.3 Hz.  Size = 125.0 cm^2.  Field 6:  X = 38.2. Y = 34.3.  Peak = 1.2 Hz.  Size = 43.8 cm^2.  Field 7:  X = -23.8. Y = -25.2.  Peak = 1.1 Hz.  Size = 100.0 cm^2.  </t>
  </si>
  <si>
    <t xml:space="preserve">  -90.0  -47.1  -5.2</t>
  </si>
  <si>
    <t xml:space="preserve">Field 1:  X = 5.8. Y = -11.0.  Peak = 2.2 Hz.  Size = 250.0 cm^2.  </t>
  </si>
  <si>
    <t xml:space="preserve">  -51.8  -27.8  10.3</t>
  </si>
  <si>
    <t xml:space="preserve">Field 1:  X = -0.5. Y = -2.3.  Peak = 13.1 Hz.  Size = 5806.3 cm^2.  </t>
  </si>
  <si>
    <t xml:space="preserve">  -45.0  21.8  84.8</t>
  </si>
  <si>
    <t xml:space="preserve">Field 1:  X = -5.2. Y = -35.3.  Peak = 5.9 Hz.  Size = 893.8 cm^2.  Field 2:  X = 23.6. Y = 6.9.  Peak = 4.3 Hz.  Size = 1150.0 cm^2.  Field 3:  X = 0.7. Y = 36.6.  Peak = 1.5 Hz.  Size = 75.0 cm^2.  </t>
  </si>
  <si>
    <t xml:space="preserve">  11.3  38.7  70.3</t>
  </si>
  <si>
    <t xml:space="preserve">Field 1:  X = 15.1. Y = -10.3.  Peak = 11.8 Hz.  Size = 2506.3 cm^2.  Field 2:  X = -31.7. Y = 14.1.  Peak = 4.8 Hz.  Size = 75.0 cm^2.  Field 3:  X = -32.4. Y = -19.4.  Peak = 4.1 Hz.  Size = 93.8 cm^2.  </t>
  </si>
  <si>
    <t xml:space="preserve">  -90.0  -42.3  22.6</t>
  </si>
  <si>
    <t xml:space="preserve">Field 1:  X = -2.2. Y = -1.7.  Peak = 7.4 Hz.  Size = 4362.5 cm^2.  </t>
  </si>
  <si>
    <t xml:space="preserve">  -48.4  29.7  80.5</t>
  </si>
  <si>
    <t xml:space="preserve">Field 1:  X = -3.6. Y = -2.5.  Peak = 3.3 Hz.  Size = 6237.5 cm^2.  </t>
  </si>
  <si>
    <t xml:space="preserve">  -14.0  71.6  83.3</t>
  </si>
  <si>
    <t xml:space="preserve">Field 1:  X = -4.4. Y = -1.2.  Peak = 8.2 Hz.  Size = 6468.8 cm^2.  </t>
  </si>
  <si>
    <t xml:space="preserve">  -76.5  -31.4  45.0</t>
  </si>
  <si>
    <t xml:space="preserve">Field 1:  X = -7.6. Y = -3.8.  Peak = 4.3 Hz.  Size = 6662.5 cm^2.  </t>
  </si>
  <si>
    <t xml:space="preserve">  -48.8  -11.3  28.3</t>
  </si>
  <si>
    <t xml:space="preserve">Field 1:  X = -6.3. Y = -3.5.  Peak = 3.8 Hz.  Size = 6137.5 cm^2.  </t>
  </si>
  <si>
    <t xml:space="preserve">  -26.6  28.3  85.6</t>
  </si>
  <si>
    <t xml:space="preserve">Field 1:  X = 3.1. Y = 2.0.  Peak = 10.9 Hz.  Size = 4456.3 cm^2.  </t>
  </si>
  <si>
    <t xml:space="preserve">  -40.6  -36.9  76.0</t>
  </si>
  <si>
    <t xml:space="preserve">Field 1:  X = -5.4. Y = -5.3.  Peak = 6.4 Hz.  Size = 6262.5 cm^2.  </t>
  </si>
  <si>
    <t xml:space="preserve">  -40.6  26.6  81.3</t>
  </si>
  <si>
    <t xml:space="preserve">Field 1:  X = -1.9. Y = -2.7.  Peak = 5.7 Hz.  Size = 6975.0 cm^2.  </t>
  </si>
  <si>
    <t xml:space="preserve">  -62.1  -26.6  79.7</t>
  </si>
  <si>
    <t xml:space="preserve">Field 1:  X = -1.4. Y = -2.3.  Peak = 4.0 Hz.  Size = 6775.0 cm^2.  </t>
  </si>
  <si>
    <t xml:space="preserve">  -85.2  33.7  80.5</t>
  </si>
  <si>
    <t xml:space="preserve">Field 1:  X = -3.7. Y = -1.3.  Peak = 9.2 Hz.  Size = 6881.3 cm^2.  </t>
  </si>
  <si>
    <t xml:space="preserve">  -40.6  -6.0  11.3</t>
  </si>
  <si>
    <t xml:space="preserve">Field 1:  X = -1.9. Y = -3.4.  Peak = 9.7 Hz.  Size = 6831.3 cm^2.  </t>
  </si>
  <si>
    <t xml:space="preserve">  -90.0  -28.8  86.6</t>
  </si>
  <si>
    <t xml:space="preserve">Field 1:  X = -2.8. Y = 0.6.  Peak = 3.8 Hz.  Size = 6787.5 cm^2.  </t>
  </si>
  <si>
    <t xml:space="preserve">  -59.0  -10.3  3.6</t>
  </si>
  <si>
    <t xml:space="preserve">Field 1:  X = 19.4. Y = -29.2.  Peak = 7.9 Hz.  Size = 768.8 cm^2.  Field 2:  X = -3.8. Y = 24.5.  Peak = 4.2 Hz.  Size = 456.3 cm^2.  Field 3:  X = -23.4. Y = -26.3.  Peak = 2.8 Hz.  Size = 212.5 cm^2.  Field 4:  X = 34.7. Y = 30.5.  Peak = 2.7 Hz.  Size = 118.8 cm^2.  Field 5:  X = -41.4. Y = -37.5.  Peak = 2.6 Hz.  Size = 87.5 cm^2.  Field 6:  X = 19.0. Y = 37.1.  Peak = 2.0 Hz.  Size = 43.8 cm^2.  Field 7:  X = -23.7. Y = 7.0.  Peak = 2.0 Hz.  Size = 62.5 cm^2.  Field 8:  X = 18.6. Y = 13.3.  Peak = 1.6 Hz.  Size = 31.3 cm^2.  </t>
  </si>
  <si>
    <t xml:space="preserve">  -56.3  -26.6  84.8</t>
  </si>
  <si>
    <t xml:space="preserve">Field 1:  X = -1.8. Y = -4.8.  Peak = 6.1 Hz.  Size = 5250.0 cm^2.  </t>
  </si>
  <si>
    <t xml:space="preserve">  -90.0  -15.3  28.6</t>
  </si>
  <si>
    <t xml:space="preserve">Field 1:  X = -3.8. Y = -7.1.  Peak = 5.0 Hz.  Size = 6637.5 cm^2.  </t>
  </si>
  <si>
    <t xml:space="preserve">  -90.0  82.9  84.3</t>
  </si>
  <si>
    <t xml:space="preserve">  -90.0  -8.7  74.7</t>
  </si>
  <si>
    <t xml:space="preserve">Field 1:  X = -3.1. Y = -25.5.  Peak = 14.8 Hz.  Size = 525.0 cm^2.  Field 2:  X = 34.1. Y = -38.6.  Peak = 10.3 Hz.  Size = 131.3 cm^2.  Field 3:  X = -40.4. Y = -13.2.  Peak = 9.1 Hz.  Size = 218.8 cm^2.  Field 4:  X = -14.3. Y = 16.0.  Peak = 7.2 Hz.  Size = 293.8 cm^2.  Field 5:  X = 17.0. Y = 31.7.  Peak = 7.2 Hz.  Size = 206.3 cm^2.  Field 6:  X = 29.1. Y = -6.0.  Peak = 5.5 Hz.  Size = 218.8 cm^2.  </t>
  </si>
  <si>
    <t xml:space="preserve">  -39.3  -17.4  24.0</t>
  </si>
  <si>
    <t xml:space="preserve">Field 1:  X = 31.0. Y = 18.4.  Peak = 2.8 Hz.  Size = 762.5 cm^2.  Field 2:  X = -9.7. Y = -16.2.  Peak = 2.4 Hz.  Size = 2637.5 cm^2.  </t>
  </si>
  <si>
    <t xml:space="preserve">  -86.2  -50.7  17.1</t>
  </si>
  <si>
    <t xml:space="preserve">Field 1:  X = -26.3. Y = 28.2.  Peak = 4.5 Hz.  Size = 118.8 cm^2.  Field 2:  X = 30.7. Y = 32.3.  Peak = 4.1 Hz.  Size = 225.0 cm^2.  Field 3:  X = -23.0. Y = -3.9.  Peak = 1.7 Hz.  Size = 162.5 cm^2.  Field 4:  X = 18.1. Y = 15.2.  Peak = 1.2 Hz.  Size = 56.3 cm^2.  Field 5:  X = 9.9. Y = -41.6.  Peak = 1.1 Hz.  Size = 31.3 cm^2.  Field 6:  X = 5.7. Y = 15.2.  Peak = 1.0 Hz.  Size = 50.0 cm^2.  </t>
  </si>
  <si>
    <t xml:space="preserve">  -90.0  -81.9  -37.6</t>
  </si>
  <si>
    <t xml:space="preserve">Field 1:  X = -29.2. Y = -5.6.  Peak = 10.3 Hz.  Size = 900.0 cm^2.  Field 2:  X = 26.6. Y = -15.9.  Peak = 4.4 Hz.  Size = 168.8 cm^2.  </t>
  </si>
  <si>
    <t xml:space="preserve">  -82.6  -14.0  2.3</t>
  </si>
  <si>
    <t xml:space="preserve">Field 1:  X = 10.2. Y = 3.3.  Peak = 16.4 Hz.  Size = 4175.0 cm^2.  Field 2:  X = -40.5. Y = -13.2.  Peak = 11.6 Hz.  Size = 618.8 cm^2.  Field 3:  X = -42.0. Y = 35.3.  Peak = 9.1 Hz.  Size = 56.3 cm^2.  </t>
  </si>
  <si>
    <t xml:space="preserve">  -90.0  60.9  71.6</t>
  </si>
  <si>
    <t xml:space="preserve">Field 1:  X = 32.9. Y = 5.7.  Peak = 6.2 Hz.  Size = 1137.5 cm^2.  Field 2:  X = -13.9. Y = 36.2.  Peak = 6.1 Hz.  Size = 325.0 cm^2.  Field 3:  X = -5.3. Y = -33.6.  Peak = 5.0 Hz.  Size = 1156.3 cm^2.  Field 4:  X = 3.7. Y = 3.6.  Peak = 1.9 Hz.  Size = 318.8 cm^2.  Field 5:  X = -30.5. Y = 22.7.  Peak = 1.9 Hz.  Size = 81.3 cm^2.  </t>
  </si>
  <si>
    <t xml:space="preserve">  -90.0  -32.7  84.8</t>
  </si>
  <si>
    <t xml:space="preserve">Field 1:  X = -8.7. Y = 34.4.  Peak = 12.4 Hz.  Size = 681.3 cm^2.  Field 2:  X = 30.4. Y = -32.9.  Peak = 4.7 Hz.  Size = 75.0 cm^2.  Field 3:  X = 29.9. Y = 19.0.  Peak = 4.0 Hz.  Size = 112.5 cm^2.  Field 4:  X = -23.2. Y = -13.4.  Peak = 3.8 Hz.  Size = 181.3 cm^2.  </t>
  </si>
  <si>
    <t xml:space="preserve">  -90.0  -9.5  32.5</t>
  </si>
  <si>
    <t xml:space="preserve">Field 1:  X = 30.0. Y = 19.4.  Peak = 5.6 Hz.  Size = 868.8 cm^2.  Field 2:  X = 22.6. Y = -24.6.  Peak = 3.4 Hz.  Size = 281.3 cm^2.  Field 3:  X = -26.4. Y = 36.3.  Peak = 2.8 Hz.  Size = 200.0 cm^2.  Field 4:  X = 36.3. Y = -36.9.  Peak = 2.2 Hz.  Size = 75.0 cm^2.  Field 5:  X = -32.9. Y = -29.1.  Peak = 1.7 Hz.  Size = 43.8 cm^2.  Field 6:  X = -2.2. Y = -4.3.  Peak = 1.6 Hz.  Size = 112.5 cm^2.  Field 7:  X = -41.2. Y = -29.9.  Peak = 1.3 Hz.  Size = 37.5 cm^2.  </t>
  </si>
  <si>
    <t xml:space="preserve">  -42.5  -41.6  61.4</t>
  </si>
  <si>
    <t xml:space="preserve">Field 1:  X = 0.8. Y = 1.7.  Peak = 5.4 Hz.  Size = 4712.5 cm^2.  Field 2:  X = -30.5. Y = -42.3.  Peak = 2.9 Hz.  Size = 100.0 cm^2.  </t>
  </si>
  <si>
    <t xml:space="preserve">  -57.3  12.5  72.6</t>
  </si>
  <si>
    <t xml:space="preserve">Field 1:  X = -2.3. Y = -2.4.  Peak = 31.5 Hz.  Size = 7018.8 cm^2.  </t>
  </si>
  <si>
    <t xml:space="preserve">  -0.0  15.3  53.7</t>
  </si>
  <si>
    <t xml:space="preserve">Field 1:  X = -35.8. Y = -7.5.  Peak = 14.8 Hz.  Size = 375.0 cm^2.  Field 2:  X = 27.3. Y = -7.2.  Peak = 7.6 Hz.  Size = 331.3 cm^2.  Field 3:  X = -28.4. Y = 35.6.  Peak = 3.9 Hz.  Size = 43.8 cm^2.  Field 4:  X = 9.8. Y = 13.8.  Peak = 3.5 Hz.  Size = 31.3 cm^2.  </t>
  </si>
  <si>
    <t xml:space="preserve">  -24.0  -0.0  87.9</t>
  </si>
  <si>
    <t xml:space="preserve">Field 1:  X = 7.0. Y = 13.8.  Peak = 1.8 Hz.  Size = 3006.3 cm^2.  </t>
  </si>
  <si>
    <t xml:space="preserve">  -67.4  -32.5  -24.0</t>
  </si>
  <si>
    <t xml:space="preserve">Field 1:  X = -26.1. Y = -22.6.  Peak = 8.9 Hz.  Size = 1306.3 cm^2.  Field 2:  X = 30.2. Y = -31.9.  Peak = 5.4 Hz.  Size = 518.8 cm^2.  Field 3:  X = -37.0. Y = 26.9.  Peak = 4.4 Hz.  Size = 306.3 cm^2.  Field 4:  X = 32.7. Y = 21.3.  Peak = 3.7 Hz.  Size = 375.0 cm^2.  </t>
  </si>
  <si>
    <t xml:space="preserve">  -56.3  61.9  72.9</t>
  </si>
  <si>
    <t xml:space="preserve">Field 1:  X = -22.0. Y = -11.7.  Peak = 8.5 Hz.  Size = 1206.3 cm^2.  Field 2:  X = 29.2. Y = -19.7.  Peak = 6.5 Hz.  Size = 493.8 cm^2.  Field 3:  X = -19.1. Y = 34.4.  Peak = 4.0 Hz.  Size = 168.8 cm^2.  Field 4:  X = 2.7. Y = -37.7.  Peak = 3.4 Hz.  Size = 381.3 cm^2.  </t>
  </si>
  <si>
    <t xml:space="preserve">  -59.5  12.5  87.4</t>
  </si>
  <si>
    <t xml:space="preserve">Field 1:  X = -26.8. Y = -29.9.  Peak = 12.9 Hz.  Size = 368.8 cm^2.  Field 2:  X = 14.6. Y = 0.4.  Peak = 12.6 Hz.  Size = 3456.3 cm^2.  Field 3:  X = -33.8. Y = 7.2.  Peak = 8.6 Hz.  Size = 443.8 cm^2.  Field 4:  X = -40.8. Y = 32.1.  Peak = 3.5 Hz.  Size = 37.5 cm^2.  </t>
  </si>
  <si>
    <t xml:space="preserve">  -40.2  10.0  76.0</t>
  </si>
  <si>
    <t xml:space="preserve">Field 1:  X = 7.0. Y = -19.5.  Peak = 7.9 Hz.  Size = 2300.0 cm^2.  Field 2:  X = -25.6. Y = 9.9.  Peak = 7.4 Hz.  Size = 875.0 cm^2.  Field 3:  X = 10.4. Y = 34.7.  Peak = 4.6 Hz.  Size = 256.3 cm^2.  Field 4:  X = 36.4. Y = 24.3.  Peak = 3.8 Hz.  Size = 175.0 cm^2.  Field 5:  X = -41.0. Y = -41.8.  Peak = 2.9 Hz.  Size = 37.5 cm^2.  </t>
  </si>
  <si>
    <t xml:space="preserve">  -42.3  18.4  78.7</t>
  </si>
  <si>
    <t xml:space="preserve">Field 1:  X = -32.6. Y = -12.3.  Peak = 6.6 Hz.  Size = 362.5 cm^2.  Field 2:  X = 13.3. Y = -21.3.  Peak = 6.3 Hz.  Size = 587.5 cm^2.  Field 3:  X = 8.9. Y = 26.4.  Peak = 2.9 Hz.  Size = 275.0 cm^2.  </t>
  </si>
  <si>
    <t xml:space="preserve">  -40.1  8.1  84.3</t>
  </si>
  <si>
    <t xml:space="preserve">Field 1:  X = -2.5. Y = 0.3.  Peak = 33.5 Hz.  Size = 7012.5 cm^2.  </t>
  </si>
  <si>
    <t xml:space="preserve">  -55.3  -42.9  -14.0</t>
  </si>
  <si>
    <t xml:space="preserve">Field 1:  X = -3.9. Y = -1.1.  Peak = 1.8 Hz.  Size = 6500.0 cm^2.  </t>
  </si>
  <si>
    <t xml:space="preserve">  17.5  31.0  45.0</t>
  </si>
  <si>
    <t xml:space="preserve">Field 1:  X = -2.4. Y = -6.4.  Peak = 3.2 Hz.  Size = 5518.8 cm^2.  </t>
  </si>
  <si>
    <t xml:space="preserve">  -90.0  -38.7  14.0</t>
  </si>
  <si>
    <t xml:space="preserve">Field 1:  X = 12.0. Y = -26.9.  Peak = 6.9 Hz.  Size = 1025.0 cm^2.  Field 2:  X = 30.2. Y = 4.4.  Peak = 3.8 Hz.  Size = 362.5 cm^2.  Field 3:  X = -33.2. Y = -40.7.  Peak = 3.7 Hz.  Size = 81.3 cm^2.  Field 4:  X = -37.8. Y = -21.6.  Peak = 3.5 Hz.  Size = 268.8 cm^2.  Field 5:  X = 32.1. Y = 28.9.  Peak = 2.9 Hz.  Size = 137.5 cm^2.  Field 6:  X = -15.9. Y = -35.3.  Peak = 2.8 Hz.  Size = 125.0 cm^2.  Field 7:  X = 8.3. Y = 15.9.  Peak = 2.5 Hz.  Size = 243.8 cm^2.  Field 8:  X = -25.4. Y = 16.6.  Peak = 2.5 Hz.  Size = 162.5 cm^2.  Field 9:  X = -41.9. Y = 21.9.  Peak = 2.0 Hz.  Size = 37.5 cm^2.  Field 10:  X = -25.4. Y = -7.7.  Peak = 1.6 Hz.  Size = 37.5 cm^2.  </t>
  </si>
  <si>
    <t xml:space="preserve">  -90.0  14.0  68.2</t>
  </si>
  <si>
    <t xml:space="preserve">Field 1:  X = -2.8. Y = -2.5.  Peak = 39.0 Hz.  Size = 7018.8 cm^2.  </t>
  </si>
  <si>
    <t xml:space="preserve">  24.0  33.7  50.7</t>
  </si>
  <si>
    <t xml:space="preserve">Field 1:  X = 10.8. Y = 19.4.  Peak = 6.4 Hz.  Size = 1525.0 cm^2.  Field 2:  X = 22.7. Y = -23.0.  Peak = 3.9 Hz.  Size = 387.5 cm^2.  Field 3:  X = -36.6. Y = 3.0.  Peak = 3.4 Hz.  Size = 387.5 cm^2.  </t>
  </si>
  <si>
    <t xml:space="preserve">  -0.0  64.8  81.5</t>
  </si>
  <si>
    <t xml:space="preserve">Field 1:  X = -2.2. Y = -1.6.  Peak = 6.2 Hz.  Size = 7018.8 cm^2.  </t>
  </si>
  <si>
    <t xml:space="preserve">  -72.9  -39.8  85.2</t>
  </si>
  <si>
    <t xml:space="preserve">Field 1:  X = -37.2. Y = -18.4.  Peak = 7.5 Hz.  Size = 362.5 cm^2.  Field 2:  X = 27.9. Y = 1.3.  Peak = 4.8 Hz.  Size = 431.3 cm^2.  Field 3:  X = 2.3. Y = -20.9.  Peak = 4.0 Hz.  Size = 350.0 cm^2.  Field 4:  X = -40.9. Y = 22.4.  Peak = 3.8 Hz.  Size = 106.3 cm^2.  Field 5:  X = 38.3. Y = -32.2.  Peak = 3.1 Hz.  Size = 56.3 cm^2.  Field 6:  X = -10.6. Y = 15.6.  Peak = 2.2 Hz.  Size = 100.0 cm^2.  </t>
  </si>
  <si>
    <t xml:space="preserve">  -45.0  6.7  68.7</t>
  </si>
  <si>
    <t xml:space="preserve">Field 1:  X = -13.4. Y = -0.5.  Peak = 22.1 Hz.  Size = 2906.3 cm^2.  Field 2:  X = -37.2. Y = -37.4.  Peak = 7.5 Hz.  Size = 156.3 cm^2.  </t>
  </si>
  <si>
    <t xml:space="preserve">  -66.4  -28.1  -5.7</t>
  </si>
  <si>
    <t xml:space="preserve">Field 1:  X = -0.1. Y = 25.2.  Peak = 10.7 Hz.  Size = 1968.8 cm^2.  Field 2:  X = -12.0. Y = -17.8.  Peak = 9.9 Hz.  Size = 1950.0 cm^2.  </t>
  </si>
  <si>
    <t xml:space="preserve">  -63.4  0.0  26.6</t>
  </si>
  <si>
    <t xml:space="preserve">Field 1:  X = -16.1. Y = -30.7.  Peak = 10.0 Hz.  Size = 612.5 cm^2.  Field 2:  X = -41.2. Y = -38.0.  Peak = 8.5 Hz.  Size = 118.8 cm^2.  Field 3:  X = -8.1. Y = 22.4.  Peak = 7.7 Hz.  Size = 481.3 cm^2.  Field 4:  X = -27.3. Y = 1.5.  Peak = 5.0 Hz.  Size = 275.0 cm^2.  Field 5:  X = -28.8. Y = 25.2.  Peak = 4.3 Hz.  Size = 118.8 cm^2.  Field 6:  X = 24.4. Y = -22.9.  Peak = 4.0 Hz.  Size = 287.5 cm^2.  Field 7:  X = 17.9. Y = -3.5.  Peak = 3.9 Hz.  Size = 706.3 cm^2.  Field 8:  X = 10.3. Y = -39.0.  Peak = 3.6 Hz.  Size = 137.5 cm^2.  </t>
  </si>
  <si>
    <t xml:space="preserve">  -37.9  24.0  74.7</t>
  </si>
  <si>
    <t xml:space="preserve">Field 1:  X = -37.0. Y = -18.5.  Peak = 7.4 Hz.  Size = 293.8 cm^2.  Field 2:  X = 8.7. Y = 33.0.  Peak = 5.0 Hz.  Size = 325.0 cm^2.  Field 3:  X = 24.4. Y = 5.2.  Peak = 3.6 Hz.  Size = 237.5 cm^2.  Field 4:  X = 34.2. Y = -28.8.  Peak = 3.2 Hz.  Size = 162.5 cm^2.  Field 5:  X = -8.8. Y = 11.5.  Peak = 2.9 Hz.  Size = 200.0 cm^2.  Field 6:  X = -37.8. Y = 14.4.  Peak = 2.7 Hz.  Size = 225.0 cm^2.  Field 7:  X = 0.7. Y = -27.1.  Peak = 2.6 Hz.  Size = 443.8 cm^2.  </t>
  </si>
  <si>
    <t xml:space="preserve">  -45.0  8.1  65.2</t>
  </si>
  <si>
    <t xml:space="preserve">Field 1:  X = 5.6. Y = 23.8.  Peak = 20.5 Hz.  Size = 618.8 cm^2.  Field 2:  X = -23.2. Y = 31.3.  Peak = 15.7 Hz.  Size = 218.8 cm^2.  Field 3:  X = 2.2. Y = -34.3.  Peak = 13.4 Hz.  Size = 662.5 cm^2.  Field 4:  X = -38.0. Y = 10.6.  Peak = 11.8 Hz.  Size = 175.0 cm^2.  Field 5:  X = -36.2. Y = -23.0.  Peak = 11.6 Hz.  Size = 350.0 cm^2.  Field 6:  X = 30.3. Y = -3.3.  Peak = 11.1 Hz.  Size = 487.5 cm^2.  Field 7:  X = 35.6. Y = -40.6.  Peak = 7.6 Hz.  Size = 62.5 cm^2.  </t>
  </si>
  <si>
    <t xml:space="preserve">  -51.3  18.4  65.2</t>
  </si>
  <si>
    <t xml:space="preserve">Field 1:  X = -37.3. Y = -3.1.  Peak = 5.9 Hz.  Size = 375.0 cm^2.  Field 2:  X = 34.2. Y = -21.5.  Peak = 4.2 Hz.  Size = 337.5 cm^2.  Field 3:  X = -9.1. Y = 23.5.  Peak = 4.2 Hz.  Size = 481.3 cm^2.  Field 4:  X = -3.8. Y = -14.3.  Peak = 3.3 Hz.  Size = 550.0 cm^2.  Field 5:  X = -24.5. Y = -37.6.  Peak = 3.0 Hz.  Size = 262.5 cm^2.  Field 6:  X = 17.3. Y = -39.9.  Peak = 2.3 Hz.  Size = 143.8 cm^2.  Field 7:  X = 19.5. Y = 9.9.  Peak = 2.1 Hz.  Size = 275.0 cm^2.  Field 8:  X = 37.7. Y = 16.1.  Peak = 1.4 Hz.  Size = 31.3 cm^2.  </t>
  </si>
  <si>
    <t xml:space="preserve">  -39.8  15.5  76.0</t>
  </si>
  <si>
    <t xml:space="preserve">Field 1:  X = -3.6. Y = 1.9.  Peak = 4.6 Hz.  Size = 4993.8 cm^2.  </t>
  </si>
  <si>
    <t xml:space="preserve">  -22.2  -3.0  87.6</t>
  </si>
  <si>
    <t xml:space="preserve">Field 1:  X = -5.1. Y = -6.9.  Peak = 12.4 Hz.  Size = 343.8 cm^2.  </t>
  </si>
  <si>
    <t xml:space="preserve">  3.0  22.8  70.3</t>
  </si>
  <si>
    <t xml:space="preserve">Field 1:  X = -2.9. Y = -1.1.  Peak = 12.1 Hz.  Size = 6900.0 cm^2.  </t>
  </si>
  <si>
    <t xml:space="preserve">  -35.8  48.0  55.0</t>
  </si>
  <si>
    <t xml:space="preserve">Field 1:  X = 11.0. Y = -33.2.  Peak = 4.8 Hz.  Size = 1075.0 cm^2.  Field 2:  X = -22.0. Y = 18.0.  Peak = 4.4 Hz.  Size = 1981.3 cm^2.  Field 3:  X = -40.7. Y = -39.6.  Peak = 2.9 Hz.  Size = 93.8 cm^2.  Field 4:  X = 34.2. Y = 12.9.  Peak = 1.4 Hz.  Size = 112.5 cm^2.  Field 5:  X = 22.3. Y = 19.9.  Peak = 1.2 Hz.  Size = 43.8 cm^2.  </t>
  </si>
  <si>
    <t xml:space="preserve">  -43.5  -26.6  -14.6</t>
  </si>
  <si>
    <t xml:space="preserve">Field 1:  X = 7.6. Y = 32.7.  Peak = 8.3 Hz.  Size = 593.8 cm^2.  Field 2:  X = -31.8. Y = 5.6.  Peak = 6.0 Hz.  Size = 337.5 cm^2.  Field 3:  X = -41.6. Y = -36.5.  Peak = 3.1 Hz.  Size = 112.5 cm^2.  Field 4:  X = 36.2. Y = -40.3.  Peak = 2.5 Hz.  Size = 56.3 cm^2.  Field 5:  X = 31.6. Y = 7.7.  Peak = 2.4 Hz.  Size = 231.3 cm^2.  Field 6:  X = -2.5. Y = -35.8.  Peak = 2.1 Hz.  Size = 81.3 cm^2.  </t>
  </si>
  <si>
    <t xml:space="preserve">  -35.5  9.5  55.3</t>
  </si>
  <si>
    <t xml:space="preserve">Field 1:  X = 9.6. Y = -22.9.  Peak = 3.9 Hz.  Size = 1293.8 cm^2.  Field 2:  X = -38.2. Y = -14.8.  Peak = 2.3 Hz.  Size = 318.8 cm^2.  Field 3:  X = 5.7. Y = 36.0.  Peak = 2.1 Hz.  Size = 168.8 cm^2.  Field 4:  X = 21.5. Y = 11.5.  Peak = 2.0 Hz.  Size = 487.5 cm^2.  Field 5:  X = -11.3. Y = 14.3.  Peak = 1.3 Hz.  Size = 237.5 cm^2.  </t>
  </si>
  <si>
    <t xml:space="preserve">  -50.2  10.0  74.1</t>
  </si>
  <si>
    <t xml:space="preserve">Field 1:  X = -2.3. Y = -4.9.  Peak = 2.8 Hz.  Size = 6862.5 cm^2.  </t>
  </si>
  <si>
    <t xml:space="preserve">  -71.6  63.4  76.0</t>
  </si>
  <si>
    <t xml:space="preserve">Field 1:  X = -9.0. Y = 14.6.  Peak = 8.9 Hz.  Size = 4593.8 cm^2.  </t>
  </si>
  <si>
    <t xml:space="preserve">  -62.1  -48.4  -0.0</t>
  </si>
  <si>
    <t xml:space="preserve">Field 1:  X = -16.6. Y = 23.4.  Peak = 3.9 Hz.  Size = 1975.0 cm^2.  Field 2:  X = 28.9. Y = -36.1.  Peak = 3.1 Hz.  Size = 381.3 cm^2.  Field 3:  X = -24.0. Y = -41.3.  Peak = 1.3 Hz.  Size = 62.5 cm^2.  </t>
  </si>
  <si>
    <t xml:space="preserve">  -52.1  -45.0  -26.6</t>
  </si>
  <si>
    <t xml:space="preserve">Field 1:  X = -8.7. Y = -0.4.  Peak = 2.7 Hz.  Size = 4743.8 cm^2.  </t>
  </si>
  <si>
    <t xml:space="preserve">  -21.8  12.5  45.0</t>
  </si>
  <si>
    <t xml:space="preserve">Field 1:  X = -20.4. Y = -19.8.  Peak = 5.2 Hz.  Size = 2718.8 cm^2.  Field 2:  X = 34.8. Y = -4.2.  Peak = 1.4 Hz.  Size = 231.3 cm^2.  </t>
  </si>
  <si>
    <t xml:space="preserve">  40.6  42.0  65.2</t>
  </si>
  <si>
    <t xml:space="preserve">Field 1:  X = -12.4. Y = 5.4.  Peak = 13.1 Hz.  Size = 4075.0 cm^2.  </t>
  </si>
  <si>
    <t xml:space="preserve">  -5.7  -4.1  -3.0</t>
  </si>
  <si>
    <t xml:space="preserve">Field 1:  X = -29.8. Y = -34.5.  Peak = 4.3 Hz.  Size = 875.0 cm^2.  Field 2:  X = -33.5. Y = 25.2.  Peak = 4.1 Hz.  Size = 793.8 cm^2.  Field 3:  X = 28.3. Y = 25.2.  Peak = 4.0 Hz.  Size = 737.5 cm^2.  Field 4:  X = 8.6. Y = -3.7.  Peak = 2.4 Hz.  Size = 525.0 cm^2.  Field 5:  X = 28.3. Y = -34.2.  Peak = 2.3 Hz.  Size = 493.8 cm^2.  Field 6:  X = -21.1. Y = -4.3.  Peak = 1.7 Hz.  Size = 118.8 cm^2.  </t>
  </si>
  <si>
    <t xml:space="preserve">  -72.6  -14.0  42.9</t>
  </si>
  <si>
    <t xml:space="preserve">Field 1:  X = -41.5. Y = 34.1.  Peak = 4.0 Hz.  Size = 125.0 cm^2.  Field 2:  X = -7.3. Y = 17.4.  Peak = 1.8 Hz.  Size = 1087.5 cm^2.  Field 3:  X = 36.7. Y = 25.9.  Peak = 1.8 Hz.  Size = 100.0 cm^2.  </t>
  </si>
  <si>
    <t xml:space="preserve">  -15.5  37.9  45.0</t>
  </si>
  <si>
    <t xml:space="preserve">Field 1:  X = -34.7. Y = 24.9.  Peak = 1.7 Hz.  Size = 706.3 cm^2.  Field 2:  X = 36.3. Y = 33.6.  Peak = 1.3 Hz.  Size = 112.5 cm^2.  </t>
  </si>
  <si>
    <t xml:space="preserve">  -77.0  -0.0  14.0</t>
  </si>
  <si>
    <t xml:space="preserve">Field 1:  X = -1.5. Y = -5.8.  Peak = 1.5 Hz.  Size = 6243.8 cm^2.  </t>
  </si>
  <si>
    <t xml:space="preserve">  -26.6  -20.6  17.5</t>
  </si>
  <si>
    <t xml:space="preserve">Field 1:  X = -27.0. Y = 28.6.  Peak = 9.7 Hz.  Size = 206.3 cm^2.  Field 2:  X = -18.8. Y = 1.3.  Peak = 4.2 Hz.  Size = 268.8 cm^2.  </t>
  </si>
  <si>
    <t xml:space="preserve">  -76.0  -0.0  71.6</t>
  </si>
  <si>
    <t xml:space="preserve">Field 1:  X = -3.0. Y = 0.5.  Peak = 26.3 Hz.  Size = 7018.8 cm^2.  </t>
  </si>
  <si>
    <t xml:space="preserve">  -45.0  -31.0  21.8</t>
  </si>
  <si>
    <t xml:space="preserve">  3.6  6.3  79.4</t>
  </si>
  <si>
    <t xml:space="preserve">Field 1:  X = -4.2. Y = 27.1.  Peak = 1.0 Hz.  Size = 331.3 cm^2.  </t>
  </si>
  <si>
    <t xml:space="preserve">  -20.2  12.5  84.3</t>
  </si>
  <si>
    <t xml:space="preserve">Field 1:  X = -1.1. Y = 0.9.  Peak = 21.4 Hz.  Size = 3112.5 cm^2.  </t>
  </si>
  <si>
    <t xml:space="preserve">  36.9  47.7  58.0</t>
  </si>
  <si>
    <t xml:space="preserve">  -82.9  -32.5  4.8</t>
  </si>
  <si>
    <t xml:space="preserve">  -90.0  -47.5  47.7</t>
  </si>
  <si>
    <t xml:space="preserve">Field 1:  X = -36.2. Y = 12.4.  Peak = 31.1 Hz.  Size = 218.8 cm^2.  </t>
  </si>
  <si>
    <t xml:space="preserve">  -90.0  69.4  78.7</t>
  </si>
  <si>
    <t xml:space="preserve">  -84.3  -51.3  0.0</t>
  </si>
  <si>
    <t xml:space="preserve">Field 1:  X = 1.4. Y = 8.5.  Peak = 2.0 Hz.  Size = 3743.8 cm^2.  </t>
  </si>
  <si>
    <t xml:space="preserve">  -55.3  -31.4  29.7</t>
  </si>
  <si>
    <t xml:space="preserve">Field 1:  X = 16.0. Y = 0.4.  Peak = 4.1 Hz.  Size = 4012.5 cm^2.  Field 2:  X = -37.7. Y = -11.6.  Peak = 3.1 Hz.  Size = 1037.5 cm^2.  </t>
  </si>
  <si>
    <t xml:space="preserve">  -32.0  5.7  84.3</t>
  </si>
  <si>
    <t xml:space="preserve">Field 1:  X = 14.6. Y = -6.0.  Peak = 3.3 Hz.  Size = 2993.8 cm^2.  </t>
  </si>
  <si>
    <t xml:space="preserve">  -80.5  -9.5  23.2</t>
  </si>
  <si>
    <t xml:space="preserve">Field 1:  X = 0.9. Y = 10.1.  Peak = 11.9 Hz.  Size = 2187.5 cm^2.  Field 2:  X = 8.9. Y = -36.6.  Peak = 5.2 Hz.  Size = 600.0 cm^2.  Field 3:  X = -41.3. Y = -18.2.  Peak = 4.8 Hz.  Size = 143.8 cm^2.  Field 4:  X = -27.4. Y = -32.4.  Peak = 3.8 Hz.  Size = 131.3 cm^2.  Field 5:  X = -30.7. Y = -45.4.  Peak = 3.1 Hz.  Size = 43.8 cm^2.  </t>
  </si>
  <si>
    <t xml:space="preserve">  -3.0  20.6  36.9</t>
  </si>
  <si>
    <t xml:space="preserve">Field 1:  X = -16.3. Y = 1.8.  Peak = 2.5 Hz.  Size = 2375.0 cm^2.  </t>
  </si>
  <si>
    <t xml:space="preserve">  -4.6  27.6  43.2</t>
  </si>
  <si>
    <t xml:space="preserve">Field 1:  X = -2.9. Y = 10.9.  Peak = 3.7 Hz.  Size = 4043.8 cm^2.  </t>
  </si>
  <si>
    <t xml:space="preserve">  -13.0  45.0  66.0</t>
  </si>
  <si>
    <t xml:space="preserve">Field 1:  X = -40.3. Y = 13.2.  Peak = 15.4 Hz.  Size = 262.5 cm^2.  Field 2:  X = 26.6. Y = 35.0.  Peak = 13.9 Hz.  Size = 256.3 cm^2.  Field 3:  X = -7.0. Y = 35.0.  Peak = 7.7 Hz.  Size = 162.5 cm^2.  Field 4:  X = -1.6. Y = -6.0.  Peak = 5.7 Hz.  Size = 1093.8 cm^2.  Field 5:  X = 8.7. Y = -39.4.  Peak = 4.5 Hz.  Size = 181.3 cm^2.  Field 6:  X = 36.8. Y = -42.1.  Peak = 4.4 Hz.  Size = 56.3 cm^2.  </t>
  </si>
  <si>
    <t xml:space="preserve">  -29.7  -4.1  71.6</t>
  </si>
  <si>
    <t xml:space="preserve">  -85.2  -9.5  -0.0</t>
  </si>
  <si>
    <t xml:space="preserve">Field 1:  X = -14.0. Y = 29.5.  Peak = 1.2 Hz.  Size = 2087.5 cm^2.  </t>
  </si>
  <si>
    <t xml:space="preserve">  -85.2  -0.0  -0.0</t>
  </si>
  <si>
    <t xml:space="preserve">Field 1:  X = -1.5. Y = -4.6.  Peak = 3.4 Hz.  Size = 7518.8 cm^2.  </t>
  </si>
  <si>
    <t xml:space="preserve">  -90.0  -81.3  -8.1</t>
  </si>
  <si>
    <t xml:space="preserve">Field 1:  X = -36.6. Y = -12.6.  Peak = 1.7 Hz.  Size = 587.5 cm^2.  Field 2:  X = -9.7. Y = -30.7.  Peak = 1.7 Hz.  Size = 312.5 cm^2.  Field 3:  X = 41.0. Y = -16.5.  Peak = 1.5 Hz.  Size = 381.3 cm^2.  Field 4:  X = 14.8. Y = -46.3.  Peak = 1.3 Hz.  Size = 212.5 cm^2.  Field 5:  X = -12.0. Y = 37.6.  Peak = 1.0 Hz.  Size = 212.5 cm^2.  </t>
  </si>
  <si>
    <t xml:space="preserve">  -85.6  -32.5  38.7</t>
  </si>
  <si>
    <t xml:space="preserve">  -63.4  -36.0  10.3</t>
  </si>
  <si>
    <t xml:space="preserve">  -19.7  3.2  50.2</t>
  </si>
  <si>
    <t xml:space="preserve">  -4.4  6.0  83.3</t>
  </si>
  <si>
    <t xml:space="preserve">Field 1:  X = -3.8. Y = -1.1.  Peak = 8.9 Hz.  Size = 9018.8 cm^2.  </t>
  </si>
  <si>
    <t xml:space="preserve">  -90.0  -68.2  0.0</t>
  </si>
  <si>
    <t xml:space="preserve">Field 1:  X = -3.8. Y = -3.0.  Peak = 12.9 Hz.  Size = 8956.3 cm^2.  </t>
  </si>
  <si>
    <t xml:space="preserve">  -90.0  -52.1  -6.3</t>
  </si>
  <si>
    <t xml:space="preserve">  -90.0  -0.0  41.2</t>
  </si>
  <si>
    <t xml:space="preserve">  -11.3  16.7  50.2</t>
  </si>
  <si>
    <t>Ringo</t>
  </si>
  <si>
    <t xml:space="preserve">  -45.0  -8.1  71.6</t>
  </si>
  <si>
    <t xml:space="preserve">Field 1:  X = 41.4. Y = -20.9.  Peak = 4.3 Hz.  Size = 287.5 cm^2.  Field 2:  X = -2.6. Y = -31.1.  Peak = 4.2 Hz.  Size = 1212.5 cm^2.  Field 3:  X = 43.1. Y = 41.2.  Peak = 4.2 Hz.  Size = 62.5 cm^2.  Field 4:  X = -42.4. Y = -19.7.  Peak = 2.6 Hz.  Size = 350.0 cm^2.  Field 5:  X = 35.8. Y = -45.6.  Peak = 2.1 Hz.  Size = 87.5 cm^2.  Field 6:  X = -31.4. Y = 28.4.  Peak = 1.8 Hz.  Size = 168.8 cm^2.  Field 7:  X = -46.8. Y = -43.3.  Peak = 1.7 Hz.  Size = 62.5 cm^2.  Field 8:  X = 24.7. Y = 22.7.  Peak = 1.5 Hz.  Size = 325.0 cm^2.  Field 9:  X = -19.6. Y = 0.8.  Peak = 1.3 Hz.  Size = 162.5 cm^2.  </t>
  </si>
  <si>
    <t xml:space="preserve">  -33.7  6.3  66.8</t>
  </si>
  <si>
    <t xml:space="preserve">Field 1:  X = 1.8. Y = -8.1.  Peak = 4.5 Hz.  Size = 2687.5 cm^2.  Field 2:  X = -30.2. Y = -44.4.  Peak = 2.8 Hz.  Size = 112.5 cm^2.  Field 3:  X = 43.0. Y = 38.9.  Peak = 2.7 Hz.  Size = 75.0 cm^2.  Field 4:  X = -44.1. Y = -18.1.  Peak = 2.5 Hz.  Size = 250.0 cm^2.  </t>
  </si>
  <si>
    <t xml:space="preserve">  -39.3  -14.9  52.1</t>
  </si>
  <si>
    <t xml:space="preserve">Field 1:  X = -45.6. Y = -46.1.  Peak = 2.3 Hz.  Size = 56.3 cm^2.  Field 2:  X = 35.6. Y = 39.7.  Peak = 2.1 Hz.  Size = 150.0 cm^2.  Field 3:  X = -38.4. Y = 43.0.  Peak = 1.1 Hz.  Size = 31.3 cm^2.  Field 4:  X = -42.4. Y = 10.8.  Peak = 1.1 Hz.  Size = 281.3 cm^2.  </t>
  </si>
  <si>
    <t xml:space="preserve">  -78.7  -54.0  21.8</t>
  </si>
  <si>
    <t xml:space="preserve">Field 1:  X = 34.5. Y = 36.6.  Peak = 7.2 Hz.  Size = 450.0 cm^2.  Field 2:  X = -29.1. Y = 0.3.  Peak = 7.0 Hz.  Size = 650.0 cm^2.  Field 3:  X = -44.9. Y = -31.9.  Peak = 6.6 Hz.  Size = 225.0 cm^2.  Field 4:  X = -8.7. Y = 38.3.  Peak = 5.4 Hz.  Size = 250.0 cm^2.  Field 5:  X = 36.2. Y = -37.8.  Peak = 4.9 Hz.  Size = 406.3 cm^2.  Field 6:  X = 11.0. Y = -15.1.  Peak = 4.8 Hz.  Size = 1112.5 cm^2.  Field 7:  X = -45.8. Y = 36.7.  Peak = 3.9 Hz.  Size = 125.0 cm^2.  </t>
  </si>
  <si>
    <t xml:space="preserve">  -69.0  26.6  66.4</t>
  </si>
  <si>
    <t xml:space="preserve">Field 1:  X = 32.1. Y = 32.6.  Peak = 6.0 Hz.  Size = 275.0 cm^2.  Field 2:  X = -8.0. Y = 14.4.  Peak = 4.2 Hz.  Size = 1287.5 cm^2.  Field 3:  X = 1.6. Y = -32.0.  Peak = 2.0 Hz.  Size = 381.3 cm^2.  Field 4:  X = -44.0. Y = -20.9.  Peak = 1.7 Hz.  Size = 137.5 cm^2.  Field 5:  X = -44.2. Y = 17.7.  Peak = 1.3 Hz.  Size = 56.3 cm^2.  </t>
  </si>
  <si>
    <t xml:space="preserve">  -31.0  -2.7  56.3</t>
  </si>
  <si>
    <t xml:space="preserve">Field 1:  X = 28.9. Y = 12.0.  Peak = 1.0 Hz.  Size = 1393.8 cm^2.  </t>
  </si>
  <si>
    <t xml:space="preserve">  -73.3  15.3  41.2</t>
  </si>
  <si>
    <t xml:space="preserve">Field 1:  X = -4.0. Y = -3.4.  Peak = 9.2 Hz.  Size = 7975.0 cm^2.  </t>
  </si>
  <si>
    <t xml:space="preserve">  -33.7  -0.0  9.5</t>
  </si>
  <si>
    <t xml:space="preserve">  -78.7  -45.0  35.5</t>
  </si>
  <si>
    <t xml:space="preserve">Field 1:  X = 1.8. Y = -3.0.  Peak = 1.5 Hz.  Size = 7112.5 cm^2.  </t>
  </si>
  <si>
    <t xml:space="preserve">  -45.0  -14.9  77.5</t>
  </si>
  <si>
    <t xml:space="preserve">Field 1:  X = 17.0. Y = 8.5.  Peak = 30.4 Hz.  Size = 1406.3 cm^2.  Field 2:  X = -0.9. Y = 40.8.  Peak = 17.2 Hz.  Size = 181.3 cm^2.  Field 3:  X = -9.1. Y = -44.3.  Peak = 14.3 Hz.  Size = 118.8 cm^2.  Field 4:  X = 34.2. Y = -44.9.  Peak = 13.9 Hz.  Size = 81.3 cm^2.  Field 5:  X = -39.8. Y = 39.5.  Peak = 11.8 Hz.  Size = 131.3 cm^2.  Field 6:  X = -46.9. Y = 5.8.  Peak = 8.4 Hz.  Size = 62.5 cm^2.  </t>
  </si>
  <si>
    <t xml:space="preserve">  -66.4  -57.5  42.3</t>
  </si>
  <si>
    <t xml:space="preserve">Field 1:  X = 35.5. Y = 28.7.  Peak = 15.9 Hz.  Size = 300.0 cm^2.  Field 2:  X = -4.0. Y = -41.6.  Peak = 12.7 Hz.  Size = 243.8 cm^2.  Field 3:  X = -11.7. Y = 6.1.  Peak = 11.3 Hz.  Size = 1731.3 cm^2.  </t>
  </si>
  <si>
    <t xml:space="preserve">  -36.3  -5.2  0.0</t>
  </si>
  <si>
    <t xml:space="preserve">Field 1:  X = -0.7. Y = -39.9.  Peak = 7.8 Hz.  Size = 387.5 cm^2.  Field 2:  X = -6.8. Y = 41.9.  Peak = 5.3 Hz.  Size = 137.5 cm^2.  Field 3:  X = -21.0. Y = -16.6.  Peak = 5.1 Hz.  Size = 562.5 cm^2.  Field 4:  X = -45.0. Y = 39.9.  Peak = 4.8 Hz.  Size = 118.8 cm^2.  Field 5:  X = -39.6. Y = -41.2.  Peak = 4.7 Hz.  Size = 193.8 cm^2.  Field 6:  X = 39.0. Y = -31.1.  Peak = 4.1 Hz.  Size = 262.5 cm^2.  Field 7:  X = -36.4. Y = 16.4.  Peak = 2.9 Hz.  Size = 125.0 cm^2.  Field 8:  X = 29.9. Y = 21.7.  Peak = 2.6 Hz.  Size = 150.0 cm^2.  Field 9:  X = 3.5. Y = 9.9.  Peak = 2.1 Hz.  Size = 206.3 cm^2.  </t>
  </si>
  <si>
    <t xml:space="preserve">  -53.1  39.8  65.2</t>
  </si>
  <si>
    <t xml:space="preserve">Field 1:  X = 32.2. Y = 17.0.  Peak = 9.2 Hz.  Size = 412.5 cm^2.  Field 2:  X = 33.7. Y = -32.0.  Peak = 7.0 Hz.  Size = 243.8 cm^2.  Field 3:  X = -7.6. Y = -18.2.  Peak = 4.3 Hz.  Size = 531.3 cm^2.  Field 4:  X = -7.7. Y = 14.0.  Peak = 3.5 Hz.  Size = 737.5 cm^2.  Field 5:  X = -47.8. Y = 42.1.  Peak = 2.6 Hz.  Size = 31.3 cm^2.  Field 6:  X = -14.4. Y = 41.6.  Peak = 2.1 Hz.  Size = 43.8 cm^2.  </t>
  </si>
  <si>
    <t xml:space="preserve">  -71.6  -4.8  20.6</t>
  </si>
  <si>
    <t xml:space="preserve">Field 1:  X = 17.7. Y = 14.5.  Peak = 1.2 Hz.  Size = 1718.8 cm^2.  </t>
  </si>
  <si>
    <t xml:space="preserve">  -31.0  8.7  63.4</t>
  </si>
  <si>
    <t xml:space="preserve">Field 1:  X = -38.1. Y = -29.5.  Peak = 10.7 Hz.  Size = 431.3 cm^2.  Field 2:  X = -1.3. Y = 5.1.  Peak = 8.3 Hz.  Size = 493.8 cm^2.  Field 3:  X = 33.8. Y = -41.2.  Peak = 6.6 Hz.  Size = 168.8 cm^2.  Field 4:  X = 42.0. Y = 38.5.  Peak = 6.5 Hz.  Size = 75.0 cm^2.  Field 5:  X = -16.9. Y = 37.6.  Peak = 6.5 Hz.  Size = 162.5 cm^2.  Field 6:  X = -47.5. Y = 37.2.  Peak = 4.5 Hz.  Size = 56.3 cm^2.  Field 7:  X = -28.5. Y = 4.9.  Peak = 3.9 Hz.  Size = 237.5 cm^2.  Field 8:  X = 30.8. Y = 41.3.  Peak = 3.4 Hz.  Size = 68.8 cm^2.  Field 9:  X = -6.0. Y = -42.6.  Peak = 2.7 Hz.  Size = 68.8 cm^2.  </t>
  </si>
  <si>
    <t xml:space="preserve">  -69.0  -4.1  63.4</t>
  </si>
  <si>
    <t xml:space="preserve">Field 1:  X = -43.4. Y = 39.2.  Peak = 4.2 Hz.  Size = 162.5 cm^2.  Field 2:  X = 38.1. Y = -33.8.  Peak = 3.1 Hz.  Size = 200.0 cm^2.  Field 3:  X = -14.8. Y = 38.4.  Peak = 2.7 Hz.  Size = 218.8 cm^2.  Field 4:  X = -10.2. Y = -25.0.  Peak = 2.7 Hz.  Size = 437.5 cm^2.  Field 5:  X = 20.8. Y = 33.7.  Peak = 2.3 Hz.  Size = 218.8 cm^2.  Field 6:  X = 35.8. Y = 16.7.  Peak = 2.0 Hz.  Size = 362.5 cm^2.  Field 7:  X = -43.3. Y = -19.8.  Peak = 1.2 Hz.  Size = 81.3 cm^2.  Field 8:  X = -30.4. Y = 11.6.  Peak = 1.0 Hz.  Size = 56.3 cm^2.  </t>
  </si>
  <si>
    <t xml:space="preserve">  -48.8  -40.6  7.6</t>
  </si>
  <si>
    <t xml:space="preserve">Field 1:  X = -33.3. Y = -23.0.  Peak = 10.8 Hz.  Size = 325.0 cm^2.  Field 2:  X = -1.8. Y = -22.0.  Peak = 8.6 Hz.  Size = 350.0 cm^2.  Field 3:  X = 10.6. Y = 9.8.  Peak = 6.9 Hz.  Size = 262.5 cm^2.  Field 4:  X = 42.8. Y = -36.9.  Peak = 6.7 Hz.  Size = 75.0 cm^2.  Field 5:  X = -42.9. Y = -46.2.  Peak = 4.0 Hz.  Size = 37.5 cm^2.  Field 6:  X = -40.5. Y = 40.2.  Peak = 3.5 Hz.  Size = 87.5 cm^2.  Field 7:  X = 28.3. Y = -7.2.  Peak = 2.4 Hz.  Size = 43.8 cm^2.  </t>
  </si>
  <si>
    <t xml:space="preserve">  -65.2  -4.4  56.3</t>
  </si>
  <si>
    <t xml:space="preserve">Field 1:  X = -6.3. Y = 40.6.  Peak = 27.4 Hz.  Size = 212.5 cm^2.  Field 2:  X = 42.0. Y = -34.2.  Peak = 25.0 Hz.  Size = 125.0 cm^2.  Field 3:  X = 2.8. Y = -14.5.  Peak = 24.9 Hz.  Size = 1775.0 cm^2.  Field 4:  X = -41.4. Y = 37.3.  Peak = 23.8 Hz.  Size = 181.3 cm^2.  Field 5:  X = 41.6. Y = 16.3.  Peak = 23.6 Hz.  Size = 218.8 cm^2.  Field 6:  X = -36.1. Y = -31.2.  Peak = 17.1 Hz.  Size = 281.3 cm^2.  Field 7:  X = 30.9. Y = 40.9.  Peak = 14.9 Hz.  Size = 125.0 cm^2.  Field 8:  X = -45.2. Y = 0.2.  Peak = 10.1 Hz.  Size = 168.8 cm^2.  </t>
  </si>
  <si>
    <t xml:space="preserve">  -58.4  -7.6  57.5</t>
  </si>
  <si>
    <t xml:space="preserve">  8.1  41.6  80.5</t>
  </si>
  <si>
    <t xml:space="preserve">Field 1:  X = -7.1. Y = 37.8.  Peak = 17.7 Hz.  Size = 343.8 cm^2.  Field 2:  X = 29.6. Y = 38.8.  Peak = 15.8 Hz.  Size = 212.5 cm^2.  Field 3:  X = -28.1. Y = -39.3.  Peak = 13.8 Hz.  Size = 512.5 cm^2.  Field 4:  X = 8.3. Y = -32.1.  Peak = 11.1 Hz.  Size = 612.5 cm^2.  Field 5:  X = -42.4. Y = 35.0.  Peak = 11.0 Hz.  Size = 125.0 cm^2.  Field 6:  X = -22.9. Y = 8.5.  Peak = 10.9 Hz.  Size = 600.0 cm^2.  Field 7:  X = 42.2. Y = -37.1.  Peak = 9.4 Hz.  Size = 112.5 cm^2.  Field 8:  X = 43.3. Y = 11.8.  Peak = 8.8 Hz.  Size = 231.3 cm^2.  Field 9:  X = 27.7. Y = -14.5.  Peak = 8.7 Hz.  Size = 225.0 cm^2.  Field 10:  X = -44.7. Y = -0.6.  Peak = 5.1 Hz.  Size = 100.0 cm^2.  </t>
  </si>
  <si>
    <t xml:space="preserve">  -72.6  -57.5  -3.8</t>
  </si>
  <si>
    <t xml:space="preserve">Field 1:  X = 8.5. Y = 8.1.  Peak = 14.5 Hz.  Size = 4718.8 cm^2.  </t>
  </si>
  <si>
    <t xml:space="preserve">  -3.8  21.8  52.1</t>
  </si>
  <si>
    <t xml:space="preserve">Field 1:  X = -4.7. Y = -0.4.  Peak = 1.7 Hz.  Size = 5625.0 cm^2.  </t>
  </si>
  <si>
    <t xml:space="preserve">  -83.3  -73.3  -54.0</t>
  </si>
  <si>
    <t xml:space="preserve">Field 1:  X = -42.2. Y = -39.6.  Peak = 2.0 Hz.  Size = 237.5 cm^2.  </t>
  </si>
  <si>
    <t xml:space="preserve">  -61.9  24.0  77.5</t>
  </si>
  <si>
    <t xml:space="preserve">Field 1:  X = 20.0. Y = -32.9.  Peak = 6.9 Hz.  Size = 1081.3 cm^2.  Field 2:  X = -19.1. Y = -6.2.  Peak = 3.3 Hz.  Size = 387.5 cm^2.  Field 3:  X = -44.5. Y = -28.4.  Peak = 1.8 Hz.  Size = 100.0 cm^2.  Field 4:  X = 30.1. Y = 31.3.  Peak = 1.7 Hz.  Size = 50.0 cm^2.  </t>
  </si>
  <si>
    <t xml:space="preserve">  -25.2  21.3  35.2</t>
  </si>
  <si>
    <t xml:space="preserve">Field 1:  X = 22.4. Y = -23.3.  Peak = 1.2 Hz.  Size = 943.8 cm^2.  </t>
  </si>
  <si>
    <t xml:space="preserve">  15.5  28.1  76.0</t>
  </si>
  <si>
    <t>Z:\Mouse Database\Ringo\databaseFiles\29_July_04+01+02+03</t>
  </si>
  <si>
    <t>Z:\Mouse Database\Ringo\databaseFiles\31_July_08+01+02+03+04+05+06+07</t>
  </si>
  <si>
    <t>Z:\Mouse Database\Ringo\databaseFiles\3_August_04+01+02+03</t>
  </si>
  <si>
    <t>Z:\Mouse Database\Ringo\databaseFiles\4_August_07+01+02+03+04+05+06</t>
  </si>
  <si>
    <t>Z:\Mouse Database\Ringo\databaseFiles\6_August_07+06+05+04+03+02+01</t>
  </si>
  <si>
    <t>Z:\Mouse Database\Ringo\databaseFiles\7_August_01+02+03+04+05+06</t>
  </si>
  <si>
    <t>Z:\Mouse Database\Ringo\databaseFiles\10_August_03+01+02</t>
  </si>
  <si>
    <t>Z:\Mouse Database\Ringo\databaseFiles\11_August_06+01+02+03+04+05</t>
  </si>
  <si>
    <t>Z:\Mouse Database\Ringo\databaseFiles\12_August_05+01+02+03+04</t>
  </si>
  <si>
    <t>Z:\Mouse Database\Ringo\databaseFiles\13_August_04+02+01+03</t>
  </si>
  <si>
    <t>Z:\Mouse Database\Ringo\databaseFiles\14_August_05+02+01+03+04</t>
  </si>
  <si>
    <t>Z:\Mouse Database\Reeves\databaseFiles\15_July_05+04+03+02+01</t>
  </si>
  <si>
    <t>Z:\Mouse Database\Reeves\databaseFiles\16_July_05+04+03+02+01</t>
  </si>
  <si>
    <t>Z:\Mouse Database\Reeves\databaseFiles\17_July_06+05+04+03+02+01</t>
  </si>
  <si>
    <t>Z:\Mouse Database\Reeves\databaseFiles\18_July_07+06+05+04+03+02+01</t>
  </si>
  <si>
    <t>Z:\Mouse Database\Reeves\databaseFiles\21_July_05+04+03+02+01</t>
  </si>
  <si>
    <t>Z:\Mouse Database\Reeves\databaseFiles\22_July_04+03+05+01</t>
  </si>
  <si>
    <t>Z:\Mouse Database\Reeves\databaseFiles\23_July_05+04+03+02+01</t>
  </si>
  <si>
    <t>Z:\Mouse Database\Reeves\databaseFiles\24_July_07+06+05+04+03+02+01</t>
  </si>
  <si>
    <t>Z:\Mouse Database\Reeves\databaseFiles\25_July_05+04+03+02+01</t>
  </si>
  <si>
    <t>Z:\Mouse Database\Reeves\databaseFiles\29_July_06+05+04+03+02+01</t>
  </si>
  <si>
    <t>Z:\Mouse Database\Reeves\databaseFiles\30_July_05+04+03+02+01</t>
  </si>
  <si>
    <t>Z:\Mouse Database\Reeves\databaseFiles\4_August_06+05+04+03+02+01</t>
  </si>
  <si>
    <t>Z:\Mouse Database\Reeves\databaseFiles\5_August_05+04+03+02+01</t>
  </si>
  <si>
    <t>Z:\Mouse Database\Reeves\databaseFiles\6_August_04+03+02+01</t>
  </si>
  <si>
    <t>Z:\Mouse Database\Reeves\databaseFiles\7_August_05+04+03+02+01</t>
  </si>
  <si>
    <t>Z:\Mouse Database\Reeves\databaseFiles\11_August_04+03+02+01</t>
  </si>
  <si>
    <t>Z:\Mouse Database\Reeves\databaseFiles\13_August_05+04+03+02+01</t>
  </si>
  <si>
    <t>Z:\Mouse Database\Reeves\databaseFiles\19_August_04+03+02+01</t>
  </si>
  <si>
    <t>Z:\Mouse Database\Reeves\databaseFiles\20_August_04+03+02+01</t>
  </si>
  <si>
    <t>Z:\Mouse Database\Reeves\databaseFiles\28_August_03+02+01</t>
  </si>
  <si>
    <t>Z:\Mouse Database\Reeves\databaseFiles\25_September_04+03+02+01</t>
  </si>
  <si>
    <t>Z:\Mouse Database\Reeves\databaseFiles\30_September_05+04+03+02+01</t>
  </si>
  <si>
    <t>Z:\Mouse Database\Reeves\databaseFiles\2_October_04+03+02+01</t>
  </si>
  <si>
    <t>Z:\Mouse Database\Reeves\databaseFiles\7_October_04+03+02+01</t>
  </si>
  <si>
    <t>Z:\Mouse Database\Ella\databaseFiles\1029_2+_1</t>
  </si>
  <si>
    <t>Z:\Mouse Database\Ella\databaseFiles\1030_2+_1</t>
  </si>
  <si>
    <t>Z:\Mouse Database\Ella\databaseFiles\1103_2+_1</t>
  </si>
  <si>
    <t>Z:\Mouse Database\Ella\databaseFiles\1104_3+_2+_1</t>
  </si>
  <si>
    <t>Z:\Mouse Database\Ella\databaseFiles\1105_2+_1</t>
  </si>
  <si>
    <t>Z:\Mouse Database\Ella\databaseFiles\1110_2+_1</t>
  </si>
  <si>
    <t>Z:\Mouse Database\Ella\databaseFiles\1111_2+_1</t>
  </si>
  <si>
    <t>Z:\Mouse Database\Ella\databaseFiles\1204_1</t>
  </si>
  <si>
    <t>Z:\Mouse Database\Ella\databaseFiles\1216_3+_2+_1</t>
  </si>
  <si>
    <t>Z:\Mouse Database\Ella\databaseFiles\1218_3+_2+_1</t>
  </si>
  <si>
    <t>Z:\Mouse Database\Ella\databaseFiles\0102_3+_2+_1</t>
  </si>
  <si>
    <t>Z:\Mouse Database\Ella\databaseFiles\0108_6+_5+_4+_3+_2+_1</t>
  </si>
  <si>
    <t>Z:\Mouse Database\Ella\databaseFiles\0113_3+_2+_1</t>
  </si>
  <si>
    <t>Z:\Mouse Database\Ella\databaseFiles\0115_1</t>
  </si>
  <si>
    <t>Z:\Mouse Database\Ella\databaseFiles\0127_1</t>
  </si>
  <si>
    <t>Z:\Mouse Database\Ella\databaseFiles\0131_1</t>
  </si>
  <si>
    <t>Z:\Mouse Database\Ella\databaseFiles\0311_1</t>
  </si>
  <si>
    <t>Z:\Mouse Database\Ella\databaseFiles\0402_3+_2+_1</t>
  </si>
  <si>
    <t>Z:\Mouse Database\Ella\databaseFiles\0406_2+_1</t>
  </si>
  <si>
    <t>Z:\Mouse Database\Ella\databaseFiles\0408_2+_1</t>
  </si>
  <si>
    <t>Z:\Mouse Database\Ella\databaseFiles\0409_2+_1</t>
  </si>
  <si>
    <t>Z:\Mouse Database\Ella\databaseFiles\0413_3+_2+_1</t>
  </si>
  <si>
    <t>Z:\Mouse Database\Ella\databaseFiles\0414_2+_1</t>
  </si>
  <si>
    <t>Z:\Mouse Database\Ella\databaseFiles\0416_2+_1</t>
  </si>
  <si>
    <t xml:space="preserve">Field 1:  X = -2.2. Y = 8.7.  Peak = 1.2 Hz.  Size = 4268.8 cm^2.  </t>
  </si>
  <si>
    <t xml:space="preserve">  -18.4  18.4  23.2</t>
  </si>
  <si>
    <t xml:space="preserve">Field 1:  X = -8.3. Y = -22.2.  Peak = 2.0 Hz.  Size = 650.0 cm^2.  Field 2:  X = -21.8. Y = 26.8.  Peak = 1.4 Hz.  Size = 843.8 cm^2.  Field 3:  X = 40.0. Y = -39.0.  Peak = 1.2 Hz.  Size = 237.5 cm^2.  Field 4:  X = 16.3. Y = 36.8.  Peak = 1.1 Hz.  Size = 218.8 cm^2.  </t>
  </si>
  <si>
    <t xml:space="preserve">  -64.5  -37.9  72.5</t>
  </si>
  <si>
    <t>Z:\Mouse Database\Barbara\databaseFiles\0429_1</t>
  </si>
  <si>
    <t>Z:\Mouse Database\Barbara\databaseFiles\0430_2+_1</t>
  </si>
  <si>
    <t>Z:\Mouse Database\Barbara\databaseFiles\0502_1</t>
  </si>
  <si>
    <t>Z:\Mouse Database\Barbara\databaseFiles\k0504_1</t>
  </si>
  <si>
    <t>Z:\Mouse Database\Barbara\databaseFiles\0505_2+_1</t>
  </si>
  <si>
    <t>Z:\Mouse Database\Barbara\databaseFiles\0506_1</t>
  </si>
  <si>
    <t>Z:\Mouse Database\Barbara\databaseFiles\0508_3+_2+_1</t>
  </si>
  <si>
    <t>Z:\Mouse Database\Barbara\databaseFiles\0509_4+_3+_2+_1</t>
  </si>
  <si>
    <t>Z:\Mouse Database\Barbara\databaseFiles\0511_5+_4+_3+_2+_1</t>
  </si>
  <si>
    <t>Z:\Mouse Database\Barbara\databaseFiles\0521_6+_5+_4+_3+_2+_1</t>
  </si>
  <si>
    <t>Z:\Mouse Database\Barbara\databaseFiles\0522_4+_3+_2+_1</t>
  </si>
  <si>
    <t>Z:\Mouse Database\Barbara\databaseFiles\0526_1</t>
  </si>
  <si>
    <t>Z:\Mouse Database\Barbara\databaseFiles\0526_second_4+_3+_2</t>
  </si>
  <si>
    <t>Z:\Mouse Database\Barbara\databaseFiles\0602_6+_5+_4+_3+_2+_1</t>
  </si>
  <si>
    <t>Z:\Mouse Database\Barbara\databaseFiles\0605_4+_3+_2+_1</t>
  </si>
  <si>
    <t>Z:\Mouse Database\Barbara\databaseFiles\0610_4+_3+_2+_1</t>
  </si>
  <si>
    <t>Z:\Mouse Database\Barbara\databaseFiles\0610_second_4+_3+_2+_1</t>
  </si>
  <si>
    <t>Z:\Mouse Database\Barbara\databaseFiles\0611_4+_3+_2+_1</t>
  </si>
  <si>
    <t>Z:\Mouse Database\Barbara\databaseFiles\0616_2+_1</t>
  </si>
  <si>
    <t>Z:\Mouse Database\Barbara\databaseFiles\0617_3+_2+_1</t>
  </si>
  <si>
    <t>Z:\Mouse Database\Barbara\databaseFiles\0618_7+_6+_5+_4</t>
  </si>
  <si>
    <t>Z:\Mouse Database\Barbara\databaseFiles\0619_4+_3+_2+_1</t>
  </si>
  <si>
    <t>Z:\Mouse Database\Barbara\databaseFiles\0622_4+_3+_2+_1</t>
  </si>
  <si>
    <t>Z:\Mouse Database\Barbara\databaseFiles\0624_4+_3+_2+_1</t>
  </si>
  <si>
    <t xml:space="preserve">Field 1:  X = -1.2. Y = -3.3.  Peak = 2.4 Hz.  Size = 7018.8 cm^2.  </t>
  </si>
  <si>
    <t xml:space="preserve">  -90.0  0.0  28.6</t>
  </si>
  <si>
    <t xml:space="preserve">Field 1:  X = -5.9. Y = 0.8.  Peak = 3.1 Hz.  Size = 6518.8 cm^2.  </t>
  </si>
  <si>
    <t xml:space="preserve">  -45.0  -20.6  23.2</t>
  </si>
  <si>
    <t xml:space="preserve">Field 1:  X = -2.0. Y = -3.0.  Peak = 11.5 Hz.  Size = 7018.8 cm^2.  </t>
  </si>
  <si>
    <t xml:space="preserve">  -66.4  -36.9  -17.4</t>
  </si>
  <si>
    <t xml:space="preserve">Field 1:  X = -1.4. Y = 2.8.  Peak = 6.4 Hz.  Size = 6325.0 cm^2.  </t>
  </si>
  <si>
    <t xml:space="preserve">  5.7  17.1  37.9</t>
  </si>
  <si>
    <t xml:space="preserve">Field 1:  X = -19.0. Y = -10.3.  Peak = 11.3 Hz.  Size = 512.5 cm^2.  Field 2:  X = 6.0. Y = 15.5.  Peak = 9.0 Hz.  Size = 206.3 cm^2.  Field 3:  X = 18.0. Y = -17.1.  Peak = 8.5 Hz.  Size = 412.5 cm^2.  Field 4:  X = -25.9. Y = 18.0.  Peak = 4.6 Hz.  Size = 175.0 cm^2.  Field 5:  X = -40.0. Y = -37.3.  Peak = 3.3 Hz.  Size = 93.8 cm^2.  </t>
  </si>
  <si>
    <t xml:space="preserve">  -49.8  3.8  74.1</t>
  </si>
  <si>
    <t xml:space="preserve">Field 1:  X = -7.3. Y = -6.4.  Peak = 8.9 Hz.  Size = 487.5 cm^2.  Field 2:  X = 38.8. Y = -27.4.  Peak = 8.5 Hz.  Size = 156.3 cm^2.  Field 3:  X = -11.0. Y = 28.0.  Peak = 7.9 Hz.  Size = 418.8 cm^2.  Field 4:  X = 18.5. Y = 9.6.  Peak = 3.5 Hz.  Size = 193.8 cm^2.  Field 5:  X = -30.6. Y = -40.8.  Peak = 2.7 Hz.  Size = 50.0 cm^2.  Field 6:  X = -39.6. Y = 1.1.  Peak = 2.7 Hz.  Size = 112.5 cm^2.  Field 7:  X = 38.8. Y = 14.3.  Peak = 1.9 Hz.  Size = 50.0 cm^2.  </t>
  </si>
  <si>
    <t xml:space="preserve">  -74.1  23.2  82.4</t>
  </si>
  <si>
    <t xml:space="preserve">Field 1:  X = 0.5. Y = -1.4.  Peak = 6.9 Hz.  Size = 7012.5 cm^2.  </t>
  </si>
  <si>
    <t xml:space="preserve">  -13.0  31.0  45.0</t>
  </si>
  <si>
    <t xml:space="preserve">Field 1:  X = -0.2. Y = 0.3.  Peak = 13.3 Hz.  Size = 7018.8 cm^2.  </t>
  </si>
  <si>
    <t xml:space="preserve">  -56.3  -23.2  14.0</t>
  </si>
  <si>
    <t>Nighteyes</t>
  </si>
  <si>
    <t>Z:\RMunn\Axona Data\Night Eyes\6_Jan_04_2.cut</t>
  </si>
  <si>
    <t xml:space="preserve">Field 1:  X = -2.7. Y = -3.5.  Peak = 1.2 Hz.  Size = 8793.8 cm^2.  </t>
  </si>
  <si>
    <t xml:space="preserve">  -68.2  -29.7  56.3</t>
  </si>
  <si>
    <t>Z:\RMunn\Axona Data\Night Eyes\6_Jan_04_1.cut</t>
  </si>
  <si>
    <t xml:space="preserve">  -81.3  -0.0  39.8</t>
  </si>
  <si>
    <t xml:space="preserve">Field 1:  X = -2.6. Y = -3.4.  Peak = 33.3 Hz.  Size = 8793.8 cm^2.  </t>
  </si>
  <si>
    <t xml:space="preserve">  -90.0  -79.7  90.0</t>
  </si>
  <si>
    <t>Z:\RMunn\Axona Data\Night Eyes\8_Jan_012_1.cut</t>
  </si>
  <si>
    <t xml:space="preserve">Field 1:  X = 51.4. Y = -47.4.  Peak = 19.0 Hz.  Size = 231.3 cm^2.  Field 2:  X = 5.1. Y = 13.2.  Peak = 12.8 Hz.  Size = 2037.5 cm^2.  Field 3:  X = 64.4. Y = 39.7.  Peak = 12.3 Hz.  Size = 56.3 cm^2.  Field 4:  X = -22.3. Y = -48.9.  Peak = 11.7 Hz.  Size = 37.5 cm^2.  Field 5:  X = 6.0. Y = -28.2.  Peak = 9.9 Hz.  Size = 131.3 cm^2.  Field 6:  X = 43.4. Y = 18.8.  Peak = 9.1 Hz.  Size = 112.5 cm^2.  Field 7:  X = -0.2. Y = -48.2.  Peak = 8.5 Hz.  Size = 81.3 cm^2.  Field 8:  X = 63.2. Y = 16.9.  Peak = 7.6 Hz.  Size = 131.3 cm^2.  Field 9:  X = -9.3. Y = -32.5.  Peak = 6.1 Hz.  Size = 62.5 cm^2.  Field 10:  X = 63.0. Y = -14.4.  Peak = 6.0 Hz.  Size = 131.3 cm^2.  </t>
  </si>
  <si>
    <t xml:space="preserve">  -90.0  66.8  73.6</t>
  </si>
  <si>
    <t>Z:\RMunn\Axona Data\Night Eyes\8_Jan_012_2.cut</t>
  </si>
  <si>
    <t xml:space="preserve">Field 1:  X = 18.3. Y = -1.6.  Peak = 20.3 Hz.  Size = 9018.8 cm^2.  </t>
  </si>
  <si>
    <t xml:space="preserve">  5.7  7.1  41.6</t>
  </si>
  <si>
    <t xml:space="preserve">Field 1:  X = 13.7. Y = 14.5.  Peak = 1.8 Hz.  Size = 3075.0 cm^2.  </t>
  </si>
  <si>
    <t xml:space="preserve">  -53.7  0.0  47.7</t>
  </si>
  <si>
    <t>Z:\RMunn\Axona Data\Night Eyes\9_Jan_08_2.cut</t>
  </si>
  <si>
    <t xml:space="preserve">Field 1:  X = 37.4. Y = -48.2.  Peak = 18.1 Hz.  Size = 68.8 cm^2.  Field 2:  X = -20.2. Y = -47.6.  Peak = 11.7 Hz.  Size = 106.3 cm^2.  Field 3:  X = -18.7. Y = 5.2.  Peak = 9.0 Hz.  Size = 637.5 cm^2.  Field 4:  X = 2.3. Y = 15.2.  Peak = 8.0 Hz.  Size = 150.0 cm^2.  Field 5:  X = -38.4. Y = 36.9.  Peak = 7.4 Hz.  Size = 93.8 cm^2.  </t>
  </si>
  <si>
    <t xml:space="preserve">  -87.4  -45.0  45.0</t>
  </si>
  <si>
    <t xml:space="preserve">  -90.0  -78.7  33.7</t>
  </si>
  <si>
    <t xml:space="preserve">Field 1:  X = -1.8. Y = -2.6.  Peak = 1.7 Hz.  Size = 8531.3 cm^2.  </t>
  </si>
  <si>
    <t xml:space="preserve">  -85.9  -5.7  41.6</t>
  </si>
  <si>
    <t>Z:\RMunn\Axona Data\Night Eyes\9_Jan_08_1.cut</t>
  </si>
  <si>
    <t xml:space="preserve">Field 1:  X = 9.6. Y = 8.2.  Peak = 1.7 Hz.  Size = 4181.3 cm^2.  </t>
  </si>
  <si>
    <t xml:space="preserve">  -85.9  -54.5  -6.3</t>
  </si>
  <si>
    <t xml:space="preserve">  -90.0  -76.0  14.7</t>
  </si>
  <si>
    <t>Z:\RMunn\Axona Data\Night Eyes\9_Jan_SQUISH_3_1.cut</t>
  </si>
  <si>
    <t xml:space="preserve">Field 1:  X = 9.4. Y = -45.7.  Peak = 1.5 Hz.  Size = 200.0 cm^2.  Field 2:  X = -17.5. Y = -48.0.  Peak = 1.1 Hz.  Size = 68.8 cm^2.  </t>
  </si>
  <si>
    <t xml:space="preserve">  -45.0  -0.0  83.7</t>
  </si>
  <si>
    <t xml:space="preserve">  -82.9  -0.0  69.4</t>
  </si>
  <si>
    <t>Z:\RMunn\Axona Data\Night Eyes\9_Jan_SQUISH_2.cut</t>
  </si>
  <si>
    <t xml:space="preserve">Field 1:  X = -0.6. Y = -2.6.  Peak = 1.1 Hz.  Size = 3806.3 cm^2.  </t>
  </si>
  <si>
    <t xml:space="preserve">  -90.0  0.0  3.8</t>
  </si>
  <si>
    <t xml:space="preserve">Field 1:  X = 11.4. Y = -4.2.  Peak = 2.7 Hz.  Size = 1356.3 cm^2.  </t>
  </si>
  <si>
    <t xml:space="preserve">  -8.1  17.1  82.9</t>
  </si>
  <si>
    <t>Z:\RMunn\Axona Data\Night Eyes\15_Jan_04_1.cut</t>
  </si>
  <si>
    <t xml:space="preserve">Field 1:  X = -6.7. Y = -3.2.  Peak = 1.0 Hz.  Size = 4100.0 cm^2.  </t>
  </si>
  <si>
    <t xml:space="preserve">  -81.9  38.7  76.0</t>
  </si>
  <si>
    <t xml:space="preserve">  -49.4  -26.6  83.7</t>
  </si>
  <si>
    <t>Z:\RMunn\Axona Data\Night Eyes\15_Jan_04_2.cut</t>
  </si>
  <si>
    <t xml:space="preserve">  -90.0  -45.0  0.0</t>
  </si>
  <si>
    <t xml:space="preserve">  -59.0  -24.8  26.6</t>
  </si>
  <si>
    <t>Z:\RMunn\Axona Data\Night Eyes\16_Jan_06_1.cut</t>
  </si>
  <si>
    <t xml:space="preserve">  -90.0  -69.0  90.0</t>
  </si>
  <si>
    <t xml:space="preserve">Field 1:  X = -2.7. Y = 6.2.  Peak = 2.7 Hz.  Size = 3881.3 cm^2.  </t>
  </si>
  <si>
    <t xml:space="preserve">  -24.0  12.1  85.2</t>
  </si>
  <si>
    <t>Z:\RMunn\Axona Data\Night Eyes\16_Jan_06_2.cut</t>
  </si>
  <si>
    <t xml:space="preserve">Field 1:  X = -37.1. Y = -19.2.  Peak = 1.3 Hz.  Size = 1062.5 cm^2.  Field 2:  X = 20.4. Y = 38.8.  Peak = 1.1 Hz.  Size = 443.8 cm^2.  </t>
  </si>
  <si>
    <t xml:space="preserve">  -85.6  -3.6  61.4</t>
  </si>
  <si>
    <t xml:space="preserve">  -78.7  -73.3  85.2</t>
  </si>
  <si>
    <t>Z:\RMunn\Axona Data\Night Eyes\21_Jan_04_2.cut</t>
  </si>
  <si>
    <t xml:space="preserve">  -83.4  -80.5  17.8</t>
  </si>
  <si>
    <t xml:space="preserve">  -63.4  -28.6  -21.8</t>
  </si>
  <si>
    <t>Z:\RMunn\Axona Data\Night Eyes\21_Jan_04_1.cut</t>
  </si>
  <si>
    <t xml:space="preserve">  -26.6  41.6  81.3</t>
  </si>
  <si>
    <t xml:space="preserve">  -84.3  -15.9  26.6</t>
  </si>
  <si>
    <t xml:space="preserve">Field 1:  X = 33.4. Y = 12.0.  Peak = 7.3 Hz.  Size = 1750.0 cm^2.  Field 2:  X = -12.1. Y = 36.4.  Peak = 6.5 Hz.  Size = 331.3 cm^2.  Field 3:  X = -35.7. Y = 17.8.  Peak = 6.5 Hz.  Size = 887.5 cm^2.  Field 4:  X = 34.6. Y = -43.6.  Peak = 4.5 Hz.  Size = 200.0 cm^2.  Field 5:  X = -45.6. Y = -17.1.  Peak = 3.8 Hz.  Size = 193.8 cm^2.  Field 6:  X = -47.5. Y = -44.7.  Peak = 3.4 Hz.  Size = 56.3 cm^2.  Field 7:  X = -16.7. Y = -33.6.  Peak = 2.7 Hz.  Size = 318.8 cm^2.  Field 8:  X = -29.5. Y = -44.9.  Peak = 2.7 Hz.  Size = 93.8 cm^2.  Field 9:  X = -0.3. Y = -19.8.  Peak = 2.4 Hz.  Size = 162.5 cm^2.  Field 10:  X = 5.9. Y = 27.1.  Peak = 1.9 Hz.  Size = 43.8 cm^2.  </t>
  </si>
  <si>
    <t xml:space="preserve">  -90.0  -2.7  90.0</t>
  </si>
  <si>
    <t xml:space="preserve">  -59.7  -31.0  -29.1</t>
  </si>
  <si>
    <t>Z:\RMunn\Axona Data\Night Eyes\29_Jan_04_1.cut</t>
  </si>
  <si>
    <t xml:space="preserve">Field 1:  X = -0.7. Y = 2.3.  Peak = 4.8 Hz.  Size = 5150.0 cm^2.  </t>
  </si>
  <si>
    <t xml:space="preserve">  -90.0  0.0  2.6</t>
  </si>
  <si>
    <t xml:space="preserve">Field 1:  X = -2.6. Y = -1.9.  Peak = 2.4 Hz.  Size = 9031.3 cm^2.  </t>
  </si>
  <si>
    <t xml:space="preserve">  -3.4  32.0  56.3</t>
  </si>
  <si>
    <t xml:space="preserve">Field 1:  X = -2.2. Y = -1.7.  Peak = 2.3 Hz.  Size = 9031.3 cm^2.  </t>
  </si>
  <si>
    <t xml:space="preserve">  -58.0  -24.4  4.8</t>
  </si>
  <si>
    <t xml:space="preserve">Field 1:  X = -3.1. Y = -1.6.  Peak = 2.3 Hz.  Size = 9031.3 cm^2.  </t>
  </si>
  <si>
    <t xml:space="preserve">  -7.1  7.1  35.5</t>
  </si>
  <si>
    <t>Z:\RMunn\Axona Data\Night Eyes\29_Jan_04_2.cut</t>
  </si>
  <si>
    <t xml:space="preserve">Field 1:  X = -3.2. Y = -0.9.  Peak = 3.3 Hz.  Size = 9031.3 cm^2.  </t>
  </si>
  <si>
    <t xml:space="preserve">  -58.0  31.0  78.7</t>
  </si>
  <si>
    <t xml:space="preserve">Field 1:  X = -1.7. Y = -3.6.  Peak = 1.2 Hz.  Size = 8881.3 cm^2.  </t>
  </si>
  <si>
    <t xml:space="preserve">  -74.1  -0.0  -0.0</t>
  </si>
  <si>
    <t xml:space="preserve">Field 1:  X = -2.8. Y = -1.1.  Peak = 1.9 Hz.  Size = 9025.0 cm^2.  </t>
  </si>
  <si>
    <t xml:space="preserve">  -83.7  -31.0  29.7</t>
  </si>
  <si>
    <t>Z:\RMunn\Axona Data\Night Eyes\13_Feb_06_2.cut</t>
  </si>
  <si>
    <t xml:space="preserve">Field 1:  X = -1.4. Y = -4.8.  Peak = 13.6 Hz.  Size = 8450.0 cm^2.  </t>
  </si>
  <si>
    <t xml:space="preserve">  -20.0  78.7  81.9</t>
  </si>
  <si>
    <t>Z:\RMunn\Axona Data\Night Eyes\13_Feb_06_1.cut</t>
  </si>
  <si>
    <t xml:space="preserve">Field 1:  X = -5.4. Y = -0.9.  Peak = 9.3 Hz.  Size = 5612.5 cm^2.  </t>
  </si>
  <si>
    <t xml:space="preserve">  -61.4  -47.5  71.6</t>
  </si>
  <si>
    <t xml:space="preserve">Field 1:  X = -3.5. Y = -2.2.  Peak = 3.4 Hz.  Size = 9012.5 cm^2.  </t>
  </si>
  <si>
    <t xml:space="preserve">  -58.0  -0.0  74.1</t>
  </si>
  <si>
    <t xml:space="preserve">Field 1:  X = 15.5. Y = -4.0.  Peak = 6.5 Hz.  Size = 3400.0 cm^2.  Field 2:  X = -43.3. Y = -37.7.  Peak = 1.9 Hz.  Size = 56.3 cm^2.  Field 3:  X = -46.9. Y = -11.1.  Peak = 1.5 Hz.  Size = 31.3 cm^2.  </t>
  </si>
  <si>
    <t xml:space="preserve">  8.1  36.0  63.4</t>
  </si>
  <si>
    <t>Z:\RMunn\Axona Data\Night Eyes\14._Feb_04_1.cut</t>
  </si>
  <si>
    <t xml:space="preserve">Field 1:  X = -3.7. Y = -1.8.  Peak = 23.9 Hz.  Size = 9012.5 cm^2.  </t>
  </si>
  <si>
    <t xml:space="preserve">  -12.1  23.6  80.5</t>
  </si>
  <si>
    <t>Z:\RMunn\Axona Data\Night Eyes\14._Feb_04_2.cut</t>
  </si>
  <si>
    <t xml:space="preserve">Field 1:  X = -6.5. Y = -3.3.  Peak = 2.3 Hz.  Size = 7806.3 cm^2.  </t>
  </si>
  <si>
    <t xml:space="preserve">  -12.5  76.0  86.8</t>
  </si>
  <si>
    <t xml:space="preserve">  -33.7  -20.6  78.7</t>
  </si>
  <si>
    <t xml:space="preserve">Field 1:  X = 35.0. Y = -4.6.  Peak = 6.5 Hz.  Size = 350.0 cm^2.  Field 2:  X = -3.0. Y = -30.1.  Peak = 4.2 Hz.  Size = 737.5 cm^2.  Field 3:  X = 36.6. Y = -32.8.  Peak = 3.8 Hz.  Size = 281.3 cm^2.  Field 4:  X = -41.9. Y = -35.9.  Peak = 2.3 Hz.  Size = 100.0 cm^2.  Field 5:  X = 41.8. Y = 29.2.  Peak = 2.2 Hz.  Size = 75.0 cm^2.  Field 6:  X = -27.8. Y = -1.8.  Peak = 1.9 Hz.  Size = 143.8 cm^2.  </t>
  </si>
  <si>
    <t xml:space="preserve">  -47.5  -0.0  65.6</t>
  </si>
  <si>
    <t>Z:\RMunn\Axona Data\Night Eyes\18_Feb_04_2.cut</t>
  </si>
  <si>
    <t xml:space="preserve">Field 1:  X = -5.3. Y = -1.7.  Peak = 21.6 Hz.  Size = 9031.3 cm^2.  </t>
  </si>
  <si>
    <t xml:space="preserve">  -50.7  58.4  62.1</t>
  </si>
  <si>
    <t>Z:\RMunn\Axona Data\Night Eyes\18_Feb_04_1.cut</t>
  </si>
  <si>
    <t xml:space="preserve">Field 1:  X = -2.8. Y = -1.4.  Peak = 3.3 Hz.  Size = 4037.5 cm^2.  Field 2:  X = -37.2. Y = 38.7.  Peak = 1.1 Hz.  Size = 62.5 cm^2.  </t>
  </si>
  <si>
    <t xml:space="preserve">  -90.0  -16.5  90.0</t>
  </si>
  <si>
    <t xml:space="preserve">Field 1:  X = -0.9. Y = -2.9.  Peak = 2.1 Hz.  Size = 8656.3 cm^2.  </t>
  </si>
  <si>
    <t xml:space="preserve">  -77.5  45.0  85.2</t>
  </si>
  <si>
    <t>Z:\RMunn\Axona Data\Night Eyes\19_Feb_04_1.cut</t>
  </si>
  <si>
    <t xml:space="preserve">Field 1:  X = -2.8. Y = -0.1.  Peak = 24.1 Hz.  Size = 9031.3 cm^2.  </t>
  </si>
  <si>
    <t xml:space="preserve">  8.1  24.4  40.6</t>
  </si>
  <si>
    <t xml:space="preserve">Field 1:  X = -2.4. Y = -0.3.  Peak = 3.0 Hz.  Size = 9031.3 cm^2.  </t>
  </si>
  <si>
    <t xml:space="preserve">  -26.6  5.2  9.5</t>
  </si>
  <si>
    <t xml:space="preserve">Field 1:  X = -1.9. Y = 0.9.  Peak = 1.2 Hz.  Size = 9031.3 cm^2.  </t>
  </si>
  <si>
    <t xml:space="preserve">  -59.7  -29.7  -12.5</t>
  </si>
  <si>
    <t xml:space="preserve">Field 1:  X = -19.8. Y = 10.0.  Peak = 2.4 Hz.  Size = 787.5 cm^2.  </t>
  </si>
  <si>
    <t xml:space="preserve">  -71.6  -4.8  76.0</t>
  </si>
  <si>
    <t>Z:\RMunn\Axona Data\Night Eyes\19_Feb_04_2.cut</t>
  </si>
  <si>
    <t xml:space="preserve">Field 1:  X = -3.4. Y = -1.7.  Peak = 4.9 Hz.  Size = 9031.3 cm^2.  </t>
  </si>
  <si>
    <t xml:space="preserve">  -74.1  -72.6  3.4</t>
  </si>
  <si>
    <t xml:space="preserve">Field 1:  X = -2.4. Y = -0.4.  Peak = 3.1 Hz.  Size = 9031.3 cm^2.  </t>
  </si>
  <si>
    <t xml:space="preserve">  -45.0  -0.0  20.6</t>
  </si>
  <si>
    <t xml:space="preserve">Field 1:  X = -2.4. Y = -1.1.  Peak = 1.1 Hz.  Size = 9025.0 cm^2.  </t>
  </si>
  <si>
    <t xml:space="preserve">  -59.0  -33.7  71.6</t>
  </si>
  <si>
    <t xml:space="preserve">Field 1:  X = 31.2. Y = -10.0.  Peak = 2.2 Hz.  Size = 1575.0 cm^2.  Field 2:  X = 1.6. Y = 10.7.  Peak = 1.7 Hz.  Size = 568.8 cm^2.  Field 3:  X = -38.9. Y = -36.1.  Peak = 1.2 Hz.  Size = 125.0 cm^2.  </t>
  </si>
  <si>
    <t xml:space="preserve">  -76.0  8.7  71.6</t>
  </si>
  <si>
    <t>Z:\RMunn\Axona Data\Night Eyes\20_Feb_04_2.cut</t>
  </si>
  <si>
    <t xml:space="preserve">Field 1:  X = -2.8. Y = -3.6.  Peak = 9.7 Hz.  Size = 9031.3 cm^2.  </t>
  </si>
  <si>
    <t xml:space="preserve">  -71.6  -4.1  79.7</t>
  </si>
  <si>
    <t>Z:\RMunn\Axona Data\Night Eyes\20_Feb_04_1.cut</t>
  </si>
  <si>
    <t xml:space="preserve">Field 1:  X = -3.3. Y = -2.7.  Peak = 2.4 Hz.  Size = 7200.0 cm^2.  </t>
  </si>
  <si>
    <t xml:space="preserve">  -21.8  6.3  39.3</t>
  </si>
  <si>
    <t xml:space="preserve">Field 1:  X = -2.7. Y = -2.5.  Peak = 1.6 Hz.  Size = 8981.3 cm^2.  </t>
  </si>
  <si>
    <t xml:space="preserve">  15.3  21.8  56.3</t>
  </si>
  <si>
    <t xml:space="preserve">Field 1:  X = 39.3. Y = -32.6.  Peak = 4.1 Hz.  Size = 300.0 cm^2.  Field 2:  X = 37.5. Y = 12.0.  Peak = 2.9 Hz.  Size = 700.0 cm^2.  Field 3:  X = -32.6. Y = -37.6.  Peak = 2.1 Hz.  Size = 281.3 cm^2.  Field 4:  X = 18.0. Y = 19.7.  Peak = 1.2 Hz.  Size = 68.8 cm^2.  Field 5:  X = -7.3. Y = 29.7.  Peak = 1.0 Hz.  Size = 31.3 cm^2.  </t>
  </si>
  <si>
    <t xml:space="preserve">  -66.0  41.6  82.9</t>
  </si>
  <si>
    <t>Z:\RMunn\Axona Data\Night Eyes\26_Feb_05_2.cut</t>
  </si>
  <si>
    <t xml:space="preserve">Field 1:  X = -0.0. Y = -2.1.  Peak = 5.6 Hz.  Size = 9031.3 cm^2.  </t>
  </si>
  <si>
    <t xml:space="preserve">  -90.0  -18.4  55.0</t>
  </si>
  <si>
    <t xml:space="preserve">Field 1:  X = -3.7. Y = -1.6.  Peak = 3.6 Hz.  Size = 9031.3 cm^2.  </t>
  </si>
  <si>
    <t xml:space="preserve">  -79.4  -63.4  80.5</t>
  </si>
  <si>
    <t xml:space="preserve">Field 1:  X = -3.0. Y = -4.4.  Peak = 4.3 Hz.  Size = 9006.3 cm^2.  </t>
  </si>
  <si>
    <t xml:space="preserve">  -35.5  14.0  59.0</t>
  </si>
  <si>
    <t xml:space="preserve">Field 1:  X = -3.3. Y = -2.4.  Peak = 2.0 Hz.  Size = 9012.5 cm^2.  </t>
  </si>
  <si>
    <t xml:space="preserve">  -64.8  -39.8  32.9</t>
  </si>
  <si>
    <t xml:space="preserve">Field 1:  X = -1.2. Y = 0.2.  Peak = 1.2 Hz.  Size = 8706.3 cm^2.  </t>
  </si>
  <si>
    <t xml:space="preserve">  -39.8  -29.1  6.3</t>
  </si>
  <si>
    <t xml:space="preserve">Field 1:  X = -8.4. Y = 4.4.  Peak = 1.2 Hz.  Size = 5818.8 cm^2.  </t>
  </si>
  <si>
    <t xml:space="preserve">  -90.0  -74.7  -70.6</t>
  </si>
  <si>
    <t xml:space="preserve">  -78.7  -35.5  11.3</t>
  </si>
  <si>
    <t xml:space="preserve">Field 1:  X = -1.8. Y = -2.3.  Peak = 17.4 Hz.  Size = 9031.3 cm^2.  </t>
  </si>
  <si>
    <t xml:space="preserve">  -90.0  -61.4  -60.3</t>
  </si>
  <si>
    <t>Z:\RMunn\Axona Data\Night Eyes\26_Feb_05_1.cut</t>
  </si>
  <si>
    <t xml:space="preserve">Field 1:  X = -2.3. Y = -2.7.  Peak = 10.9 Hz.  Size = 9031.3 cm^2.  </t>
  </si>
  <si>
    <t xml:space="preserve">  -45.0  -29.7  20.6</t>
  </si>
  <si>
    <t xml:space="preserve">Field 1:  X = -2.3. Y = -2.5.  Peak = 3.5 Hz.  Size = 8981.3 cm^2.  </t>
  </si>
  <si>
    <t xml:space="preserve">  -77.9  83.7  85.6</t>
  </si>
  <si>
    <t xml:space="preserve">Field 1:  X = -19.4. Y = -25.9.  Peak = 14.0 Hz.  Size = 512.5 cm^2.  Field 2:  X = 20.6. Y = -15.9.  Peak = 13.9 Hz.  Size = 493.8 cm^2.  Field 3:  X = 31.6. Y = 11.6.  Peak = 10.9 Hz.  Size = 425.0 cm^2.  Field 4:  X = -8.8. Y = 10.0.  Peak = 10.0 Hz.  Size = 731.3 cm^2.  Field 5:  X = -10.9. Y = 40.1.  Peak = 9.8 Hz.  Size = 487.5 cm^2.  Field 6:  X = 15.9. Y = -40.8.  Peak = 9.5 Hz.  Size = 287.5 cm^2.  Field 7:  X = 41.4. Y = -37.7.  Peak = 8.1 Hz.  Size = 143.8 cm^2.  Field 8:  X = -44.2. Y = 10.7.  Peak = 7.0 Hz.  Size = 381.3 cm^2.  Field 9:  X = -44.9. Y = -26.7.  Peak = 5.1 Hz.  Size = 262.5 cm^2.  </t>
  </si>
  <si>
    <t xml:space="preserve">  -71.6  -3.6  49.8</t>
  </si>
  <si>
    <t xml:space="preserve">Field 1:  X = -2.8. Y = -0.9.  Peak = 4.6 Hz.  Size = 9031.3 cm^2.  </t>
  </si>
  <si>
    <t xml:space="preserve">  -90.0  -10.0  66.4</t>
  </si>
  <si>
    <t xml:space="preserve">Field 1:  X = -3.3. Y = -43.4.  Peak = 10.0 Hz.  Size = 1268.8 cm^2.  Field 2:  X = 41.0. Y = 31.3.  Peak = 2.9 Hz.  Size = 137.5 cm^2.  Field 3:  X = 15.7. Y = 9.0.  Peak = 2.7 Hz.  Size = 112.5 cm^2.  Field 4:  X = -19.9. Y = 11.7.  Peak = 2.7 Hz.  Size = 387.5 cm^2.  </t>
  </si>
  <si>
    <t xml:space="preserve">  -90.0  -0.0  -0.0</t>
  </si>
  <si>
    <t xml:space="preserve">  -63.4  -11.3  -0.0</t>
  </si>
  <si>
    <t xml:space="preserve">Field 1:  X = 33.9. Y = 0.7.  Peak = 3.5 Hz.  Size = 937.5 cm^2.  Field 2:  X = 5.1. Y = -28.6.  Peak = 2.4 Hz.  Size = 506.3 cm^2.  Field 3:  X = -40.4. Y = -35.2.  Peak = 1.1 Hz.  Size = 118.8 cm^2.  </t>
  </si>
  <si>
    <t xml:space="preserve">  -42.5  -34.7  24.0</t>
  </si>
  <si>
    <t>Z:\RMunn\Axona Data\Night Eyes\26_Feb_SQUISH_1.cut</t>
  </si>
  <si>
    <t xml:space="preserve">Field 1:  X = 1.1. Y = -3.0.  Peak = 3.0 Hz.  Size = 3718.8 cm^2.  </t>
  </si>
  <si>
    <t xml:space="preserve">  -85.9  -81.9  -60.3</t>
  </si>
  <si>
    <t>Z:\RMunn\Axona Data\Night Eyes\27_Feb_05_2.cut</t>
  </si>
  <si>
    <t xml:space="preserve">Field 1:  X = -1.6. Y = -3.5.  Peak = 4.7 Hz.  Size = 9031.3 cm^2.  </t>
  </si>
  <si>
    <t xml:space="preserve">  -33.7  59.0  77.5</t>
  </si>
  <si>
    <t xml:space="preserve">Field 1:  X = -3.7. Y = -2.8.  Peak = 3.4 Hz.  Size = 9031.3 cm^2.  </t>
  </si>
  <si>
    <t xml:space="preserve">  -77.9  -12.5  76.0</t>
  </si>
  <si>
    <t xml:space="preserve">Field 1:  X = -3.6. Y = -2.2.  Peak = 2.7 Hz.  Size = 9006.3 cm^2.  </t>
  </si>
  <si>
    <t xml:space="preserve">  -90.0  3.0  46.8</t>
  </si>
  <si>
    <t xml:space="preserve">Field 1:  X = -3.2. Y = -2.6.  Peak = 2.5 Hz.  Size = 9031.3 cm^2.  </t>
  </si>
  <si>
    <t xml:space="preserve">  -55.3  -38.7  80.5</t>
  </si>
  <si>
    <t xml:space="preserve">Field 1:  X = -2.5. Y = -2.1.  Peak = 11.8 Hz.  Size = 9031.3 cm^2.  </t>
  </si>
  <si>
    <t xml:space="preserve">  -31.0  29.7  30.3</t>
  </si>
  <si>
    <t>Z:\RMunn\Axona Data\Night Eyes\27_Feb_05_1.cut</t>
  </si>
  <si>
    <t xml:space="preserve">Field 1:  X = -11.7. Y = -12.1.  Peak = 11.7 Hz.  Size = 3700.0 cm^2.  Field 2:  X = 35.1. Y = 11.0.  Peak = 11.2 Hz.  Size = 325.0 cm^2.  Field 3:  X = 35.9. Y = 40.6.  Peak = 6.8 Hz.  Size = 206.3 cm^2.  Field 4:  X = -18.0. Y = 38.9.  Peak = 5.5 Hz.  Size = 618.8 cm^2.  Field 5:  X = 40.0. Y = -41.9.  Peak = 5.3 Hz.  Size = 200.0 cm^2.  </t>
  </si>
  <si>
    <t xml:space="preserve">  -66.8  -3.4  59.0</t>
  </si>
  <si>
    <t xml:space="preserve">Field 1:  X = 0.7. Y = -45.0.  Peak = 27.4 Hz.  Size = 1087.5 cm^2.  Field 2:  X = -27.0. Y = 20.3.  Peak = 9.0 Hz.  Size = 150.0 cm^2.  Field 3:  X = 42.5. Y = 29.4.  Peak = 8.8 Hz.  Size = 75.0 cm^2.  </t>
  </si>
  <si>
    <t xml:space="preserve">  -0.0  -0.0  88.1</t>
  </si>
  <si>
    <t xml:space="preserve">Field 1:  X = -3.5. Y = -1.2.  Peak = 3.3 Hz.  Size = 9025.0 cm^2.  </t>
  </si>
  <si>
    <t xml:space="preserve">  -74.1  -29.7  -14.9</t>
  </si>
  <si>
    <t xml:space="preserve">Field 1:  X = 28.5. Y = 1.4.  Peak = 5.1 Hz.  Size = 2343.8 cm^2.  Field 2:  X = -18.5. Y = -24.0.  Peak = 2.8 Hz.  Size = 350.0 cm^2.  Field 3:  X = -39.5. Y = -39.0.  Peak = 2.5 Hz.  Size = 87.5 cm^2.  Field 4:  X = -23.7. Y = 26.3.  Peak = 1.7 Hz.  Size = 100.0 cm^2.  Field 5:  X = 2.1. Y = 42.9.  Peak = 1.5 Hz.  Size = 50.0 cm^2.  </t>
  </si>
  <si>
    <t xml:space="preserve">  -90.0  67.4  84.8</t>
  </si>
  <si>
    <t>Z:\Users\RMunn\Axona Data\Night Eyes\10_Mar_0_1.cut</t>
  </si>
  <si>
    <t xml:space="preserve">Field 1:  X = 37.7. Y = -7.7.  Peak = 14.9 Hz.  Size = 818.8 cm^2.  Field 2:  X = -41.9. Y = 23.3.  Peak = 13.5 Hz.  Size = 718.8 cm^2.  Field 3:  X = -17.6. Y = -19.7.  Peak = 10.1 Hz.  Size = 1618.8 cm^2.  Field 4:  X = -5.1. Y = 35.1.  Peak = 6.8 Hz.  Size = 362.5 cm^2.  Field 5:  X = 41.0. Y = 35.7.  Peak = 6.6 Hz.  Size = 118.8 cm^2.  Field 6:  X = 25.3. Y = -46.2.  Peak = 5.1 Hz.  Size = 106.3 cm^2.  </t>
  </si>
  <si>
    <t xml:space="preserve">  -84.3  -7.6  58.6</t>
  </si>
  <si>
    <t xml:space="preserve">Field 1:  X = -40.0. Y = 0.8.  Peak = 11.3 Hz.  Size = 1831.3 cm^2.  Field 2:  X = 35.1. Y = 17.4.  Peak = 9.2 Hz.  Size = 1262.5 cm^2.  Field 3:  X = 20.2. Y = -35.9.  Peak = 3.8 Hz.  Size = 375.0 cm^2.  Field 4:  X = 3.6. Y = -7.5.  Peak = 3.2 Hz.  Size = 56.3 cm^2.  Field 5:  X = -3.2. Y = 10.5.  Peak = 3.0 Hz.  Size = 56.3 cm^2.  Field 6:  X = 3.9. Y = -45.9.  Peak = 2.9 Hz.  Size = 50.0 cm^2.  </t>
  </si>
  <si>
    <t xml:space="preserve">  -90.0  -90.0  90.0</t>
  </si>
  <si>
    <t xml:space="preserve">Field 1:  X = -19.3. Y = 16.9.  Peak = 5.1 Hz.  Size = 4625.0 cm^2.  Field 2:  X = 8.9. Y = -46.6.  Peak = 1.3 Hz.  Size = 62.5 cm^2.  </t>
  </si>
  <si>
    <t xml:space="preserve">  -74.7  -30.3  -29.7</t>
  </si>
  <si>
    <t>Z:\Users\RMunn\Axona Data\Night Eyes\10_Mar_0_2.cut</t>
  </si>
  <si>
    <t xml:space="preserve">Field 1:  X = -2.7. Y = -1.6.  Peak = 12.2 Hz.  Size = 9031.3 cm^2.  </t>
  </si>
  <si>
    <t xml:space="preserve">  -85.6  -0.0  50.2</t>
  </si>
  <si>
    <t xml:space="preserve">Field 1:  X = -1.8. Y = -3.2.  Peak = 33.4 Hz.  Size = 9031.3 cm^2.  </t>
  </si>
  <si>
    <t xml:space="preserve">  -84.3  -26.6  -0.0</t>
  </si>
  <si>
    <t xml:space="preserve">Field 1:  X = -39.6. Y = -12.5.  Peak = 10.0 Hz.  Size = 768.8 cm^2.  Field 2:  X = 20.6. Y = 16.2.  Peak = 7.1 Hz.  Size = 500.0 cm^2.  Field 3:  X = 30.9. Y = -35.1.  Peak = 4.0 Hz.  Size = 156.3 cm^2.  Field 4:  X = 42.6. Y = -18.4.  Peak = 3.7 Hz.  Size = 75.0 cm^2.  Field 5:  X = 4.1. Y = -18.4.  Peak = 3.3 Hz.  Size = 106.3 cm^2.  Field 6:  X = -6.2. Y = 42.8.  Peak = 3.3 Hz.  Size = 118.8 cm^2.  Field 7:  X = -47.7. Y = -43.8.  Peak = 2.9 Hz.  Size = 50.0 cm^2.  Field 8:  X = -22.1. Y = 12.7.  Peak = 2.7 Hz.  Size = 68.8 cm^2.  </t>
  </si>
  <si>
    <t xml:space="preserve">  -68.2  -3.0  54.5</t>
  </si>
  <si>
    <t xml:space="preserve">Field 1:  X = -31.6. Y = 33.3.  Peak = 9.0 Hz.  Size = 287.5 cm^2.  Field 2:  X = -43.3. Y = 5.2.  Peak = 8.6 Hz.  Size = 287.5 cm^2.  Field 3:  X = -9.8. Y = -1.4.  Peak = 8.5 Hz.  Size = 693.8 cm^2.  Field 4:  X = -24.9. Y = -30.9.  Peak = 6.5 Hz.  Size = 687.5 cm^2.  Field 5:  X = 15.9. Y = 24.7.  Peak = 6.0 Hz.  Size = 1081.3 cm^2.  Field 6:  X = 41.6. Y = -14.3.  Peak = 4.9 Hz.  Size = 150.0 cm^2.  Field 7:  X = 41.8. Y = 40.0.  Peak = 4.7 Hz.  Size = 112.5 cm^2.  Field 8:  X = 13.1. Y = -30.4.  Peak = 3.0 Hz.  Size = 243.8 cm^2.  </t>
  </si>
  <si>
    <t xml:space="preserve">  -65.2  -42.3  -19.7</t>
  </si>
  <si>
    <t xml:space="preserve">Field 1:  X = 0.3. Y = -26.3.  Peak = 51.5 Hz.  Size = 3100.0 cm^2.  Field 2:  X = -4.2. Y = 38.4.  Peak = 32.6 Hz.  Size = 1187.5 cm^2.  Field 3:  X = -11.3. Y = 16.1.  Peak = 12.4 Hz.  Size = 43.8 cm^2.  </t>
  </si>
  <si>
    <t xml:space="preserve">  -90.0  63.4  90.0</t>
  </si>
  <si>
    <t xml:space="preserve">Field 1:  X = -2.6. Y = 1.8.  Peak = 8.5 Hz.  Size = 8887.5 cm^2.  </t>
  </si>
  <si>
    <t xml:space="preserve">  -90.0  -61.9  -23.6</t>
  </si>
  <si>
    <t xml:space="preserve">Field 1:  X = -42.3. Y = -16.2.  Peak = 7.3 Hz.  Size = 331.3 cm^2.  Field 2:  X = -25.5. Y = 18.1.  Peak = 4.8 Hz.  Size = 306.3 cm^2.  Field 3:  X = 14.3. Y = -44.4.  Peak = 4.1 Hz.  Size = 187.5 cm^2.  Field 4:  X = 32.5. Y = -8.5.  Peak = 3.7 Hz.  Size = 300.0 cm^2.  Field 5:  X = -41.1. Y = 44.9.  Peak = 3.5 Hz.  Size = 62.5 cm^2.  Field 6:  X = -2.5. Y = -14.5.  Peak = 2.2 Hz.  Size = 181.3 cm^2.  Field 7:  X = 42.6. Y = 30.1.  Peak = 2.0 Hz.  Size = 43.8 cm^2.  Field 8:  X = -15.5. Y = -43.4.  Peak = 2.0 Hz.  Size = 181.3 cm^2.  </t>
  </si>
  <si>
    <t xml:space="preserve">  -68.2  -3.6  57.3</t>
  </si>
  <si>
    <t xml:space="preserve">Field 1:  X = -20.6. Y = -18.6.  Peak = 14.7 Hz.  Size = 3043.8 cm^2.  </t>
  </si>
  <si>
    <t xml:space="preserve">  -85.6  -12.1  -0.0</t>
  </si>
  <si>
    <t xml:space="preserve">Field 1:  X = -34.0. Y = -35.9.  Peak = 2.6 Hz.  Size = 1125.0 cm^2.  Field 2:  X = -24.6. Y = 15.8.  Peak = 1.6 Hz.  Size = 1312.5 cm^2.  Field 3:  X = 31.8. Y = 41.7.  Peak = 1.0 Hz.  Size = 275.0 cm^2.  </t>
  </si>
  <si>
    <t xml:space="preserve">  -76.0  6.3  29.4</t>
  </si>
  <si>
    <t xml:space="preserve">Field 1:  X = -2.8. Y = -2.6.  Peak = 8.7 Hz.  Size = 8275.0 cm^2.  </t>
  </si>
  <si>
    <t xml:space="preserve">  -90.0  0.0  5.7</t>
  </si>
  <si>
    <t xml:space="preserve">Field 1:  X = -8.5. Y = 3.1.  Peak = 8.3 Hz.  Size = 8487.5 cm^2.  </t>
  </si>
  <si>
    <t xml:space="preserve">  -90.0  -35.5  9.5</t>
  </si>
  <si>
    <t xml:space="preserve">Field 1:  X = -43.3. Y = 5.1.  Peak = 2.4 Hz.  Size = 381.3 cm^2.  Field 2:  X = 1.9. Y = 21.5.  Peak = 2.3 Hz.  Size = 1262.5 cm^2.  Field 3:  X = -25.6. Y = 35.8.  Peak = 2.2 Hz.  Size = 343.8 cm^2.  Field 4:  X = -24.8. Y = -32.1.  Peak = 1.9 Hz.  Size = 631.3 cm^2.  Field 5:  X = 35.0. Y = -46.1.  Peak = 1.1 Hz.  Size = 112.5 cm^2.  Field 6:  X = 28.4. Y = 12.4.  Peak = 1.1 Hz.  Size = 87.5 cm^2.  </t>
  </si>
  <si>
    <t xml:space="preserve">  -65.0  -4.1  61.7</t>
  </si>
  <si>
    <t xml:space="preserve">Field 1:  X = 21.4. Y = 11.6.  Peak = 1.2 Hz.  Size = 2300.0 cm^2.  </t>
  </si>
  <si>
    <t xml:space="preserve">  -72.5  -70.0  56.3</t>
  </si>
  <si>
    <t xml:space="preserve">Field 1:  X = 0.1. Y = -45.0.  Peak = 2.9 Hz.  Size = 675.0 cm^2.  Field 2:  X = -8.7. Y = 38.1.  Peak = 1.2 Hz.  Size = 525.0 cm^2.  </t>
  </si>
  <si>
    <t xml:space="preserve">  -7.4  32.9  47.5</t>
  </si>
  <si>
    <t xml:space="preserve">Field 1:  X = -2.4. Y = -2.8.  Peak = 1.2 Hz.  Size = 9006.3 cm^2.  </t>
  </si>
  <si>
    <t xml:space="preserve">  -63.4  -45.0  21.8</t>
  </si>
  <si>
    <t xml:space="preserve">  -19.7  65.6  72.6</t>
  </si>
  <si>
    <t xml:space="preserve">Field 1:  X = -7.8. Y = -4.7.  Peak = 1.3 Hz.  Size = 6325.0 cm^2.  </t>
  </si>
  <si>
    <t xml:space="preserve">  -63.4  -20.0  70.0</t>
  </si>
  <si>
    <t xml:space="preserve">Field 1:  X = -3.0. Y = -3.7.  Peak = 3.8 Hz.  Size = 9031.3 cm^2.  </t>
  </si>
  <si>
    <t xml:space="preserve">  -33.7  -0.0  80.5</t>
  </si>
  <si>
    <t>Z:\Mouse Database\Rascal\databaseFiles\053104+03+02+01</t>
  </si>
  <si>
    <t>Z:\Mouse Database\Rascal\databaseFiles\060403+02+01</t>
  </si>
  <si>
    <t>Z:\Mouse Database\Rascal\databaseFiles\060503+02+01</t>
  </si>
  <si>
    <t>Z:\Mouse Database\Rascal\databaseFiles\060603+02+01</t>
  </si>
  <si>
    <t>Z:\Mouse Database\Rascal\databaseFiles\061104+03+02+01</t>
  </si>
  <si>
    <t>Z:\Mouse Database\Rascal\databaseFiles\061203+02+01</t>
  </si>
  <si>
    <t>Z:\Mouse Database\Rascal\databaseFiles\061304+03+02+01</t>
  </si>
  <si>
    <t>Z:\Mouse Database\Rascal\databaseFiles\061404+03+02+01</t>
  </si>
  <si>
    <t>Z:\Mouse Database\Rascal\databaseFiles\061704+03+02+01</t>
  </si>
  <si>
    <t>Z:\Mouse Database\Rascal\databaseFiles\061804+03+02+01</t>
  </si>
  <si>
    <t>Z:\Mouse Database\Rascal\databaseFiles\061903+02+01</t>
  </si>
  <si>
    <t>Z:\Mouse Database\Rascal\databaseFiles\062003+02+01</t>
  </si>
  <si>
    <t>Z:\Mouse Database\Rascal\databaseFiles\062404+03+02+01</t>
  </si>
  <si>
    <t>Z:\Mouse Database\Rascal\databaseFiles\062503+02+01</t>
  </si>
  <si>
    <t>Z:\Mouse Database\Rascal\databaseFiles\062604+03+02+01</t>
  </si>
  <si>
    <t>Z:\Mouse Database\Rascal\databaseFiles\062803+02+01</t>
  </si>
  <si>
    <t>Z:\Mouse Database\Rascal\databaseFiles\070104+03+02+01</t>
  </si>
  <si>
    <t>Z:\Mouse Database\Rascal\databaseFiles\070804+03</t>
  </si>
  <si>
    <t>Z:\Mouse Database\Rascal\databaseFiles\071004+03+02+01</t>
  </si>
  <si>
    <t>Z:\Mouse Database\Rascal\databaseFiles\071102+01</t>
  </si>
  <si>
    <t>Z:\Mouse Database\Rascal\databaseFiles\071204+03+02+01</t>
  </si>
  <si>
    <t>Z:\Mouse Database\Rascal\databaseFiles\071605+04+03+02+01</t>
  </si>
  <si>
    <t>Z:\Mouse Database\Rascal\databaseFiles\080204+03+02+01</t>
  </si>
  <si>
    <t>Z:\Mouse Database\Rascal\databaseFiles\080504+03+02+01</t>
  </si>
  <si>
    <t>Z:\Mouse Database\Flip\databaseFiles\072904+03+02+01</t>
  </si>
  <si>
    <t>Z:\Mouse Database\Flip\databaseFiles\073104+03+02+01</t>
  </si>
  <si>
    <t>Z:\Mouse Database\Flip\databaseFiles\080204+03+02+01</t>
  </si>
  <si>
    <t>Z:\Mouse Database\Flip\databaseFiles\080504+03+02+01</t>
  </si>
  <si>
    <t>Z:\Mouse Database\Flip\databaseFiles\080704+03+02+01</t>
  </si>
  <si>
    <t>Z:\Mouse Database\Flip\databaseFiles\080804+03+02+01</t>
  </si>
  <si>
    <t>Z:\Mouse Database\Flip\databaseFiles\080904+03+02+01</t>
  </si>
  <si>
    <t>Z:\Mouse Database\Flip\databaseFiles\081204+03+02+01</t>
  </si>
  <si>
    <t>Z:\Mouse Database\Flip\databaseFiles\081501</t>
  </si>
  <si>
    <t>Z:\Mouse Database\Flip\databaseFiles\081604+03+02+01</t>
  </si>
  <si>
    <t>Z:\Mouse Database\Flip\databaseFiles\082004+03+02+01</t>
  </si>
  <si>
    <t>Z:\Mouse Database\Flip\databaseFiles\082104+03+02+01</t>
  </si>
  <si>
    <t>Z:\Mouse Database\Flip\databaseFiles\082704+03+02+01</t>
  </si>
  <si>
    <t>Z:\Mouse Database\Flip\databaseFiles\082804+03+02+01</t>
  </si>
  <si>
    <t>Z:\Mouse Database\Flip\databaseFiles\092403+02+01</t>
  </si>
  <si>
    <t>Z:\Mouse Database\Flip\databaseFiles\100105+04+03+02+01</t>
  </si>
  <si>
    <t>Z:\Mouse Database\Flip\databaseFiles\111402+01</t>
  </si>
  <si>
    <t>Z:\Mouse Database\Flip\databaseFiles\111902+02+01</t>
  </si>
  <si>
    <t>Z:\Mouse Database\Flip\databaseFiles\112104+03+02+01</t>
  </si>
  <si>
    <t>Z:\Mouse Database\Flip\databaseFiles\120901</t>
  </si>
  <si>
    <t>Z:\Mouse Database\Flip\databaseFiles\121004+03+02+01</t>
  </si>
  <si>
    <t>Z:\Mouse Database\Case\databaseFiles\110909o1+o2</t>
  </si>
  <si>
    <t>Z:\Mouse Database\Case\databaseFiles\110912o</t>
  </si>
  <si>
    <t>Z:\Mouse Database\Case\databaseFiles\110913o</t>
  </si>
  <si>
    <t>Z:\Mouse Database\Case\databaseFiles\110916o</t>
  </si>
  <si>
    <t>Z:\Mouse Database\Case\databaseFiles\110919o</t>
  </si>
  <si>
    <t>Z:\Mouse Database\Case\databaseFiles\110923o</t>
  </si>
  <si>
    <t>Z:\Mouse Database\Case\databaseFiles\110926o1+o2+o3</t>
  </si>
  <si>
    <t>Z:\Mouse Database\Case\databaseFiles\110927o1+o2</t>
  </si>
  <si>
    <t>Z:\Mouse Database\Case\databaseFiles\110928o</t>
  </si>
  <si>
    <t>Z:\Mouse Database\Case\databaseFiles\110929o1+o2</t>
  </si>
  <si>
    <t>Z:\Mouse Database\Case\databaseFiles\111004o</t>
  </si>
  <si>
    <t>Z:\Mouse Database\Dorian\databaseFiles\110915o1+o2+o3+o4</t>
  </si>
  <si>
    <t>Z:\Mouse Database\Dorian\databaseFiles\110916o1+o2+o3+o4</t>
  </si>
  <si>
    <t>Z:\Mouse Database\Dorian\databaseFiles\110919o1+o2+o3+o4+o5</t>
  </si>
  <si>
    <t>Z:\Mouse Database\Dorian\databaseFiles\110920o1+o2+o3+o4</t>
  </si>
  <si>
    <t>Z:\Mouse Database\Dorian\databaseFiles\110921o1+o2+o3+o4</t>
  </si>
  <si>
    <t>Z:\Mouse Database\Dorian\databaseFiles\110922o1+o2+o3</t>
  </si>
  <si>
    <t>Z:\Mouse Database\Dorian\databaseFiles\110923o1+o2+o3+o4</t>
  </si>
  <si>
    <t>Z:\Mouse Database\Dorian\databaseFiles\110927o1+o2+o3+o4+o5+o6</t>
  </si>
  <si>
    <t>Z:\Mouse Database\Dorian\databaseFiles\110928o1+o2+o3+o4</t>
  </si>
  <si>
    <t>Z:\Mouse Database\Dorian\databaseFiles\110929o1+o2+o3+o4</t>
  </si>
  <si>
    <t>Z:\Mouse Database\Dorian\databaseFiles\111004o1+o2+o3</t>
  </si>
  <si>
    <t>Z:\Mouse Database\Dorian\databaseFiles\111010o1+o2+o3+o4</t>
  </si>
  <si>
    <t>Z:\Mouse Database\Dorian\databaseFiles\111011o1+o2+o3+o4</t>
  </si>
  <si>
    <t>Z:\Mouse Database\Dorian\databaseFiles\111012o1+o2+o3+o4+o5</t>
  </si>
  <si>
    <t>Z:\Mouse Database\Dorian\databaseFiles\111013o1+o2+o3</t>
  </si>
  <si>
    <t>Z:\Mouse Database\Dorian\databaseFiles\111014o1+o2+o3</t>
  </si>
  <si>
    <t>Z:\Mouse Database\Dorian\databaseFiles\111017o1+o2+o3+o4+o5</t>
  </si>
  <si>
    <t>Z:\Mouse Database\Dorian\databaseFiles\111018o1+o2+o3</t>
  </si>
  <si>
    <t>Z:\Mouse Database\Dorian\databaseFiles\111019o1+o2+o3</t>
  </si>
  <si>
    <t>Z:\Mouse Database\Dorian\databaseFiles\111020o1+o2+o3</t>
  </si>
  <si>
    <t>Z:\Mouse Database\Dorian\databaseFiles\111021o1+o2+o3+o4</t>
  </si>
  <si>
    <t>Z:\Mouse Database\Dorian\databaseFiles\111024o1+o2+o3+o4+o5</t>
  </si>
  <si>
    <t>Z:\Mouse Database\Dorian\databaseFiles\111025o1+o2+o3</t>
  </si>
  <si>
    <t>Z:\Mouse Database\Dorian\databaseFiles\111026o1+o2+o3</t>
  </si>
  <si>
    <t>Z:\Mouse Database\Dorian\databaseFiles\111027o1+o2+o3</t>
  </si>
  <si>
    <t>Z:\Mouse Database\Dorian\databaseFiles\111028o1+o2+o3</t>
  </si>
  <si>
    <t>Z:\Mouse Database\Dorian\databaseFiles\111031o1+o2+o3</t>
  </si>
  <si>
    <t>Z:\Mouse Database\Dorian\databaseFiles\111101o1+o2+o3+o4</t>
  </si>
  <si>
    <t>Z:\Mouse Database\Dorian\databaseFiles\111103o1+o2+o3</t>
  </si>
  <si>
    <t>Z:\Mouse Database\Dorian\databaseFiles\111104o1+o2</t>
  </si>
  <si>
    <t>Z:\Mouse Database\Dorian\databaseFiles\111108o1+o2</t>
  </si>
  <si>
    <t>Z:\Mouse Database\Dorian\databaseFiles\111116o1+o2+o3+o4</t>
  </si>
  <si>
    <t>Z:\Mouse Database\Dorian\databaseFiles\111117o1+o2+o3</t>
  </si>
  <si>
    <t>Z:\Mouse Database\Ford Prefect\databaseFiles\110927O</t>
  </si>
  <si>
    <t>Z:\Mouse Database\Ford Prefect\databaseFiles\110928O</t>
  </si>
  <si>
    <t>Z:\Mouse Database\Ford Prefect\databaseFiles\110929O</t>
  </si>
  <si>
    <t>Z:\Mouse Database\Ford Prefect\databaseFiles\110930O</t>
  </si>
  <si>
    <t>Z:\Mouse Database\Ford Prefect\databaseFiles\111003O</t>
  </si>
  <si>
    <t>Z:\Mouse Database\Ford Prefect\databaseFiles\111004O</t>
  </si>
  <si>
    <t>Z:\Mouse Database\Ford Prefect\databaseFiles\111011O2+O1</t>
  </si>
  <si>
    <t>Z:\Mouse Database\Ford Prefect\databaseFiles\111012O2+O1</t>
  </si>
  <si>
    <t>Z:\Mouse Database\Ford Prefect\databaseFiles\111013O</t>
  </si>
  <si>
    <t>Z:\Mouse Database\Ford Prefect\databaseFiles\111014O2+O1</t>
  </si>
  <si>
    <t>Z:\Mouse Database\Ford Prefect\databaseFiles\111017O2+O1</t>
  </si>
  <si>
    <t>Z:\Mouse Database\Ford Prefect\databaseFiles\111018O</t>
  </si>
  <si>
    <t>Z:\Mouse Database\Ford Prefect\databaseFiles\111019O2+O1</t>
  </si>
  <si>
    <t>Z:\Mouse Database\Ford Prefect\databaseFiles\111020O2+O1</t>
  </si>
  <si>
    <t>Z:\Mouse Database\Ford Prefect\databaseFiles\111021O2+O1</t>
  </si>
  <si>
    <t>Z:\Mouse Database\Ford Prefect\databaseFiles\111024O</t>
  </si>
  <si>
    <t>Z:\Mouse Database\Ford Prefect\databaseFiles\111026O</t>
  </si>
  <si>
    <t>Z:\Mouse Database\Ford Prefect\databaseFiles\111027O</t>
  </si>
  <si>
    <t>Z:\Mouse Database\Ford Prefect\databaseFiles\111031O2+O1</t>
  </si>
  <si>
    <t>Z:\Mouse Database\Ford Prefect\databaseFiles\111101O2+O1</t>
  </si>
  <si>
    <t>Z:\Mouse Database\Ford Prefect\databaseFiles\111102O2+O1</t>
  </si>
  <si>
    <t>Z:\Mouse Database\Ford Prefect\databaseFiles\111103O2+O1</t>
  </si>
  <si>
    <t>Z:\Mouse Database\Ford Prefect\databaseFiles\111107O</t>
  </si>
  <si>
    <t>Z:\Mouse Database\Ford Prefect\databaseFiles\111108O1</t>
  </si>
  <si>
    <t>Z:\Mouse Database\Ford Prefect\databaseFiles\111109O</t>
  </si>
  <si>
    <t>Z:\Mouse Database\Ford Prefect\databaseFiles\111111O</t>
  </si>
  <si>
    <t>Z:\Mouse Database\Ford Prefect\databaseFiles\111114O1+O2</t>
  </si>
  <si>
    <t>Z:\Mouse Database\Ford Prefect\databaseFiles\111115O1+O2</t>
  </si>
  <si>
    <t>Z:\Mouse Database\Ford Prefect\databaseFiles\111116O</t>
  </si>
  <si>
    <t>Z:\Mouse Database\Ford Prefect\databaseFiles\111117O</t>
  </si>
  <si>
    <t>Z:\Mouse Database\James\databaseFiles\110805o</t>
  </si>
  <si>
    <t>Z:\Mouse Database\James\databaseFiles\110808o</t>
  </si>
  <si>
    <t>Z:\Mouse Database\James\databaseFiles\110809o</t>
  </si>
  <si>
    <t>Z:\Mouse Database\James\databaseFiles\110810o</t>
  </si>
  <si>
    <t>Z:\Mouse Database\James\databaseFiles\110811o</t>
  </si>
  <si>
    <t>Z:\Mouse Database\James\databaseFiles\110812o</t>
  </si>
  <si>
    <t>Z:\Mouse Database\James\databaseFiles\110815o</t>
  </si>
  <si>
    <t>Z:\Mouse Database\James\databaseFiles\110816o</t>
  </si>
  <si>
    <t>Z:\Mouse Database\James\databaseFiles\110817o</t>
  </si>
  <si>
    <t>Z:\Mouse Database\James\databaseFiles\110818o</t>
  </si>
  <si>
    <t>Z:\Mouse Database\James\databaseFiles\110819o</t>
  </si>
  <si>
    <t>Z:\Mouse Database\James\databaseFiles\110822o</t>
  </si>
  <si>
    <t>Z:\Mouse Database\James\databaseFiles\110823o</t>
  </si>
  <si>
    <t>Z:\Mouse Database\Pinky\databaseFiles\11051601</t>
  </si>
  <si>
    <t>Z:\Mouse Database\Pinky\databaseFiles\11051801</t>
  </si>
  <si>
    <t>Z:\Mouse Database\Pinky\databaseFiles\11051901</t>
  </si>
  <si>
    <t>Z:\Mouse Database\Pinky\databaseFiles\11052001</t>
  </si>
  <si>
    <t>Z:\Mouse Database\Pinky\databaseFiles\11052301</t>
  </si>
  <si>
    <t>Z:\Mouse Database\Pinky\databaseFiles\11052401</t>
  </si>
  <si>
    <t>Z:\Mouse Database\Pinky\databaseFiles\110525O</t>
  </si>
  <si>
    <t>Z:\Mouse Database\Pinky\databaseFiles\110526O</t>
  </si>
  <si>
    <t>Z:\Mouse Database\Pinky\databaseFiles\110530O</t>
  </si>
  <si>
    <t>Z:\Mouse Database\Pinky\databaseFiles\110601O</t>
  </si>
  <si>
    <t>Z:\Mouse Database\Pinky\databaseFiles\110603O1+O2</t>
  </si>
  <si>
    <t>Z:\Mouse Database\Pinky\databaseFiles\110606O</t>
  </si>
  <si>
    <t>Z:\Mouse Database\Pinky\databaseFiles\110607O</t>
  </si>
  <si>
    <t>Z:\Mouse Database\Pinky\databaseFiles\110608O</t>
  </si>
  <si>
    <t>Z:\Mouse Database\Pinky\databaseFiles\110609O</t>
  </si>
  <si>
    <t>Z:\Mouse Database\Pinky\databaseFiles\110614O</t>
  </si>
  <si>
    <t>Z:\Mouse Database\Pinky\databaseFiles\110615O</t>
  </si>
  <si>
    <t>Z:\Mouse Database\Pinky\databaseFiles\110617O</t>
  </si>
  <si>
    <t>Z:\Mouse Database\Lukas\databaseFiles\110822O</t>
  </si>
  <si>
    <t>Z:\Mouse Database\Lukas\databaseFiles\110823O</t>
  </si>
  <si>
    <t>Z:\Mouse Database\Lukas\databaseFiles\110824O+O2</t>
  </si>
  <si>
    <t>Z:\Mouse Database\Lukas\databaseFiles\110825O</t>
  </si>
  <si>
    <t>Z:\Mouse Database\Lukas\databaseFiles\110826O1+O2</t>
  </si>
  <si>
    <t>Z:\Mouse Database\Lukas\databaseFiles\110829O</t>
  </si>
  <si>
    <t>Z:\Mouse Database\Lukas\databaseFiles\110830O</t>
  </si>
  <si>
    <t>Z:\Mouse Database\Lukas\databaseFiles\110831O2</t>
  </si>
  <si>
    <t>Z:\Mouse Database\Lukas\databaseFiles\110901O</t>
  </si>
  <si>
    <t>Z:\Mouse Database\Lukas\databaseFiles\110902O1+O2</t>
  </si>
  <si>
    <t>Z:\Mouse Database\Lukas\databaseFiles\110905O1+O2</t>
  </si>
  <si>
    <t>Z:\Mouse Database\Lukas\databaseFiles\110906O1+O2</t>
  </si>
  <si>
    <t>Z:\Mouse Database\Lukas\databaseFiles\110908O</t>
  </si>
  <si>
    <t>Z:\Mouse Database\Lukas\databaseFiles\110909O1+O2</t>
  </si>
  <si>
    <t>Z:\Mouse Database\2996\databaseFiles\040201+02</t>
  </si>
  <si>
    <t>Z:\Mouse Database\2996\databaseFiles\040401+02+03</t>
  </si>
  <si>
    <t>Z:\Mouse Database\2996\databaseFiles\040301+02+04</t>
  </si>
  <si>
    <t>Z:\Mouse Database\2996\databaseFiles\041001+02</t>
  </si>
  <si>
    <t>Z:\Mouse Database\2996\databaseFiles\041501+02</t>
  </si>
  <si>
    <t>Z:\Mouse Database\2996\databaseFiles\041101+02</t>
  </si>
  <si>
    <t>Z:\Mouse Database\2996\databaseFiles\041201+02</t>
  </si>
  <si>
    <t>Z:\Mouse Database\Nighteyes\databaseFiles\6_Jan_04+03+02+01</t>
  </si>
  <si>
    <t>Z:\Mouse Database\Nighteyes\databaseFiles\8_Jan_012+11+10+09+08+07+06+05+04+03+02</t>
  </si>
  <si>
    <t>Z:\Mouse Database\Nighteyes\databaseFiles\9_Jan_08+07+06+05+04+03+02+01</t>
  </si>
  <si>
    <t>Z:\Mouse Database\Nighteyes\databaseFiles\9_Jan_SQUISH_3+_2+_1</t>
  </si>
  <si>
    <t>Z:\Mouse Database\Nighteyes\databaseFiles\15_Jan_04+03+02+01</t>
  </si>
  <si>
    <t>Z:\Mouse Database\Nighteyes\databaseFiles\16_Jan_06+05+04+03+02+01</t>
  </si>
  <si>
    <t>Z:\Mouse Database\Nighteyes\databaseFiles\21_Jan_04+03+02+01</t>
  </si>
  <si>
    <t>Z:\Mouse Database\Nighteyes\databaseFiles\29_Jan_04+03+02+01</t>
  </si>
  <si>
    <t>Z:\Mouse Database\Nighteyes\databaseFiles\13_Feb_06+05+04+03+02+01</t>
  </si>
  <si>
    <t>Z:\Mouse Database\Nighteyes\databaseFiles\14._Feb_04+03+02+01</t>
  </si>
  <si>
    <t>Z:\Mouse Database\Nighteyes\databaseFiles\18_Feb_04+03+02+01</t>
  </si>
  <si>
    <t>Z:\Mouse Database\Nighteyes\databaseFiles\19_Feb_04+03+02+01</t>
  </si>
  <si>
    <t>Z:\Mouse Database\Nighteyes\databaseFiles\20_Feb_04+03+02+01</t>
  </si>
  <si>
    <t>Z:\Mouse Database\Nighteyes\databaseFiles\26_Feb_05+04+03+02+01</t>
  </si>
  <si>
    <t>Z:\Mouse Database\Nighteyes\databaseFiles\26_Feb_SQUISH_02+01</t>
  </si>
  <si>
    <t>Z:\Mouse Database\Nighteyes\databaseFiles\27_Feb_05+04+03+02+01</t>
  </si>
  <si>
    <t>Z:\Mouse Database\Nighteyes\databaseFiles\10_Mar_0+01+02+04</t>
  </si>
  <si>
    <t>Z:\Mouse Database\Nighteyes\databaseFiles\17_Mar_04+03+01+02</t>
  </si>
  <si>
    <t>Z:\Mouse Database\Nighteyes\databaseFiles\19_Mar_04+03+02+01</t>
  </si>
  <si>
    <t>1200</t>
  </si>
  <si>
    <t>1225</t>
  </si>
  <si>
    <t>1275</t>
  </si>
  <si>
    <t>1300</t>
  </si>
  <si>
    <t>1350</t>
  </si>
  <si>
    <t>1400</t>
  </si>
  <si>
    <t>1475</t>
  </si>
  <si>
    <t>1500</t>
  </si>
  <si>
    <t>1550</t>
  </si>
  <si>
    <t>1625</t>
  </si>
  <si>
    <t>1650</t>
  </si>
  <si>
    <t>1675</t>
  </si>
  <si>
    <t>1700</t>
  </si>
  <si>
    <t>1825</t>
  </si>
  <si>
    <t>1850</t>
  </si>
  <si>
    <t>1900</t>
  </si>
  <si>
    <t>2050</t>
  </si>
  <si>
    <t>2125</t>
  </si>
  <si>
    <t>2150</t>
  </si>
  <si>
    <t>2175</t>
  </si>
  <si>
    <t>2200</t>
  </si>
  <si>
    <t>2225</t>
  </si>
  <si>
    <t>2250</t>
  </si>
  <si>
    <t>2275</t>
  </si>
  <si>
    <t>2325</t>
  </si>
  <si>
    <t>2350</t>
  </si>
  <si>
    <t>2375</t>
  </si>
  <si>
    <t>2400</t>
  </si>
  <si>
    <t>2500</t>
  </si>
  <si>
    <t>Z:\Mouse Database\Snoopy\databaseFiles\030707pm+pm+pm+pm</t>
  </si>
  <si>
    <t>Z:\Mouse Database\Snoopy\databaseFiles\030804+03+02+01</t>
  </si>
  <si>
    <t>Z:\Mouse Database\Snoopy\databaseFiles\031204+03+02+01</t>
  </si>
  <si>
    <t>Z:\Mouse Database\Snoopy\databaseFiles\031304+03+02+01</t>
  </si>
  <si>
    <t>Z:\Mouse Database\Snoopy\databaseFiles\032104+03+02+01</t>
  </si>
  <si>
    <t>Z:\Mouse Database\Snoopy\databaseFiles\032701+02+03+04+05</t>
  </si>
  <si>
    <t>Z:\Mouse Database\Snoopy\databaseFiles\040803+02+01</t>
  </si>
  <si>
    <t>Z:\Mouse Database\Snoopy\databaseFiles\041104+03+02+01</t>
  </si>
  <si>
    <t>Z:\Mouse Database\Snoopy\databaseFiles\041204+03+02+01</t>
  </si>
  <si>
    <t>Z:\Mouse Database\Snoopy\databaseFiles\041604+03+02+01</t>
  </si>
  <si>
    <t>Z:\Mouse Database\Snoopy\databaseFiles\050604+03+02+01</t>
  </si>
  <si>
    <t>Z:\Mouse Database\Snoopy\databaseFiles\050704+03+02+01</t>
  </si>
  <si>
    <t>Z:\Mouse Database\Snoopy\databaseFiles\050904+03+02+01</t>
  </si>
  <si>
    <t>Z:\Mouse Database\Snoopy\databaseFiles\051004+03+02+01</t>
  </si>
  <si>
    <t>Z:\Mouse Database\Snoopy\databaseFiles\052804+03+02+01</t>
  </si>
  <si>
    <t>Z:\Mouse Database\Snoopy\databaseFiles\052904+03+02+01</t>
  </si>
  <si>
    <t>Z:\Mouse Database\Snoopy\databaseFiles\053104+03+02+01</t>
  </si>
  <si>
    <t>Z:\Mouse Database\Snoopy\databaseFiles\061904+03+02+01</t>
  </si>
  <si>
    <t>Z:\Mouse Database\Snoopy\databaseFiles\062004+03+02+01</t>
  </si>
  <si>
    <t>Z:\Mouse Database\Snoopy\databaseFiles\062404+03+02+01</t>
  </si>
  <si>
    <t>Z:\Mouse Database\Snoopy\databaseFiles\062504+03+02+01</t>
  </si>
  <si>
    <t>Z:\Mouse Database\Snoopy\databaseFiles\062704+03+02+01</t>
  </si>
  <si>
    <t>Z:\Mouse Database\Snoopy\databaseFiles\070204+03+02+01</t>
  </si>
  <si>
    <t>Z:\Mouse Database\Snoopy\databaseFiles\070304+03+02+01</t>
  </si>
  <si>
    <t>Z:\Mouse Database\Snoopy\databaseFiles\070904+03+02+01</t>
  </si>
  <si>
    <t>Z:\Mouse Database\Snoopy\databaseFiles\071104+03+02+01</t>
  </si>
  <si>
    <t>Z:\Mouse Database\Snoopy\databaseFiles\071904+03+02+01</t>
  </si>
  <si>
    <t>Z:\Mouse Database\Snoopy\databaseFiles\072303+02+01</t>
  </si>
  <si>
    <t>Z:\Mouse Database\Snoopy\databaseFiles\072404+03+02+01</t>
  </si>
  <si>
    <t>Z:\Mouse Database\Snoopy\databaseFiles\072604+03+02+01</t>
  </si>
  <si>
    <t>Z:\Mouse Database\Snoopy\databaseFiles\080104+03+02+01</t>
  </si>
  <si>
    <t>Z:\Mouse Database\Snoopy\databaseFiles\081404+03+02+01</t>
  </si>
  <si>
    <t>Z:\Mouse Database\Snoopy\databaseFiles\081604+03+02+01</t>
  </si>
  <si>
    <t xml:space="preserve">Field 1:  X = -6.8. Y = -5.2.  Peak = 3.2 Hz.  Size = 8525.0 cm^2.  </t>
  </si>
  <si>
    <t xml:space="preserve">  -28.6  -15.3  4.1</t>
  </si>
  <si>
    <t xml:space="preserve">Field 1:  X = -2.4. Y = -3.5.  Peak = 2.2 Hz.  Size = 8218.8 cm^2.  </t>
  </si>
  <si>
    <t xml:space="preserve">  -18.4  -3.4  8.7</t>
  </si>
  <si>
    <t xml:space="preserve">Field 1:  X = -34.1. Y = 15.3.  Peak = 4.1 Hz.  Size = 1325.0 cm^2.  Field 2:  X = 12.4. Y = -14.0.  Peak = 2.7 Hz.  Size = 4550.0 cm^2.  </t>
  </si>
  <si>
    <t xml:space="preserve">  -81.9  -59.7  48.0</t>
  </si>
  <si>
    <t xml:space="preserve">Field 1:  X = 3.5. Y = -6.4.  Peak = 1.4 Hz.  Size = 6937.5 cm^2.  </t>
  </si>
  <si>
    <t xml:space="preserve">  -78.7  -55.0  21.8</t>
  </si>
  <si>
    <t xml:space="preserve">  -90.0  -66.3  65.2</t>
  </si>
  <si>
    <t xml:space="preserve">Field 1:  X = 3.8. Y = 14.0.  Peak = 2.5 Hz.  Size = 5581.3 cm^2.  </t>
  </si>
  <si>
    <t xml:space="preserve">  -90.0  -0.0  20.6</t>
  </si>
  <si>
    <t xml:space="preserve">  -56.3  -48.0  -7.1</t>
  </si>
  <si>
    <t xml:space="preserve">Field 1:  X = -2.4. Y = -2.4.  Peak = 2.2 Hz.  Size = 6275.0 cm^2.  </t>
  </si>
  <si>
    <t xml:space="preserve">  -45.0  -14.0  8.1</t>
  </si>
  <si>
    <t xml:space="preserve">Field 1:  X = 33.6. Y = -40.5.  Peak = 7.8 Hz.  Size = 456.3 cm^2.  Field 2:  X = 40.0. Y = -7.0.  Peak = 4.7 Hz.  Size = 318.8 cm^2.  Field 3:  X = -32.0. Y = -35.6.  Peak = 4.1 Hz.  Size = 850.0 cm^2.  Field 4:  X = 30.7. Y = 25.6.  Peak = 3.9 Hz.  Size = 925.0 cm^2.  Field 5:  X = -45.0. Y = 22.5.  Peak = 2.0 Hz.  Size = 256.3 cm^2.  </t>
  </si>
  <si>
    <t xml:space="preserve">  -71.6  51.3  84.8</t>
  </si>
  <si>
    <t xml:space="preserve">Field 1:  X = -4.1. Y = -0.6.  Peak = 1.4 Hz.  Size = 7531.3 cm^2.  </t>
  </si>
  <si>
    <t xml:space="preserve">  -66.8  -29.1  21.8</t>
  </si>
  <si>
    <t xml:space="preserve">Field 1:  X = 34.7. Y = 0.8.  Peak = 8.1 Hz.  Size = 1825.0 cm^2.  Field 2:  X = -20.6. Y = 3.8.  Peak = 2.9 Hz.  Size = 668.8 cm^2.  Field 3:  X = -21.6. Y = -28.9.  Peak = 2.8 Hz.  Size = 75.0 cm^2.  Field 4:  X = -6.5. Y = 38.9.  Peak = 2.7 Hz.  Size = 731.3 cm^2.  </t>
  </si>
  <si>
    <t xml:space="preserve">  -90.0  -87.1  27.8</t>
  </si>
  <si>
    <t xml:space="preserve">Field 1:  X = -15.3. Y = 11.1.  Peak = 1.4 Hz.  Size = 4318.8 cm^2.  </t>
  </si>
  <si>
    <t xml:space="preserve">  -82.9  -35.5  66.0</t>
  </si>
  <si>
    <t xml:space="preserve">  30.3  56.3  84.3</t>
  </si>
  <si>
    <t xml:space="preserve">Field 1:  X = -1.2. Y = 2.0.  Peak = 13.1 Hz.  Size = 6293.8 cm^2.  </t>
  </si>
  <si>
    <t xml:space="preserve">  -54.5  0.0  0.0</t>
  </si>
  <si>
    <t xml:space="preserve">Field 1:  X = -2.1. Y = -5.7.  Peak = 1.3 Hz.  Size = 8006.3 cm^2.  </t>
  </si>
  <si>
    <t xml:space="preserve">  -90.0  -66.8  45.0</t>
  </si>
  <si>
    <t xml:space="preserve">Field 1:  X = 0.8. Y = -1.8.  Peak = 2.6 Hz.  Size = 8787.5 cm^2.  </t>
  </si>
  <si>
    <t xml:space="preserve">  -69.4  -42.5  74.1</t>
  </si>
  <si>
    <t xml:space="preserve">  -48.8  35.5  68.2</t>
  </si>
  <si>
    <t xml:space="preserve">Field 1:  X = -36.9. Y = 7.7.  Peak = 1.1 Hz.  Size = 2068.8 cm^2.  </t>
  </si>
  <si>
    <t xml:space="preserve">  -21.8  59.0  73.3</t>
  </si>
  <si>
    <t xml:space="preserve">  -45.0  -26.6  50.2</t>
  </si>
  <si>
    <t xml:space="preserve">  -39.8  4.4  74.1</t>
  </si>
  <si>
    <t xml:space="preserve">Field 1:  X = -4.4. Y = 3.3.  Peak = 2.7 Hz.  Size = 7831.3 cm^2.  </t>
  </si>
  <si>
    <t xml:space="preserve">  -90.0  -4.4  90.0</t>
  </si>
  <si>
    <t xml:space="preserve">Field 1:  X = -7.0. Y = 12.7.  Peak = 2.5 Hz.  Size = 4050.0 cm^2.  </t>
  </si>
  <si>
    <t xml:space="preserve">  -18.4  12.1  76.0</t>
  </si>
  <si>
    <t xml:space="preserve">Field 1:  X = -4.0. Y = -3.9.  Peak = 1.0 Hz.  Size = 8468.8 cm^2.  </t>
  </si>
  <si>
    <t xml:space="preserve">  -33.7  57.3  71.6</t>
  </si>
  <si>
    <t>Isolation Distance</t>
  </si>
  <si>
    <t>Speed Score</t>
  </si>
  <si>
    <t xml:space="preserve">Field 1:  X = 3.3. Y = 11.8.  Peak = 3.4 Hz.  Size = 5500.0 cm^2.  </t>
  </si>
  <si>
    <t xml:space="preserve">  8.7  20.0  55.0</t>
  </si>
  <si>
    <t xml:space="preserve">Field 1:  X = 2.6. Y = 9.6.  Peak = 1.9 Hz.  Size = 7593.8 cm^2.  </t>
  </si>
  <si>
    <t xml:space="preserve">  -90.0  -39.8  58.0</t>
  </si>
  <si>
    <t xml:space="preserve">Field 1:  X = -7.1. Y = -17.1.  Peak = 2.6 Hz.  Size = 850.0 cm^2.  Field 2:  X = 14.5. Y = 29.7.  Peak = 2.0 Hz.  Size = 2806.3 cm^2.  Field 3:  X = -38.7. Y = 10.7.  Peak = 1.7 Hz.  Size = 1856.3 cm^2.  </t>
  </si>
  <si>
    <t xml:space="preserve">  35.0  53.1  63.4</t>
  </si>
  <si>
    <t xml:space="preserve">Field 1:  X = 6.3. Y = -26.9.  Peak = 3.8 Hz.  Size = 1506.3 cm^2.  Field 2:  X = 36.4. Y = -27.1.  Peak = 2.7 Hz.  Size = 487.5 cm^2.  Field 3:  X = -41.4. Y = -22.7.  Peak = 1.5 Hz.  Size = 450.0 cm^2.  Field 4:  X = -29.5. Y = 18.2.  Peak = 1.4 Hz.  Size = 906.3 cm^2.  Field 5:  X = 40.1. Y = 39.1.  Peak = 1.1 Hz.  Size = 168.8 cm^2.  Field 6:  X = 27.2. Y = 34.6.  Peak = 1.0 Hz.  Size = 43.8 cm^2.  </t>
  </si>
  <si>
    <t xml:space="preserve">  -90.0  17.1  59.0</t>
  </si>
  <si>
    <t xml:space="preserve">Field 1:  X = 3.6. Y = -28.3.  Peak = 4.4 Hz.  Size = 1806.3 cm^2.  Field 2:  X = 36.4. Y = -27.6.  Peak = 2.8 Hz.  Size = 518.8 cm^2.  Field 3:  X = -27.4. Y = 14.2.  Peak = 1.7 Hz.  Size = 956.3 cm^2.  Field 4:  X = -41.5. Y = -25.7.  Peak = 1.4 Hz.  Size = 356.3 cm^2.  </t>
  </si>
  <si>
    <t xml:space="preserve">  -18.4  35.5  83.7</t>
  </si>
  <si>
    <t>Z:\Mouse Database\Barbara\databaseFiles\0603_7+_6+_5</t>
  </si>
  <si>
    <t>Z:\Mouse Database\Japie\databaseFiles\11052001</t>
  </si>
  <si>
    <t>Z:\Mouse Database\Japie\databaseFiles\11052301</t>
  </si>
  <si>
    <t>Z:\Mouse Database\Japie\databaseFiles\11052401</t>
  </si>
  <si>
    <t>Z:\Mouse Database\Japie\databaseFiles\110525O</t>
  </si>
  <si>
    <t>Z:\Mouse Database\Japie\databaseFiles\110526O</t>
  </si>
  <si>
    <t>Z:\Mouse Database\Japie\databaseFiles\110530O</t>
  </si>
  <si>
    <t>Z:\Mouse Database\Japie\databaseFiles\110531O1+O2</t>
  </si>
  <si>
    <t>Z:\Mouse Database\Japie\databaseFiles\110601O1+O2</t>
  </si>
  <si>
    <t>Z:\Mouse Database\Japie\databaseFiles\110607o</t>
  </si>
  <si>
    <t>Z:\Mouse Database\Japie\databaseFiles\110608o</t>
  </si>
  <si>
    <t>Z:\Mouse Database\Japie\databaseFiles\110609o</t>
  </si>
  <si>
    <t>Z:\Mouse Database\Japie\databaseFiles\110615o</t>
  </si>
  <si>
    <t>Z:\Mouse Database\Japie\databaseFiles\110616o</t>
  </si>
  <si>
    <t>Z:\Mouse Database\Japie\databaseFiles\110617o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</si>
</sst>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409]General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4" fillId="0" borderId="0"/>
    <xf numFmtId="165" fontId="5" fillId="0" borderId="0" applyBorder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/>
    <xf numFmtId="16" fontId="1" fillId="0" borderId="0" xfId="0" applyNumberFormat="1" applyFont="1" applyFill="1"/>
    <xf numFmtId="49" fontId="0" fillId="0" borderId="0" xfId="0" applyNumberFormat="1"/>
    <xf numFmtId="1" fontId="0" fillId="0" borderId="0" xfId="0" applyNumberFormat="1"/>
    <xf numFmtId="0" fontId="0" fillId="3" borderId="0" xfId="0" applyFill="1"/>
    <xf numFmtId="0" fontId="2" fillId="2" borderId="0" xfId="1"/>
    <xf numFmtId="0" fontId="3" fillId="3" borderId="0" xfId="0" applyFont="1" applyFill="1"/>
    <xf numFmtId="0" fontId="3" fillId="0" borderId="0" xfId="0" applyFont="1"/>
    <xf numFmtId="0" fontId="4" fillId="0" borderId="0" xfId="2"/>
    <xf numFmtId="164" fontId="0" fillId="0" borderId="0" xfId="0" applyNumberFormat="1"/>
    <xf numFmtId="165" fontId="5" fillId="0" borderId="0" xfId="3" applyFont="1" applyFill="1" applyAlignment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164" fontId="0" fillId="0" borderId="0" xfId="0" applyNumberFormat="1" applyFill="1"/>
    <xf numFmtId="0" fontId="0" fillId="5" borderId="0" xfId="0" applyFill="1"/>
    <xf numFmtId="15" fontId="0" fillId="0" borderId="0" xfId="0" applyNumberFormat="1"/>
    <xf numFmtId="0" fontId="6" fillId="0" borderId="0" xfId="2" applyFont="1"/>
    <xf numFmtId="16" fontId="0" fillId="0" borderId="0" xfId="0" applyNumberFormat="1"/>
    <xf numFmtId="0" fontId="0" fillId="6" borderId="0" xfId="0" applyFill="1"/>
    <xf numFmtId="0" fontId="0" fillId="0" borderId="0" xfId="0" applyNumberFormat="1"/>
  </cellXfs>
  <cellStyles count="23">
    <cellStyle name="Bad" xfId="1" builtinId="27"/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4"/>
    <cellStyle name="Normal 3" xfId="2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83"/>
  <sheetViews>
    <sheetView tabSelected="1" topLeftCell="AI10" workbookViewId="0">
      <selection activeCell="BN1" sqref="BN1"/>
    </sheetView>
  </sheetViews>
  <sheetFormatPr baseColWidth="10" defaultColWidth="8.83203125" defaultRowHeight="15" x14ac:dyDescent="0.2"/>
  <cols>
    <col min="1" max="1" width="11.83203125" bestFit="1" customWidth="1"/>
    <col min="2" max="2" width="10.6640625" bestFit="1" customWidth="1"/>
    <col min="11" max="11" width="63.83203125" customWidth="1"/>
    <col min="14" max="15" width="19.33203125" bestFit="1" customWidth="1"/>
    <col min="16" max="16" width="25" bestFit="1" customWidth="1"/>
    <col min="17" max="17" width="13.83203125" bestFit="1" customWidth="1"/>
    <col min="43" max="43" width="30.33203125" bestFit="1" customWidth="1"/>
    <col min="44" max="45" width="10.83203125" bestFit="1" customWidth="1"/>
  </cols>
  <sheetData>
    <row r="1" spans="1:66" x14ac:dyDescent="0.2">
      <c r="A1" t="s">
        <v>837</v>
      </c>
      <c r="B1" t="s">
        <v>838</v>
      </c>
      <c r="C1" t="s">
        <v>1</v>
      </c>
      <c r="D1" t="s">
        <v>2</v>
      </c>
      <c r="E1" t="s">
        <v>839</v>
      </c>
      <c r="F1" t="s">
        <v>840</v>
      </c>
      <c r="G1" t="s">
        <v>832</v>
      </c>
      <c r="H1" t="s">
        <v>1161</v>
      </c>
      <c r="I1" t="s">
        <v>1162</v>
      </c>
      <c r="J1" t="s">
        <v>841</v>
      </c>
      <c r="K1" t="s">
        <v>0</v>
      </c>
      <c r="L1" t="s">
        <v>842</v>
      </c>
      <c r="M1" t="s">
        <v>843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833</v>
      </c>
      <c r="BE1" t="s">
        <v>834</v>
      </c>
      <c r="BF1" t="s">
        <v>835</v>
      </c>
      <c r="BG1" t="s">
        <v>836</v>
      </c>
      <c r="BH1" t="s">
        <v>831</v>
      </c>
      <c r="BI1" t="s">
        <v>832</v>
      </c>
      <c r="BJ1" t="s">
        <v>867</v>
      </c>
      <c r="BK1" t="s">
        <v>868</v>
      </c>
      <c r="BL1" t="s">
        <v>1160</v>
      </c>
      <c r="BM1" t="s">
        <v>2402</v>
      </c>
      <c r="BN1" t="s">
        <v>2403</v>
      </c>
    </row>
    <row r="2" spans="1:66" x14ac:dyDescent="0.2">
      <c r="A2" t="s">
        <v>844</v>
      </c>
      <c r="B2" s="1">
        <v>110909</v>
      </c>
      <c r="C2">
        <v>2</v>
      </c>
      <c r="D2">
        <v>1</v>
      </c>
      <c r="E2" s="1">
        <v>4</v>
      </c>
      <c r="F2" s="1">
        <v>1100</v>
      </c>
      <c r="G2" s="1">
        <f t="shared" ref="G2:G41" si="0">450-(1475-F2)</f>
        <v>75</v>
      </c>
      <c r="H2" s="1">
        <v>116</v>
      </c>
      <c r="I2" s="1">
        <f t="shared" ref="I2:I41" si="1">-0.2324*(G2)+170.98</f>
        <v>153.54999999999998</v>
      </c>
      <c r="J2" s="1">
        <v>2</v>
      </c>
      <c r="K2" t="s">
        <v>2155</v>
      </c>
      <c r="M2">
        <v>100</v>
      </c>
      <c r="N2">
        <v>0.38300000000000001</v>
      </c>
      <c r="O2">
        <v>0.38100000000000001</v>
      </c>
      <c r="P2">
        <v>0.83</v>
      </c>
      <c r="Q2">
        <v>0</v>
      </c>
      <c r="R2" t="s">
        <v>45</v>
      </c>
      <c r="S2">
        <v>834</v>
      </c>
      <c r="T2">
        <v>2186.6999999999998</v>
      </c>
      <c r="U2">
        <v>8.0329999999999999E-2</v>
      </c>
      <c r="V2">
        <v>27.48</v>
      </c>
      <c r="W2">
        <v>2.63E-2</v>
      </c>
      <c r="X2">
        <v>22.928999999999998</v>
      </c>
      <c r="Y2">
        <v>10.429</v>
      </c>
      <c r="Z2">
        <v>-0.30911</v>
      </c>
      <c r="AA2">
        <v>51</v>
      </c>
      <c r="AB2">
        <v>5.4</v>
      </c>
      <c r="AC2">
        <v>6.6000000000000003E-2</v>
      </c>
      <c r="AD2">
        <v>2.5999999999999999E-2</v>
      </c>
      <c r="AE2">
        <v>1.8340000000000001</v>
      </c>
      <c r="AF2">
        <v>2.5000000000000001E-2</v>
      </c>
      <c r="AG2">
        <v>0.11799999999999999</v>
      </c>
      <c r="AH2">
        <v>5.8999999999999997E-2</v>
      </c>
      <c r="AI2">
        <v>0.13400000000000001</v>
      </c>
      <c r="AJ2">
        <v>6.6000000000000003E-2</v>
      </c>
      <c r="AK2">
        <v>0.56000000000000005</v>
      </c>
      <c r="AL2">
        <v>139.83500000000001</v>
      </c>
      <c r="AM2">
        <v>366</v>
      </c>
      <c r="AN2">
        <v>-1.0329999999999999</v>
      </c>
      <c r="AO2">
        <v>1.2E-2</v>
      </c>
      <c r="AP2">
        <v>2.0322100000000001</v>
      </c>
      <c r="AQ2">
        <v>1.7000000000000001E-2</v>
      </c>
      <c r="AR2">
        <v>95.88</v>
      </c>
      <c r="AS2">
        <v>0.44800000000000001</v>
      </c>
      <c r="AT2" t="s">
        <v>46</v>
      </c>
      <c r="AU2">
        <v>5.4</v>
      </c>
      <c r="AV2">
        <v>2</v>
      </c>
      <c r="AW2">
        <v>0.99399999999999999</v>
      </c>
      <c r="AX2">
        <v>24.84</v>
      </c>
      <c r="AY2">
        <v>24.84</v>
      </c>
      <c r="AZ2">
        <v>38.369999999999997</v>
      </c>
      <c r="BA2">
        <v>38.369999999999997</v>
      </c>
      <c r="BB2">
        <v>39.35</v>
      </c>
      <c r="BC2">
        <v>39.35</v>
      </c>
      <c r="BD2">
        <v>0</v>
      </c>
      <c r="BE2">
        <v>0.7783639710439354</v>
      </c>
      <c r="BF2">
        <v>-0.41383323379579334</v>
      </c>
      <c r="BG2">
        <v>3.1553917859575752E-2</v>
      </c>
      <c r="BH2">
        <v>0</v>
      </c>
      <c r="BI2">
        <v>0.75717205020736156</v>
      </c>
      <c r="BJ2">
        <v>-0.15702257821976962</v>
      </c>
      <c r="BK2">
        <v>1.7610082310832914E-2</v>
      </c>
      <c r="BL2">
        <v>1</v>
      </c>
      <c r="BM2">
        <v>10.55</v>
      </c>
      <c r="BN2">
        <v>-5.3908538263992781E-3</v>
      </c>
    </row>
    <row r="3" spans="1:66" x14ac:dyDescent="0.2">
      <c r="A3" t="s">
        <v>844</v>
      </c>
      <c r="B3" s="1">
        <v>110909</v>
      </c>
      <c r="C3">
        <v>2</v>
      </c>
      <c r="D3">
        <v>2</v>
      </c>
      <c r="E3" s="1">
        <v>5</v>
      </c>
      <c r="F3" s="1">
        <v>1100</v>
      </c>
      <c r="G3" s="1">
        <f t="shared" si="0"/>
        <v>75</v>
      </c>
      <c r="H3" s="1">
        <v>116</v>
      </c>
      <c r="I3" s="1">
        <f t="shared" si="1"/>
        <v>153.54999999999998</v>
      </c>
      <c r="J3" s="1">
        <v>2</v>
      </c>
      <c r="K3" t="s">
        <v>2155</v>
      </c>
      <c r="M3">
        <v>100</v>
      </c>
      <c r="N3">
        <v>1.216</v>
      </c>
      <c r="O3">
        <v>1.216</v>
      </c>
      <c r="P3">
        <v>2.7890000000000001</v>
      </c>
      <c r="Q3">
        <v>1</v>
      </c>
      <c r="R3" t="s">
        <v>47</v>
      </c>
      <c r="S3">
        <v>2658</v>
      </c>
      <c r="T3">
        <v>2186.6999999999998</v>
      </c>
      <c r="U3">
        <v>-3.9649999999999998E-2</v>
      </c>
      <c r="V3">
        <v>38.89</v>
      </c>
      <c r="W3">
        <v>-0.1045</v>
      </c>
      <c r="X3">
        <v>77.510000000000005</v>
      </c>
      <c r="Y3">
        <v>17.510000000000002</v>
      </c>
      <c r="Z3">
        <v>-0.43335000000000001</v>
      </c>
      <c r="AA3">
        <v>37</v>
      </c>
      <c r="AB3">
        <v>14.2</v>
      </c>
      <c r="AC3">
        <v>6.4000000000000001E-2</v>
      </c>
      <c r="AD3">
        <v>7.9000000000000001E-2</v>
      </c>
      <c r="AE3">
        <v>1.917</v>
      </c>
      <c r="AF3">
        <v>0.14399999999999999</v>
      </c>
      <c r="AG3">
        <v>4.1000000000000002E-2</v>
      </c>
      <c r="AH3">
        <v>0.14499999999999999</v>
      </c>
      <c r="AI3">
        <v>6.0999999999999999E-2</v>
      </c>
      <c r="AJ3">
        <v>0.09</v>
      </c>
      <c r="AK3">
        <v>1.6519999999999999</v>
      </c>
      <c r="AL3">
        <v>261.81799999999998</v>
      </c>
      <c r="AM3">
        <v>366</v>
      </c>
      <c r="AN3">
        <v>-1.0329999999999999</v>
      </c>
      <c r="AO3">
        <v>2.8000000000000001E-2</v>
      </c>
      <c r="AP3">
        <v>5.8028000000000004</v>
      </c>
      <c r="AQ3">
        <v>7.3999999999999996E-2</v>
      </c>
      <c r="AR3">
        <v>95.88</v>
      </c>
      <c r="AS3">
        <v>0.45900000000000002</v>
      </c>
      <c r="AT3" t="s">
        <v>48</v>
      </c>
      <c r="AU3">
        <v>-21.2</v>
      </c>
      <c r="AV3">
        <v>28</v>
      </c>
      <c r="AW3">
        <v>0.98099999999999998</v>
      </c>
      <c r="AX3">
        <v>44.62</v>
      </c>
      <c r="AY3">
        <v>44.62</v>
      </c>
      <c r="AZ3">
        <v>44.72</v>
      </c>
      <c r="BA3">
        <v>44.72</v>
      </c>
      <c r="BB3">
        <v>61.97</v>
      </c>
      <c r="BC3">
        <v>61.97</v>
      </c>
      <c r="BD3">
        <v>0</v>
      </c>
      <c r="BE3">
        <v>0.66870796447823144</v>
      </c>
      <c r="BF3">
        <v>2.4246055295546434</v>
      </c>
      <c r="BG3">
        <v>1.2587131080511115E-2</v>
      </c>
      <c r="BH3">
        <v>0</v>
      </c>
      <c r="BI3">
        <v>0.66988280290783608</v>
      </c>
      <c r="BJ3">
        <v>2.3781429768137285</v>
      </c>
      <c r="BK3">
        <v>1.3723443198566155E-2</v>
      </c>
      <c r="BL3">
        <v>1</v>
      </c>
      <c r="BM3">
        <v>13.12</v>
      </c>
      <c r="BN3">
        <v>2.0784518785320338E-2</v>
      </c>
    </row>
    <row r="4" spans="1:66" x14ac:dyDescent="0.2">
      <c r="A4" t="s">
        <v>844</v>
      </c>
      <c r="B4" s="1">
        <v>110912</v>
      </c>
      <c r="C4">
        <v>2</v>
      </c>
      <c r="D4">
        <v>1</v>
      </c>
      <c r="E4" s="1">
        <v>6</v>
      </c>
      <c r="F4" s="1">
        <v>1125</v>
      </c>
      <c r="G4" s="1">
        <f t="shared" si="0"/>
        <v>100</v>
      </c>
      <c r="H4" s="1">
        <v>116</v>
      </c>
      <c r="I4" s="1">
        <f t="shared" si="1"/>
        <v>147.73999999999998</v>
      </c>
      <c r="J4" s="1">
        <v>2</v>
      </c>
      <c r="K4" t="s">
        <v>2156</v>
      </c>
      <c r="M4">
        <v>100</v>
      </c>
      <c r="N4">
        <v>0.29599999999999999</v>
      </c>
      <c r="O4">
        <v>0.29799999999999999</v>
      </c>
      <c r="P4">
        <v>0.99099999999999999</v>
      </c>
      <c r="Q4">
        <v>0</v>
      </c>
      <c r="R4" t="s">
        <v>45</v>
      </c>
      <c r="S4">
        <v>570</v>
      </c>
      <c r="T4">
        <v>1910</v>
      </c>
      <c r="U4">
        <v>0.19763</v>
      </c>
      <c r="V4">
        <v>20.399999999999999</v>
      </c>
      <c r="W4">
        <v>0.20039999999999999</v>
      </c>
      <c r="X4">
        <v>77.5</v>
      </c>
      <c r="Y4">
        <v>9.9870000000000001</v>
      </c>
      <c r="Z4">
        <v>-5.4629999999999998E-2</v>
      </c>
      <c r="AA4">
        <v>59</v>
      </c>
      <c r="AB4">
        <v>64.3</v>
      </c>
      <c r="AC4">
        <v>0.161</v>
      </c>
      <c r="AD4">
        <v>4.4999999999999998E-2</v>
      </c>
      <c r="AE4">
        <v>1.7490000000000001</v>
      </c>
      <c r="AF4">
        <v>0.15</v>
      </c>
      <c r="AG4">
        <v>4.8000000000000001E-2</v>
      </c>
      <c r="AH4">
        <v>0.316</v>
      </c>
      <c r="AI4">
        <v>-6.9000000000000006E-2</v>
      </c>
      <c r="AJ4">
        <v>0.51800000000000002</v>
      </c>
      <c r="AK4">
        <v>0.51800000000000002</v>
      </c>
      <c r="AL4">
        <v>282.64499999999998</v>
      </c>
      <c r="AM4">
        <v>366</v>
      </c>
      <c r="AN4">
        <v>-1.0329999999999999</v>
      </c>
      <c r="AO4">
        <v>2.8000000000000001E-2</v>
      </c>
      <c r="AP4">
        <v>3.8567300000000002</v>
      </c>
      <c r="AQ4">
        <v>1.9E-2</v>
      </c>
      <c r="AR4">
        <v>96</v>
      </c>
      <c r="AS4">
        <v>0.11899999999999999</v>
      </c>
      <c r="AT4" t="s">
        <v>49</v>
      </c>
      <c r="AU4">
        <v>1.1000000000000001</v>
      </c>
      <c r="AV4">
        <v>58</v>
      </c>
      <c r="AW4">
        <v>0.96099999999999997</v>
      </c>
      <c r="AX4">
        <v>19.649999999999999</v>
      </c>
      <c r="AY4">
        <v>19.649999999999999</v>
      </c>
      <c r="AZ4">
        <v>24.66</v>
      </c>
      <c r="BA4">
        <v>24.66</v>
      </c>
      <c r="BB4">
        <v>26.16</v>
      </c>
      <c r="BC4">
        <v>26.16</v>
      </c>
      <c r="BD4">
        <v>0</v>
      </c>
      <c r="BE4">
        <v>1.2146047231949768</v>
      </c>
      <c r="BF4">
        <v>0.61868099507438434</v>
      </c>
      <c r="BG4">
        <v>0.16787526287936547</v>
      </c>
      <c r="BH4">
        <v>0</v>
      </c>
      <c r="BI4">
        <v>1.187185118576215</v>
      </c>
      <c r="BJ4">
        <v>0.63928166333668479</v>
      </c>
      <c r="BK4">
        <v>0.14962058583059251</v>
      </c>
      <c r="BL4">
        <v>1</v>
      </c>
      <c r="BM4">
        <v>11.91</v>
      </c>
      <c r="BN4">
        <v>-4.4735838747560841E-3</v>
      </c>
    </row>
    <row r="5" spans="1:66" x14ac:dyDescent="0.2">
      <c r="A5" t="s">
        <v>844</v>
      </c>
      <c r="B5" s="1">
        <v>110912</v>
      </c>
      <c r="C5">
        <v>2</v>
      </c>
      <c r="D5">
        <v>2</v>
      </c>
      <c r="E5" s="1">
        <v>7</v>
      </c>
      <c r="F5" s="1">
        <v>1125</v>
      </c>
      <c r="G5" s="1">
        <f t="shared" si="0"/>
        <v>100</v>
      </c>
      <c r="H5" s="1">
        <v>144</v>
      </c>
      <c r="I5" s="1">
        <f t="shared" si="1"/>
        <v>147.73999999999998</v>
      </c>
      <c r="J5" s="1">
        <v>2</v>
      </c>
      <c r="K5" t="s">
        <v>2156</v>
      </c>
      <c r="M5">
        <v>100</v>
      </c>
      <c r="N5">
        <v>0.69399999999999995</v>
      </c>
      <c r="O5">
        <v>0.63100000000000001</v>
      </c>
      <c r="P5">
        <v>2.5659999999999998</v>
      </c>
      <c r="Q5">
        <v>1</v>
      </c>
      <c r="R5" t="s">
        <v>50</v>
      </c>
      <c r="S5">
        <v>1206</v>
      </c>
      <c r="T5">
        <v>1910</v>
      </c>
      <c r="U5">
        <v>-0.24510999999999999</v>
      </c>
      <c r="V5">
        <v>55.25</v>
      </c>
      <c r="W5">
        <v>-0.26889999999999997</v>
      </c>
      <c r="X5">
        <v>70.069000000000003</v>
      </c>
      <c r="Y5">
        <v>22.568999999999999</v>
      </c>
      <c r="Z5">
        <v>-0.37444</v>
      </c>
      <c r="AA5">
        <v>21</v>
      </c>
      <c r="AB5">
        <v>132.6</v>
      </c>
      <c r="AC5">
        <v>0.40200000000000002</v>
      </c>
      <c r="AD5">
        <v>0.16600000000000001</v>
      </c>
      <c r="AE5">
        <v>2.375</v>
      </c>
      <c r="AF5">
        <v>0.36199999999999999</v>
      </c>
      <c r="AG5">
        <v>0.61699999999999999</v>
      </c>
      <c r="AH5">
        <v>0.85899999999999999</v>
      </c>
      <c r="AI5">
        <v>0.61099999999999999</v>
      </c>
      <c r="AJ5">
        <v>0.85399999999999998</v>
      </c>
      <c r="AK5">
        <v>1.4590000000000001</v>
      </c>
      <c r="AL5">
        <v>98.182000000000002</v>
      </c>
      <c r="AM5">
        <v>222</v>
      </c>
      <c r="AN5">
        <v>-0.23300000000000001</v>
      </c>
      <c r="AO5">
        <v>0.126</v>
      </c>
      <c r="AP5">
        <v>16.637360000000001</v>
      </c>
      <c r="AQ5">
        <v>0.34599999999999997</v>
      </c>
      <c r="AR5">
        <v>96</v>
      </c>
      <c r="AS5">
        <v>0.79800000000000004</v>
      </c>
      <c r="AT5" t="s">
        <v>51</v>
      </c>
      <c r="AU5">
        <v>-1.2</v>
      </c>
      <c r="AV5">
        <v>92</v>
      </c>
      <c r="AW5">
        <v>0.78300000000000003</v>
      </c>
      <c r="AX5">
        <v>51.99</v>
      </c>
      <c r="AY5">
        <v>51.99</v>
      </c>
      <c r="AZ5">
        <v>77.400000000000006</v>
      </c>
      <c r="BA5">
        <v>77.400000000000006</v>
      </c>
      <c r="BB5">
        <v>83.12</v>
      </c>
      <c r="BC5">
        <v>83.12</v>
      </c>
      <c r="BD5">
        <v>0</v>
      </c>
      <c r="BE5">
        <v>0.55041691851119023</v>
      </c>
      <c r="BF5">
        <v>3.137157526364557</v>
      </c>
      <c r="BG5">
        <v>3.0189507763326826E-2</v>
      </c>
      <c r="BH5">
        <v>0</v>
      </c>
      <c r="BI5">
        <v>0.54459127943420937</v>
      </c>
      <c r="BJ5">
        <v>3.0002944996349177</v>
      </c>
      <c r="BK5">
        <v>3.4513537333595315E-2</v>
      </c>
      <c r="BL5">
        <v>1</v>
      </c>
      <c r="BM5">
        <v>7.95</v>
      </c>
      <c r="BN5">
        <v>-0.10373459655695644</v>
      </c>
    </row>
    <row r="6" spans="1:66" x14ac:dyDescent="0.2">
      <c r="A6" t="s">
        <v>844</v>
      </c>
      <c r="B6" s="1">
        <v>110912</v>
      </c>
      <c r="C6">
        <v>2</v>
      </c>
      <c r="D6">
        <v>3</v>
      </c>
      <c r="E6" s="1">
        <v>8</v>
      </c>
      <c r="F6" s="1">
        <v>1125</v>
      </c>
      <c r="G6" s="1">
        <f t="shared" si="0"/>
        <v>100</v>
      </c>
      <c r="H6" s="1">
        <v>144</v>
      </c>
      <c r="I6" s="1">
        <f t="shared" si="1"/>
        <v>147.73999999999998</v>
      </c>
      <c r="J6" s="1">
        <v>2</v>
      </c>
      <c r="K6" t="s">
        <v>2156</v>
      </c>
      <c r="M6">
        <v>100</v>
      </c>
      <c r="N6">
        <v>0.64500000000000002</v>
      </c>
      <c r="O6">
        <v>0.66400000000000003</v>
      </c>
      <c r="P6">
        <v>1.508</v>
      </c>
      <c r="Q6">
        <v>1</v>
      </c>
      <c r="R6" t="s">
        <v>52</v>
      </c>
      <c r="S6">
        <v>1268</v>
      </c>
      <c r="T6">
        <v>1910</v>
      </c>
      <c r="U6">
        <v>-0.25967000000000001</v>
      </c>
      <c r="V6">
        <v>55.69</v>
      </c>
      <c r="W6">
        <v>-0.32219999999999999</v>
      </c>
      <c r="X6">
        <v>84.793999999999997</v>
      </c>
      <c r="Y6">
        <v>27.294</v>
      </c>
      <c r="Z6">
        <v>-0.36183999999999999</v>
      </c>
      <c r="AA6">
        <v>35</v>
      </c>
      <c r="AB6">
        <v>70.2</v>
      </c>
      <c r="AC6">
        <v>0.2</v>
      </c>
      <c r="AD6">
        <v>0.11</v>
      </c>
      <c r="AE6">
        <v>2.0350000000000001</v>
      </c>
      <c r="AF6">
        <v>0.216</v>
      </c>
      <c r="AG6">
        <v>0.40100000000000002</v>
      </c>
      <c r="AH6">
        <v>0.63700000000000001</v>
      </c>
      <c r="AI6">
        <v>0.442</v>
      </c>
      <c r="AJ6">
        <v>0.63800000000000001</v>
      </c>
      <c r="AK6">
        <v>1.077</v>
      </c>
      <c r="AL6">
        <v>133.88399999999999</v>
      </c>
      <c r="AM6">
        <v>318</v>
      </c>
      <c r="AN6">
        <v>-0.76700000000000002</v>
      </c>
      <c r="AO6">
        <v>3.9E-2</v>
      </c>
      <c r="AP6">
        <v>11.36923</v>
      </c>
      <c r="AQ6">
        <v>0.16900000000000001</v>
      </c>
      <c r="AR6">
        <v>96</v>
      </c>
      <c r="AS6">
        <v>0.69199999999999995</v>
      </c>
      <c r="AT6" t="s">
        <v>53</v>
      </c>
      <c r="AU6">
        <v>14.1</v>
      </c>
      <c r="AV6">
        <v>100</v>
      </c>
      <c r="AW6">
        <v>0.98599999999999999</v>
      </c>
      <c r="AX6">
        <v>55.22</v>
      </c>
      <c r="AY6">
        <v>55.22</v>
      </c>
      <c r="AZ6">
        <v>58.69</v>
      </c>
      <c r="BA6">
        <v>58.69</v>
      </c>
      <c r="BB6">
        <v>71.099999999999994</v>
      </c>
      <c r="BC6">
        <v>71.099999999999994</v>
      </c>
      <c r="BD6">
        <v>0</v>
      </c>
      <c r="BE6">
        <v>0.65105514882143822</v>
      </c>
      <c r="BF6">
        <v>2.2622315255119592</v>
      </c>
      <c r="BG6">
        <v>3.8436829219099966E-2</v>
      </c>
      <c r="BH6">
        <v>0</v>
      </c>
      <c r="BI6">
        <v>0.65853467366762097</v>
      </c>
      <c r="BJ6">
        <v>2.2790046580391379</v>
      </c>
      <c r="BK6">
        <v>3.0043105684987463E-2</v>
      </c>
      <c r="BL6">
        <v>1</v>
      </c>
      <c r="BM6">
        <v>7.49</v>
      </c>
      <c r="BN6">
        <v>4.9129130429498534E-2</v>
      </c>
    </row>
    <row r="7" spans="1:66" x14ac:dyDescent="0.2">
      <c r="A7" t="s">
        <v>844</v>
      </c>
      <c r="B7" s="1">
        <v>110913</v>
      </c>
      <c r="C7">
        <v>2</v>
      </c>
      <c r="D7">
        <v>1</v>
      </c>
      <c r="E7" s="1">
        <v>10</v>
      </c>
      <c r="F7" s="1">
        <v>1125</v>
      </c>
      <c r="G7" s="1">
        <f t="shared" si="0"/>
        <v>100</v>
      </c>
      <c r="H7" s="1">
        <v>116</v>
      </c>
      <c r="I7" s="1">
        <f t="shared" si="1"/>
        <v>147.73999999999998</v>
      </c>
      <c r="J7" s="1">
        <v>2</v>
      </c>
      <c r="K7" t="s">
        <v>2157</v>
      </c>
      <c r="M7">
        <v>100</v>
      </c>
      <c r="N7">
        <v>2.95</v>
      </c>
      <c r="O7">
        <v>2.9079999999999999</v>
      </c>
      <c r="P7">
        <v>7.3639999999999999</v>
      </c>
      <c r="Q7">
        <v>1</v>
      </c>
      <c r="R7" t="s">
        <v>54</v>
      </c>
      <c r="S7">
        <v>5744</v>
      </c>
      <c r="T7">
        <v>1975.3</v>
      </c>
      <c r="U7">
        <v>-5.7259999999999998E-2</v>
      </c>
      <c r="V7">
        <v>42.06</v>
      </c>
      <c r="W7">
        <v>-7.2999999999999995E-2</v>
      </c>
      <c r="X7">
        <v>74.971999999999994</v>
      </c>
      <c r="Y7">
        <v>14.972</v>
      </c>
      <c r="Z7">
        <v>-0.58686000000000005</v>
      </c>
      <c r="AA7">
        <v>27</v>
      </c>
      <c r="AB7">
        <v>0.6</v>
      </c>
      <c r="AC7">
        <v>9.7000000000000003E-2</v>
      </c>
      <c r="AD7">
        <v>0.26600000000000001</v>
      </c>
      <c r="AE7">
        <v>2.032</v>
      </c>
      <c r="AF7">
        <v>0.42</v>
      </c>
      <c r="AG7">
        <v>0.34799999999999998</v>
      </c>
      <c r="AH7">
        <v>0.81899999999999995</v>
      </c>
      <c r="AI7">
        <v>0.34200000000000003</v>
      </c>
      <c r="AJ7">
        <v>0.84599999999999997</v>
      </c>
      <c r="AK7">
        <v>4.5720000000000001</v>
      </c>
      <c r="AL7">
        <v>255.86799999999999</v>
      </c>
      <c r="AM7">
        <v>366</v>
      </c>
      <c r="AN7">
        <v>-1.0329999999999999</v>
      </c>
      <c r="AO7">
        <v>0.13900000000000001</v>
      </c>
      <c r="AP7">
        <v>20.983820000000001</v>
      </c>
      <c r="AQ7">
        <v>0.13700000000000001</v>
      </c>
      <c r="AR7">
        <v>96</v>
      </c>
      <c r="AS7">
        <v>0.52800000000000002</v>
      </c>
      <c r="AT7" t="s">
        <v>55</v>
      </c>
      <c r="AU7">
        <v>9.1</v>
      </c>
      <c r="AV7">
        <v>180</v>
      </c>
      <c r="AW7">
        <v>0.89300000000000002</v>
      </c>
      <c r="AX7">
        <v>28.15</v>
      </c>
      <c r="AY7">
        <v>28.15</v>
      </c>
      <c r="AZ7">
        <v>46.73</v>
      </c>
      <c r="BA7">
        <v>46.73</v>
      </c>
      <c r="BB7">
        <v>48.47</v>
      </c>
      <c r="BC7">
        <v>48.47</v>
      </c>
      <c r="BD7">
        <v>0</v>
      </c>
      <c r="BE7">
        <v>1.0237561668690471</v>
      </c>
      <c r="BF7">
        <v>0.81431821795898929</v>
      </c>
      <c r="BG7">
        <v>8.5957082962023812E-2</v>
      </c>
      <c r="BH7">
        <v>0</v>
      </c>
      <c r="BI7">
        <v>1.0100615272644267</v>
      </c>
      <c r="BJ7">
        <v>0.82455126923276501</v>
      </c>
      <c r="BK7">
        <v>8.1608515247515376E-2</v>
      </c>
      <c r="BL7">
        <v>1</v>
      </c>
      <c r="BM7">
        <v>39.94</v>
      </c>
      <c r="BN7">
        <v>-6.3171629586569022E-2</v>
      </c>
    </row>
    <row r="8" spans="1:66" x14ac:dyDescent="0.2">
      <c r="A8" t="s">
        <v>844</v>
      </c>
      <c r="B8" s="1">
        <v>110913</v>
      </c>
      <c r="C8">
        <v>2</v>
      </c>
      <c r="D8">
        <v>2</v>
      </c>
      <c r="E8" s="1">
        <v>11</v>
      </c>
      <c r="F8" s="1">
        <v>1125</v>
      </c>
      <c r="G8" s="1">
        <f t="shared" si="0"/>
        <v>100</v>
      </c>
      <c r="H8" s="1">
        <v>144</v>
      </c>
      <c r="I8" s="1">
        <f t="shared" si="1"/>
        <v>147.73999999999998</v>
      </c>
      <c r="J8" s="1">
        <v>2</v>
      </c>
      <c r="K8" t="s">
        <v>2157</v>
      </c>
      <c r="M8">
        <v>100</v>
      </c>
      <c r="N8">
        <v>2.1</v>
      </c>
      <c r="O8">
        <v>2.1110000000000002</v>
      </c>
      <c r="P8">
        <v>4.2919999999999998</v>
      </c>
      <c r="Q8">
        <v>1</v>
      </c>
      <c r="R8" t="s">
        <v>56</v>
      </c>
      <c r="S8">
        <v>4169</v>
      </c>
      <c r="T8">
        <v>1975.3</v>
      </c>
      <c r="U8">
        <v>0.11155</v>
      </c>
      <c r="V8">
        <v>50.9</v>
      </c>
      <c r="W8">
        <v>-0.1346</v>
      </c>
      <c r="X8">
        <v>81.019000000000005</v>
      </c>
      <c r="Y8">
        <v>13.519</v>
      </c>
      <c r="Z8">
        <v>-0.56999</v>
      </c>
      <c r="AA8">
        <v>51</v>
      </c>
      <c r="AB8">
        <v>14.8</v>
      </c>
      <c r="AC8">
        <v>5.5E-2</v>
      </c>
      <c r="AD8">
        <v>0.114</v>
      </c>
      <c r="AE8">
        <v>1.9079999999999999</v>
      </c>
      <c r="AF8">
        <v>0.25</v>
      </c>
      <c r="AG8">
        <v>0.16800000000000001</v>
      </c>
      <c r="AH8">
        <v>0.38800000000000001</v>
      </c>
      <c r="AI8">
        <v>0.14499999999999999</v>
      </c>
      <c r="AJ8">
        <v>0.41099999999999998</v>
      </c>
      <c r="AK8">
        <v>2.8239999999999998</v>
      </c>
      <c r="AL8">
        <v>5.95</v>
      </c>
      <c r="AM8">
        <v>342</v>
      </c>
      <c r="AN8">
        <v>-0.9</v>
      </c>
      <c r="AO8">
        <v>5.6000000000000001E-2</v>
      </c>
      <c r="AP8">
        <v>11.18623</v>
      </c>
      <c r="AQ8">
        <v>9.1999999999999998E-2</v>
      </c>
      <c r="AR8">
        <v>96</v>
      </c>
      <c r="AS8">
        <v>0.42599999999999999</v>
      </c>
      <c r="AT8" t="s">
        <v>57</v>
      </c>
      <c r="AU8">
        <v>13.3</v>
      </c>
      <c r="AV8">
        <v>6</v>
      </c>
      <c r="AW8">
        <v>0.92800000000000005</v>
      </c>
      <c r="AX8">
        <v>31.68</v>
      </c>
      <c r="AY8">
        <v>31.68</v>
      </c>
      <c r="AZ8">
        <v>43.51</v>
      </c>
      <c r="BA8">
        <v>43.51</v>
      </c>
      <c r="BB8">
        <v>44.3</v>
      </c>
      <c r="BC8">
        <v>44.3</v>
      </c>
      <c r="BD8">
        <v>0</v>
      </c>
      <c r="BE8">
        <v>0.58577720955257018</v>
      </c>
      <c r="BF8">
        <v>2.1256927453388412</v>
      </c>
      <c r="BG8">
        <v>0.11466651282153337</v>
      </c>
      <c r="BH8">
        <v>0</v>
      </c>
      <c r="BI8">
        <v>0.57054443317377124</v>
      </c>
      <c r="BJ8">
        <v>2.178968388440484</v>
      </c>
      <c r="BK8">
        <v>0.10878791292352066</v>
      </c>
      <c r="BL8">
        <v>1</v>
      </c>
      <c r="BM8">
        <v>12.94</v>
      </c>
      <c r="BN8">
        <v>-1.1291305666700936E-3</v>
      </c>
    </row>
    <row r="9" spans="1:66" x14ac:dyDescent="0.2">
      <c r="A9" t="s">
        <v>844</v>
      </c>
      <c r="B9" s="1">
        <v>110913</v>
      </c>
      <c r="C9">
        <v>2</v>
      </c>
      <c r="D9">
        <v>3</v>
      </c>
      <c r="E9" s="1">
        <v>12</v>
      </c>
      <c r="F9" s="1">
        <v>1125</v>
      </c>
      <c r="G9" s="1">
        <f t="shared" si="0"/>
        <v>100</v>
      </c>
      <c r="H9" s="1">
        <v>116</v>
      </c>
      <c r="I9" s="1">
        <f t="shared" si="1"/>
        <v>147.73999999999998</v>
      </c>
      <c r="J9" s="1">
        <v>2</v>
      </c>
      <c r="K9" t="s">
        <v>2157</v>
      </c>
      <c r="M9">
        <v>100</v>
      </c>
      <c r="N9">
        <v>0.86799999999999999</v>
      </c>
      <c r="O9">
        <v>0.83699999999999997</v>
      </c>
      <c r="P9">
        <v>1.994</v>
      </c>
      <c r="Q9">
        <v>1</v>
      </c>
      <c r="R9" t="s">
        <v>58</v>
      </c>
      <c r="S9">
        <v>1653</v>
      </c>
      <c r="T9">
        <v>1975.3</v>
      </c>
      <c r="U9">
        <v>3.286E-2</v>
      </c>
      <c r="V9">
        <v>33.86</v>
      </c>
      <c r="W9">
        <v>-0.51239999999999997</v>
      </c>
      <c r="X9">
        <v>82.988</v>
      </c>
      <c r="Y9">
        <v>15.488</v>
      </c>
      <c r="Z9">
        <v>-0.66183000000000003</v>
      </c>
      <c r="AA9">
        <v>41</v>
      </c>
      <c r="AB9">
        <v>28.9</v>
      </c>
      <c r="AC9">
        <v>0.161</v>
      </c>
      <c r="AD9">
        <v>0.127</v>
      </c>
      <c r="AE9">
        <v>1.9279999999999999</v>
      </c>
      <c r="AF9">
        <v>0.16500000000000001</v>
      </c>
      <c r="AG9">
        <v>0.13900000000000001</v>
      </c>
      <c r="AH9">
        <v>0.82499999999999996</v>
      </c>
      <c r="AI9">
        <v>0.188</v>
      </c>
      <c r="AJ9">
        <v>0.84399999999999997</v>
      </c>
      <c r="AK9">
        <v>1.829</v>
      </c>
      <c r="AL9">
        <v>160.661</v>
      </c>
      <c r="AM9">
        <v>282</v>
      </c>
      <c r="AN9">
        <v>-0.56699999999999995</v>
      </c>
      <c r="AO9">
        <v>0.13600000000000001</v>
      </c>
      <c r="AP9">
        <v>17.511099999999999</v>
      </c>
      <c r="AQ9">
        <v>0.29399999999999998</v>
      </c>
      <c r="AR9">
        <v>96</v>
      </c>
      <c r="AS9">
        <v>0.58199999999999996</v>
      </c>
      <c r="AT9" t="s">
        <v>59</v>
      </c>
      <c r="AU9">
        <v>-32.4</v>
      </c>
      <c r="AV9">
        <v>3</v>
      </c>
      <c r="AW9">
        <v>0.91100000000000003</v>
      </c>
      <c r="AX9">
        <v>39.29</v>
      </c>
      <c r="AY9">
        <v>39.29</v>
      </c>
      <c r="AZ9">
        <v>41.17</v>
      </c>
      <c r="BA9">
        <v>41.17</v>
      </c>
      <c r="BB9">
        <v>50</v>
      </c>
      <c r="BC9">
        <v>50</v>
      </c>
      <c r="BD9">
        <v>0</v>
      </c>
      <c r="BE9">
        <v>0.71055343170349983</v>
      </c>
      <c r="BF9">
        <v>-0.71314683930585621</v>
      </c>
      <c r="BG9">
        <v>1.3730786282403713E-2</v>
      </c>
      <c r="BH9">
        <v>0</v>
      </c>
      <c r="BI9">
        <v>0.68806475417124702</v>
      </c>
      <c r="BJ9">
        <v>-1.0257470897275247</v>
      </c>
      <c r="BK9">
        <v>1.6731015969400485E-2</v>
      </c>
      <c r="BL9">
        <v>1</v>
      </c>
      <c r="BM9">
        <v>9.8000000000000007</v>
      </c>
      <c r="BN9">
        <v>-3.3437573020312771E-2</v>
      </c>
    </row>
    <row r="10" spans="1:66" x14ac:dyDescent="0.2">
      <c r="A10" t="s">
        <v>844</v>
      </c>
      <c r="B10" s="1">
        <v>110913</v>
      </c>
      <c r="C10">
        <v>2</v>
      </c>
      <c r="D10">
        <v>4</v>
      </c>
      <c r="E10" s="1">
        <v>13</v>
      </c>
      <c r="F10" s="1">
        <v>1125</v>
      </c>
      <c r="G10" s="1">
        <f t="shared" si="0"/>
        <v>100</v>
      </c>
      <c r="H10" s="1">
        <v>116</v>
      </c>
      <c r="I10" s="1">
        <f t="shared" si="1"/>
        <v>147.73999999999998</v>
      </c>
      <c r="J10" s="1">
        <v>2</v>
      </c>
      <c r="K10" t="s">
        <v>2157</v>
      </c>
      <c r="M10">
        <v>100</v>
      </c>
      <c r="N10">
        <v>0.61099999999999999</v>
      </c>
      <c r="O10">
        <v>0.55000000000000004</v>
      </c>
      <c r="P10">
        <v>1.978</v>
      </c>
      <c r="Q10">
        <v>2</v>
      </c>
      <c r="R10" t="s">
        <v>60</v>
      </c>
      <c r="S10">
        <v>1086</v>
      </c>
      <c r="T10">
        <v>1975.3</v>
      </c>
      <c r="U10">
        <v>-0.24709999999999999</v>
      </c>
      <c r="V10">
        <v>57.21</v>
      </c>
      <c r="W10">
        <v>-0.46839999999999998</v>
      </c>
      <c r="X10">
        <v>84.885999999999996</v>
      </c>
      <c r="Y10">
        <v>27.385999999999999</v>
      </c>
      <c r="Z10">
        <v>-0.46007999999999999</v>
      </c>
      <c r="AA10">
        <v>15</v>
      </c>
      <c r="AB10">
        <v>2.6</v>
      </c>
      <c r="AC10">
        <v>0.35499999999999998</v>
      </c>
      <c r="AD10">
        <v>0.16</v>
      </c>
      <c r="AE10">
        <v>2.2200000000000002</v>
      </c>
      <c r="AF10">
        <v>0.25900000000000001</v>
      </c>
      <c r="AG10">
        <v>0.52900000000000003</v>
      </c>
      <c r="AH10">
        <v>0.73</v>
      </c>
      <c r="AI10">
        <v>0.47099999999999997</v>
      </c>
      <c r="AJ10">
        <v>0.66200000000000003</v>
      </c>
      <c r="AK10">
        <v>1.0369999999999999</v>
      </c>
      <c r="AL10">
        <v>342.149</v>
      </c>
      <c r="AM10">
        <v>366</v>
      </c>
      <c r="AN10">
        <v>-1.0329999999999999</v>
      </c>
      <c r="AO10">
        <v>5.8000000000000003E-2</v>
      </c>
      <c r="AP10">
        <v>4.1818200000000001</v>
      </c>
      <c r="AQ10">
        <v>0.14799999999999999</v>
      </c>
      <c r="AR10">
        <v>96</v>
      </c>
      <c r="AS10">
        <v>0.68300000000000005</v>
      </c>
      <c r="AT10" t="s">
        <v>61</v>
      </c>
      <c r="AU10">
        <v>23.6</v>
      </c>
      <c r="AV10">
        <v>145</v>
      </c>
      <c r="AW10">
        <v>0.90900000000000003</v>
      </c>
      <c r="AX10">
        <v>61.4</v>
      </c>
      <c r="AY10">
        <v>61.4</v>
      </c>
      <c r="AZ10">
        <v>65.27</v>
      </c>
      <c r="BA10">
        <v>65.27</v>
      </c>
      <c r="BB10">
        <v>74.260000000000005</v>
      </c>
      <c r="BC10">
        <v>74.260000000000005</v>
      </c>
      <c r="BD10">
        <v>0</v>
      </c>
      <c r="BE10">
        <v>0.77570610610216129</v>
      </c>
      <c r="BF10">
        <v>0.46018622562194222</v>
      </c>
      <c r="BG10">
        <v>1.7361963767866969E-2</v>
      </c>
      <c r="BH10">
        <v>0</v>
      </c>
      <c r="BI10">
        <v>0.75566010641149717</v>
      </c>
      <c r="BJ10">
        <v>0.77148424769933488</v>
      </c>
      <c r="BK10">
        <v>1.3601990423055255E-2</v>
      </c>
      <c r="BL10">
        <v>1</v>
      </c>
      <c r="BM10">
        <v>8.41</v>
      </c>
      <c r="BN10">
        <v>-0.14989858487780833</v>
      </c>
    </row>
    <row r="11" spans="1:66" x14ac:dyDescent="0.2">
      <c r="A11" t="s">
        <v>844</v>
      </c>
      <c r="B11" s="1">
        <v>110916</v>
      </c>
      <c r="C11">
        <v>1</v>
      </c>
      <c r="D11">
        <v>1</v>
      </c>
      <c r="E11" s="1">
        <v>19</v>
      </c>
      <c r="F11" s="1">
        <v>1175</v>
      </c>
      <c r="G11" s="1">
        <f t="shared" si="0"/>
        <v>150</v>
      </c>
      <c r="H11" s="1">
        <v>144</v>
      </c>
      <c r="I11" s="1">
        <f t="shared" si="1"/>
        <v>136.12</v>
      </c>
      <c r="J11" s="1">
        <v>2</v>
      </c>
      <c r="K11" t="s">
        <v>2158</v>
      </c>
      <c r="M11">
        <v>100</v>
      </c>
      <c r="N11">
        <v>0.16600000000000001</v>
      </c>
      <c r="O11">
        <v>0.184</v>
      </c>
      <c r="P11">
        <v>1.0409999999999999</v>
      </c>
      <c r="Q11">
        <v>1</v>
      </c>
      <c r="R11" t="s">
        <v>62</v>
      </c>
      <c r="S11">
        <v>361</v>
      </c>
      <c r="T11">
        <v>1962.5</v>
      </c>
      <c r="U11">
        <v>-0.14743000000000001</v>
      </c>
      <c r="V11">
        <v>39.42</v>
      </c>
      <c r="W11">
        <v>-0.22120000000000001</v>
      </c>
      <c r="X11">
        <v>35.741999999999997</v>
      </c>
      <c r="Y11">
        <v>10.742000000000001</v>
      </c>
      <c r="Z11">
        <v>-0.35942000000000002</v>
      </c>
      <c r="AA11">
        <v>27</v>
      </c>
      <c r="AB11">
        <v>94.8</v>
      </c>
      <c r="AC11">
        <v>0.39100000000000001</v>
      </c>
      <c r="AD11">
        <v>6.0999999999999999E-2</v>
      </c>
      <c r="AE11">
        <v>1.909</v>
      </c>
      <c r="AF11">
        <v>0.25</v>
      </c>
      <c r="AG11">
        <v>7.3999999999999996E-2</v>
      </c>
      <c r="AH11">
        <v>0.55600000000000005</v>
      </c>
      <c r="AI11">
        <v>7.1999999999999995E-2</v>
      </c>
      <c r="AJ11">
        <v>0.56399999999999995</v>
      </c>
      <c r="AK11">
        <v>0.45900000000000002</v>
      </c>
      <c r="AL11">
        <v>291.57</v>
      </c>
      <c r="AM11">
        <v>342</v>
      </c>
      <c r="AN11">
        <v>-0.9</v>
      </c>
      <c r="AO11">
        <v>4.2999999999999997E-2</v>
      </c>
      <c r="AP11">
        <v>2.3000500000000001</v>
      </c>
      <c r="AQ11">
        <v>0.189</v>
      </c>
      <c r="AR11">
        <v>97.5</v>
      </c>
      <c r="AS11">
        <v>0.33500000000000002</v>
      </c>
      <c r="AT11" t="s">
        <v>63</v>
      </c>
      <c r="AU11">
        <v>27.5</v>
      </c>
      <c r="AV11">
        <v>171</v>
      </c>
      <c r="AW11">
        <v>0.98599999999999999</v>
      </c>
      <c r="AX11">
        <v>32.78</v>
      </c>
      <c r="AY11">
        <v>32.78</v>
      </c>
      <c r="AZ11">
        <v>45.48</v>
      </c>
      <c r="BA11">
        <v>45.48</v>
      </c>
      <c r="BB11">
        <v>48.95</v>
      </c>
      <c r="BC11">
        <v>48.95</v>
      </c>
      <c r="BD11">
        <v>0</v>
      </c>
      <c r="BE11">
        <v>0.50746703499533607</v>
      </c>
      <c r="BF11">
        <v>2.5576718306248951</v>
      </c>
      <c r="BG11">
        <v>7.1037100536730263E-2</v>
      </c>
      <c r="BH11">
        <v>0</v>
      </c>
      <c r="BI11">
        <v>0.47275193584598352</v>
      </c>
      <c r="BJ11">
        <v>2.7579390770350116</v>
      </c>
      <c r="BK11">
        <v>6.3788150188784559E-2</v>
      </c>
      <c r="BL11">
        <v>1</v>
      </c>
      <c r="BM11">
        <v>13.31</v>
      </c>
      <c r="BN11">
        <v>4.4303844318440068E-2</v>
      </c>
    </row>
    <row r="12" spans="1:66" x14ac:dyDescent="0.2">
      <c r="A12" t="s">
        <v>844</v>
      </c>
      <c r="B12" s="1">
        <v>110916</v>
      </c>
      <c r="C12">
        <v>2</v>
      </c>
      <c r="D12">
        <v>1</v>
      </c>
      <c r="E12" s="1">
        <v>20</v>
      </c>
      <c r="F12" s="1">
        <v>1175</v>
      </c>
      <c r="G12" s="1">
        <f t="shared" si="0"/>
        <v>150</v>
      </c>
      <c r="H12" s="1">
        <v>116</v>
      </c>
      <c r="I12" s="1">
        <f t="shared" si="1"/>
        <v>136.12</v>
      </c>
      <c r="J12" s="1">
        <v>2</v>
      </c>
      <c r="K12" t="s">
        <v>2158</v>
      </c>
      <c r="M12">
        <v>100</v>
      </c>
      <c r="N12">
        <v>2.044</v>
      </c>
      <c r="O12">
        <v>2.1080000000000001</v>
      </c>
      <c r="P12">
        <v>6.01</v>
      </c>
      <c r="Q12">
        <v>1</v>
      </c>
      <c r="R12" t="s">
        <v>64</v>
      </c>
      <c r="S12">
        <v>4137</v>
      </c>
      <c r="T12">
        <v>1962.5</v>
      </c>
      <c r="U12">
        <v>0.28222999999999998</v>
      </c>
      <c r="V12">
        <v>38.07</v>
      </c>
      <c r="W12">
        <v>9.9699999999999997E-2</v>
      </c>
      <c r="X12">
        <v>44.951999999999998</v>
      </c>
      <c r="Y12">
        <v>12.452</v>
      </c>
      <c r="Z12">
        <v>5.2399999999999999E-3</v>
      </c>
      <c r="AA12">
        <v>47</v>
      </c>
      <c r="AB12">
        <v>90</v>
      </c>
      <c r="AC12">
        <v>0.06</v>
      </c>
      <c r="AD12">
        <v>0.127</v>
      </c>
      <c r="AE12">
        <v>1.954</v>
      </c>
      <c r="AF12">
        <v>0.183</v>
      </c>
      <c r="AG12">
        <v>-0.02</v>
      </c>
      <c r="AH12">
        <v>8.0000000000000002E-3</v>
      </c>
      <c r="AI12">
        <v>0.06</v>
      </c>
      <c r="AJ12">
        <v>2.8000000000000001E-2</v>
      </c>
      <c r="AK12">
        <v>2.734</v>
      </c>
      <c r="AL12">
        <v>238.017</v>
      </c>
      <c r="AM12">
        <v>366</v>
      </c>
      <c r="AN12">
        <v>-1.0329999999999999</v>
      </c>
      <c r="AO12">
        <v>0.03</v>
      </c>
      <c r="AP12">
        <v>16.789709999999999</v>
      </c>
      <c r="AQ12">
        <v>4.7E-2</v>
      </c>
      <c r="AR12">
        <v>97.5</v>
      </c>
      <c r="AS12">
        <v>0.41099999999999998</v>
      </c>
      <c r="AT12" t="s">
        <v>65</v>
      </c>
      <c r="AU12">
        <v>-6.3</v>
      </c>
      <c r="AV12">
        <v>169</v>
      </c>
      <c r="AW12">
        <v>0.90900000000000003</v>
      </c>
      <c r="AX12">
        <v>34.47</v>
      </c>
      <c r="AY12">
        <v>34.47</v>
      </c>
      <c r="AZ12">
        <v>36.770000000000003</v>
      </c>
      <c r="BA12">
        <v>36.770000000000003</v>
      </c>
      <c r="BB12">
        <v>49.29</v>
      </c>
      <c r="BC12">
        <v>49.29</v>
      </c>
      <c r="BD12">
        <v>0</v>
      </c>
      <c r="BE12">
        <v>0.56661302833103822</v>
      </c>
      <c r="BF12">
        <v>2.6625481988129804</v>
      </c>
      <c r="BG12">
        <v>4.2395148379263711E-2</v>
      </c>
      <c r="BH12">
        <v>0</v>
      </c>
      <c r="BI12">
        <v>0.56473214415679029</v>
      </c>
      <c r="BJ12">
        <v>2.7353618354001283</v>
      </c>
      <c r="BK12">
        <v>3.9019096888115674E-2</v>
      </c>
      <c r="BL12">
        <v>1</v>
      </c>
      <c r="BM12">
        <v>67.69</v>
      </c>
      <c r="BN12">
        <v>3.3804151264803933E-2</v>
      </c>
    </row>
    <row r="13" spans="1:66" x14ac:dyDescent="0.2">
      <c r="A13" t="s">
        <v>844</v>
      </c>
      <c r="B13" s="1">
        <v>110919</v>
      </c>
      <c r="C13">
        <v>1</v>
      </c>
      <c r="D13">
        <v>1</v>
      </c>
      <c r="E13" s="1">
        <v>23</v>
      </c>
      <c r="F13" s="1">
        <v>1175</v>
      </c>
      <c r="G13" s="1">
        <f t="shared" si="0"/>
        <v>150</v>
      </c>
      <c r="H13" s="1">
        <v>116</v>
      </c>
      <c r="I13" s="1">
        <f t="shared" si="1"/>
        <v>136.12</v>
      </c>
      <c r="J13" s="1">
        <v>2</v>
      </c>
      <c r="K13" t="s">
        <v>2159</v>
      </c>
      <c r="M13">
        <v>100</v>
      </c>
      <c r="N13">
        <v>0.36099999999999999</v>
      </c>
      <c r="O13">
        <v>0.41099999999999998</v>
      </c>
      <c r="P13">
        <v>2.4569999999999999</v>
      </c>
      <c r="Q13">
        <v>3</v>
      </c>
      <c r="R13" t="s">
        <v>66</v>
      </c>
      <c r="S13">
        <v>780</v>
      </c>
      <c r="T13">
        <v>1896</v>
      </c>
      <c r="U13">
        <v>-7.8159999999999993E-2</v>
      </c>
      <c r="V13">
        <v>28.34</v>
      </c>
      <c r="W13">
        <v>0.7319</v>
      </c>
      <c r="X13">
        <v>56.366999999999997</v>
      </c>
      <c r="Y13">
        <v>11.367000000000001</v>
      </c>
      <c r="Z13">
        <v>0.74602999999999997</v>
      </c>
      <c r="AA13">
        <v>29</v>
      </c>
      <c r="AB13">
        <v>19.2</v>
      </c>
      <c r="AC13">
        <v>0.29399999999999998</v>
      </c>
      <c r="AD13">
        <v>0.125</v>
      </c>
      <c r="AE13">
        <v>1.7170000000000001</v>
      </c>
      <c r="AF13">
        <v>0.224</v>
      </c>
      <c r="AG13">
        <v>4.0000000000000001E-3</v>
      </c>
      <c r="AH13">
        <v>0.621</v>
      </c>
      <c r="AI13">
        <v>0.115</v>
      </c>
      <c r="AJ13">
        <v>0.57199999999999995</v>
      </c>
      <c r="AK13">
        <v>0.97899999999999998</v>
      </c>
      <c r="AL13">
        <v>98.182000000000002</v>
      </c>
      <c r="AM13">
        <v>246</v>
      </c>
      <c r="AN13">
        <v>-0.36699999999999999</v>
      </c>
      <c r="AO13">
        <v>0.113</v>
      </c>
      <c r="AP13">
        <v>9.9096799999999998</v>
      </c>
      <c r="AQ13">
        <v>0.373</v>
      </c>
      <c r="AR13">
        <v>98.94</v>
      </c>
      <c r="AS13">
        <v>-0.14599999999999999</v>
      </c>
      <c r="AT13" t="s">
        <v>67</v>
      </c>
      <c r="AU13">
        <v>-57.1</v>
      </c>
      <c r="AV13">
        <v>80</v>
      </c>
      <c r="AW13">
        <v>1.0109999999999999</v>
      </c>
      <c r="AX13">
        <v>42.15</v>
      </c>
      <c r="AY13">
        <v>42.15</v>
      </c>
      <c r="AZ13">
        <v>45.33</v>
      </c>
      <c r="BA13">
        <v>45.33</v>
      </c>
      <c r="BB13">
        <v>46.25</v>
      </c>
      <c r="BC13">
        <v>46.25</v>
      </c>
      <c r="BD13">
        <v>0</v>
      </c>
      <c r="BE13">
        <v>0.69795167620973442</v>
      </c>
      <c r="BF13">
        <v>1.9946372163384622</v>
      </c>
      <c r="BG13">
        <v>5.7109824297083861E-2</v>
      </c>
      <c r="BH13">
        <v>0</v>
      </c>
      <c r="BI13">
        <v>0.67638845502798084</v>
      </c>
      <c r="BJ13">
        <v>2.0779988046834124</v>
      </c>
      <c r="BK13">
        <v>5.5859241616154319E-2</v>
      </c>
      <c r="BL13">
        <v>1</v>
      </c>
      <c r="BM13">
        <v>70.55</v>
      </c>
      <c r="BN13">
        <v>6.0868905079658205E-2</v>
      </c>
    </row>
    <row r="14" spans="1:66" x14ac:dyDescent="0.2">
      <c r="A14" t="s">
        <v>844</v>
      </c>
      <c r="B14" s="1">
        <v>110919</v>
      </c>
      <c r="C14">
        <v>2</v>
      </c>
      <c r="D14">
        <v>1</v>
      </c>
      <c r="E14" s="1">
        <v>24</v>
      </c>
      <c r="F14" s="1">
        <v>1175</v>
      </c>
      <c r="G14" s="1">
        <f t="shared" si="0"/>
        <v>150</v>
      </c>
      <c r="H14" s="1">
        <v>116</v>
      </c>
      <c r="I14" s="1">
        <f t="shared" si="1"/>
        <v>136.12</v>
      </c>
      <c r="J14" s="1">
        <v>2</v>
      </c>
      <c r="K14" t="s">
        <v>2159</v>
      </c>
      <c r="M14">
        <v>100</v>
      </c>
      <c r="N14">
        <v>1.722</v>
      </c>
      <c r="O14">
        <v>1.6419999999999999</v>
      </c>
      <c r="P14">
        <v>4.4039999999999999</v>
      </c>
      <c r="Q14">
        <v>1</v>
      </c>
      <c r="R14" t="s">
        <v>68</v>
      </c>
      <c r="S14">
        <v>3114</v>
      </c>
      <c r="T14">
        <v>1896</v>
      </c>
      <c r="U14">
        <v>-0.28012999999999999</v>
      </c>
      <c r="V14">
        <v>43.78</v>
      </c>
      <c r="W14">
        <v>0.315</v>
      </c>
      <c r="X14">
        <v>43.076999999999998</v>
      </c>
      <c r="Y14">
        <v>13.077</v>
      </c>
      <c r="Z14">
        <v>0.22159000000000001</v>
      </c>
      <c r="AA14">
        <v>39</v>
      </c>
      <c r="AB14">
        <v>9</v>
      </c>
      <c r="AC14">
        <v>0.14799999999999999</v>
      </c>
      <c r="AD14">
        <v>0.22</v>
      </c>
      <c r="AE14">
        <v>2.1110000000000002</v>
      </c>
      <c r="AF14">
        <v>0.38400000000000001</v>
      </c>
      <c r="AG14">
        <v>0.29199999999999998</v>
      </c>
      <c r="AH14">
        <v>0.52300000000000002</v>
      </c>
      <c r="AI14">
        <v>0.26</v>
      </c>
      <c r="AJ14">
        <v>0.42199999999999999</v>
      </c>
      <c r="AK14">
        <v>2.27</v>
      </c>
      <c r="AL14">
        <v>324.298</v>
      </c>
      <c r="AM14">
        <v>330</v>
      </c>
      <c r="AN14">
        <v>-0.83299999999999996</v>
      </c>
      <c r="AO14">
        <v>6.8000000000000005E-2</v>
      </c>
      <c r="AP14">
        <v>11.43313</v>
      </c>
      <c r="AQ14">
        <v>0.10100000000000001</v>
      </c>
      <c r="AR14">
        <v>98.94</v>
      </c>
      <c r="AS14">
        <v>0.48099999999999998</v>
      </c>
      <c r="AT14" t="s">
        <v>69</v>
      </c>
      <c r="AU14">
        <v>-2.1</v>
      </c>
      <c r="AV14">
        <v>64</v>
      </c>
      <c r="AW14">
        <v>1.018</v>
      </c>
      <c r="AX14">
        <v>38.909999999999997</v>
      </c>
      <c r="AY14">
        <v>38.909999999999997</v>
      </c>
      <c r="AZ14">
        <v>42.4</v>
      </c>
      <c r="BA14">
        <v>42.4</v>
      </c>
      <c r="BB14">
        <v>43.73</v>
      </c>
      <c r="BC14">
        <v>43.73</v>
      </c>
      <c r="BD14">
        <v>0</v>
      </c>
      <c r="BE14">
        <v>0.74064616873734335</v>
      </c>
      <c r="BF14">
        <v>-0.10713805683058843</v>
      </c>
      <c r="BG14">
        <v>1.2691425000603261E-2</v>
      </c>
      <c r="BH14">
        <v>0</v>
      </c>
      <c r="BI14">
        <v>0.77048127655440735</v>
      </c>
      <c r="BJ14">
        <v>0.13893488464680512</v>
      </c>
      <c r="BK14">
        <v>1.7580697080849462E-2</v>
      </c>
      <c r="BL14">
        <v>1</v>
      </c>
      <c r="BM14" t="s">
        <v>91</v>
      </c>
      <c r="BN14">
        <v>-7.9410141041563062E-2</v>
      </c>
    </row>
    <row r="15" spans="1:66" x14ac:dyDescent="0.2">
      <c r="A15" t="s">
        <v>844</v>
      </c>
      <c r="B15" s="1">
        <v>110919</v>
      </c>
      <c r="C15">
        <v>2</v>
      </c>
      <c r="D15">
        <v>3</v>
      </c>
      <c r="E15" s="1">
        <v>25</v>
      </c>
      <c r="F15" s="1">
        <v>1175</v>
      </c>
      <c r="G15" s="1">
        <f t="shared" si="0"/>
        <v>150</v>
      </c>
      <c r="H15" s="1">
        <v>144</v>
      </c>
      <c r="I15" s="1">
        <f t="shared" si="1"/>
        <v>136.12</v>
      </c>
      <c r="J15" s="1">
        <v>2</v>
      </c>
      <c r="K15" t="s">
        <v>2159</v>
      </c>
      <c r="M15">
        <v>100</v>
      </c>
      <c r="N15">
        <v>1.0920000000000001</v>
      </c>
      <c r="O15">
        <v>1</v>
      </c>
      <c r="P15">
        <v>3.0710000000000002</v>
      </c>
      <c r="Q15">
        <v>1</v>
      </c>
      <c r="R15" t="s">
        <v>70</v>
      </c>
      <c r="S15">
        <v>1896</v>
      </c>
      <c r="T15">
        <v>1896</v>
      </c>
      <c r="U15">
        <v>-0.10150000000000001</v>
      </c>
      <c r="V15">
        <v>45.09</v>
      </c>
      <c r="W15">
        <v>-0.27950000000000003</v>
      </c>
      <c r="X15">
        <v>83.850999999999999</v>
      </c>
      <c r="Y15">
        <v>16.350999999999999</v>
      </c>
      <c r="Z15">
        <v>-0.34183000000000002</v>
      </c>
      <c r="AA15">
        <v>39</v>
      </c>
      <c r="AB15">
        <v>10.3</v>
      </c>
      <c r="AC15">
        <v>0.151</v>
      </c>
      <c r="AD15">
        <v>0.14899999999999999</v>
      </c>
      <c r="AE15">
        <v>2.0169999999999999</v>
      </c>
      <c r="AF15">
        <v>0.3</v>
      </c>
      <c r="AG15">
        <v>0.20599999999999999</v>
      </c>
      <c r="AH15">
        <v>0.59499999999999997</v>
      </c>
      <c r="AI15">
        <v>0.153</v>
      </c>
      <c r="AJ15">
        <v>0.60799999999999998</v>
      </c>
      <c r="AK15">
        <v>1.863</v>
      </c>
      <c r="AL15">
        <v>187.43799999999999</v>
      </c>
      <c r="AM15">
        <v>318</v>
      </c>
      <c r="AN15">
        <v>-0.76700000000000002</v>
      </c>
      <c r="AO15">
        <v>8.7999999999999995E-2</v>
      </c>
      <c r="AP15">
        <v>16.584520000000001</v>
      </c>
      <c r="AQ15">
        <v>0.17399999999999999</v>
      </c>
      <c r="AR15">
        <v>98.94</v>
      </c>
      <c r="AS15">
        <v>0.19</v>
      </c>
      <c r="AT15" t="s">
        <v>71</v>
      </c>
      <c r="AU15">
        <v>-44</v>
      </c>
      <c r="AV15">
        <v>11</v>
      </c>
      <c r="AW15">
        <v>1.0720000000000001</v>
      </c>
      <c r="AX15">
        <v>52.68</v>
      </c>
      <c r="AY15">
        <v>52.68</v>
      </c>
      <c r="AZ15">
        <v>61.67</v>
      </c>
      <c r="BA15">
        <v>61.67</v>
      </c>
      <c r="BB15">
        <v>71.930000000000007</v>
      </c>
      <c r="BC15">
        <v>71.930000000000007</v>
      </c>
      <c r="BD15">
        <v>0</v>
      </c>
      <c r="BE15">
        <v>0.77658445001790799</v>
      </c>
      <c r="BF15">
        <v>-0.45290712811071382</v>
      </c>
      <c r="BG15">
        <v>3.2913565153979273E-2</v>
      </c>
      <c r="BH15">
        <v>0</v>
      </c>
      <c r="BI15">
        <v>0.77328789138973719</v>
      </c>
      <c r="BJ15">
        <v>-0.41374076623480932</v>
      </c>
      <c r="BK15">
        <v>2.9641994395048984E-2</v>
      </c>
      <c r="BL15">
        <v>1</v>
      </c>
      <c r="BM15" t="s">
        <v>91</v>
      </c>
      <c r="BN15">
        <v>-8.6204932215308519E-2</v>
      </c>
    </row>
    <row r="16" spans="1:66" x14ac:dyDescent="0.2">
      <c r="A16" t="s">
        <v>844</v>
      </c>
      <c r="B16" s="1">
        <v>110923</v>
      </c>
      <c r="C16">
        <v>2</v>
      </c>
      <c r="D16">
        <v>1</v>
      </c>
      <c r="E16" s="1">
        <v>26</v>
      </c>
      <c r="F16" s="1">
        <v>1225</v>
      </c>
      <c r="G16" s="1">
        <f t="shared" si="0"/>
        <v>200</v>
      </c>
      <c r="H16" s="1">
        <v>116</v>
      </c>
      <c r="I16" s="1">
        <f t="shared" si="1"/>
        <v>124.5</v>
      </c>
      <c r="J16" s="1">
        <v>2</v>
      </c>
      <c r="K16" t="s">
        <v>2160</v>
      </c>
      <c r="M16">
        <v>100</v>
      </c>
      <c r="N16">
        <v>0.17399999999999999</v>
      </c>
      <c r="O16">
        <v>0.17299999999999999</v>
      </c>
      <c r="P16">
        <v>1.0449999999999999</v>
      </c>
      <c r="Q16">
        <v>1</v>
      </c>
      <c r="R16" t="s">
        <v>72</v>
      </c>
      <c r="S16">
        <v>315</v>
      </c>
      <c r="T16">
        <v>1818.4</v>
      </c>
      <c r="U16">
        <v>-0.20923</v>
      </c>
      <c r="V16">
        <v>51.35</v>
      </c>
      <c r="W16">
        <v>-0.29480000000000001</v>
      </c>
      <c r="X16">
        <v>81.113</v>
      </c>
      <c r="Y16">
        <v>16.113</v>
      </c>
      <c r="Z16">
        <v>-0.46426000000000001</v>
      </c>
      <c r="AA16">
        <v>31</v>
      </c>
      <c r="AB16">
        <v>12.9</v>
      </c>
      <c r="AC16">
        <v>0.40300000000000002</v>
      </c>
      <c r="AD16">
        <v>5.5E-2</v>
      </c>
      <c r="AE16">
        <v>1.845</v>
      </c>
      <c r="AF16">
        <v>0.18</v>
      </c>
      <c r="AG16">
        <v>0.14499999999999999</v>
      </c>
      <c r="AH16">
        <v>0.187</v>
      </c>
      <c r="AI16">
        <v>0.121</v>
      </c>
      <c r="AJ16">
        <v>0.311</v>
      </c>
      <c r="AK16">
        <v>0.48599999999999999</v>
      </c>
      <c r="AL16">
        <v>181.488</v>
      </c>
      <c r="AM16">
        <v>330</v>
      </c>
      <c r="AN16">
        <v>-0.83299999999999996</v>
      </c>
      <c r="AO16">
        <v>0.03</v>
      </c>
      <c r="AP16">
        <v>2.8101699999999998</v>
      </c>
      <c r="AQ16">
        <v>0.188</v>
      </c>
      <c r="AR16">
        <v>96.44</v>
      </c>
      <c r="AS16">
        <v>0.57499999999999996</v>
      </c>
      <c r="AT16" t="s">
        <v>73</v>
      </c>
      <c r="AU16">
        <v>4.0999999999999996</v>
      </c>
      <c r="AV16">
        <v>10</v>
      </c>
      <c r="AW16">
        <v>0.93400000000000005</v>
      </c>
      <c r="AX16">
        <v>37.880000000000003</v>
      </c>
      <c r="AY16">
        <v>37.880000000000003</v>
      </c>
      <c r="AZ16">
        <v>43.01</v>
      </c>
      <c r="BA16">
        <v>43.01</v>
      </c>
      <c r="BB16">
        <v>45.98</v>
      </c>
      <c r="BC16">
        <v>45.98</v>
      </c>
      <c r="BD16">
        <v>0</v>
      </c>
      <c r="BE16">
        <v>0.41456471175424436</v>
      </c>
      <c r="BF16">
        <v>-2.6639465508928066</v>
      </c>
      <c r="BG16">
        <v>4.894855667231434E-2</v>
      </c>
      <c r="BH16">
        <v>0</v>
      </c>
      <c r="BI16">
        <v>0.54616375641328019</v>
      </c>
      <c r="BJ16">
        <v>-2.4493204874551493</v>
      </c>
      <c r="BK16">
        <v>2.6551508519217649E-2</v>
      </c>
      <c r="BL16">
        <v>1</v>
      </c>
      <c r="BM16">
        <v>108.07</v>
      </c>
      <c r="BN16">
        <v>4.2707417345432897E-3</v>
      </c>
    </row>
    <row r="17" spans="1:66" x14ac:dyDescent="0.2">
      <c r="A17" t="s">
        <v>844</v>
      </c>
      <c r="B17" s="1">
        <v>110923</v>
      </c>
      <c r="C17">
        <v>2</v>
      </c>
      <c r="D17">
        <v>2</v>
      </c>
      <c r="E17" s="1">
        <v>27</v>
      </c>
      <c r="F17" s="1">
        <v>1225</v>
      </c>
      <c r="G17" s="1">
        <f t="shared" si="0"/>
        <v>200</v>
      </c>
      <c r="H17" s="1">
        <v>144</v>
      </c>
      <c r="I17" s="1">
        <f t="shared" si="1"/>
        <v>124.5</v>
      </c>
      <c r="J17" s="1">
        <v>2</v>
      </c>
      <c r="K17" t="s">
        <v>2160</v>
      </c>
      <c r="M17">
        <v>100</v>
      </c>
      <c r="N17">
        <v>0.71499999999999997</v>
      </c>
      <c r="O17">
        <v>0.74299999999999999</v>
      </c>
      <c r="P17">
        <v>2.968</v>
      </c>
      <c r="Q17">
        <v>2</v>
      </c>
      <c r="R17" t="s">
        <v>74</v>
      </c>
      <c r="S17">
        <v>1351</v>
      </c>
      <c r="T17">
        <v>1818.4</v>
      </c>
      <c r="U17">
        <v>-0.12978000000000001</v>
      </c>
      <c r="V17">
        <v>38.18</v>
      </c>
      <c r="W17">
        <v>-0.1341</v>
      </c>
      <c r="X17">
        <v>67.948999999999998</v>
      </c>
      <c r="Y17">
        <v>12.949</v>
      </c>
      <c r="Z17">
        <v>-0.32327</v>
      </c>
      <c r="AA17">
        <v>39</v>
      </c>
      <c r="AB17">
        <v>35.700000000000003</v>
      </c>
      <c r="AC17">
        <v>0.121</v>
      </c>
      <c r="AD17">
        <v>8.7999999999999995E-2</v>
      </c>
      <c r="AE17">
        <v>2.0219999999999998</v>
      </c>
      <c r="AF17">
        <v>0.14699999999999999</v>
      </c>
      <c r="AG17">
        <v>6.9000000000000006E-2</v>
      </c>
      <c r="AH17">
        <v>5.6000000000000001E-2</v>
      </c>
      <c r="AI17">
        <v>0.19700000000000001</v>
      </c>
      <c r="AJ17">
        <v>0.251</v>
      </c>
      <c r="AK17">
        <v>1.081</v>
      </c>
      <c r="AL17">
        <v>113.05800000000001</v>
      </c>
      <c r="AM17">
        <v>318</v>
      </c>
      <c r="AN17">
        <v>-0.76700000000000002</v>
      </c>
      <c r="AO17">
        <v>3.1E-2</v>
      </c>
      <c r="AP17">
        <v>9.4707899999999992</v>
      </c>
      <c r="AQ17">
        <v>9.7000000000000003E-2</v>
      </c>
      <c r="AR17">
        <v>96.44</v>
      </c>
      <c r="AS17">
        <v>0.378</v>
      </c>
      <c r="AT17" t="s">
        <v>75</v>
      </c>
      <c r="AU17">
        <v>31.7</v>
      </c>
      <c r="AV17">
        <v>161</v>
      </c>
      <c r="AW17">
        <v>0.85299999999999998</v>
      </c>
      <c r="AX17">
        <v>26.82</v>
      </c>
      <c r="AY17">
        <v>26.82</v>
      </c>
      <c r="AZ17">
        <v>42.47</v>
      </c>
      <c r="BA17">
        <v>42.47</v>
      </c>
      <c r="BB17">
        <v>42.81</v>
      </c>
      <c r="BC17">
        <v>42.81</v>
      </c>
      <c r="BD17">
        <v>0</v>
      </c>
      <c r="BE17">
        <v>0.4508507926083154</v>
      </c>
      <c r="BF17">
        <v>-2.5413131073505868</v>
      </c>
      <c r="BG17">
        <v>4.2662038124263224E-2</v>
      </c>
      <c r="BH17">
        <v>0</v>
      </c>
      <c r="BI17">
        <v>0.53174156217405266</v>
      </c>
      <c r="BJ17">
        <v>-2.7029255828270928</v>
      </c>
      <c r="BK17">
        <v>2.9131033928499108E-2</v>
      </c>
      <c r="BL17">
        <v>1</v>
      </c>
      <c r="BM17">
        <v>78.25</v>
      </c>
      <c r="BN17">
        <v>3.7218243362326098E-2</v>
      </c>
    </row>
    <row r="18" spans="1:66" x14ac:dyDescent="0.2">
      <c r="A18" t="s">
        <v>844</v>
      </c>
      <c r="B18" s="1">
        <v>110923</v>
      </c>
      <c r="C18">
        <v>2</v>
      </c>
      <c r="D18">
        <v>3</v>
      </c>
      <c r="E18" s="1">
        <v>28</v>
      </c>
      <c r="F18" s="1">
        <v>1225</v>
      </c>
      <c r="G18" s="1">
        <f t="shared" si="0"/>
        <v>200</v>
      </c>
      <c r="H18" s="1">
        <v>144</v>
      </c>
      <c r="I18" s="1">
        <f t="shared" si="1"/>
        <v>124.5</v>
      </c>
      <c r="J18" s="1">
        <v>2</v>
      </c>
      <c r="K18" t="s">
        <v>2160</v>
      </c>
      <c r="M18">
        <v>100</v>
      </c>
      <c r="N18">
        <v>0.98799999999999999</v>
      </c>
      <c r="O18">
        <v>0.95</v>
      </c>
      <c r="P18">
        <v>2.835</v>
      </c>
      <c r="Q18">
        <v>1</v>
      </c>
      <c r="R18" t="s">
        <v>76</v>
      </c>
      <c r="S18">
        <v>1727</v>
      </c>
      <c r="T18">
        <v>1818.4</v>
      </c>
      <c r="U18">
        <v>-0.21163999999999999</v>
      </c>
      <c r="V18">
        <v>51.04</v>
      </c>
      <c r="W18">
        <v>-0.21260000000000001</v>
      </c>
      <c r="X18">
        <v>84.971999999999994</v>
      </c>
      <c r="Y18">
        <v>14.972</v>
      </c>
      <c r="Z18">
        <v>-0.2631</v>
      </c>
      <c r="AA18">
        <v>33</v>
      </c>
      <c r="AB18">
        <v>86.3</v>
      </c>
      <c r="AC18">
        <v>0.13300000000000001</v>
      </c>
      <c r="AD18">
        <v>0.11899999999999999</v>
      </c>
      <c r="AE18">
        <v>2.0169999999999999</v>
      </c>
      <c r="AF18">
        <v>0.186</v>
      </c>
      <c r="AG18">
        <v>1.6E-2</v>
      </c>
      <c r="AH18">
        <v>0.49299999999999999</v>
      </c>
      <c r="AI18">
        <v>0.154</v>
      </c>
      <c r="AJ18">
        <v>0.58599999999999997</v>
      </c>
      <c r="AK18">
        <v>1.5349999999999999</v>
      </c>
      <c r="AL18">
        <v>130.90899999999999</v>
      </c>
      <c r="AM18">
        <v>306</v>
      </c>
      <c r="AN18">
        <v>-0.7</v>
      </c>
      <c r="AO18">
        <v>6.3E-2</v>
      </c>
      <c r="AP18">
        <v>11.643840000000001</v>
      </c>
      <c r="AQ18">
        <v>0.17699999999999999</v>
      </c>
      <c r="AR18">
        <v>96.44</v>
      </c>
      <c r="AS18">
        <v>0.499</v>
      </c>
      <c r="AT18" t="s">
        <v>77</v>
      </c>
      <c r="AU18">
        <v>-53.8</v>
      </c>
      <c r="AV18">
        <v>128</v>
      </c>
      <c r="AW18">
        <v>0.95199999999999996</v>
      </c>
      <c r="AX18">
        <v>48.51</v>
      </c>
      <c r="AY18">
        <v>48.51</v>
      </c>
      <c r="AZ18">
        <v>52.4</v>
      </c>
      <c r="BA18">
        <v>52.4</v>
      </c>
      <c r="BB18">
        <v>53.02</v>
      </c>
      <c r="BC18">
        <v>53.02</v>
      </c>
      <c r="BD18">
        <v>0</v>
      </c>
      <c r="BE18">
        <v>0.72319947445275412</v>
      </c>
      <c r="BF18">
        <v>1.64259833299359</v>
      </c>
      <c r="BG18">
        <v>1.5439931476197153E-2</v>
      </c>
      <c r="BH18">
        <v>0</v>
      </c>
      <c r="BI18">
        <v>0.75155851584830469</v>
      </c>
      <c r="BJ18">
        <v>1.4267484855775174</v>
      </c>
      <c r="BK18">
        <v>2.0440656466766974E-2</v>
      </c>
      <c r="BL18">
        <v>1</v>
      </c>
      <c r="BM18">
        <v>48.33</v>
      </c>
      <c r="BN18">
        <v>-4.4160663071653814E-3</v>
      </c>
    </row>
    <row r="19" spans="1:66" x14ac:dyDescent="0.2">
      <c r="A19" t="s">
        <v>844</v>
      </c>
      <c r="B19" s="1">
        <v>110923</v>
      </c>
      <c r="C19">
        <v>2</v>
      </c>
      <c r="D19">
        <v>4</v>
      </c>
      <c r="E19" s="1">
        <v>29</v>
      </c>
      <c r="F19" s="1">
        <v>1225</v>
      </c>
      <c r="G19" s="1">
        <f t="shared" si="0"/>
        <v>200</v>
      </c>
      <c r="H19" s="1">
        <v>116</v>
      </c>
      <c r="I19" s="1">
        <f t="shared" si="1"/>
        <v>124.5</v>
      </c>
      <c r="J19" s="1">
        <v>2</v>
      </c>
      <c r="K19" t="s">
        <v>2160</v>
      </c>
      <c r="M19">
        <v>100</v>
      </c>
      <c r="N19">
        <v>0.29099999999999998</v>
      </c>
      <c r="O19">
        <v>0.30099999999999999</v>
      </c>
      <c r="P19">
        <v>1.17</v>
      </c>
      <c r="Q19">
        <v>1</v>
      </c>
      <c r="R19" t="s">
        <v>78</v>
      </c>
      <c r="S19">
        <v>547</v>
      </c>
      <c r="T19">
        <v>1818.4</v>
      </c>
      <c r="U19">
        <v>-0.14607000000000001</v>
      </c>
      <c r="V19">
        <v>40.99</v>
      </c>
      <c r="W19">
        <v>-0.17929999999999999</v>
      </c>
      <c r="X19">
        <v>84.971999999999994</v>
      </c>
      <c r="Y19">
        <v>14.972</v>
      </c>
      <c r="Z19">
        <v>-0.57445999999999997</v>
      </c>
      <c r="AA19">
        <v>45</v>
      </c>
      <c r="AB19">
        <v>14</v>
      </c>
      <c r="AC19">
        <v>0.28699999999999998</v>
      </c>
      <c r="AD19">
        <v>0.08</v>
      </c>
      <c r="AE19">
        <v>1.877</v>
      </c>
      <c r="AF19">
        <v>0.16800000000000001</v>
      </c>
      <c r="AG19">
        <v>-2.5999999999999999E-2</v>
      </c>
      <c r="AH19">
        <v>-0.17</v>
      </c>
      <c r="AI19">
        <v>-5.2999999999999999E-2</v>
      </c>
      <c r="AJ19">
        <v>1E-3</v>
      </c>
      <c r="AK19">
        <v>0.495</v>
      </c>
      <c r="AL19">
        <v>205.28899999999999</v>
      </c>
      <c r="AM19">
        <v>366</v>
      </c>
      <c r="AN19">
        <v>-1.0329999999999999</v>
      </c>
      <c r="AO19">
        <v>1.6E-2</v>
      </c>
      <c r="AP19">
        <v>1.9750700000000001</v>
      </c>
      <c r="AQ19">
        <v>1.9E-2</v>
      </c>
      <c r="AR19">
        <v>96.44</v>
      </c>
      <c r="AS19">
        <v>-3.1E-2</v>
      </c>
      <c r="AT19" t="s">
        <v>79</v>
      </c>
      <c r="AU19">
        <v>21.4</v>
      </c>
      <c r="AV19">
        <v>4</v>
      </c>
      <c r="AW19">
        <v>1.024</v>
      </c>
      <c r="AX19">
        <v>34.39</v>
      </c>
      <c r="AY19">
        <v>34.39</v>
      </c>
      <c r="AZ19">
        <v>36.35</v>
      </c>
      <c r="BA19">
        <v>36.35</v>
      </c>
      <c r="BB19">
        <v>52.15</v>
      </c>
      <c r="BC19">
        <v>52.15</v>
      </c>
      <c r="BD19">
        <v>0</v>
      </c>
      <c r="BE19">
        <v>0.90134988122727533</v>
      </c>
      <c r="BF19">
        <v>0.66754395151962886</v>
      </c>
      <c r="BG19">
        <v>4.6290294189591873E-2</v>
      </c>
      <c r="BH19">
        <v>0</v>
      </c>
      <c r="BI19">
        <v>0.91254565477610683</v>
      </c>
      <c r="BJ19">
        <v>0.74777397292654246</v>
      </c>
      <c r="BK19">
        <v>5.0198119193954061E-2</v>
      </c>
      <c r="BL19">
        <v>1</v>
      </c>
      <c r="BM19">
        <v>18.309999999999999</v>
      </c>
      <c r="BN19">
        <v>1.9206300597364716E-2</v>
      </c>
    </row>
    <row r="20" spans="1:66" x14ac:dyDescent="0.2">
      <c r="A20" t="s">
        <v>844</v>
      </c>
      <c r="B20" s="1">
        <v>110926</v>
      </c>
      <c r="C20">
        <v>1</v>
      </c>
      <c r="D20">
        <v>1</v>
      </c>
      <c r="E20" s="1">
        <v>30</v>
      </c>
      <c r="F20" s="1">
        <v>1250</v>
      </c>
      <c r="G20" s="1">
        <f t="shared" si="0"/>
        <v>225</v>
      </c>
      <c r="H20" s="1">
        <v>116</v>
      </c>
      <c r="I20" s="1">
        <f t="shared" si="1"/>
        <v>118.69</v>
      </c>
      <c r="J20" s="1">
        <v>2</v>
      </c>
      <c r="K20" t="s">
        <v>2161</v>
      </c>
      <c r="M20">
        <v>100</v>
      </c>
      <c r="N20">
        <v>0.36899999999999999</v>
      </c>
      <c r="O20">
        <v>0.371</v>
      </c>
      <c r="P20">
        <v>1.145</v>
      </c>
      <c r="Q20">
        <v>1</v>
      </c>
      <c r="R20" t="s">
        <v>80</v>
      </c>
      <c r="S20">
        <v>843</v>
      </c>
      <c r="T20">
        <v>2269.8000000000002</v>
      </c>
      <c r="U20">
        <v>-0.16228000000000001</v>
      </c>
      <c r="V20">
        <v>56.5</v>
      </c>
      <c r="W20">
        <v>-0.55369999999999997</v>
      </c>
      <c r="X20">
        <v>35.343000000000004</v>
      </c>
      <c r="Y20">
        <v>20.343</v>
      </c>
      <c r="Z20">
        <v>-0.72950999999999999</v>
      </c>
      <c r="AA20">
        <v>21</v>
      </c>
      <c r="AB20">
        <v>5.4</v>
      </c>
      <c r="AC20">
        <v>0.28100000000000003</v>
      </c>
      <c r="AD20">
        <v>9.1999999999999998E-2</v>
      </c>
      <c r="AE20">
        <v>1.8380000000000001</v>
      </c>
      <c r="AF20">
        <v>0.223</v>
      </c>
      <c r="AG20">
        <v>9.9000000000000005E-2</v>
      </c>
      <c r="AH20">
        <v>0.73399999999999999</v>
      </c>
      <c r="AI20">
        <v>0.154</v>
      </c>
      <c r="AJ20">
        <v>0.628</v>
      </c>
      <c r="AK20">
        <v>0.75900000000000001</v>
      </c>
      <c r="AL20">
        <v>32.726999999999997</v>
      </c>
      <c r="AM20">
        <v>366</v>
      </c>
      <c r="AN20">
        <v>-1.0329999999999999</v>
      </c>
      <c r="AO20">
        <v>4.8000000000000001E-2</v>
      </c>
      <c r="AP20">
        <v>4.1571100000000003</v>
      </c>
      <c r="AQ20">
        <v>8.7999999999999995E-2</v>
      </c>
      <c r="AR20">
        <v>98.69</v>
      </c>
      <c r="AS20">
        <v>0.64600000000000002</v>
      </c>
      <c r="AT20" t="s">
        <v>81</v>
      </c>
      <c r="AU20">
        <v>7.1</v>
      </c>
      <c r="AV20">
        <v>4</v>
      </c>
      <c r="AW20">
        <v>0.98499999999999999</v>
      </c>
      <c r="AX20">
        <v>60.43</v>
      </c>
      <c r="AY20">
        <v>60.43</v>
      </c>
      <c r="AZ20">
        <v>67.83</v>
      </c>
      <c r="BA20">
        <v>67.83</v>
      </c>
      <c r="BB20">
        <v>86.41</v>
      </c>
      <c r="BC20">
        <v>86.41</v>
      </c>
      <c r="BD20">
        <v>0</v>
      </c>
      <c r="BE20">
        <v>0.71794432490678828</v>
      </c>
      <c r="BF20">
        <v>1.882521894470387</v>
      </c>
      <c r="BG20">
        <v>3.1252703452958552E-2</v>
      </c>
      <c r="BH20">
        <v>0</v>
      </c>
      <c r="BI20">
        <v>0.72916997190023158</v>
      </c>
      <c r="BJ20">
        <v>1.3578374240813971</v>
      </c>
      <c r="BK20">
        <v>1.1666984485658468E-2</v>
      </c>
      <c r="BL20">
        <v>1</v>
      </c>
      <c r="BM20">
        <v>175.76</v>
      </c>
      <c r="BN20">
        <v>5.8189513043220176E-2</v>
      </c>
    </row>
    <row r="21" spans="1:66" x14ac:dyDescent="0.2">
      <c r="A21" t="s">
        <v>844</v>
      </c>
      <c r="B21" s="1">
        <v>110926</v>
      </c>
      <c r="C21">
        <v>2</v>
      </c>
      <c r="D21">
        <v>1</v>
      </c>
      <c r="E21" s="1">
        <v>31</v>
      </c>
      <c r="F21" s="1">
        <v>1250</v>
      </c>
      <c r="G21" s="1">
        <f t="shared" si="0"/>
        <v>225</v>
      </c>
      <c r="H21" s="1">
        <v>116</v>
      </c>
      <c r="I21" s="1">
        <f t="shared" si="1"/>
        <v>118.69</v>
      </c>
      <c r="J21" s="1">
        <v>2</v>
      </c>
      <c r="K21" t="s">
        <v>2161</v>
      </c>
      <c r="M21">
        <v>100</v>
      </c>
      <c r="N21">
        <v>1.2350000000000001</v>
      </c>
      <c r="O21">
        <v>1.329</v>
      </c>
      <c r="P21">
        <v>5.4829999999999997</v>
      </c>
      <c r="Q21">
        <v>1</v>
      </c>
      <c r="R21" t="s">
        <v>82</v>
      </c>
      <c r="S21">
        <v>3016</v>
      </c>
      <c r="T21">
        <v>2269.8000000000002</v>
      </c>
      <c r="U21">
        <v>5.2200000000000003E-2</v>
      </c>
      <c r="V21">
        <v>62.62</v>
      </c>
      <c r="W21">
        <v>-0.29749999999999999</v>
      </c>
      <c r="X21">
        <v>84.995000000000005</v>
      </c>
      <c r="Y21">
        <v>24.995000000000001</v>
      </c>
      <c r="Z21">
        <v>-0.22706999999999999</v>
      </c>
      <c r="AA21">
        <v>9</v>
      </c>
      <c r="AB21">
        <v>170.8</v>
      </c>
      <c r="AC21">
        <v>0.29399999999999998</v>
      </c>
      <c r="AD21">
        <v>0.41699999999999998</v>
      </c>
      <c r="AE21">
        <v>2.2349999999999999</v>
      </c>
      <c r="AF21">
        <v>0.5</v>
      </c>
      <c r="AG21">
        <v>0.36899999999999999</v>
      </c>
      <c r="AH21">
        <v>0.96499999999999997</v>
      </c>
      <c r="AI21">
        <v>0.41599999999999998</v>
      </c>
      <c r="AJ21">
        <v>0.95399999999999996</v>
      </c>
      <c r="AK21">
        <v>5.7919999999999998</v>
      </c>
      <c r="AL21">
        <v>11.901</v>
      </c>
      <c r="AM21">
        <v>282</v>
      </c>
      <c r="AN21">
        <v>-0.56699999999999995</v>
      </c>
      <c r="AO21">
        <v>0.80700000000000005</v>
      </c>
      <c r="AP21">
        <v>30.96903</v>
      </c>
      <c r="AQ21">
        <v>0.61699999999999999</v>
      </c>
      <c r="AR21">
        <v>98.69</v>
      </c>
      <c r="AS21">
        <v>-0.85199999999999998</v>
      </c>
      <c r="AT21" t="s">
        <v>83</v>
      </c>
      <c r="AU21">
        <v>8.6</v>
      </c>
      <c r="AV21">
        <v>170</v>
      </c>
      <c r="AW21">
        <v>1.1619999999999999</v>
      </c>
      <c r="AX21">
        <v>45.84</v>
      </c>
      <c r="AY21">
        <v>45.84</v>
      </c>
      <c r="AZ21">
        <v>65.17</v>
      </c>
      <c r="BA21">
        <v>65.17</v>
      </c>
      <c r="BB21">
        <v>113.8</v>
      </c>
      <c r="BC21">
        <v>113.8</v>
      </c>
      <c r="BD21">
        <v>0</v>
      </c>
      <c r="BE21">
        <v>0.30055027194321471</v>
      </c>
      <c r="BF21">
        <v>-1.7288461772168087</v>
      </c>
      <c r="BG21">
        <v>9.6247015299381594E-2</v>
      </c>
      <c r="BH21">
        <v>0</v>
      </c>
      <c r="BI21">
        <v>0.35503497932823347</v>
      </c>
      <c r="BJ21">
        <v>-1.7081089501391002</v>
      </c>
      <c r="BK21">
        <v>8.5569254590619315E-2</v>
      </c>
      <c r="BL21">
        <v>1</v>
      </c>
      <c r="BM21">
        <v>57.82</v>
      </c>
      <c r="BN21">
        <v>4.1028902156605873E-2</v>
      </c>
    </row>
    <row r="22" spans="1:66" x14ac:dyDescent="0.2">
      <c r="A22" t="s">
        <v>844</v>
      </c>
      <c r="B22" s="1">
        <v>110927</v>
      </c>
      <c r="C22">
        <v>1</v>
      </c>
      <c r="D22">
        <v>1</v>
      </c>
      <c r="E22" s="1">
        <v>32</v>
      </c>
      <c r="F22" s="1">
        <v>1250</v>
      </c>
      <c r="G22" s="1">
        <f t="shared" si="0"/>
        <v>225</v>
      </c>
      <c r="H22" s="1">
        <v>116</v>
      </c>
      <c r="I22" s="1">
        <f t="shared" si="1"/>
        <v>118.69</v>
      </c>
      <c r="J22" s="1">
        <v>2</v>
      </c>
      <c r="K22" t="s">
        <v>2162</v>
      </c>
      <c r="M22">
        <v>100</v>
      </c>
      <c r="N22">
        <v>0.81599999999999995</v>
      </c>
      <c r="O22">
        <v>0.83699999999999997</v>
      </c>
      <c r="P22">
        <v>2.5739999999999998</v>
      </c>
      <c r="Q22">
        <v>2</v>
      </c>
      <c r="R22" t="s">
        <v>84</v>
      </c>
      <c r="S22">
        <v>1756</v>
      </c>
      <c r="T22">
        <v>2096.8000000000002</v>
      </c>
      <c r="U22">
        <v>1.754E-2</v>
      </c>
      <c r="V22">
        <v>34.159999999999997</v>
      </c>
      <c r="W22">
        <v>-0.1114</v>
      </c>
      <c r="X22">
        <v>58.866999999999997</v>
      </c>
      <c r="Y22">
        <v>11.367000000000001</v>
      </c>
      <c r="Z22">
        <v>-0.31512000000000001</v>
      </c>
      <c r="AA22">
        <v>33</v>
      </c>
      <c r="AB22">
        <v>71.099999999999994</v>
      </c>
      <c r="AC22">
        <v>0.17199999999999999</v>
      </c>
      <c r="AD22">
        <v>0.13400000000000001</v>
      </c>
      <c r="AE22">
        <v>1.9330000000000001</v>
      </c>
      <c r="AF22">
        <v>0.19600000000000001</v>
      </c>
      <c r="AG22">
        <v>9.7000000000000003E-2</v>
      </c>
      <c r="AH22">
        <v>-0.123</v>
      </c>
      <c r="AI22">
        <v>-4.9000000000000002E-2</v>
      </c>
      <c r="AJ22">
        <v>6.5000000000000002E-2</v>
      </c>
      <c r="AK22">
        <v>1.423</v>
      </c>
      <c r="AL22">
        <v>312.39699999999999</v>
      </c>
      <c r="AM22">
        <v>318</v>
      </c>
      <c r="AN22">
        <v>-0.76700000000000002</v>
      </c>
      <c r="AO22">
        <v>4.4999999999999998E-2</v>
      </c>
      <c r="AP22">
        <v>4.14086</v>
      </c>
      <c r="AQ22">
        <v>0.11600000000000001</v>
      </c>
      <c r="AR22">
        <v>98.94</v>
      </c>
      <c r="AS22">
        <v>0.36799999999999999</v>
      </c>
      <c r="AT22" t="s">
        <v>85</v>
      </c>
      <c r="AU22">
        <v>-40.5</v>
      </c>
      <c r="AV22">
        <v>66</v>
      </c>
      <c r="AW22">
        <v>0.96399999999999997</v>
      </c>
      <c r="AX22">
        <v>31.17</v>
      </c>
      <c r="AY22">
        <v>31.17</v>
      </c>
      <c r="AZ22">
        <v>37.92</v>
      </c>
      <c r="BA22">
        <v>37.92</v>
      </c>
      <c r="BB22">
        <v>47.32</v>
      </c>
      <c r="BC22">
        <v>47.32</v>
      </c>
      <c r="BD22">
        <v>0</v>
      </c>
      <c r="BE22">
        <v>0.67008833745941065</v>
      </c>
      <c r="BF22">
        <v>-2.6763930445541453</v>
      </c>
      <c r="BG22">
        <v>3.734846441755381E-3</v>
      </c>
      <c r="BH22">
        <v>0</v>
      </c>
      <c r="BI22">
        <v>0.68819324428376794</v>
      </c>
      <c r="BJ22">
        <v>2.2449278390317238</v>
      </c>
      <c r="BK22">
        <v>1.8311386754709346E-3</v>
      </c>
      <c r="BL22">
        <v>1</v>
      </c>
      <c r="BM22">
        <v>80.08</v>
      </c>
      <c r="BN22">
        <v>2.1234866417847185E-2</v>
      </c>
    </row>
    <row r="23" spans="1:66" x14ac:dyDescent="0.2">
      <c r="A23" t="s">
        <v>844</v>
      </c>
      <c r="B23" s="1">
        <v>110927</v>
      </c>
      <c r="C23">
        <v>2</v>
      </c>
      <c r="D23">
        <v>1</v>
      </c>
      <c r="E23" s="1">
        <v>35</v>
      </c>
      <c r="F23" s="1">
        <v>1250</v>
      </c>
      <c r="G23" s="1">
        <f t="shared" si="0"/>
        <v>225</v>
      </c>
      <c r="H23" s="1">
        <v>116</v>
      </c>
      <c r="I23" s="1">
        <f t="shared" si="1"/>
        <v>118.69</v>
      </c>
      <c r="J23" s="1">
        <v>2</v>
      </c>
      <c r="K23" t="s">
        <v>2162</v>
      </c>
      <c r="M23">
        <v>100</v>
      </c>
      <c r="N23">
        <v>1.4990000000000001</v>
      </c>
      <c r="O23">
        <v>1.6279999999999999</v>
      </c>
      <c r="P23">
        <v>6.649</v>
      </c>
      <c r="Q23">
        <v>2</v>
      </c>
      <c r="R23" t="s">
        <v>86</v>
      </c>
      <c r="S23">
        <v>3414</v>
      </c>
      <c r="T23">
        <v>2096.8000000000002</v>
      </c>
      <c r="U23">
        <v>-0.22667000000000001</v>
      </c>
      <c r="V23">
        <v>49.33</v>
      </c>
      <c r="W23">
        <v>-0.13170000000000001</v>
      </c>
      <c r="X23">
        <v>59.774000000000001</v>
      </c>
      <c r="Y23">
        <v>19.774000000000001</v>
      </c>
      <c r="Z23">
        <v>-0.19037000000000001</v>
      </c>
      <c r="AA23">
        <v>21</v>
      </c>
      <c r="AB23">
        <v>155.6</v>
      </c>
      <c r="AC23">
        <v>0.308</v>
      </c>
      <c r="AD23">
        <v>0.51600000000000001</v>
      </c>
      <c r="AE23">
        <v>2.1469999999999998</v>
      </c>
      <c r="AF23">
        <v>0.44</v>
      </c>
      <c r="AG23">
        <v>0.26400000000000001</v>
      </c>
      <c r="AH23">
        <v>0.98599999999999999</v>
      </c>
      <c r="AI23">
        <v>0.20599999999999999</v>
      </c>
      <c r="AJ23">
        <v>0.98799999999999999</v>
      </c>
      <c r="AK23">
        <v>7.6829999999999998</v>
      </c>
      <c r="AL23">
        <v>8.9260000000000002</v>
      </c>
      <c r="AM23">
        <v>258</v>
      </c>
      <c r="AN23">
        <v>-0.433</v>
      </c>
      <c r="AO23">
        <v>1.147</v>
      </c>
      <c r="AP23">
        <v>40.793320000000001</v>
      </c>
      <c r="AQ23">
        <v>0.66500000000000004</v>
      </c>
      <c r="AR23">
        <v>98.94</v>
      </c>
      <c r="AS23">
        <v>-0.34499999999999997</v>
      </c>
      <c r="AT23" t="s">
        <v>87</v>
      </c>
      <c r="AU23">
        <v>-25.3</v>
      </c>
      <c r="AV23">
        <v>170</v>
      </c>
      <c r="AW23">
        <v>1.1379999999999999</v>
      </c>
      <c r="AX23">
        <v>40</v>
      </c>
      <c r="AY23">
        <v>40</v>
      </c>
      <c r="AZ23">
        <v>40.159999999999997</v>
      </c>
      <c r="BA23">
        <v>40.159999999999997</v>
      </c>
      <c r="BB23">
        <v>43.67</v>
      </c>
      <c r="BC23">
        <v>43.67</v>
      </c>
      <c r="BD23">
        <v>0</v>
      </c>
      <c r="BE23">
        <v>0.4172287356071378</v>
      </c>
      <c r="BF23">
        <v>-1.7652506777465493</v>
      </c>
      <c r="BG23">
        <v>6.6958973939491989E-2</v>
      </c>
      <c r="BH23">
        <v>0</v>
      </c>
      <c r="BI23">
        <v>0.46658706361513702</v>
      </c>
      <c r="BJ23">
        <v>-1.6830587778984984</v>
      </c>
      <c r="BK23">
        <v>6.0753767773131725E-2</v>
      </c>
      <c r="BL23">
        <v>1</v>
      </c>
      <c r="BM23">
        <v>108.61</v>
      </c>
      <c r="BN23">
        <v>5.3056771920015872E-2</v>
      </c>
    </row>
    <row r="24" spans="1:66" x14ac:dyDescent="0.2">
      <c r="A24" t="s">
        <v>844</v>
      </c>
      <c r="B24" s="1">
        <v>110927</v>
      </c>
      <c r="C24">
        <v>2</v>
      </c>
      <c r="D24">
        <v>2</v>
      </c>
      <c r="E24" s="1">
        <v>36</v>
      </c>
      <c r="F24" s="1">
        <v>1250</v>
      </c>
      <c r="G24" s="1">
        <f t="shared" si="0"/>
        <v>225</v>
      </c>
      <c r="H24" s="1">
        <v>144</v>
      </c>
      <c r="I24" s="1">
        <f t="shared" si="1"/>
        <v>118.69</v>
      </c>
      <c r="J24" s="1">
        <v>2</v>
      </c>
      <c r="K24" t="s">
        <v>2162</v>
      </c>
      <c r="M24">
        <v>100</v>
      </c>
      <c r="N24">
        <v>0.50700000000000001</v>
      </c>
      <c r="O24">
        <v>0.51100000000000001</v>
      </c>
      <c r="P24">
        <v>1.6419999999999999</v>
      </c>
      <c r="Q24">
        <v>1</v>
      </c>
      <c r="R24" t="s">
        <v>88</v>
      </c>
      <c r="S24">
        <v>1071</v>
      </c>
      <c r="T24">
        <v>2096.8000000000002</v>
      </c>
      <c r="U24">
        <v>0.13156999999999999</v>
      </c>
      <c r="V24">
        <v>30.33</v>
      </c>
      <c r="W24">
        <v>-6.8400000000000002E-2</v>
      </c>
      <c r="X24">
        <v>58.554000000000002</v>
      </c>
      <c r="Y24">
        <v>11.054</v>
      </c>
      <c r="Z24">
        <v>-0.37120999999999998</v>
      </c>
      <c r="AA24">
        <v>47</v>
      </c>
      <c r="AB24">
        <v>0.7</v>
      </c>
      <c r="AC24">
        <v>0.183</v>
      </c>
      <c r="AD24">
        <v>8.3000000000000004E-2</v>
      </c>
      <c r="AE24">
        <v>1.913</v>
      </c>
      <c r="AF24">
        <v>0.19800000000000001</v>
      </c>
      <c r="AG24">
        <v>9.2999999999999999E-2</v>
      </c>
      <c r="AH24">
        <v>7.5999999999999998E-2</v>
      </c>
      <c r="AI24">
        <v>9.6000000000000002E-2</v>
      </c>
      <c r="AJ24">
        <v>0.29099999999999998</v>
      </c>
      <c r="AK24">
        <v>0.79600000000000004</v>
      </c>
      <c r="AL24">
        <v>5.95</v>
      </c>
      <c r="AM24">
        <v>366</v>
      </c>
      <c r="AN24">
        <v>-1.0329999999999999</v>
      </c>
      <c r="AO24">
        <v>2.5000000000000001E-2</v>
      </c>
      <c r="AP24">
        <v>2.14777</v>
      </c>
      <c r="AQ24">
        <v>5.6000000000000001E-2</v>
      </c>
      <c r="AR24">
        <v>98.94</v>
      </c>
      <c r="AS24">
        <v>0.61099999999999999</v>
      </c>
      <c r="AT24" t="s">
        <v>89</v>
      </c>
      <c r="AU24">
        <v>-16.5</v>
      </c>
      <c r="AV24">
        <v>1</v>
      </c>
      <c r="AW24">
        <v>0.89400000000000002</v>
      </c>
      <c r="AX24">
        <v>22.38</v>
      </c>
      <c r="AY24">
        <v>22.38</v>
      </c>
      <c r="AZ24">
        <v>34.020000000000003</v>
      </c>
      <c r="BA24">
        <v>34.020000000000003</v>
      </c>
      <c r="BB24">
        <v>34.979999999999997</v>
      </c>
      <c r="BC24">
        <v>34.979999999999997</v>
      </c>
      <c r="BD24">
        <v>0</v>
      </c>
      <c r="BE24">
        <v>0.58455070878235182</v>
      </c>
      <c r="BF24">
        <v>-1.8974586052836984</v>
      </c>
      <c r="BG24">
        <v>2.4874527202032062E-2</v>
      </c>
      <c r="BH24">
        <v>0</v>
      </c>
      <c r="BI24">
        <v>0.59472084925747581</v>
      </c>
      <c r="BJ24">
        <v>-2.433632555289222</v>
      </c>
      <c r="BK24">
        <v>1.7898936174025562E-2</v>
      </c>
      <c r="BL24">
        <v>1</v>
      </c>
      <c r="BM24">
        <v>32.369999999999997</v>
      </c>
      <c r="BN24">
        <v>2.4809587760093637E-3</v>
      </c>
    </row>
    <row r="25" spans="1:66" x14ac:dyDescent="0.2">
      <c r="A25" t="s">
        <v>844</v>
      </c>
      <c r="B25" s="1">
        <v>110927</v>
      </c>
      <c r="C25">
        <v>2</v>
      </c>
      <c r="D25">
        <v>3</v>
      </c>
      <c r="E25" s="1">
        <v>37</v>
      </c>
      <c r="F25" s="1">
        <v>1250</v>
      </c>
      <c r="G25" s="1">
        <f t="shared" si="0"/>
        <v>225</v>
      </c>
      <c r="H25" s="1">
        <v>116</v>
      </c>
      <c r="I25" s="1">
        <f t="shared" si="1"/>
        <v>118.69</v>
      </c>
      <c r="J25" s="1">
        <v>2</v>
      </c>
      <c r="K25" t="s">
        <v>2162</v>
      </c>
      <c r="M25">
        <v>100</v>
      </c>
      <c r="N25">
        <v>1.2390000000000001</v>
      </c>
      <c r="O25">
        <v>1.2929999999999999</v>
      </c>
      <c r="P25">
        <v>5.5910000000000002</v>
      </c>
      <c r="Q25">
        <v>1</v>
      </c>
      <c r="R25" t="s">
        <v>90</v>
      </c>
      <c r="S25">
        <v>2711</v>
      </c>
      <c r="T25">
        <v>2096.8000000000002</v>
      </c>
      <c r="U25">
        <v>0</v>
      </c>
      <c r="V25" t="s">
        <v>91</v>
      </c>
      <c r="W25">
        <v>-2.2000000000000001E-3</v>
      </c>
      <c r="X25">
        <v>82.917000000000002</v>
      </c>
      <c r="Y25">
        <v>22.917000000000002</v>
      </c>
      <c r="Z25">
        <v>-0.28985</v>
      </c>
      <c r="AA25">
        <v>23</v>
      </c>
      <c r="AB25">
        <v>0.3</v>
      </c>
      <c r="AC25">
        <v>0.19600000000000001</v>
      </c>
      <c r="AD25">
        <v>0.27800000000000002</v>
      </c>
      <c r="AE25">
        <v>2.2589999999999999</v>
      </c>
      <c r="AF25">
        <v>0.42399999999999999</v>
      </c>
      <c r="AG25">
        <v>0.39700000000000002</v>
      </c>
      <c r="AH25">
        <v>0.91500000000000004</v>
      </c>
      <c r="AI25">
        <v>0.39500000000000002</v>
      </c>
      <c r="AJ25">
        <v>0.90700000000000003</v>
      </c>
      <c r="AK25">
        <v>3.375</v>
      </c>
      <c r="AL25">
        <v>324.298</v>
      </c>
      <c r="AM25">
        <v>330</v>
      </c>
      <c r="AN25">
        <v>-0.83299999999999996</v>
      </c>
      <c r="AO25">
        <v>0.23599999999999999</v>
      </c>
      <c r="AP25">
        <v>8.3593499999999992</v>
      </c>
      <c r="AQ25">
        <v>0.29599999999999999</v>
      </c>
      <c r="AR25">
        <v>98.94</v>
      </c>
      <c r="AS25">
        <v>0.373</v>
      </c>
      <c r="AT25" t="s">
        <v>92</v>
      </c>
      <c r="AU25">
        <v>-4.2</v>
      </c>
      <c r="AV25">
        <v>179</v>
      </c>
      <c r="AW25">
        <v>1.006</v>
      </c>
      <c r="AX25">
        <v>29.9</v>
      </c>
      <c r="AY25">
        <v>29.9</v>
      </c>
      <c r="AZ25">
        <v>37.799999999999997</v>
      </c>
      <c r="BA25">
        <v>37.799999999999997</v>
      </c>
      <c r="BB25">
        <v>42.52</v>
      </c>
      <c r="BC25">
        <v>42.52</v>
      </c>
      <c r="BD25">
        <v>0</v>
      </c>
      <c r="BE25">
        <v>0.74197533261968873</v>
      </c>
      <c r="BF25">
        <v>-0.58386608602746415</v>
      </c>
      <c r="BG25">
        <v>2.4968771922725265E-2</v>
      </c>
      <c r="BH25">
        <v>0</v>
      </c>
      <c r="BI25">
        <v>0.75360228792479211</v>
      </c>
      <c r="BJ25">
        <v>-0.58522669348423151</v>
      </c>
      <c r="BK25">
        <v>3.1012858528299804E-2</v>
      </c>
      <c r="BL25">
        <v>1</v>
      </c>
      <c r="BM25">
        <v>20.14</v>
      </c>
      <c r="BN25">
        <v>0.13246980241183426</v>
      </c>
    </row>
    <row r="26" spans="1:66" x14ac:dyDescent="0.2">
      <c r="A26" t="s">
        <v>844</v>
      </c>
      <c r="B26" s="1">
        <v>110928</v>
      </c>
      <c r="C26">
        <v>1</v>
      </c>
      <c r="D26">
        <v>1</v>
      </c>
      <c r="E26" s="1">
        <v>38</v>
      </c>
      <c r="F26" s="1">
        <v>1275</v>
      </c>
      <c r="G26" s="1">
        <f t="shared" si="0"/>
        <v>250</v>
      </c>
      <c r="H26" s="1">
        <v>116</v>
      </c>
      <c r="I26" s="1">
        <f t="shared" si="1"/>
        <v>112.88</v>
      </c>
      <c r="J26" s="1">
        <v>2</v>
      </c>
      <c r="K26" t="s">
        <v>2163</v>
      </c>
      <c r="M26">
        <v>100</v>
      </c>
      <c r="N26">
        <v>0.191</v>
      </c>
      <c r="O26">
        <v>0.187</v>
      </c>
      <c r="P26">
        <v>0.73199999999999998</v>
      </c>
      <c r="Q26">
        <v>0</v>
      </c>
      <c r="R26" t="s">
        <v>45</v>
      </c>
      <c r="S26">
        <v>366</v>
      </c>
      <c r="T26">
        <v>1954.4</v>
      </c>
      <c r="U26">
        <v>-0.25289</v>
      </c>
      <c r="V26">
        <v>25.12</v>
      </c>
      <c r="W26">
        <v>0.31580000000000003</v>
      </c>
      <c r="X26">
        <v>62.929000000000002</v>
      </c>
      <c r="Y26">
        <v>10.429</v>
      </c>
      <c r="Z26">
        <v>-0.22620999999999999</v>
      </c>
      <c r="AA26">
        <v>55</v>
      </c>
      <c r="AB26">
        <v>61.9</v>
      </c>
      <c r="AC26">
        <v>0.25800000000000001</v>
      </c>
      <c r="AD26">
        <v>4.9000000000000002E-2</v>
      </c>
      <c r="AE26">
        <v>1.8340000000000001</v>
      </c>
      <c r="AF26">
        <v>6.4000000000000001E-2</v>
      </c>
      <c r="AG26">
        <v>-8.0000000000000002E-3</v>
      </c>
      <c r="AH26">
        <v>0.30099999999999999</v>
      </c>
      <c r="AI26">
        <v>3.5000000000000003E-2</v>
      </c>
      <c r="AJ26">
        <v>0.60799999999999998</v>
      </c>
      <c r="AK26">
        <v>0.51400000000000001</v>
      </c>
      <c r="AL26">
        <v>89.256</v>
      </c>
      <c r="AM26">
        <v>198</v>
      </c>
      <c r="AN26">
        <v>-0.1</v>
      </c>
      <c r="AO26">
        <v>4.8000000000000001E-2</v>
      </c>
      <c r="AP26">
        <v>6.5159000000000002</v>
      </c>
      <c r="AQ26">
        <v>0.36299999999999999</v>
      </c>
      <c r="AR26">
        <v>98.06</v>
      </c>
      <c r="AS26">
        <v>-0.14599999999999999</v>
      </c>
      <c r="AT26" t="s">
        <v>93</v>
      </c>
      <c r="AU26">
        <v>-18.899999999999999</v>
      </c>
      <c r="AV26">
        <v>167</v>
      </c>
      <c r="AW26">
        <v>1.008</v>
      </c>
      <c r="AX26">
        <v>19.84</v>
      </c>
      <c r="AY26">
        <v>19.84</v>
      </c>
      <c r="AZ26">
        <v>38.619999999999997</v>
      </c>
      <c r="BA26">
        <v>38.619999999999997</v>
      </c>
      <c r="BB26">
        <v>43.07</v>
      </c>
      <c r="BC26">
        <v>43.07</v>
      </c>
      <c r="BD26">
        <v>0</v>
      </c>
      <c r="BE26">
        <v>0.43196734467681441</v>
      </c>
      <c r="BF26">
        <v>-2.2952632110300275</v>
      </c>
      <c r="BG26">
        <v>4.7276015568359739E-2</v>
      </c>
      <c r="BH26">
        <v>0</v>
      </c>
      <c r="BI26">
        <v>0.68108802776383892</v>
      </c>
      <c r="BJ26">
        <v>2.3654976045241076</v>
      </c>
      <c r="BK26">
        <v>6.319814365671108E-3</v>
      </c>
      <c r="BL26">
        <v>1</v>
      </c>
      <c r="BM26">
        <v>11.55</v>
      </c>
      <c r="BN26">
        <v>5.7274817777671653E-3</v>
      </c>
    </row>
    <row r="27" spans="1:66" x14ac:dyDescent="0.2">
      <c r="A27" t="s">
        <v>844</v>
      </c>
      <c r="B27" s="1">
        <v>110928</v>
      </c>
      <c r="C27">
        <v>1</v>
      </c>
      <c r="D27">
        <v>2</v>
      </c>
      <c r="E27" s="1">
        <v>39</v>
      </c>
      <c r="F27" s="1">
        <v>1275</v>
      </c>
      <c r="G27" s="1">
        <f t="shared" si="0"/>
        <v>250</v>
      </c>
      <c r="H27" s="1">
        <v>144</v>
      </c>
      <c r="I27" s="1">
        <f t="shared" si="1"/>
        <v>112.88</v>
      </c>
      <c r="J27" s="1">
        <v>2</v>
      </c>
      <c r="K27" t="s">
        <v>2163</v>
      </c>
      <c r="M27">
        <v>100</v>
      </c>
      <c r="N27">
        <v>0.20899999999999999</v>
      </c>
      <c r="O27">
        <v>0.19900000000000001</v>
      </c>
      <c r="P27">
        <v>0.81499999999999995</v>
      </c>
      <c r="Q27">
        <v>0</v>
      </c>
      <c r="R27" t="s">
        <v>45</v>
      </c>
      <c r="S27">
        <v>389</v>
      </c>
      <c r="T27">
        <v>1954.4</v>
      </c>
      <c r="U27">
        <v>0.20063</v>
      </c>
      <c r="V27">
        <v>34.82</v>
      </c>
      <c r="W27">
        <v>-0.3145</v>
      </c>
      <c r="X27">
        <v>82.5</v>
      </c>
      <c r="Y27">
        <v>9.9870000000000001</v>
      </c>
      <c r="Z27">
        <v>-0.33644000000000002</v>
      </c>
      <c r="AA27">
        <v>47</v>
      </c>
      <c r="AB27">
        <v>48.4</v>
      </c>
      <c r="AC27">
        <v>0.29099999999999998</v>
      </c>
      <c r="AD27">
        <v>5.2999999999999999E-2</v>
      </c>
      <c r="AE27">
        <v>1.649</v>
      </c>
      <c r="AF27">
        <v>0.115</v>
      </c>
      <c r="AG27">
        <v>0.11700000000000001</v>
      </c>
      <c r="AH27">
        <v>0.29799999999999999</v>
      </c>
      <c r="AI27">
        <v>7.6999999999999999E-2</v>
      </c>
      <c r="AJ27">
        <v>0.48</v>
      </c>
      <c r="AK27">
        <v>0.39800000000000002</v>
      </c>
      <c r="AL27">
        <v>294.54500000000002</v>
      </c>
      <c r="AM27">
        <v>366</v>
      </c>
      <c r="AN27">
        <v>-1.0329999999999999</v>
      </c>
      <c r="AO27">
        <v>2.9000000000000001E-2</v>
      </c>
      <c r="AP27">
        <v>2.9779200000000001</v>
      </c>
      <c r="AQ27">
        <v>0.18</v>
      </c>
      <c r="AR27">
        <v>98.06</v>
      </c>
      <c r="AS27">
        <v>0.19700000000000001</v>
      </c>
      <c r="AT27" t="s">
        <v>94</v>
      </c>
      <c r="AU27">
        <v>17</v>
      </c>
      <c r="AV27">
        <v>171</v>
      </c>
      <c r="AW27">
        <v>0.95299999999999996</v>
      </c>
      <c r="AX27">
        <v>29.53</v>
      </c>
      <c r="AY27">
        <v>29.53</v>
      </c>
      <c r="AZ27">
        <v>42.64</v>
      </c>
      <c r="BA27">
        <v>42.64</v>
      </c>
      <c r="BB27">
        <v>44.46</v>
      </c>
      <c r="BC27">
        <v>44.46</v>
      </c>
      <c r="BD27">
        <v>0</v>
      </c>
      <c r="BE27">
        <v>0.55482941439976785</v>
      </c>
      <c r="BF27">
        <v>-1.7545569084547616</v>
      </c>
      <c r="BG27">
        <v>3.5574742599936086E-2</v>
      </c>
      <c r="BH27">
        <v>0</v>
      </c>
      <c r="BI27">
        <v>0.57586205908685995</v>
      </c>
      <c r="BJ27">
        <v>-2.1430660379906721</v>
      </c>
      <c r="BK27">
        <v>2.316264132846476E-2</v>
      </c>
      <c r="BL27">
        <v>1</v>
      </c>
      <c r="BM27">
        <v>14.27</v>
      </c>
      <c r="BN27">
        <v>-3.4349585282823863E-2</v>
      </c>
    </row>
    <row r="28" spans="1:66" x14ac:dyDescent="0.2">
      <c r="A28" t="s">
        <v>844</v>
      </c>
      <c r="B28" s="1">
        <v>110928</v>
      </c>
      <c r="C28">
        <v>2</v>
      </c>
      <c r="D28">
        <v>1</v>
      </c>
      <c r="E28" s="1">
        <v>40</v>
      </c>
      <c r="F28" s="1">
        <v>1275</v>
      </c>
      <c r="G28" s="1">
        <f t="shared" si="0"/>
        <v>250</v>
      </c>
      <c r="H28" s="1">
        <v>116</v>
      </c>
      <c r="I28" s="1">
        <f t="shared" si="1"/>
        <v>112.88</v>
      </c>
      <c r="J28" s="1">
        <v>2</v>
      </c>
      <c r="K28" t="s">
        <v>2163</v>
      </c>
      <c r="M28">
        <v>100</v>
      </c>
      <c r="N28">
        <v>0.374</v>
      </c>
      <c r="O28">
        <v>0.376</v>
      </c>
      <c r="P28">
        <v>1.6859999999999999</v>
      </c>
      <c r="Q28">
        <v>1</v>
      </c>
      <c r="R28" t="s">
        <v>95</v>
      </c>
      <c r="S28">
        <v>734</v>
      </c>
      <c r="T28">
        <v>1954.4</v>
      </c>
      <c r="U28">
        <v>-3.1640000000000001E-2</v>
      </c>
      <c r="V28">
        <v>45.99</v>
      </c>
      <c r="W28">
        <v>-0.1371</v>
      </c>
      <c r="X28">
        <v>68.171000000000006</v>
      </c>
      <c r="Y28">
        <v>15.670999999999999</v>
      </c>
      <c r="Z28">
        <v>-0.16463</v>
      </c>
      <c r="AA28">
        <v>25</v>
      </c>
      <c r="AB28">
        <v>113.8</v>
      </c>
      <c r="AC28">
        <v>0.255</v>
      </c>
      <c r="AD28">
        <v>7.8E-2</v>
      </c>
      <c r="AE28">
        <v>1.964</v>
      </c>
      <c r="AF28">
        <v>0.223</v>
      </c>
      <c r="AG28">
        <v>0.185</v>
      </c>
      <c r="AH28">
        <v>6.0000000000000001E-3</v>
      </c>
      <c r="AI28">
        <v>0.19500000000000001</v>
      </c>
      <c r="AJ28">
        <v>0.129</v>
      </c>
      <c r="AK28">
        <v>0.63600000000000001</v>
      </c>
      <c r="AL28">
        <v>14.875999999999999</v>
      </c>
      <c r="AM28">
        <v>366</v>
      </c>
      <c r="AN28">
        <v>-1.0329999999999999</v>
      </c>
      <c r="AO28">
        <v>2.1000000000000001E-2</v>
      </c>
      <c r="AP28">
        <v>2.2017899999999999</v>
      </c>
      <c r="AQ28">
        <v>0.13300000000000001</v>
      </c>
      <c r="AR28">
        <v>98.06</v>
      </c>
      <c r="AS28">
        <v>0.65400000000000003</v>
      </c>
      <c r="AT28" t="s">
        <v>96</v>
      </c>
      <c r="AU28">
        <v>23.2</v>
      </c>
      <c r="AV28">
        <v>1</v>
      </c>
      <c r="AW28">
        <v>0.96</v>
      </c>
      <c r="AX28">
        <v>44.57</v>
      </c>
      <c r="AY28">
        <v>44.57</v>
      </c>
      <c r="AZ28">
        <v>49.4</v>
      </c>
      <c r="BA28">
        <v>49.4</v>
      </c>
      <c r="BB28">
        <v>58.85</v>
      </c>
      <c r="BC28">
        <v>58.85</v>
      </c>
      <c r="BD28">
        <v>0</v>
      </c>
      <c r="BE28">
        <v>0.79123752303382244</v>
      </c>
      <c r="BF28">
        <v>5.0521026148876498E-2</v>
      </c>
      <c r="BG28">
        <v>2.3246151772410552E-2</v>
      </c>
      <c r="BH28">
        <v>0</v>
      </c>
      <c r="BI28">
        <v>0.6482667535693114</v>
      </c>
      <c r="BJ28">
        <v>-1.2717760382700034</v>
      </c>
      <c r="BK28">
        <v>2.8515080005971642E-2</v>
      </c>
      <c r="BL28">
        <v>1</v>
      </c>
      <c r="BM28">
        <v>33.24</v>
      </c>
      <c r="BN28">
        <v>-2.1514093619785579E-2</v>
      </c>
    </row>
    <row r="29" spans="1:66" x14ac:dyDescent="0.2">
      <c r="A29" t="s">
        <v>844</v>
      </c>
      <c r="B29" s="1">
        <v>110928</v>
      </c>
      <c r="C29">
        <v>2</v>
      </c>
      <c r="D29">
        <v>2</v>
      </c>
      <c r="E29" s="1">
        <v>41</v>
      </c>
      <c r="F29" s="1">
        <v>1275</v>
      </c>
      <c r="G29" s="1">
        <f t="shared" si="0"/>
        <v>250</v>
      </c>
      <c r="H29" s="1">
        <v>157</v>
      </c>
      <c r="I29" s="1">
        <f t="shared" si="1"/>
        <v>112.88</v>
      </c>
      <c r="J29" s="1">
        <v>2</v>
      </c>
      <c r="K29" t="s">
        <v>2163</v>
      </c>
      <c r="M29">
        <v>100</v>
      </c>
      <c r="N29">
        <v>0.16300000000000001</v>
      </c>
      <c r="O29">
        <v>0.18</v>
      </c>
      <c r="P29">
        <v>1.054</v>
      </c>
      <c r="Q29">
        <v>1</v>
      </c>
      <c r="R29" t="s">
        <v>97</v>
      </c>
      <c r="S29">
        <v>352</v>
      </c>
      <c r="T29">
        <v>1954.4</v>
      </c>
      <c r="U29">
        <v>-0.16767000000000001</v>
      </c>
      <c r="V29">
        <v>38.07</v>
      </c>
      <c r="W29">
        <v>-0.33479999999999999</v>
      </c>
      <c r="X29">
        <v>30.706</v>
      </c>
      <c r="Y29">
        <v>13.206</v>
      </c>
      <c r="Z29">
        <v>-0.58964000000000005</v>
      </c>
      <c r="AA29">
        <v>29</v>
      </c>
      <c r="AB29">
        <v>144.80000000000001</v>
      </c>
      <c r="AC29">
        <v>0.45400000000000001</v>
      </c>
      <c r="AD29">
        <v>8.4000000000000005E-2</v>
      </c>
      <c r="AE29">
        <v>1.9419999999999999</v>
      </c>
      <c r="AF29">
        <v>0.20899999999999999</v>
      </c>
      <c r="AG29">
        <v>0.13</v>
      </c>
      <c r="AH29">
        <v>0.29099999999999998</v>
      </c>
      <c r="AI29">
        <v>0.156</v>
      </c>
      <c r="AJ29">
        <v>0.51700000000000002</v>
      </c>
      <c r="AK29">
        <v>0.376</v>
      </c>
      <c r="AL29">
        <v>119.008</v>
      </c>
      <c r="AM29">
        <v>258</v>
      </c>
      <c r="AN29">
        <v>-0.433</v>
      </c>
      <c r="AO29">
        <v>3.7999999999999999E-2</v>
      </c>
      <c r="AP29">
        <v>4.8751100000000003</v>
      </c>
      <c r="AQ29">
        <v>0.27200000000000002</v>
      </c>
      <c r="AR29">
        <v>98.06</v>
      </c>
      <c r="AS29">
        <v>-0.60799999999999998</v>
      </c>
      <c r="AT29" t="s">
        <v>98</v>
      </c>
      <c r="AU29">
        <v>23.3</v>
      </c>
      <c r="AV29">
        <v>153</v>
      </c>
      <c r="AW29">
        <v>0.96499999999999997</v>
      </c>
      <c r="AX29">
        <v>39.4</v>
      </c>
      <c r="AY29">
        <v>39.4</v>
      </c>
      <c r="AZ29">
        <v>47.9</v>
      </c>
      <c r="BA29">
        <v>47.9</v>
      </c>
      <c r="BB29">
        <v>56.79</v>
      </c>
      <c r="BC29">
        <v>56.79</v>
      </c>
      <c r="BD29">
        <v>0</v>
      </c>
      <c r="BE29">
        <v>0.59817878001079738</v>
      </c>
      <c r="BF29">
        <v>-1.3836463625467357</v>
      </c>
      <c r="BG29">
        <v>4.3235108060668714E-2</v>
      </c>
      <c r="BH29">
        <v>0</v>
      </c>
      <c r="BI29">
        <v>0.67357530847946112</v>
      </c>
      <c r="BJ29">
        <v>-1.0251774945017658</v>
      </c>
      <c r="BK29">
        <v>5.8525721779515677E-2</v>
      </c>
      <c r="BL29">
        <v>1</v>
      </c>
      <c r="BM29">
        <v>34.72</v>
      </c>
      <c r="BN29">
        <v>3.9402229627467901E-2</v>
      </c>
    </row>
    <row r="30" spans="1:66" x14ac:dyDescent="0.2">
      <c r="A30" t="s">
        <v>844</v>
      </c>
      <c r="B30" s="1">
        <v>110928</v>
      </c>
      <c r="C30">
        <v>2</v>
      </c>
      <c r="D30">
        <v>3</v>
      </c>
      <c r="E30" s="1">
        <v>42</v>
      </c>
      <c r="F30" s="1">
        <v>1275</v>
      </c>
      <c r="G30" s="1">
        <f t="shared" si="0"/>
        <v>250</v>
      </c>
      <c r="H30" s="1">
        <v>116</v>
      </c>
      <c r="I30" s="1">
        <f t="shared" si="1"/>
        <v>112.88</v>
      </c>
      <c r="J30" s="1">
        <v>2</v>
      </c>
      <c r="K30" t="s">
        <v>2163</v>
      </c>
      <c r="M30">
        <v>100</v>
      </c>
      <c r="N30">
        <v>1.2450000000000001</v>
      </c>
      <c r="O30">
        <v>1.286</v>
      </c>
      <c r="P30">
        <v>6.6669999999999998</v>
      </c>
      <c r="Q30">
        <v>1</v>
      </c>
      <c r="R30" t="s">
        <v>99</v>
      </c>
      <c r="S30">
        <v>2513</v>
      </c>
      <c r="T30">
        <v>1954.4</v>
      </c>
      <c r="U30">
        <v>0.13292999999999999</v>
      </c>
      <c r="V30">
        <v>57.39</v>
      </c>
      <c r="W30">
        <v>-0.59319999999999995</v>
      </c>
      <c r="X30">
        <v>84.238</v>
      </c>
      <c r="Y30">
        <v>16.738</v>
      </c>
      <c r="Z30">
        <v>-0.77973999999999999</v>
      </c>
      <c r="AA30">
        <v>11</v>
      </c>
      <c r="AB30">
        <v>5.2</v>
      </c>
      <c r="AC30">
        <v>0.29199999999999998</v>
      </c>
      <c r="AD30">
        <v>0.434</v>
      </c>
      <c r="AE30">
        <v>2.4169999999999998</v>
      </c>
      <c r="AF30">
        <v>0.50600000000000001</v>
      </c>
      <c r="AG30">
        <v>0.40400000000000003</v>
      </c>
      <c r="AH30">
        <v>0.85</v>
      </c>
      <c r="AI30">
        <v>0.32100000000000001</v>
      </c>
      <c r="AJ30">
        <v>0.94</v>
      </c>
      <c r="AK30">
        <v>3.625</v>
      </c>
      <c r="AL30">
        <v>321.322</v>
      </c>
      <c r="AM30">
        <v>282</v>
      </c>
      <c r="AN30">
        <v>-0.56699999999999995</v>
      </c>
      <c r="AO30">
        <v>0.28999999999999998</v>
      </c>
      <c r="AP30">
        <v>8.1418900000000001</v>
      </c>
      <c r="AQ30">
        <v>0.36699999999999999</v>
      </c>
      <c r="AR30">
        <v>98.06</v>
      </c>
      <c r="AS30">
        <v>-0.497</v>
      </c>
      <c r="AT30" t="s">
        <v>100</v>
      </c>
      <c r="AU30">
        <v>-4</v>
      </c>
      <c r="AV30">
        <v>10</v>
      </c>
      <c r="AW30">
        <v>1.0449999999999999</v>
      </c>
      <c r="AX30">
        <v>39.68</v>
      </c>
      <c r="AY30">
        <v>39.68</v>
      </c>
      <c r="AZ30">
        <v>46.37</v>
      </c>
      <c r="BA30">
        <v>46.37</v>
      </c>
      <c r="BB30">
        <v>65.319999999999993</v>
      </c>
      <c r="BC30">
        <v>65.319999999999993</v>
      </c>
      <c r="BD30">
        <v>0</v>
      </c>
      <c r="BE30">
        <v>0.42939946639258242</v>
      </c>
      <c r="BF30">
        <v>-1.7105946278167543</v>
      </c>
      <c r="BG30">
        <v>6.7837089617888924E-2</v>
      </c>
      <c r="BH30">
        <v>0</v>
      </c>
      <c r="BI30">
        <v>0.42574851118612922</v>
      </c>
      <c r="BJ30">
        <v>-1.6489008751120002</v>
      </c>
      <c r="BK30">
        <v>7.3627204393846707E-2</v>
      </c>
      <c r="BL30">
        <v>1</v>
      </c>
      <c r="BM30">
        <v>57.7</v>
      </c>
      <c r="BN30">
        <v>0.18474657539178194</v>
      </c>
    </row>
    <row r="31" spans="1:66" x14ac:dyDescent="0.2">
      <c r="A31" t="s">
        <v>844</v>
      </c>
      <c r="B31" s="1">
        <v>110928</v>
      </c>
      <c r="C31">
        <v>2</v>
      </c>
      <c r="D31">
        <v>4</v>
      </c>
      <c r="E31" s="1">
        <v>43</v>
      </c>
      <c r="F31" s="1">
        <v>1275</v>
      </c>
      <c r="G31" s="1">
        <f t="shared" si="0"/>
        <v>250</v>
      </c>
      <c r="H31" s="1">
        <v>84</v>
      </c>
      <c r="I31" s="1">
        <f t="shared" si="1"/>
        <v>112.88</v>
      </c>
      <c r="J31" s="1">
        <v>2</v>
      </c>
      <c r="K31" t="s">
        <v>2163</v>
      </c>
      <c r="M31">
        <v>100</v>
      </c>
      <c r="N31">
        <v>1.069</v>
      </c>
      <c r="O31">
        <v>1.167</v>
      </c>
      <c r="P31">
        <v>5.6029999999999998</v>
      </c>
      <c r="Q31">
        <v>1</v>
      </c>
      <c r="R31" t="s">
        <v>101</v>
      </c>
      <c r="S31">
        <v>2281</v>
      </c>
      <c r="T31">
        <v>1954.4</v>
      </c>
      <c r="U31">
        <v>-0.31641000000000002</v>
      </c>
      <c r="V31">
        <v>49.04</v>
      </c>
      <c r="W31">
        <v>-0.31950000000000001</v>
      </c>
      <c r="X31">
        <v>35.893999999999998</v>
      </c>
      <c r="Y31">
        <v>20.893999999999998</v>
      </c>
      <c r="Z31">
        <v>-0.77834000000000003</v>
      </c>
      <c r="AA31">
        <v>13</v>
      </c>
      <c r="AB31">
        <v>96.9</v>
      </c>
      <c r="AC31">
        <v>0.34799999999999998</v>
      </c>
      <c r="AD31">
        <v>0.44</v>
      </c>
      <c r="AE31">
        <v>2.2029999999999998</v>
      </c>
      <c r="AF31">
        <v>0.36499999999999999</v>
      </c>
      <c r="AG31">
        <v>0.41499999999999998</v>
      </c>
      <c r="AH31">
        <v>0.95799999999999996</v>
      </c>
      <c r="AI31">
        <v>0.39400000000000002</v>
      </c>
      <c r="AJ31">
        <v>0.95899999999999996</v>
      </c>
      <c r="AK31">
        <v>4.0229999999999997</v>
      </c>
      <c r="AL31">
        <v>2.9750000000000001</v>
      </c>
      <c r="AM31">
        <v>366</v>
      </c>
      <c r="AN31">
        <v>-1.0329999999999999</v>
      </c>
      <c r="AO31">
        <v>0.504</v>
      </c>
      <c r="AP31">
        <v>11.06944</v>
      </c>
      <c r="AQ31">
        <v>0.53800000000000003</v>
      </c>
      <c r="AR31">
        <v>98.06</v>
      </c>
      <c r="AS31">
        <v>-0.57699999999999996</v>
      </c>
      <c r="AT31" t="s">
        <v>102</v>
      </c>
      <c r="AU31">
        <v>65.099999999999994</v>
      </c>
      <c r="AV31">
        <v>167</v>
      </c>
      <c r="AW31">
        <v>0.91500000000000004</v>
      </c>
      <c r="AX31">
        <v>36.82</v>
      </c>
      <c r="AY31">
        <v>36.82</v>
      </c>
      <c r="AZ31">
        <v>51.88</v>
      </c>
      <c r="BA31">
        <v>51.88</v>
      </c>
      <c r="BB31">
        <v>55.73</v>
      </c>
      <c r="BC31">
        <v>55.73</v>
      </c>
      <c r="BD31">
        <v>0</v>
      </c>
      <c r="BE31">
        <v>0.41378392086603077</v>
      </c>
      <c r="BF31">
        <v>-1.713068691693221</v>
      </c>
      <c r="BG31">
        <v>7.1343071681039427E-2</v>
      </c>
      <c r="BH31">
        <v>0</v>
      </c>
      <c r="BI31">
        <v>0.43828453300590953</v>
      </c>
      <c r="BJ31">
        <v>-1.701195840218396</v>
      </c>
      <c r="BK31">
        <v>6.6388861770011409E-2</v>
      </c>
      <c r="BL31">
        <v>1</v>
      </c>
      <c r="BM31">
        <v>51.35</v>
      </c>
      <c r="BN31">
        <v>9.7024675316118886E-2</v>
      </c>
    </row>
    <row r="32" spans="1:66" x14ac:dyDescent="0.2">
      <c r="A32" t="s">
        <v>844</v>
      </c>
      <c r="B32" s="1">
        <v>110928</v>
      </c>
      <c r="C32">
        <v>2</v>
      </c>
      <c r="D32">
        <v>5</v>
      </c>
      <c r="E32" s="1">
        <v>44</v>
      </c>
      <c r="F32" s="1">
        <v>1275</v>
      </c>
      <c r="G32" s="1">
        <f t="shared" si="0"/>
        <v>250</v>
      </c>
      <c r="H32" s="1">
        <v>144</v>
      </c>
      <c r="I32" s="1">
        <f t="shared" si="1"/>
        <v>112.88</v>
      </c>
      <c r="J32" s="1">
        <v>2</v>
      </c>
      <c r="K32" t="s">
        <v>2163</v>
      </c>
      <c r="M32">
        <v>100</v>
      </c>
      <c r="N32">
        <v>0.92300000000000004</v>
      </c>
      <c r="O32">
        <v>0.89300000000000002</v>
      </c>
      <c r="P32">
        <v>2.222</v>
      </c>
      <c r="Q32">
        <v>1</v>
      </c>
      <c r="R32" t="s">
        <v>103</v>
      </c>
      <c r="S32">
        <v>1746</v>
      </c>
      <c r="T32">
        <v>1954.4</v>
      </c>
      <c r="U32">
        <v>-7.9719999999999999E-2</v>
      </c>
      <c r="V32">
        <v>42.06</v>
      </c>
      <c r="W32">
        <v>-0.2802</v>
      </c>
      <c r="X32">
        <v>84.971999999999994</v>
      </c>
      <c r="Y32">
        <v>14.972</v>
      </c>
      <c r="Z32">
        <v>-0.45352999999999999</v>
      </c>
      <c r="AA32">
        <v>35</v>
      </c>
      <c r="AB32">
        <v>2.9</v>
      </c>
      <c r="AC32">
        <v>8.7999999999999995E-2</v>
      </c>
      <c r="AD32">
        <v>8.5000000000000006E-2</v>
      </c>
      <c r="AE32">
        <v>1.9450000000000001</v>
      </c>
      <c r="AF32">
        <v>0.13800000000000001</v>
      </c>
      <c r="AG32">
        <v>0.13900000000000001</v>
      </c>
      <c r="AH32">
        <v>0.19700000000000001</v>
      </c>
      <c r="AI32">
        <v>0.20300000000000001</v>
      </c>
      <c r="AJ32">
        <v>1.6E-2</v>
      </c>
      <c r="AK32">
        <v>1.135</v>
      </c>
      <c r="AL32">
        <v>243.96700000000001</v>
      </c>
      <c r="AM32">
        <v>366</v>
      </c>
      <c r="AN32">
        <v>-1.0329999999999999</v>
      </c>
      <c r="AO32">
        <v>1.6E-2</v>
      </c>
      <c r="AP32">
        <v>5.7858499999999999</v>
      </c>
      <c r="AQ32">
        <v>0.04</v>
      </c>
      <c r="AR32">
        <v>98.06</v>
      </c>
      <c r="AS32">
        <v>0.32100000000000001</v>
      </c>
      <c r="AT32" t="s">
        <v>104</v>
      </c>
      <c r="AU32">
        <v>-1.2</v>
      </c>
      <c r="AV32">
        <v>4</v>
      </c>
      <c r="AW32">
        <v>0.98299999999999998</v>
      </c>
      <c r="AX32">
        <v>28.16</v>
      </c>
      <c r="AY32">
        <v>28.16</v>
      </c>
      <c r="AZ32">
        <v>34.08</v>
      </c>
      <c r="BA32">
        <v>34.08</v>
      </c>
      <c r="BB32">
        <v>39.68</v>
      </c>
      <c r="BC32">
        <v>39.68</v>
      </c>
      <c r="BD32">
        <v>0</v>
      </c>
      <c r="BE32">
        <v>0.6229997534480689</v>
      </c>
      <c r="BF32">
        <v>-2.4852995363364383</v>
      </c>
      <c r="BG32">
        <v>1.2612344236363397E-2</v>
      </c>
      <c r="BH32">
        <v>0</v>
      </c>
      <c r="BI32">
        <v>0.5972712128220341</v>
      </c>
      <c r="BJ32">
        <v>-1.848557004244497</v>
      </c>
      <c r="BK32">
        <v>2.2905651948760295E-2</v>
      </c>
      <c r="BL32">
        <v>1</v>
      </c>
      <c r="BM32">
        <v>14.55</v>
      </c>
      <c r="BN32">
        <v>-5.0193680859909157E-4</v>
      </c>
    </row>
    <row r="33" spans="1:66" x14ac:dyDescent="0.2">
      <c r="A33" t="s">
        <v>844</v>
      </c>
      <c r="B33" s="1">
        <v>110928</v>
      </c>
      <c r="C33">
        <v>2</v>
      </c>
      <c r="D33">
        <v>6</v>
      </c>
      <c r="E33" s="1">
        <v>44</v>
      </c>
      <c r="F33" s="1">
        <v>1275</v>
      </c>
      <c r="G33" s="1">
        <f t="shared" si="0"/>
        <v>250</v>
      </c>
      <c r="H33" s="1">
        <v>116</v>
      </c>
      <c r="I33" s="1">
        <f t="shared" si="1"/>
        <v>112.88</v>
      </c>
      <c r="J33" s="1">
        <v>2</v>
      </c>
      <c r="K33" t="s">
        <v>2163</v>
      </c>
      <c r="M33">
        <v>100</v>
      </c>
      <c r="N33">
        <v>0.105</v>
      </c>
      <c r="O33">
        <v>8.4000000000000005E-2</v>
      </c>
      <c r="P33">
        <v>0.48199999999999998</v>
      </c>
      <c r="Q33">
        <v>0</v>
      </c>
      <c r="R33" t="s">
        <v>45</v>
      </c>
      <c r="S33">
        <v>165</v>
      </c>
      <c r="T33">
        <v>1954.4</v>
      </c>
      <c r="U33">
        <v>2.0369999999999999E-2</v>
      </c>
      <c r="V33">
        <v>32.979999999999997</v>
      </c>
      <c r="W33">
        <v>3.3799999999999997E-2</v>
      </c>
      <c r="X33">
        <v>76.367000000000004</v>
      </c>
      <c r="Y33">
        <v>11.367000000000001</v>
      </c>
      <c r="Z33">
        <v>-0.37234</v>
      </c>
      <c r="AA33">
        <v>31</v>
      </c>
      <c r="AB33">
        <v>11.1</v>
      </c>
      <c r="AC33">
        <v>0.41699999999999998</v>
      </c>
      <c r="AD33">
        <v>3.5999999999999997E-2</v>
      </c>
      <c r="AE33">
        <v>1.84</v>
      </c>
      <c r="AF33">
        <v>7.6999999999999999E-2</v>
      </c>
      <c r="AG33">
        <v>0.21099999999999999</v>
      </c>
      <c r="AH33">
        <v>0.29899999999999999</v>
      </c>
      <c r="AI33">
        <v>0.17899999999999999</v>
      </c>
      <c r="AJ33">
        <v>0.46800000000000003</v>
      </c>
      <c r="AK33">
        <v>0.249</v>
      </c>
      <c r="AL33">
        <v>300.49599999999998</v>
      </c>
      <c r="AM33">
        <v>354</v>
      </c>
      <c r="AN33">
        <v>-0.96699999999999997</v>
      </c>
      <c r="AO33">
        <v>2.5000000000000001E-2</v>
      </c>
      <c r="AP33">
        <v>1.61477</v>
      </c>
      <c r="AQ33">
        <v>0.313</v>
      </c>
      <c r="AR33">
        <v>98.06</v>
      </c>
      <c r="AS33">
        <v>-0.14899999999999999</v>
      </c>
      <c r="AT33" t="s">
        <v>105</v>
      </c>
      <c r="AU33">
        <v>-3.2</v>
      </c>
      <c r="AV33">
        <v>11</v>
      </c>
      <c r="AW33">
        <v>0.97899999999999998</v>
      </c>
      <c r="AX33">
        <v>30</v>
      </c>
      <c r="AY33">
        <v>30</v>
      </c>
      <c r="AZ33">
        <v>36.65</v>
      </c>
      <c r="BA33">
        <v>36.65</v>
      </c>
      <c r="BB33">
        <v>53.05</v>
      </c>
      <c r="BC33">
        <v>53.05</v>
      </c>
      <c r="BD33">
        <v>0</v>
      </c>
      <c r="BE33">
        <v>0.79729701631423411</v>
      </c>
      <c r="BF33">
        <v>-0.70356772433002635</v>
      </c>
      <c r="BG33">
        <v>8.3846176530191469E-2</v>
      </c>
      <c r="BH33">
        <v>0</v>
      </c>
      <c r="BI33">
        <v>0.87689257877653315</v>
      </c>
      <c r="BJ33">
        <v>-0.56542496837974543</v>
      </c>
      <c r="BK33">
        <v>0.10260200488056426</v>
      </c>
      <c r="BL33">
        <v>1</v>
      </c>
      <c r="BM33">
        <v>42.05</v>
      </c>
      <c r="BN33">
        <v>-4.4522280269535246E-2</v>
      </c>
    </row>
    <row r="34" spans="1:66" x14ac:dyDescent="0.2">
      <c r="A34" t="s">
        <v>844</v>
      </c>
      <c r="B34" s="1">
        <v>110929</v>
      </c>
      <c r="C34">
        <v>1</v>
      </c>
      <c r="D34">
        <v>1</v>
      </c>
      <c r="E34" s="1">
        <v>45</v>
      </c>
      <c r="F34" s="1">
        <v>1275</v>
      </c>
      <c r="G34" s="1">
        <f t="shared" si="0"/>
        <v>250</v>
      </c>
      <c r="H34" s="1">
        <v>116</v>
      </c>
      <c r="I34" s="1">
        <f t="shared" si="1"/>
        <v>112.88</v>
      </c>
      <c r="J34" s="1">
        <v>2</v>
      </c>
      <c r="K34" t="s">
        <v>2164</v>
      </c>
      <c r="M34">
        <v>100</v>
      </c>
      <c r="N34">
        <v>0.20499999999999999</v>
      </c>
      <c r="O34">
        <v>0.19600000000000001</v>
      </c>
      <c r="P34">
        <v>1.0509999999999999</v>
      </c>
      <c r="Q34">
        <v>1</v>
      </c>
      <c r="R34" t="s">
        <v>106</v>
      </c>
      <c r="S34">
        <v>394</v>
      </c>
      <c r="T34">
        <v>2011.7</v>
      </c>
      <c r="U34">
        <v>7.85E-2</v>
      </c>
      <c r="V34">
        <v>28.05</v>
      </c>
      <c r="W34">
        <v>0.14729999999999999</v>
      </c>
      <c r="X34">
        <v>82.5</v>
      </c>
      <c r="Y34">
        <v>9.9870000000000001</v>
      </c>
      <c r="Z34">
        <v>-0.19461999999999999</v>
      </c>
      <c r="AA34">
        <v>47</v>
      </c>
      <c r="AB34">
        <v>21.4</v>
      </c>
      <c r="AC34">
        <v>0.307</v>
      </c>
      <c r="AD34">
        <v>0.06</v>
      </c>
      <c r="AE34">
        <v>1.7649999999999999</v>
      </c>
      <c r="AF34">
        <v>0.10199999999999999</v>
      </c>
      <c r="AG34">
        <v>6.0999999999999999E-2</v>
      </c>
      <c r="AH34">
        <v>0.374</v>
      </c>
      <c r="AI34">
        <v>6.5000000000000002E-2</v>
      </c>
      <c r="AJ34">
        <v>0.55100000000000005</v>
      </c>
      <c r="AK34">
        <v>0.50900000000000001</v>
      </c>
      <c r="AL34">
        <v>32.726999999999997</v>
      </c>
      <c r="AM34">
        <v>366</v>
      </c>
      <c r="AN34">
        <v>-1.0329999999999999</v>
      </c>
      <c r="AO34">
        <v>6.4000000000000001E-2</v>
      </c>
      <c r="AP34">
        <v>4.39222</v>
      </c>
      <c r="AQ34">
        <v>0.311</v>
      </c>
      <c r="AR34">
        <v>96.75</v>
      </c>
      <c r="AS34">
        <v>0.39900000000000002</v>
      </c>
      <c r="AT34" t="s">
        <v>107</v>
      </c>
      <c r="AU34">
        <v>-32.799999999999997</v>
      </c>
      <c r="AV34">
        <v>19</v>
      </c>
      <c r="AW34">
        <v>1.0469999999999999</v>
      </c>
      <c r="AX34">
        <v>27.48</v>
      </c>
      <c r="AY34">
        <v>27.48</v>
      </c>
      <c r="AZ34">
        <v>45.81</v>
      </c>
      <c r="BA34">
        <v>45.81</v>
      </c>
      <c r="BB34">
        <v>62.12</v>
      </c>
      <c r="BC34">
        <v>62.12</v>
      </c>
      <c r="BD34">
        <v>0</v>
      </c>
      <c r="BE34">
        <v>0.82305144829258126</v>
      </c>
      <c r="BF34">
        <v>-0.29855452780448705</v>
      </c>
      <c r="BG34">
        <v>4.1622942897579396E-2</v>
      </c>
      <c r="BH34">
        <v>0</v>
      </c>
      <c r="BI34">
        <v>0.77890802057421049</v>
      </c>
      <c r="BJ34">
        <v>-0.41616721563557491</v>
      </c>
      <c r="BK34">
        <v>3.1875079514663437E-2</v>
      </c>
      <c r="BL34">
        <v>1</v>
      </c>
      <c r="BM34">
        <v>29.93</v>
      </c>
      <c r="BN34">
        <v>6.5025451443306717E-3</v>
      </c>
    </row>
    <row r="35" spans="1:66" x14ac:dyDescent="0.2">
      <c r="A35" t="s">
        <v>844</v>
      </c>
      <c r="B35" s="1">
        <v>110929</v>
      </c>
      <c r="C35">
        <v>1</v>
      </c>
      <c r="D35">
        <v>2</v>
      </c>
      <c r="E35" s="1">
        <v>46</v>
      </c>
      <c r="F35" s="1">
        <v>1275</v>
      </c>
      <c r="G35" s="1">
        <f t="shared" si="0"/>
        <v>250</v>
      </c>
      <c r="H35" s="1">
        <v>157</v>
      </c>
      <c r="I35" s="1">
        <f t="shared" si="1"/>
        <v>112.88</v>
      </c>
      <c r="J35" s="1">
        <v>2</v>
      </c>
      <c r="K35" t="s">
        <v>2164</v>
      </c>
      <c r="M35">
        <v>100</v>
      </c>
      <c r="N35">
        <v>0.33900000000000002</v>
      </c>
      <c r="O35">
        <v>0.30399999999999999</v>
      </c>
      <c r="P35">
        <v>1.0449999999999999</v>
      </c>
      <c r="Q35">
        <v>1</v>
      </c>
      <c r="R35" t="s">
        <v>108</v>
      </c>
      <c r="S35">
        <v>611</v>
      </c>
      <c r="T35">
        <v>2011.7</v>
      </c>
      <c r="U35">
        <v>-3.3E-4</v>
      </c>
      <c r="V35">
        <v>27.6</v>
      </c>
      <c r="W35">
        <v>-0.1009</v>
      </c>
      <c r="X35">
        <v>50</v>
      </c>
      <c r="Y35">
        <v>9.9870000000000001</v>
      </c>
      <c r="Z35">
        <v>-0.58270999999999995</v>
      </c>
      <c r="AA35">
        <v>51</v>
      </c>
      <c r="AB35">
        <v>79.900000000000006</v>
      </c>
      <c r="AC35">
        <v>0.18</v>
      </c>
      <c r="AD35">
        <v>5.5E-2</v>
      </c>
      <c r="AE35">
        <v>1.82</v>
      </c>
      <c r="AF35">
        <v>0.15</v>
      </c>
      <c r="AG35">
        <v>-3.4000000000000002E-2</v>
      </c>
      <c r="AH35">
        <v>-3.2000000000000001E-2</v>
      </c>
      <c r="AI35">
        <v>-5.2999999999999999E-2</v>
      </c>
      <c r="AJ35">
        <v>0.11700000000000001</v>
      </c>
      <c r="AK35">
        <v>0.60399999999999998</v>
      </c>
      <c r="AL35">
        <v>184.46299999999999</v>
      </c>
      <c r="AM35">
        <v>342</v>
      </c>
      <c r="AN35">
        <v>-0.9</v>
      </c>
      <c r="AO35">
        <v>2.4E-2</v>
      </c>
      <c r="AP35">
        <v>5.2068399999999997</v>
      </c>
      <c r="AQ35">
        <v>0.14099999999999999</v>
      </c>
      <c r="AR35">
        <v>96.75</v>
      </c>
      <c r="AS35">
        <v>0.35399999999999998</v>
      </c>
      <c r="AT35" t="s">
        <v>109</v>
      </c>
      <c r="AU35">
        <v>-20.2</v>
      </c>
      <c r="AV35">
        <v>13</v>
      </c>
      <c r="AW35">
        <v>0.93799999999999994</v>
      </c>
      <c r="AX35">
        <v>19.47</v>
      </c>
      <c r="AY35">
        <v>19.47</v>
      </c>
      <c r="AZ35">
        <v>23.77</v>
      </c>
      <c r="BA35">
        <v>23.77</v>
      </c>
      <c r="BB35">
        <v>36.28</v>
      </c>
      <c r="BC35">
        <v>36.28</v>
      </c>
      <c r="BD35">
        <v>0</v>
      </c>
      <c r="BE35">
        <v>0.59193848082600775</v>
      </c>
      <c r="BF35">
        <v>2.7376503239780781</v>
      </c>
      <c r="BG35">
        <v>3.0774596420798533E-2</v>
      </c>
      <c r="BH35">
        <v>0</v>
      </c>
      <c r="BI35">
        <v>0.59989077076488972</v>
      </c>
      <c r="BJ35">
        <v>2.5979956497105783</v>
      </c>
      <c r="BK35">
        <v>3.4787299308062181E-2</v>
      </c>
      <c r="BL35">
        <v>1</v>
      </c>
      <c r="BM35">
        <v>22.5</v>
      </c>
      <c r="BN35">
        <v>-2.3743735242071979E-2</v>
      </c>
    </row>
    <row r="36" spans="1:66" x14ac:dyDescent="0.2">
      <c r="A36" t="s">
        <v>844</v>
      </c>
      <c r="B36" s="1">
        <v>110929</v>
      </c>
      <c r="C36">
        <v>2</v>
      </c>
      <c r="D36">
        <v>1</v>
      </c>
      <c r="E36" s="1">
        <v>48</v>
      </c>
      <c r="F36" s="1">
        <v>1275</v>
      </c>
      <c r="G36" s="1">
        <f t="shared" si="0"/>
        <v>250</v>
      </c>
      <c r="H36" s="1">
        <v>116</v>
      </c>
      <c r="I36" s="1">
        <f t="shared" si="1"/>
        <v>112.88</v>
      </c>
      <c r="J36" s="1">
        <v>2</v>
      </c>
      <c r="K36" t="s">
        <v>2164</v>
      </c>
      <c r="M36">
        <v>100</v>
      </c>
      <c r="N36">
        <v>0.158</v>
      </c>
      <c r="O36">
        <v>0.157</v>
      </c>
      <c r="P36">
        <v>1.1060000000000001</v>
      </c>
      <c r="Q36">
        <v>1</v>
      </c>
      <c r="R36" t="s">
        <v>110</v>
      </c>
      <c r="S36">
        <v>315</v>
      </c>
      <c r="T36">
        <v>2011.7</v>
      </c>
      <c r="U36">
        <v>-5.9459999999999999E-2</v>
      </c>
      <c r="V36">
        <v>30.8</v>
      </c>
      <c r="W36">
        <v>-0.17829999999999999</v>
      </c>
      <c r="X36">
        <v>83.867000000000004</v>
      </c>
      <c r="Y36">
        <v>11.367000000000001</v>
      </c>
      <c r="Z36">
        <v>-0.57850999999999997</v>
      </c>
      <c r="AA36">
        <v>41</v>
      </c>
      <c r="AB36">
        <v>102.3</v>
      </c>
      <c r="AC36">
        <v>0.502</v>
      </c>
      <c r="AD36">
        <v>8.1000000000000003E-2</v>
      </c>
      <c r="AE36">
        <v>1.964</v>
      </c>
      <c r="AF36">
        <v>0.20699999999999999</v>
      </c>
      <c r="AG36">
        <v>0.09</v>
      </c>
      <c r="AH36">
        <v>0.39500000000000002</v>
      </c>
      <c r="AI36">
        <v>0.104</v>
      </c>
      <c r="AJ36">
        <v>0.432</v>
      </c>
      <c r="AK36">
        <v>0.44600000000000001</v>
      </c>
      <c r="AL36">
        <v>145.785</v>
      </c>
      <c r="AM36">
        <v>366</v>
      </c>
      <c r="AN36">
        <v>-1.0329999999999999</v>
      </c>
      <c r="AO36">
        <v>5.8000000000000003E-2</v>
      </c>
      <c r="AP36">
        <v>7.7049599999999998</v>
      </c>
      <c r="AQ36">
        <v>0.432</v>
      </c>
      <c r="AR36">
        <v>96.75</v>
      </c>
      <c r="AS36">
        <v>0.28000000000000003</v>
      </c>
      <c r="AT36" t="s">
        <v>111</v>
      </c>
      <c r="AU36">
        <v>-12.3</v>
      </c>
      <c r="AV36">
        <v>123</v>
      </c>
      <c r="AW36">
        <v>0.97199999999999998</v>
      </c>
      <c r="AX36">
        <v>28.3</v>
      </c>
      <c r="AY36">
        <v>28.3</v>
      </c>
      <c r="AZ36">
        <v>30.74</v>
      </c>
      <c r="BA36">
        <v>30.74</v>
      </c>
      <c r="BB36">
        <v>38.700000000000003</v>
      </c>
      <c r="BC36">
        <v>38.700000000000003</v>
      </c>
      <c r="BD36">
        <v>0</v>
      </c>
      <c r="BE36">
        <v>0.61352756512422379</v>
      </c>
      <c r="BF36">
        <v>-1.1254723407459479</v>
      </c>
      <c r="BG36">
        <v>8.586263734851593E-2</v>
      </c>
      <c r="BH36">
        <v>0</v>
      </c>
      <c r="BI36">
        <v>0.63636738734592901</v>
      </c>
      <c r="BJ36">
        <v>-1.0659916877325644</v>
      </c>
      <c r="BK36">
        <v>9.2308060540543663E-2</v>
      </c>
      <c r="BL36">
        <v>1</v>
      </c>
      <c r="BM36">
        <v>17.61</v>
      </c>
      <c r="BN36">
        <v>3.1317954763449242E-3</v>
      </c>
    </row>
    <row r="37" spans="1:66" x14ac:dyDescent="0.2">
      <c r="A37" t="s">
        <v>844</v>
      </c>
      <c r="B37" s="1">
        <v>110929</v>
      </c>
      <c r="C37">
        <v>2</v>
      </c>
      <c r="D37">
        <v>2</v>
      </c>
      <c r="E37" s="1">
        <v>49</v>
      </c>
      <c r="F37" s="1">
        <v>1275</v>
      </c>
      <c r="G37" s="1">
        <f t="shared" si="0"/>
        <v>250</v>
      </c>
      <c r="H37" s="1">
        <v>144</v>
      </c>
      <c r="I37" s="1">
        <f t="shared" si="1"/>
        <v>112.88</v>
      </c>
      <c r="J37" s="1">
        <v>2</v>
      </c>
      <c r="K37" t="s">
        <v>2164</v>
      </c>
      <c r="M37">
        <v>100</v>
      </c>
      <c r="N37">
        <v>0.16700000000000001</v>
      </c>
      <c r="O37">
        <v>0.155</v>
      </c>
      <c r="P37">
        <v>0.94499999999999995</v>
      </c>
      <c r="Q37">
        <v>0</v>
      </c>
      <c r="R37" t="s">
        <v>45</v>
      </c>
      <c r="S37">
        <v>311</v>
      </c>
      <c r="T37">
        <v>2011.7</v>
      </c>
      <c r="U37">
        <v>4.548E-2</v>
      </c>
      <c r="V37">
        <v>40.99</v>
      </c>
      <c r="W37">
        <v>5.3800000000000001E-2</v>
      </c>
      <c r="X37">
        <v>72.929000000000002</v>
      </c>
      <c r="Y37">
        <v>10.429</v>
      </c>
      <c r="Z37">
        <v>-0.25939000000000001</v>
      </c>
      <c r="AA37">
        <v>45</v>
      </c>
      <c r="AB37">
        <v>20.399999999999999</v>
      </c>
      <c r="AC37">
        <v>0.47399999999999998</v>
      </c>
      <c r="AD37">
        <v>7.2999999999999995E-2</v>
      </c>
      <c r="AE37">
        <v>1.8009999999999999</v>
      </c>
      <c r="AF37">
        <v>0.27700000000000002</v>
      </c>
      <c r="AG37">
        <v>0.109</v>
      </c>
      <c r="AH37">
        <v>0.52100000000000002</v>
      </c>
      <c r="AI37">
        <v>-6.0999999999999999E-2</v>
      </c>
      <c r="AJ37">
        <v>0.41699999999999998</v>
      </c>
      <c r="AK37">
        <v>0.41199999999999998</v>
      </c>
      <c r="AL37">
        <v>261.81799999999998</v>
      </c>
      <c r="AM37">
        <v>282</v>
      </c>
      <c r="AN37">
        <v>-0.56699999999999995</v>
      </c>
      <c r="AO37">
        <v>4.7E-2</v>
      </c>
      <c r="AP37">
        <v>3.4215300000000002</v>
      </c>
      <c r="AQ37">
        <v>0.39</v>
      </c>
      <c r="AR37">
        <v>96.75</v>
      </c>
      <c r="AS37">
        <v>-7.0000000000000007E-2</v>
      </c>
      <c r="AT37" t="s">
        <v>112</v>
      </c>
      <c r="AU37">
        <v>-14.7</v>
      </c>
      <c r="AV37">
        <v>133</v>
      </c>
      <c r="AW37">
        <v>0.84599999999999997</v>
      </c>
      <c r="AX37">
        <v>23.12</v>
      </c>
      <c r="AY37">
        <v>23.12</v>
      </c>
      <c r="AZ37">
        <v>25.68</v>
      </c>
      <c r="BA37">
        <v>25.68</v>
      </c>
      <c r="BB37">
        <v>35.200000000000003</v>
      </c>
      <c r="BC37">
        <v>35.200000000000003</v>
      </c>
      <c r="BD37">
        <v>0</v>
      </c>
      <c r="BE37">
        <v>0.14120690358273391</v>
      </c>
      <c r="BF37">
        <v>-2.0444669363627144</v>
      </c>
      <c r="BG37">
        <v>0.10323241879413209</v>
      </c>
      <c r="BH37">
        <v>0</v>
      </c>
      <c r="BI37">
        <v>0.13556173443361752</v>
      </c>
      <c r="BJ37">
        <v>-2.0539298541638988</v>
      </c>
      <c r="BK37">
        <v>0.10367364428986851</v>
      </c>
      <c r="BL37">
        <v>1</v>
      </c>
      <c r="BM37">
        <v>29.28</v>
      </c>
      <c r="BN37">
        <v>-4.5894351274668795E-2</v>
      </c>
    </row>
    <row r="38" spans="1:66" x14ac:dyDescent="0.2">
      <c r="A38" t="s">
        <v>844</v>
      </c>
      <c r="B38" s="1">
        <v>110929</v>
      </c>
      <c r="C38">
        <v>2</v>
      </c>
      <c r="D38">
        <v>3</v>
      </c>
      <c r="E38" s="1">
        <v>50</v>
      </c>
      <c r="F38" s="1">
        <v>1275</v>
      </c>
      <c r="G38" s="1">
        <f t="shared" si="0"/>
        <v>250</v>
      </c>
      <c r="H38" s="1">
        <v>116</v>
      </c>
      <c r="I38" s="1">
        <f t="shared" si="1"/>
        <v>112.88</v>
      </c>
      <c r="J38" s="1">
        <v>2</v>
      </c>
      <c r="K38" t="s">
        <v>2164</v>
      </c>
      <c r="M38">
        <v>100</v>
      </c>
      <c r="N38">
        <v>1.839</v>
      </c>
      <c r="O38">
        <v>1.899</v>
      </c>
      <c r="P38">
        <v>8.9809999999999999</v>
      </c>
      <c r="Q38">
        <v>2</v>
      </c>
      <c r="R38" t="s">
        <v>113</v>
      </c>
      <c r="S38">
        <v>3821</v>
      </c>
      <c r="T38">
        <v>2011.7</v>
      </c>
      <c r="U38">
        <v>-0.18894</v>
      </c>
      <c r="V38">
        <v>46.33</v>
      </c>
      <c r="W38">
        <v>7.2400000000000006E-2</v>
      </c>
      <c r="X38">
        <v>71.941000000000003</v>
      </c>
      <c r="Y38">
        <v>19.440999999999999</v>
      </c>
      <c r="Z38">
        <v>6.7499999999999999E-3</v>
      </c>
      <c r="AA38">
        <v>13</v>
      </c>
      <c r="AB38">
        <v>27</v>
      </c>
      <c r="AC38">
        <v>0.28699999999999998</v>
      </c>
      <c r="AD38">
        <v>0.57599999999999996</v>
      </c>
      <c r="AE38">
        <v>2.3279999999999998</v>
      </c>
      <c r="AF38">
        <v>0.52300000000000002</v>
      </c>
      <c r="AG38">
        <v>0.501</v>
      </c>
      <c r="AH38">
        <v>0.95799999999999996</v>
      </c>
      <c r="AI38">
        <v>0.45600000000000002</v>
      </c>
      <c r="AJ38">
        <v>0.97599999999999998</v>
      </c>
      <c r="AK38">
        <v>6.8129999999999997</v>
      </c>
      <c r="AL38">
        <v>324.298</v>
      </c>
      <c r="AM38">
        <v>318</v>
      </c>
      <c r="AN38">
        <v>-0.76700000000000002</v>
      </c>
      <c r="AO38">
        <v>0.71899999999999997</v>
      </c>
      <c r="AP38">
        <v>25.540579999999999</v>
      </c>
      <c r="AQ38">
        <v>0.42699999999999999</v>
      </c>
      <c r="AR38">
        <v>96.75</v>
      </c>
      <c r="AS38">
        <v>0.13100000000000001</v>
      </c>
      <c r="AT38" t="s">
        <v>114</v>
      </c>
      <c r="AU38">
        <v>18.5</v>
      </c>
      <c r="AV38">
        <v>27</v>
      </c>
      <c r="AW38">
        <v>0.91800000000000004</v>
      </c>
      <c r="AX38">
        <v>45.75</v>
      </c>
      <c r="AY38">
        <v>45.75</v>
      </c>
      <c r="AZ38">
        <v>54.65</v>
      </c>
      <c r="BA38">
        <v>54.65</v>
      </c>
      <c r="BB38">
        <v>61.05</v>
      </c>
      <c r="BC38">
        <v>61.05</v>
      </c>
      <c r="BD38">
        <v>0</v>
      </c>
      <c r="BE38">
        <v>0.70285543420173568</v>
      </c>
      <c r="BF38">
        <v>-0.92334818335905045</v>
      </c>
      <c r="BG38">
        <v>3.8426797275681032E-2</v>
      </c>
      <c r="BH38">
        <v>0</v>
      </c>
      <c r="BI38">
        <v>0.66513096444660214</v>
      </c>
      <c r="BJ38">
        <v>-1.1723515631263546</v>
      </c>
      <c r="BK38">
        <v>2.6662192726168307E-2</v>
      </c>
      <c r="BL38">
        <v>1</v>
      </c>
      <c r="BM38">
        <v>48.67</v>
      </c>
      <c r="BN38">
        <v>0.1002458404984482</v>
      </c>
    </row>
    <row r="39" spans="1:66" x14ac:dyDescent="0.2">
      <c r="A39" t="s">
        <v>844</v>
      </c>
      <c r="B39" s="1">
        <v>110929</v>
      </c>
      <c r="C39">
        <v>2</v>
      </c>
      <c r="D39">
        <v>4</v>
      </c>
      <c r="E39" s="1">
        <v>51</v>
      </c>
      <c r="F39" s="1">
        <v>1275</v>
      </c>
      <c r="G39" s="1">
        <f t="shared" si="0"/>
        <v>250</v>
      </c>
      <c r="H39" s="1">
        <v>116</v>
      </c>
      <c r="I39" s="1">
        <f t="shared" si="1"/>
        <v>112.88</v>
      </c>
      <c r="J39" s="1">
        <v>2</v>
      </c>
      <c r="K39" t="s">
        <v>2164</v>
      </c>
      <c r="M39">
        <v>100</v>
      </c>
      <c r="N39">
        <v>1.4330000000000001</v>
      </c>
      <c r="O39">
        <v>1.528</v>
      </c>
      <c r="P39">
        <v>6.8869999999999996</v>
      </c>
      <c r="Q39">
        <v>1</v>
      </c>
      <c r="R39" t="s">
        <v>115</v>
      </c>
      <c r="S39">
        <v>3074</v>
      </c>
      <c r="T39">
        <v>2011.7</v>
      </c>
      <c r="U39">
        <v>-9.6670000000000006E-2</v>
      </c>
      <c r="V39">
        <v>42.06</v>
      </c>
      <c r="W39">
        <v>-0.27939999999999998</v>
      </c>
      <c r="X39">
        <v>83.302999999999997</v>
      </c>
      <c r="Y39">
        <v>23.303000000000001</v>
      </c>
      <c r="Z39">
        <v>-0.25788</v>
      </c>
      <c r="AA39">
        <v>15</v>
      </c>
      <c r="AB39">
        <v>1.5</v>
      </c>
      <c r="AC39">
        <v>0.309</v>
      </c>
      <c r="AD39">
        <v>0.46800000000000003</v>
      </c>
      <c r="AE39">
        <v>2.2869999999999999</v>
      </c>
      <c r="AF39">
        <v>0.441</v>
      </c>
      <c r="AG39">
        <v>0.39100000000000001</v>
      </c>
      <c r="AH39">
        <v>0.97</v>
      </c>
      <c r="AI39">
        <v>0.40200000000000002</v>
      </c>
      <c r="AJ39">
        <v>0.96599999999999997</v>
      </c>
      <c r="AK39">
        <v>5.81</v>
      </c>
      <c r="AL39">
        <v>8.9260000000000002</v>
      </c>
      <c r="AM39">
        <v>366</v>
      </c>
      <c r="AN39">
        <v>-1.0329999999999999</v>
      </c>
      <c r="AO39">
        <v>0.82</v>
      </c>
      <c r="AP39">
        <v>24.289439999999999</v>
      </c>
      <c r="AQ39">
        <v>0.57199999999999995</v>
      </c>
      <c r="AR39">
        <v>96.75</v>
      </c>
      <c r="AS39">
        <v>-1</v>
      </c>
      <c r="AT39" t="s">
        <v>116</v>
      </c>
      <c r="AU39">
        <v>3.4</v>
      </c>
      <c r="AV39">
        <v>170</v>
      </c>
      <c r="AW39">
        <v>1.1759999999999999</v>
      </c>
      <c r="AX39">
        <v>51.05</v>
      </c>
      <c r="AY39">
        <v>51.05</v>
      </c>
      <c r="AZ39">
        <v>91.31</v>
      </c>
      <c r="BA39">
        <v>91.31</v>
      </c>
      <c r="BB39">
        <v>91.51</v>
      </c>
      <c r="BC39">
        <v>91.51</v>
      </c>
      <c r="BD39">
        <v>0</v>
      </c>
      <c r="BE39">
        <v>0.50610834464389076</v>
      </c>
      <c r="BF39">
        <v>-1.6733887372998406</v>
      </c>
      <c r="BG39">
        <v>5.1444806981842665E-2</v>
      </c>
      <c r="BH39">
        <v>0</v>
      </c>
      <c r="BI39">
        <v>0.50878867452913701</v>
      </c>
      <c r="BJ39">
        <v>-1.681271806853726</v>
      </c>
      <c r="BK39">
        <v>5.0311215109046202E-2</v>
      </c>
      <c r="BL39">
        <v>1</v>
      </c>
      <c r="BM39">
        <v>68.94</v>
      </c>
      <c r="BN39">
        <v>7.8105964308599951E-2</v>
      </c>
    </row>
    <row r="40" spans="1:66" x14ac:dyDescent="0.2">
      <c r="A40" t="s">
        <v>844</v>
      </c>
      <c r="B40" s="1">
        <v>110929</v>
      </c>
      <c r="C40">
        <v>2</v>
      </c>
      <c r="D40">
        <v>5</v>
      </c>
      <c r="E40" s="1">
        <v>52</v>
      </c>
      <c r="F40" s="1">
        <v>1275</v>
      </c>
      <c r="G40" s="1">
        <f t="shared" si="0"/>
        <v>250</v>
      </c>
      <c r="H40" s="1">
        <v>116</v>
      </c>
      <c r="I40" s="1">
        <f t="shared" si="1"/>
        <v>112.88</v>
      </c>
      <c r="J40" s="1">
        <v>2</v>
      </c>
      <c r="K40" t="s">
        <v>2164</v>
      </c>
      <c r="M40">
        <v>100</v>
      </c>
      <c r="N40">
        <v>1.0629999999999999</v>
      </c>
      <c r="O40">
        <v>1.016</v>
      </c>
      <c r="P40">
        <v>5.5149999999999997</v>
      </c>
      <c r="Q40">
        <v>1</v>
      </c>
      <c r="R40" t="s">
        <v>117</v>
      </c>
      <c r="S40">
        <v>2044</v>
      </c>
      <c r="T40">
        <v>2011.7</v>
      </c>
      <c r="U40">
        <v>-0.31768999999999997</v>
      </c>
      <c r="V40">
        <v>55.07</v>
      </c>
      <c r="W40">
        <v>-0.52410000000000001</v>
      </c>
      <c r="X40">
        <v>84.260999999999996</v>
      </c>
      <c r="Y40">
        <v>29.260999999999999</v>
      </c>
      <c r="Z40">
        <v>-0.53627999999999998</v>
      </c>
      <c r="AA40">
        <v>27</v>
      </c>
      <c r="AB40">
        <v>70.3</v>
      </c>
      <c r="AC40">
        <v>0.28299999999999997</v>
      </c>
      <c r="AD40">
        <v>0.253</v>
      </c>
      <c r="AE40">
        <v>2.2469999999999999</v>
      </c>
      <c r="AF40">
        <v>0.223</v>
      </c>
      <c r="AG40">
        <v>0.432</v>
      </c>
      <c r="AH40">
        <v>0.78900000000000003</v>
      </c>
      <c r="AI40">
        <v>0.50700000000000001</v>
      </c>
      <c r="AJ40">
        <v>0.64700000000000002</v>
      </c>
      <c r="AK40">
        <v>1.7689999999999999</v>
      </c>
      <c r="AL40">
        <v>2.9750000000000001</v>
      </c>
      <c r="AM40">
        <v>366</v>
      </c>
      <c r="AN40">
        <v>-1.0329999999999999</v>
      </c>
      <c r="AO40">
        <v>0.113</v>
      </c>
      <c r="AP40">
        <v>2.5964499999999999</v>
      </c>
      <c r="AQ40">
        <v>0.246</v>
      </c>
      <c r="AR40">
        <v>96.75</v>
      </c>
      <c r="AS40">
        <v>0.42</v>
      </c>
      <c r="AT40" t="s">
        <v>118</v>
      </c>
      <c r="AU40">
        <v>17.8</v>
      </c>
      <c r="AV40">
        <v>92</v>
      </c>
      <c r="AW40">
        <v>0.90800000000000003</v>
      </c>
      <c r="AX40">
        <v>58.93</v>
      </c>
      <c r="AY40">
        <v>58.93</v>
      </c>
      <c r="AZ40">
        <v>68.25</v>
      </c>
      <c r="BA40">
        <v>68.25</v>
      </c>
      <c r="BB40">
        <v>68.28</v>
      </c>
      <c r="BC40">
        <v>68.28</v>
      </c>
      <c r="BD40">
        <v>0</v>
      </c>
      <c r="BE40">
        <v>0.64853566424979436</v>
      </c>
      <c r="BF40">
        <v>2.4221784809720157</v>
      </c>
      <c r="BG40">
        <v>2.4117629028125281E-2</v>
      </c>
      <c r="BH40">
        <v>0</v>
      </c>
      <c r="BI40">
        <v>0.63816138957596058</v>
      </c>
      <c r="BJ40">
        <v>2.6255557328454149</v>
      </c>
      <c r="BK40">
        <v>1.9524911798086988E-2</v>
      </c>
      <c r="BL40">
        <v>1</v>
      </c>
      <c r="BM40">
        <v>38.76</v>
      </c>
      <c r="BN40">
        <v>-4.1220754150572442E-2</v>
      </c>
    </row>
    <row r="41" spans="1:66" x14ac:dyDescent="0.2">
      <c r="A41" t="s">
        <v>844</v>
      </c>
      <c r="B41" s="1">
        <v>111004</v>
      </c>
      <c r="C41">
        <v>2</v>
      </c>
      <c r="D41">
        <v>1</v>
      </c>
      <c r="E41" s="1">
        <v>55</v>
      </c>
      <c r="F41" s="1">
        <v>1325</v>
      </c>
      <c r="G41" s="1">
        <f t="shared" si="0"/>
        <v>300</v>
      </c>
      <c r="H41" s="1">
        <v>144</v>
      </c>
      <c r="I41" s="1">
        <f t="shared" si="1"/>
        <v>101.25999999999999</v>
      </c>
      <c r="J41" s="1">
        <v>2</v>
      </c>
      <c r="K41" t="s">
        <v>2165</v>
      </c>
      <c r="M41">
        <v>100</v>
      </c>
      <c r="N41">
        <v>0.81100000000000005</v>
      </c>
      <c r="O41">
        <v>0.85399999999999998</v>
      </c>
      <c r="P41">
        <v>2.58</v>
      </c>
      <c r="Q41">
        <v>1</v>
      </c>
      <c r="R41" t="s">
        <v>119</v>
      </c>
      <c r="S41">
        <v>1606</v>
      </c>
      <c r="T41">
        <v>1879.5</v>
      </c>
      <c r="U41">
        <v>2.1170000000000001E-2</v>
      </c>
      <c r="V41">
        <v>42.4</v>
      </c>
      <c r="W41">
        <v>0.2283</v>
      </c>
      <c r="X41">
        <v>61.277999999999999</v>
      </c>
      <c r="Y41">
        <v>13.778</v>
      </c>
      <c r="Z41">
        <v>5.2920000000000002E-2</v>
      </c>
      <c r="AA41">
        <v>27</v>
      </c>
      <c r="AB41">
        <v>55.5</v>
      </c>
      <c r="AC41">
        <v>0.13700000000000001</v>
      </c>
      <c r="AD41">
        <v>0.113</v>
      </c>
      <c r="AE41">
        <v>1.9319999999999999</v>
      </c>
      <c r="AF41">
        <v>0.20100000000000001</v>
      </c>
      <c r="AG41">
        <v>0.04</v>
      </c>
      <c r="AH41">
        <v>0.86399999999999999</v>
      </c>
      <c r="AI41">
        <v>0.17100000000000001</v>
      </c>
      <c r="AJ41">
        <v>0.46</v>
      </c>
      <c r="AK41">
        <v>1.4390000000000001</v>
      </c>
      <c r="AL41">
        <v>306.44600000000003</v>
      </c>
      <c r="AM41">
        <v>306</v>
      </c>
      <c r="AN41">
        <v>-0.7</v>
      </c>
      <c r="AO41">
        <v>6.2E-2</v>
      </c>
      <c r="AP41">
        <v>8.0348500000000005</v>
      </c>
      <c r="AQ41">
        <v>0.127</v>
      </c>
      <c r="AR41">
        <v>91.56</v>
      </c>
      <c r="AS41">
        <v>0.35199999999999998</v>
      </c>
      <c r="AT41" t="s">
        <v>120</v>
      </c>
      <c r="AU41">
        <v>17.8</v>
      </c>
      <c r="AV41">
        <v>126</v>
      </c>
      <c r="AW41">
        <v>1.022</v>
      </c>
      <c r="AX41">
        <v>36.17</v>
      </c>
      <c r="AY41">
        <v>36.17</v>
      </c>
      <c r="AZ41">
        <v>41.05</v>
      </c>
      <c r="BA41">
        <v>41.05</v>
      </c>
      <c r="BB41">
        <v>42.34</v>
      </c>
      <c r="BC41">
        <v>42.34</v>
      </c>
      <c r="BD41">
        <v>0</v>
      </c>
      <c r="BE41">
        <v>0.52580106541277472</v>
      </c>
      <c r="BF41">
        <v>-2.0762641197486102</v>
      </c>
      <c r="BG41">
        <v>3.3715782729424E-2</v>
      </c>
      <c r="BH41">
        <v>0</v>
      </c>
      <c r="BI41">
        <v>0.52836203478198218</v>
      </c>
      <c r="BJ41">
        <v>-2.5275654436832808</v>
      </c>
      <c r="BK41">
        <v>2.9494292783965138E-2</v>
      </c>
      <c r="BL41">
        <v>1</v>
      </c>
      <c r="BM41">
        <v>86.29</v>
      </c>
      <c r="BN41">
        <v>8.9367189434579636E-2</v>
      </c>
    </row>
    <row r="42" spans="1:66" x14ac:dyDescent="0.2">
      <c r="A42" t="s">
        <v>845</v>
      </c>
      <c r="B42" s="1">
        <v>110915</v>
      </c>
      <c r="C42">
        <v>2</v>
      </c>
      <c r="D42">
        <v>2</v>
      </c>
      <c r="E42" s="1">
        <v>22</v>
      </c>
      <c r="F42" s="1">
        <v>1200</v>
      </c>
      <c r="G42" s="1">
        <f t="shared" ref="G42:G104" si="2">930-(2000-F42)</f>
        <v>130</v>
      </c>
      <c r="H42" s="1">
        <v>286</v>
      </c>
      <c r="I42" s="1">
        <f t="shared" ref="I42:I105" si="3">-0.2985*(G42)+329.75</f>
        <v>290.94499999999999</v>
      </c>
      <c r="J42" s="2" t="s">
        <v>851</v>
      </c>
      <c r="K42" t="s">
        <v>2166</v>
      </c>
      <c r="M42">
        <v>100</v>
      </c>
      <c r="N42">
        <v>0.45300000000000001</v>
      </c>
      <c r="O42">
        <v>0.435</v>
      </c>
      <c r="P42">
        <v>1.786</v>
      </c>
      <c r="Q42">
        <v>1</v>
      </c>
      <c r="R42" t="s">
        <v>121</v>
      </c>
      <c r="S42">
        <v>729</v>
      </c>
      <c r="T42">
        <v>1676</v>
      </c>
      <c r="U42">
        <v>0</v>
      </c>
      <c r="V42" t="s">
        <v>91</v>
      </c>
      <c r="W42">
        <v>-0.35170000000000001</v>
      </c>
      <c r="X42">
        <v>84.132999999999996</v>
      </c>
      <c r="Y42">
        <v>21.632999999999999</v>
      </c>
      <c r="Z42">
        <v>-0.62897000000000003</v>
      </c>
      <c r="AA42">
        <v>49</v>
      </c>
      <c r="AB42">
        <v>96.8</v>
      </c>
      <c r="AC42">
        <v>0.29499999999999998</v>
      </c>
      <c r="AD42">
        <v>0.111</v>
      </c>
      <c r="AE42">
        <v>1.9370000000000001</v>
      </c>
      <c r="AF42">
        <v>0.13700000000000001</v>
      </c>
      <c r="AG42">
        <v>0.32600000000000001</v>
      </c>
      <c r="AH42">
        <v>0.38500000000000001</v>
      </c>
      <c r="AI42">
        <v>0.317</v>
      </c>
      <c r="AJ42">
        <v>0.64500000000000002</v>
      </c>
      <c r="AK42">
        <v>0.82599999999999996</v>
      </c>
      <c r="AL42">
        <v>26.777000000000001</v>
      </c>
      <c r="AM42">
        <v>282</v>
      </c>
      <c r="AN42">
        <v>-0.56699999999999995</v>
      </c>
      <c r="AO42">
        <v>6.3E-2</v>
      </c>
      <c r="AP42">
        <v>5.7950200000000001</v>
      </c>
      <c r="AQ42">
        <v>0.251</v>
      </c>
      <c r="AR42">
        <v>96.56</v>
      </c>
      <c r="AS42">
        <v>0.43</v>
      </c>
      <c r="AT42" t="s">
        <v>122</v>
      </c>
      <c r="AU42">
        <v>5.9</v>
      </c>
      <c r="AV42">
        <v>13</v>
      </c>
      <c r="AW42">
        <v>0.95699999999999996</v>
      </c>
      <c r="AX42">
        <v>22.87</v>
      </c>
      <c r="AY42">
        <v>22.87</v>
      </c>
      <c r="AZ42">
        <v>28.57</v>
      </c>
      <c r="BA42">
        <v>28.57</v>
      </c>
      <c r="BB42">
        <v>32.31</v>
      </c>
      <c r="BC42">
        <v>32.31</v>
      </c>
      <c r="BD42">
        <v>0</v>
      </c>
      <c r="BE42">
        <v>0.55684659428425798</v>
      </c>
      <c r="BF42">
        <v>2.8577810993769348</v>
      </c>
      <c r="BG42">
        <v>3.6021093687714729E-2</v>
      </c>
      <c r="BH42">
        <v>0</v>
      </c>
      <c r="BI42">
        <v>0.4966861264854574</v>
      </c>
      <c r="BJ42">
        <v>-2.8648938361848271</v>
      </c>
      <c r="BK42">
        <v>3.6474162763428956E-2</v>
      </c>
      <c r="BL42">
        <v>2</v>
      </c>
      <c r="BM42">
        <v>8.0399999999999991</v>
      </c>
      <c r="BN42">
        <v>7.1103666655308984E-2</v>
      </c>
    </row>
    <row r="43" spans="1:66" x14ac:dyDescent="0.2">
      <c r="A43" t="s">
        <v>845</v>
      </c>
      <c r="B43" s="1">
        <v>110915</v>
      </c>
      <c r="C43">
        <v>2</v>
      </c>
      <c r="D43">
        <v>3</v>
      </c>
      <c r="E43" s="1">
        <v>23</v>
      </c>
      <c r="F43" s="1">
        <v>1200</v>
      </c>
      <c r="G43" s="1">
        <f t="shared" si="2"/>
        <v>130</v>
      </c>
      <c r="H43" s="1">
        <v>250</v>
      </c>
      <c r="I43" s="1">
        <f t="shared" si="3"/>
        <v>290.94499999999999</v>
      </c>
      <c r="J43" s="2" t="s">
        <v>851</v>
      </c>
      <c r="K43" t="s">
        <v>2166</v>
      </c>
      <c r="M43">
        <v>100</v>
      </c>
      <c r="N43">
        <v>5.0599999999999996</v>
      </c>
      <c r="O43">
        <v>5.2320000000000002</v>
      </c>
      <c r="P43">
        <v>9.9250000000000007</v>
      </c>
      <c r="Q43">
        <v>1</v>
      </c>
      <c r="R43" t="s">
        <v>123</v>
      </c>
      <c r="S43">
        <v>8768</v>
      </c>
      <c r="T43">
        <v>1676</v>
      </c>
      <c r="U43">
        <v>5.4879999999999998E-2</v>
      </c>
      <c r="V43">
        <v>41.3</v>
      </c>
      <c r="W43">
        <v>4.3700000000000003E-2</v>
      </c>
      <c r="X43">
        <v>84.897999999999996</v>
      </c>
      <c r="Y43">
        <v>14.898</v>
      </c>
      <c r="Z43">
        <v>-0.38222</v>
      </c>
      <c r="AA43">
        <v>39</v>
      </c>
      <c r="AB43">
        <v>2.5</v>
      </c>
      <c r="AC43">
        <v>4.3999999999999997E-2</v>
      </c>
      <c r="AD43">
        <v>0.23300000000000001</v>
      </c>
      <c r="AE43">
        <v>2.0779999999999998</v>
      </c>
      <c r="AF43">
        <v>0.25900000000000001</v>
      </c>
      <c r="AG43">
        <v>0.23599999999999999</v>
      </c>
      <c r="AH43">
        <v>0.94499999999999995</v>
      </c>
      <c r="AI43">
        <v>0.37</v>
      </c>
      <c r="AJ43">
        <v>0.95899999999999996</v>
      </c>
      <c r="AK43">
        <v>8.1259999999999994</v>
      </c>
      <c r="AL43">
        <v>101.157</v>
      </c>
      <c r="AM43">
        <v>306</v>
      </c>
      <c r="AN43">
        <v>-0.7</v>
      </c>
      <c r="AO43">
        <v>0.57499999999999996</v>
      </c>
      <c r="AP43">
        <v>87.638869999999997</v>
      </c>
      <c r="AQ43">
        <v>0.255</v>
      </c>
      <c r="AR43">
        <v>96.56</v>
      </c>
      <c r="AS43">
        <v>0.48199999999999998</v>
      </c>
      <c r="AT43" t="s">
        <v>124</v>
      </c>
      <c r="AU43">
        <v>-28.4</v>
      </c>
      <c r="AV43">
        <v>1</v>
      </c>
      <c r="AW43">
        <v>0.92500000000000004</v>
      </c>
      <c r="AX43">
        <v>22.65</v>
      </c>
      <c r="AY43">
        <v>22.65</v>
      </c>
      <c r="AZ43">
        <v>37.82</v>
      </c>
      <c r="BA43">
        <v>37.82</v>
      </c>
      <c r="BB43">
        <v>42.71</v>
      </c>
      <c r="BC43">
        <v>42.71</v>
      </c>
      <c r="BD43">
        <v>0</v>
      </c>
      <c r="BE43">
        <v>0.7823129745473838</v>
      </c>
      <c r="BF43">
        <v>-0.23615309762937267</v>
      </c>
      <c r="BG43">
        <v>2.6341889184883626E-2</v>
      </c>
      <c r="BH43">
        <v>0</v>
      </c>
      <c r="BI43">
        <v>0.77524527428756618</v>
      </c>
      <c r="BJ43">
        <v>-0.32997176228843433</v>
      </c>
      <c r="BK43">
        <v>2.7006718619761835E-2</v>
      </c>
      <c r="BL43">
        <v>2</v>
      </c>
      <c r="BM43">
        <v>64.97</v>
      </c>
      <c r="BN43">
        <v>4.1553426046697248E-2</v>
      </c>
    </row>
    <row r="44" spans="1:66" x14ac:dyDescent="0.2">
      <c r="A44" t="s">
        <v>845</v>
      </c>
      <c r="B44" s="1">
        <v>110915</v>
      </c>
      <c r="C44">
        <v>2</v>
      </c>
      <c r="D44">
        <v>4</v>
      </c>
      <c r="E44" s="1">
        <v>24</v>
      </c>
      <c r="F44" s="1">
        <v>1200</v>
      </c>
      <c r="G44" s="1">
        <f t="shared" si="2"/>
        <v>130</v>
      </c>
      <c r="H44" s="1">
        <v>286</v>
      </c>
      <c r="I44" s="1">
        <f t="shared" si="3"/>
        <v>290.94499999999999</v>
      </c>
      <c r="J44" s="2" t="s">
        <v>851</v>
      </c>
      <c r="K44" t="s">
        <v>2166</v>
      </c>
      <c r="M44">
        <v>100</v>
      </c>
      <c r="N44">
        <v>1.85</v>
      </c>
      <c r="O44">
        <v>1.831</v>
      </c>
      <c r="P44">
        <v>4.9020000000000001</v>
      </c>
      <c r="Q44">
        <v>1</v>
      </c>
      <c r="R44" t="s">
        <v>125</v>
      </c>
      <c r="S44">
        <v>3068</v>
      </c>
      <c r="T44">
        <v>1676</v>
      </c>
      <c r="U44">
        <v>-5.799E-2</v>
      </c>
      <c r="V44">
        <v>56.5</v>
      </c>
      <c r="W44">
        <v>-0.46810000000000002</v>
      </c>
      <c r="X44">
        <v>84.147000000000006</v>
      </c>
      <c r="Y44">
        <v>21.646999999999998</v>
      </c>
      <c r="Z44">
        <v>-0.78752999999999995</v>
      </c>
      <c r="AA44">
        <v>33</v>
      </c>
      <c r="AB44">
        <v>60</v>
      </c>
      <c r="AC44">
        <v>0.123</v>
      </c>
      <c r="AD44">
        <v>0.221</v>
      </c>
      <c r="AE44">
        <v>2.0150000000000001</v>
      </c>
      <c r="AF44">
        <v>0.27300000000000002</v>
      </c>
      <c r="AG44">
        <v>0.24099999999999999</v>
      </c>
      <c r="AH44">
        <v>0.88100000000000001</v>
      </c>
      <c r="AI44">
        <v>0.254</v>
      </c>
      <c r="AJ44">
        <v>0.92</v>
      </c>
      <c r="AK44">
        <v>3.6040000000000001</v>
      </c>
      <c r="AL44">
        <v>68.430000000000007</v>
      </c>
      <c r="AM44">
        <v>258</v>
      </c>
      <c r="AN44">
        <v>-0.433</v>
      </c>
      <c r="AO44">
        <v>0.23400000000000001</v>
      </c>
      <c r="AP44">
        <v>36.415149999999997</v>
      </c>
      <c r="AQ44">
        <v>0.26800000000000002</v>
      </c>
      <c r="AR44">
        <v>96.56</v>
      </c>
      <c r="AS44">
        <v>0.54300000000000004</v>
      </c>
      <c r="AT44" t="s">
        <v>126</v>
      </c>
      <c r="AU44">
        <v>-20.7</v>
      </c>
      <c r="AV44">
        <v>11</v>
      </c>
      <c r="AW44">
        <v>1.004</v>
      </c>
      <c r="AX44">
        <v>50.04</v>
      </c>
      <c r="AY44">
        <v>50.04</v>
      </c>
      <c r="AZ44">
        <v>60.9</v>
      </c>
      <c r="BA44">
        <v>60.9</v>
      </c>
      <c r="BB44">
        <v>61.97</v>
      </c>
      <c r="BC44">
        <v>61.97</v>
      </c>
      <c r="BD44">
        <v>0</v>
      </c>
      <c r="BE44">
        <v>0.6453923789845466</v>
      </c>
      <c r="BF44">
        <v>-2.2403436859295613</v>
      </c>
      <c r="BG44">
        <v>8.9205162211994371E-3</v>
      </c>
      <c r="BH44">
        <v>0</v>
      </c>
      <c r="BI44">
        <v>0.70109496027227136</v>
      </c>
      <c r="BJ44">
        <v>-0.17303526482664366</v>
      </c>
      <c r="BK44">
        <v>2.9975265384333477E-3</v>
      </c>
      <c r="BL44">
        <v>2</v>
      </c>
      <c r="BM44">
        <v>7.52</v>
      </c>
      <c r="BN44">
        <v>4.2434675941395238E-2</v>
      </c>
    </row>
    <row r="45" spans="1:66" x14ac:dyDescent="0.2">
      <c r="A45" t="s">
        <v>845</v>
      </c>
      <c r="B45" s="1">
        <v>110915</v>
      </c>
      <c r="C45">
        <v>2</v>
      </c>
      <c r="D45">
        <v>5</v>
      </c>
      <c r="E45" s="1">
        <v>17</v>
      </c>
      <c r="F45" s="1">
        <v>1200</v>
      </c>
      <c r="G45" s="1">
        <f t="shared" si="2"/>
        <v>130</v>
      </c>
      <c r="H45" s="1">
        <v>286</v>
      </c>
      <c r="I45" s="1">
        <f t="shared" si="3"/>
        <v>290.94499999999999</v>
      </c>
      <c r="J45" s="2" t="s">
        <v>851</v>
      </c>
      <c r="K45" t="s">
        <v>2166</v>
      </c>
      <c r="M45">
        <v>100</v>
      </c>
      <c r="N45">
        <v>7.7329999999999997</v>
      </c>
      <c r="O45">
        <v>7.4580000000000002</v>
      </c>
      <c r="P45">
        <v>16.414999999999999</v>
      </c>
      <c r="Q45">
        <v>1</v>
      </c>
      <c r="R45" t="s">
        <v>127</v>
      </c>
      <c r="S45">
        <v>12499</v>
      </c>
      <c r="T45">
        <v>1676</v>
      </c>
      <c r="U45">
        <v>-0.21381</v>
      </c>
      <c r="V45">
        <v>57.11</v>
      </c>
      <c r="W45">
        <v>-0.37609999999999999</v>
      </c>
      <c r="X45">
        <v>83.91</v>
      </c>
      <c r="Y45">
        <v>21.41</v>
      </c>
      <c r="Z45">
        <v>-0.40248</v>
      </c>
      <c r="AA45">
        <v>9</v>
      </c>
      <c r="AB45">
        <v>24.1</v>
      </c>
      <c r="AC45">
        <v>7.6999999999999999E-2</v>
      </c>
      <c r="AD45">
        <v>0.53800000000000003</v>
      </c>
      <c r="AE45">
        <v>2.3119999999999998</v>
      </c>
      <c r="AF45">
        <v>0.42199999999999999</v>
      </c>
      <c r="AG45">
        <v>0.40799999999999997</v>
      </c>
      <c r="AH45">
        <v>0.83399999999999996</v>
      </c>
      <c r="AI45">
        <v>0.375</v>
      </c>
      <c r="AJ45">
        <v>0.86399999999999999</v>
      </c>
      <c r="AK45">
        <v>9.8469999999999995</v>
      </c>
      <c r="AL45">
        <v>321.322</v>
      </c>
      <c r="AM45">
        <v>330</v>
      </c>
      <c r="AN45">
        <v>-0.83299999999999996</v>
      </c>
      <c r="AO45">
        <v>0.23200000000000001</v>
      </c>
      <c r="AP45">
        <v>27.87819</v>
      </c>
      <c r="AQ45">
        <v>0.129</v>
      </c>
      <c r="AR45">
        <v>96.56</v>
      </c>
      <c r="AS45">
        <v>0.54100000000000004</v>
      </c>
      <c r="AT45" t="s">
        <v>128</v>
      </c>
      <c r="AU45">
        <v>-30</v>
      </c>
      <c r="AV45">
        <v>179</v>
      </c>
      <c r="AW45">
        <v>1.1140000000000001</v>
      </c>
      <c r="AX45">
        <v>48.05</v>
      </c>
      <c r="AY45">
        <v>48.05</v>
      </c>
      <c r="AZ45">
        <v>66.010000000000005</v>
      </c>
      <c r="BA45">
        <v>66.010000000000005</v>
      </c>
      <c r="BB45">
        <v>74.62</v>
      </c>
      <c r="BC45">
        <v>74.62</v>
      </c>
      <c r="BD45">
        <v>0</v>
      </c>
      <c r="BE45">
        <v>0.60065138283369457</v>
      </c>
      <c r="BF45">
        <v>2.94009502113177</v>
      </c>
      <c r="BG45">
        <v>2.2626863807144643E-2</v>
      </c>
      <c r="BH45">
        <v>0</v>
      </c>
      <c r="BI45">
        <v>0.61019499698701418</v>
      </c>
      <c r="BJ45">
        <v>3.0047159921165605</v>
      </c>
      <c r="BK45">
        <v>1.9189452110652216E-2</v>
      </c>
      <c r="BL45">
        <v>2</v>
      </c>
      <c r="BM45">
        <v>26.88</v>
      </c>
      <c r="BN45">
        <v>-7.6476966532691898E-2</v>
      </c>
    </row>
    <row r="46" spans="1:66" x14ac:dyDescent="0.2">
      <c r="A46" t="s">
        <v>845</v>
      </c>
      <c r="B46" s="1">
        <v>110916</v>
      </c>
      <c r="C46">
        <v>2</v>
      </c>
      <c r="D46">
        <v>1</v>
      </c>
      <c r="E46" s="1">
        <v>21</v>
      </c>
      <c r="F46" s="1">
        <v>1200</v>
      </c>
      <c r="G46" s="1">
        <f t="shared" si="2"/>
        <v>130</v>
      </c>
      <c r="H46" s="1">
        <v>191</v>
      </c>
      <c r="I46" s="1">
        <f t="shared" si="3"/>
        <v>290.94499999999999</v>
      </c>
      <c r="J46" s="2" t="s">
        <v>851</v>
      </c>
      <c r="K46" t="s">
        <v>2167</v>
      </c>
      <c r="M46">
        <v>100</v>
      </c>
      <c r="N46">
        <v>0.61799999999999999</v>
      </c>
      <c r="O46">
        <v>0.60299999999999998</v>
      </c>
      <c r="P46">
        <v>1.6779999999999999</v>
      </c>
      <c r="Q46">
        <v>1</v>
      </c>
      <c r="R46" t="s">
        <v>129</v>
      </c>
      <c r="S46">
        <v>1203</v>
      </c>
      <c r="T46">
        <v>1995</v>
      </c>
      <c r="U46">
        <v>-6.8870000000000001E-2</v>
      </c>
      <c r="V46">
        <v>41.3</v>
      </c>
      <c r="W46">
        <v>-3.8600000000000002E-2</v>
      </c>
      <c r="X46">
        <v>65.429000000000002</v>
      </c>
      <c r="Y46">
        <v>10.429</v>
      </c>
      <c r="Z46">
        <v>-7.8560000000000005E-2</v>
      </c>
      <c r="AA46">
        <v>41</v>
      </c>
      <c r="AB46">
        <v>3.9</v>
      </c>
      <c r="AC46">
        <v>9.7000000000000003E-2</v>
      </c>
      <c r="AD46">
        <v>0.06</v>
      </c>
      <c r="AE46">
        <v>1.8220000000000001</v>
      </c>
      <c r="AF46">
        <v>0.20499999999999999</v>
      </c>
      <c r="AG46">
        <v>2.3E-2</v>
      </c>
      <c r="AH46">
        <v>0.875</v>
      </c>
      <c r="AI46">
        <v>2.9000000000000001E-2</v>
      </c>
      <c r="AJ46">
        <v>0.94299999999999995</v>
      </c>
      <c r="AK46">
        <v>1.417</v>
      </c>
      <c r="AL46">
        <v>279.66899999999998</v>
      </c>
      <c r="AM46">
        <v>330</v>
      </c>
      <c r="AN46">
        <v>-0.83299999999999996</v>
      </c>
      <c r="AO46">
        <v>0.159</v>
      </c>
      <c r="AP46">
        <v>12.64363</v>
      </c>
      <c r="AQ46">
        <v>0.42599999999999999</v>
      </c>
      <c r="AR46">
        <v>98.75</v>
      </c>
      <c r="AS46">
        <v>0.375</v>
      </c>
      <c r="AT46" t="s">
        <v>130</v>
      </c>
      <c r="AU46">
        <v>19.3</v>
      </c>
      <c r="AV46">
        <v>174</v>
      </c>
      <c r="AW46">
        <v>1.014</v>
      </c>
      <c r="AX46">
        <v>44.36</v>
      </c>
      <c r="AY46">
        <v>44.36</v>
      </c>
      <c r="AZ46">
        <v>46.07</v>
      </c>
      <c r="BA46">
        <v>46.07</v>
      </c>
      <c r="BB46">
        <v>54.25</v>
      </c>
      <c r="BC46">
        <v>54.25</v>
      </c>
      <c r="BD46">
        <v>0</v>
      </c>
      <c r="BE46">
        <v>0.67726350480381869</v>
      </c>
      <c r="BF46">
        <v>2.1398654956866001</v>
      </c>
      <c r="BG46">
        <v>3.3484875837685897E-2</v>
      </c>
      <c r="BH46">
        <v>0</v>
      </c>
      <c r="BI46">
        <v>0.71821225604761785</v>
      </c>
      <c r="BJ46">
        <v>1.913529075698376</v>
      </c>
      <c r="BK46">
        <v>4.5143667937145145E-2</v>
      </c>
      <c r="BL46">
        <v>2</v>
      </c>
      <c r="BM46">
        <v>44</v>
      </c>
      <c r="BN46">
        <v>-6.3537912469219721E-2</v>
      </c>
    </row>
    <row r="47" spans="1:66" x14ac:dyDescent="0.2">
      <c r="A47" t="s">
        <v>845</v>
      </c>
      <c r="B47" s="1">
        <v>110916</v>
      </c>
      <c r="C47">
        <v>2</v>
      </c>
      <c r="D47">
        <v>2</v>
      </c>
      <c r="E47" s="1">
        <v>25</v>
      </c>
      <c r="F47" s="1">
        <v>1200</v>
      </c>
      <c r="G47" s="1">
        <f t="shared" si="2"/>
        <v>130</v>
      </c>
      <c r="H47" s="1">
        <v>286</v>
      </c>
      <c r="I47" s="1">
        <f t="shared" si="3"/>
        <v>290.94499999999999</v>
      </c>
      <c r="J47" s="2" t="s">
        <v>851</v>
      </c>
      <c r="K47" t="s">
        <v>2167</v>
      </c>
      <c r="M47">
        <v>100</v>
      </c>
      <c r="N47">
        <v>6.1159999999999997</v>
      </c>
      <c r="O47">
        <v>6.4580000000000002</v>
      </c>
      <c r="P47">
        <v>18.117000000000001</v>
      </c>
      <c r="Q47">
        <v>1</v>
      </c>
      <c r="R47" t="s">
        <v>131</v>
      </c>
      <c r="S47">
        <v>12884</v>
      </c>
      <c r="T47">
        <v>1995</v>
      </c>
      <c r="U47">
        <v>-0.12354999999999999</v>
      </c>
      <c r="V47">
        <v>49.84</v>
      </c>
      <c r="W47">
        <v>-0.33460000000000001</v>
      </c>
      <c r="X47">
        <v>83.317999999999998</v>
      </c>
      <c r="Y47">
        <v>18.318000000000001</v>
      </c>
      <c r="Z47">
        <v>-0.50973999999999997</v>
      </c>
      <c r="AA47">
        <v>25</v>
      </c>
      <c r="AB47">
        <v>90.2</v>
      </c>
      <c r="AC47">
        <v>0.10299999999999999</v>
      </c>
      <c r="AD47">
        <v>0.69099999999999995</v>
      </c>
      <c r="AE47">
        <v>2.42</v>
      </c>
      <c r="AF47">
        <v>0.50700000000000001</v>
      </c>
      <c r="AG47">
        <v>0.44700000000000001</v>
      </c>
      <c r="AH47">
        <v>0.89200000000000002</v>
      </c>
      <c r="AI47">
        <v>0.63300000000000001</v>
      </c>
      <c r="AJ47">
        <v>0.97799999999999998</v>
      </c>
      <c r="AK47">
        <v>13.215999999999999</v>
      </c>
      <c r="AL47">
        <v>130.90899999999999</v>
      </c>
      <c r="AM47">
        <v>234</v>
      </c>
      <c r="AN47">
        <v>-0.3</v>
      </c>
      <c r="AO47">
        <v>1.353</v>
      </c>
      <c r="AP47">
        <v>153.126</v>
      </c>
      <c r="AQ47">
        <v>0.34799999999999998</v>
      </c>
      <c r="AR47">
        <v>98.75</v>
      </c>
      <c r="AS47">
        <v>0.42499999999999999</v>
      </c>
      <c r="AT47" t="s">
        <v>132</v>
      </c>
      <c r="AU47">
        <v>-30</v>
      </c>
      <c r="AV47">
        <v>90</v>
      </c>
      <c r="AW47">
        <v>0.94899999999999995</v>
      </c>
      <c r="AX47">
        <v>39.1</v>
      </c>
      <c r="AY47">
        <v>39.1</v>
      </c>
      <c r="AZ47">
        <v>41.93</v>
      </c>
      <c r="BA47">
        <v>41.93</v>
      </c>
      <c r="BB47">
        <v>66.8</v>
      </c>
      <c r="BC47">
        <v>66.8</v>
      </c>
      <c r="BD47">
        <v>0</v>
      </c>
      <c r="BE47">
        <v>0.73759745313806691</v>
      </c>
      <c r="BF47">
        <v>-0.51411506314446598</v>
      </c>
      <c r="BG47">
        <v>1.9675068925610946E-2</v>
      </c>
      <c r="BH47">
        <v>0</v>
      </c>
      <c r="BI47">
        <v>0.74065256387990286</v>
      </c>
      <c r="BJ47">
        <v>-0.55253279391105281</v>
      </c>
      <c r="BK47">
        <v>2.266599092100741E-2</v>
      </c>
      <c r="BL47">
        <v>2</v>
      </c>
      <c r="BM47">
        <v>116.2</v>
      </c>
      <c r="BN47">
        <v>7.6722068269400007E-2</v>
      </c>
    </row>
    <row r="48" spans="1:66" x14ac:dyDescent="0.2">
      <c r="A48" t="s">
        <v>845</v>
      </c>
      <c r="B48" s="1">
        <v>110916</v>
      </c>
      <c r="C48">
        <v>2</v>
      </c>
      <c r="D48">
        <v>3</v>
      </c>
      <c r="E48" s="1">
        <v>26</v>
      </c>
      <c r="F48" s="1">
        <v>1200</v>
      </c>
      <c r="G48" s="1">
        <f t="shared" si="2"/>
        <v>130</v>
      </c>
      <c r="H48" s="1">
        <v>123</v>
      </c>
      <c r="I48" s="1">
        <f t="shared" si="3"/>
        <v>290.94499999999999</v>
      </c>
      <c r="J48" s="2" t="s">
        <v>851</v>
      </c>
      <c r="K48" t="s">
        <v>2167</v>
      </c>
      <c r="M48">
        <v>100</v>
      </c>
      <c r="N48">
        <v>4.5949999999999998</v>
      </c>
      <c r="O48">
        <v>4.4859999999999998</v>
      </c>
      <c r="P48">
        <v>8.2200000000000006</v>
      </c>
      <c r="Q48">
        <v>1</v>
      </c>
      <c r="R48" t="s">
        <v>133</v>
      </c>
      <c r="S48">
        <v>8950</v>
      </c>
      <c r="T48">
        <v>1995</v>
      </c>
      <c r="U48">
        <v>0</v>
      </c>
      <c r="V48" t="s">
        <v>91</v>
      </c>
      <c r="W48">
        <v>-0.41310000000000002</v>
      </c>
      <c r="X48">
        <v>84.495000000000005</v>
      </c>
      <c r="Y48">
        <v>19.495000000000001</v>
      </c>
      <c r="Z48">
        <v>-0.50390999999999997</v>
      </c>
      <c r="AA48">
        <v>17</v>
      </c>
      <c r="AB48">
        <v>139</v>
      </c>
      <c r="AC48">
        <v>7.6999999999999999E-2</v>
      </c>
      <c r="AD48">
        <v>0.30599999999999999</v>
      </c>
      <c r="AE48">
        <v>2.3050000000000002</v>
      </c>
      <c r="AF48">
        <v>0.49</v>
      </c>
      <c r="AG48">
        <v>0.45</v>
      </c>
      <c r="AH48">
        <v>0.11600000000000001</v>
      </c>
      <c r="AI48">
        <v>0.55800000000000005</v>
      </c>
      <c r="AJ48">
        <v>0.61099999999999999</v>
      </c>
      <c r="AK48">
        <v>5.492</v>
      </c>
      <c r="AL48">
        <v>98.182000000000002</v>
      </c>
      <c r="AM48">
        <v>366</v>
      </c>
      <c r="AN48">
        <v>-1.0329999999999999</v>
      </c>
      <c r="AO48">
        <v>6.5000000000000002E-2</v>
      </c>
      <c r="AP48">
        <v>24.627420000000001</v>
      </c>
      <c r="AQ48">
        <v>2.7E-2</v>
      </c>
      <c r="AR48">
        <v>98.75</v>
      </c>
      <c r="AS48">
        <v>0.51200000000000001</v>
      </c>
      <c r="AT48" t="s">
        <v>134</v>
      </c>
      <c r="AU48">
        <v>13.9</v>
      </c>
      <c r="AV48">
        <v>171</v>
      </c>
      <c r="AW48">
        <v>1.1779999999999999</v>
      </c>
      <c r="AX48">
        <v>32.31</v>
      </c>
      <c r="AY48">
        <v>32.31</v>
      </c>
      <c r="AZ48">
        <v>35.32</v>
      </c>
      <c r="BA48">
        <v>35.32</v>
      </c>
      <c r="BB48">
        <v>51.95</v>
      </c>
      <c r="BC48">
        <v>51.95</v>
      </c>
      <c r="BD48">
        <v>0</v>
      </c>
      <c r="BE48">
        <v>0.66452933259186198</v>
      </c>
      <c r="BF48">
        <v>-2.2472394690869262</v>
      </c>
      <c r="BG48">
        <v>5.0803416727008346E-3</v>
      </c>
      <c r="BH48">
        <v>0</v>
      </c>
      <c r="BI48">
        <v>0.67272177263974364</v>
      </c>
      <c r="BJ48">
        <v>-1.7033533390641633</v>
      </c>
      <c r="BK48">
        <v>5.1036420300896489E-3</v>
      </c>
      <c r="BL48">
        <v>2</v>
      </c>
      <c r="BM48">
        <v>45.7</v>
      </c>
      <c r="BN48">
        <v>-5.9848408369279175E-2</v>
      </c>
    </row>
    <row r="49" spans="1:66" x14ac:dyDescent="0.2">
      <c r="A49" t="s">
        <v>845</v>
      </c>
      <c r="B49" s="1">
        <v>110916</v>
      </c>
      <c r="C49">
        <v>2</v>
      </c>
      <c r="D49">
        <v>4</v>
      </c>
      <c r="E49" s="1">
        <v>27</v>
      </c>
      <c r="F49" s="1">
        <v>1200</v>
      </c>
      <c r="G49" s="1">
        <f t="shared" si="2"/>
        <v>130</v>
      </c>
      <c r="H49" s="1">
        <v>250</v>
      </c>
      <c r="I49" s="1">
        <f t="shared" si="3"/>
        <v>290.94499999999999</v>
      </c>
      <c r="J49" s="2" t="s">
        <v>851</v>
      </c>
      <c r="K49" t="s">
        <v>2167</v>
      </c>
      <c r="M49">
        <v>100</v>
      </c>
      <c r="N49">
        <v>0.64800000000000002</v>
      </c>
      <c r="O49">
        <v>0.64700000000000002</v>
      </c>
      <c r="P49">
        <v>4.3760000000000003</v>
      </c>
      <c r="Q49">
        <v>5</v>
      </c>
      <c r="R49" t="s">
        <v>135</v>
      </c>
      <c r="S49">
        <v>1290</v>
      </c>
      <c r="T49">
        <v>1995</v>
      </c>
      <c r="U49">
        <v>-0.34272000000000002</v>
      </c>
      <c r="V49">
        <v>64.930000000000007</v>
      </c>
      <c r="W49">
        <v>-0.34449999999999997</v>
      </c>
      <c r="X49">
        <v>63.341000000000001</v>
      </c>
      <c r="Y49">
        <v>23.341000000000001</v>
      </c>
      <c r="Z49">
        <v>-0.42036000000000001</v>
      </c>
      <c r="AA49">
        <v>45</v>
      </c>
      <c r="AB49">
        <v>110.7</v>
      </c>
      <c r="AC49">
        <v>0.58899999999999997</v>
      </c>
      <c r="AD49">
        <v>0.255</v>
      </c>
      <c r="AE49">
        <v>2.3109999999999999</v>
      </c>
      <c r="AF49">
        <v>0.59199999999999997</v>
      </c>
      <c r="AG49">
        <v>0.39</v>
      </c>
      <c r="AH49">
        <v>0.64400000000000002</v>
      </c>
      <c r="AI49">
        <v>0.6</v>
      </c>
      <c r="AJ49">
        <v>0.96</v>
      </c>
      <c r="AK49">
        <v>2.3250000000000002</v>
      </c>
      <c r="AL49">
        <v>333.22300000000001</v>
      </c>
      <c r="AM49">
        <v>258</v>
      </c>
      <c r="AN49">
        <v>-0.433</v>
      </c>
      <c r="AO49">
        <v>0.253</v>
      </c>
      <c r="AP49">
        <v>11.96442</v>
      </c>
      <c r="AQ49">
        <v>0.48199999999999998</v>
      </c>
      <c r="AR49">
        <v>98.75</v>
      </c>
      <c r="AS49">
        <v>0.81399999999999995</v>
      </c>
      <c r="AT49" t="s">
        <v>136</v>
      </c>
      <c r="AU49">
        <v>-12.6</v>
      </c>
      <c r="AV49">
        <v>180</v>
      </c>
      <c r="AW49">
        <v>0.79800000000000004</v>
      </c>
      <c r="AX49">
        <v>29.55</v>
      </c>
      <c r="AY49">
        <v>29.55</v>
      </c>
      <c r="AZ49">
        <v>36.53</v>
      </c>
      <c r="BA49">
        <v>36.53</v>
      </c>
      <c r="BB49">
        <v>36.74</v>
      </c>
      <c r="BC49">
        <v>36.74</v>
      </c>
      <c r="BD49">
        <v>0</v>
      </c>
      <c r="BE49">
        <v>0.84203892825571103</v>
      </c>
      <c r="BF49">
        <v>1.3826419452518037</v>
      </c>
      <c r="BG49">
        <v>5.4920470110448212E-2</v>
      </c>
      <c r="BH49">
        <v>0</v>
      </c>
      <c r="BI49">
        <v>0.87840644111033983</v>
      </c>
      <c r="BJ49">
        <v>1.1452012032310201</v>
      </c>
      <c r="BK49">
        <v>5.2790315435372298E-2</v>
      </c>
      <c r="BL49">
        <v>2</v>
      </c>
      <c r="BM49">
        <v>18.66</v>
      </c>
      <c r="BN49">
        <v>-1.7081789192020469E-2</v>
      </c>
    </row>
    <row r="50" spans="1:66" x14ac:dyDescent="0.2">
      <c r="A50" t="s">
        <v>845</v>
      </c>
      <c r="B50" s="1">
        <v>110919</v>
      </c>
      <c r="C50">
        <v>2</v>
      </c>
      <c r="D50">
        <v>1</v>
      </c>
      <c r="E50" s="1">
        <v>28</v>
      </c>
      <c r="F50" s="1">
        <v>1225</v>
      </c>
      <c r="G50" s="1">
        <f t="shared" si="2"/>
        <v>155</v>
      </c>
      <c r="H50" s="1">
        <v>286</v>
      </c>
      <c r="I50" s="1">
        <f t="shared" si="3"/>
        <v>283.48250000000002</v>
      </c>
      <c r="J50" s="2" t="s">
        <v>851</v>
      </c>
      <c r="K50" t="s">
        <v>2168</v>
      </c>
      <c r="M50">
        <v>100</v>
      </c>
      <c r="N50">
        <v>0.35199999999999998</v>
      </c>
      <c r="O50">
        <v>0.34100000000000003</v>
      </c>
      <c r="P50">
        <v>1.2589999999999999</v>
      </c>
      <c r="Q50">
        <v>2</v>
      </c>
      <c r="R50" t="s">
        <v>137</v>
      </c>
      <c r="S50">
        <v>679</v>
      </c>
      <c r="T50">
        <v>1988.5</v>
      </c>
      <c r="U50">
        <v>-0.14444000000000001</v>
      </c>
      <c r="V50">
        <v>25.55</v>
      </c>
      <c r="W50">
        <v>7.51E-2</v>
      </c>
      <c r="X50">
        <v>82.8</v>
      </c>
      <c r="Y50">
        <v>10.3</v>
      </c>
      <c r="Z50">
        <v>-0.22167999999999999</v>
      </c>
      <c r="AA50">
        <v>41</v>
      </c>
      <c r="AB50">
        <v>0</v>
      </c>
      <c r="AC50">
        <v>0.14399999999999999</v>
      </c>
      <c r="AD50">
        <v>4.4999999999999998E-2</v>
      </c>
      <c r="AE50">
        <v>1.839</v>
      </c>
      <c r="AF50">
        <v>0.192</v>
      </c>
      <c r="AG50">
        <v>2.9000000000000001E-2</v>
      </c>
      <c r="AH50">
        <v>0.83699999999999997</v>
      </c>
      <c r="AI50">
        <v>8.2000000000000003E-2</v>
      </c>
      <c r="AJ50">
        <v>0.89900000000000002</v>
      </c>
      <c r="AK50">
        <v>1.0860000000000001</v>
      </c>
      <c r="AL50">
        <v>229.09100000000001</v>
      </c>
      <c r="AM50">
        <v>366</v>
      </c>
      <c r="AN50">
        <v>-1.0329999999999999</v>
      </c>
      <c r="AO50">
        <v>0.14699999999999999</v>
      </c>
      <c r="AP50">
        <v>9.0849600000000006</v>
      </c>
      <c r="AQ50">
        <v>0.44900000000000001</v>
      </c>
      <c r="AR50">
        <v>97.19</v>
      </c>
      <c r="AS50">
        <v>0.379</v>
      </c>
      <c r="AT50" t="s">
        <v>138</v>
      </c>
      <c r="AU50">
        <v>-41.4</v>
      </c>
      <c r="AV50">
        <v>65</v>
      </c>
      <c r="AW50">
        <v>0.98099999999999998</v>
      </c>
      <c r="AX50">
        <v>23.2</v>
      </c>
      <c r="AY50">
        <v>23.2</v>
      </c>
      <c r="AZ50">
        <v>39.950000000000003</v>
      </c>
      <c r="BA50">
        <v>39.950000000000003</v>
      </c>
      <c r="BB50">
        <v>46.89</v>
      </c>
      <c r="BC50">
        <v>46.89</v>
      </c>
      <c r="BD50">
        <v>0</v>
      </c>
      <c r="BE50">
        <v>0.76874606465033235</v>
      </c>
      <c r="BF50">
        <v>1.676552314746186</v>
      </c>
      <c r="BG50">
        <v>4.6642971605412253E-2</v>
      </c>
      <c r="BH50">
        <v>0</v>
      </c>
      <c r="BI50">
        <v>0.86816891671740737</v>
      </c>
      <c r="BJ50">
        <v>1.1066457443967843</v>
      </c>
      <c r="BK50">
        <v>4.7579718693292902E-2</v>
      </c>
      <c r="BL50">
        <v>2</v>
      </c>
      <c r="BM50">
        <v>12.57</v>
      </c>
      <c r="BN50">
        <v>-5.2233335378992773E-2</v>
      </c>
    </row>
    <row r="51" spans="1:66" x14ac:dyDescent="0.2">
      <c r="A51" t="s">
        <v>845</v>
      </c>
      <c r="B51" s="1">
        <v>110919</v>
      </c>
      <c r="C51">
        <v>2</v>
      </c>
      <c r="D51">
        <v>2</v>
      </c>
      <c r="E51" s="1">
        <v>29</v>
      </c>
      <c r="F51" s="1">
        <v>1225</v>
      </c>
      <c r="G51" s="1">
        <f t="shared" si="2"/>
        <v>155</v>
      </c>
      <c r="H51" s="1">
        <v>220</v>
      </c>
      <c r="I51" s="1">
        <f t="shared" si="3"/>
        <v>283.48250000000002</v>
      </c>
      <c r="J51" s="2" t="s">
        <v>851</v>
      </c>
      <c r="K51" t="s">
        <v>2168</v>
      </c>
      <c r="M51">
        <v>100</v>
      </c>
      <c r="N51">
        <v>0.61699999999999999</v>
      </c>
      <c r="O51">
        <v>0.58399999999999996</v>
      </c>
      <c r="P51">
        <v>1.998</v>
      </c>
      <c r="Q51">
        <v>3</v>
      </c>
      <c r="R51" t="s">
        <v>139</v>
      </c>
      <c r="S51">
        <v>1161</v>
      </c>
      <c r="T51">
        <v>1988.5</v>
      </c>
      <c r="U51">
        <v>7.1139999999999995E-2</v>
      </c>
      <c r="V51">
        <v>34.159999999999997</v>
      </c>
      <c r="W51">
        <v>-8.2600000000000007E-2</v>
      </c>
      <c r="X51">
        <v>83.683999999999997</v>
      </c>
      <c r="Y51">
        <v>11.183999999999999</v>
      </c>
      <c r="Z51">
        <v>-0.28976000000000002</v>
      </c>
      <c r="AA51">
        <v>37</v>
      </c>
      <c r="AB51">
        <v>164.8</v>
      </c>
      <c r="AC51">
        <v>0.17399999999999999</v>
      </c>
      <c r="AD51">
        <v>9.2999999999999999E-2</v>
      </c>
      <c r="AE51">
        <v>2.0099999999999998</v>
      </c>
      <c r="AF51">
        <v>0.223</v>
      </c>
      <c r="AG51">
        <v>0.221</v>
      </c>
      <c r="AH51">
        <v>0.64100000000000001</v>
      </c>
      <c r="AI51">
        <v>0.26100000000000001</v>
      </c>
      <c r="AJ51">
        <v>0.78700000000000003</v>
      </c>
      <c r="AK51">
        <v>1.2609999999999999</v>
      </c>
      <c r="AL51">
        <v>104.13200000000001</v>
      </c>
      <c r="AM51">
        <v>306</v>
      </c>
      <c r="AN51">
        <v>-0.7</v>
      </c>
      <c r="AO51">
        <v>7.8E-2</v>
      </c>
      <c r="AP51">
        <v>10.27304</v>
      </c>
      <c r="AQ51">
        <v>0.12</v>
      </c>
      <c r="AR51">
        <v>97.19</v>
      </c>
      <c r="AS51">
        <v>0.38800000000000001</v>
      </c>
      <c r="AT51" t="s">
        <v>140</v>
      </c>
      <c r="AU51">
        <v>-8.3000000000000007</v>
      </c>
      <c r="AV51">
        <v>163</v>
      </c>
      <c r="AW51">
        <v>1.04</v>
      </c>
      <c r="AX51">
        <v>30.05</v>
      </c>
      <c r="AY51">
        <v>30.05</v>
      </c>
      <c r="AZ51">
        <v>36.9</v>
      </c>
      <c r="BA51">
        <v>36.9</v>
      </c>
      <c r="BB51">
        <v>51.62</v>
      </c>
      <c r="BC51">
        <v>51.62</v>
      </c>
      <c r="BD51">
        <v>0</v>
      </c>
      <c r="BE51">
        <v>0.66338321655722088</v>
      </c>
      <c r="BF51">
        <v>-1.2661612152590871</v>
      </c>
      <c r="BG51">
        <v>1.9240251905697895E-2</v>
      </c>
      <c r="BH51">
        <v>0</v>
      </c>
      <c r="BI51">
        <v>0.59925742703161067</v>
      </c>
      <c r="BJ51">
        <v>-1.6139252461460205</v>
      </c>
      <c r="BK51">
        <v>2.8875082237695228E-2</v>
      </c>
      <c r="BL51">
        <v>2</v>
      </c>
      <c r="BM51">
        <v>12.84</v>
      </c>
      <c r="BN51">
        <v>-5.9725884988327677E-3</v>
      </c>
    </row>
    <row r="52" spans="1:66" x14ac:dyDescent="0.2">
      <c r="A52" t="s">
        <v>845</v>
      </c>
      <c r="B52" s="1">
        <v>110919</v>
      </c>
      <c r="C52">
        <v>2</v>
      </c>
      <c r="D52">
        <v>3</v>
      </c>
      <c r="E52" s="1">
        <v>30</v>
      </c>
      <c r="F52" s="1">
        <v>1225</v>
      </c>
      <c r="G52" s="1">
        <f t="shared" si="2"/>
        <v>155</v>
      </c>
      <c r="H52" s="1">
        <v>286</v>
      </c>
      <c r="I52" s="1">
        <f t="shared" si="3"/>
        <v>283.48250000000002</v>
      </c>
      <c r="J52" s="2" t="s">
        <v>851</v>
      </c>
      <c r="K52" t="s">
        <v>2168</v>
      </c>
      <c r="M52">
        <v>100</v>
      </c>
      <c r="N52">
        <v>3.3109999999999999</v>
      </c>
      <c r="O52">
        <v>3.43</v>
      </c>
      <c r="P52">
        <v>9.2349999999999994</v>
      </c>
      <c r="Q52">
        <v>1</v>
      </c>
      <c r="R52" t="s">
        <v>141</v>
      </c>
      <c r="S52">
        <v>6821</v>
      </c>
      <c r="T52">
        <v>1988.5</v>
      </c>
      <c r="U52">
        <v>-0.18586</v>
      </c>
      <c r="V52">
        <v>30.33</v>
      </c>
      <c r="W52">
        <v>-0.1043</v>
      </c>
      <c r="X52">
        <v>41.054000000000002</v>
      </c>
      <c r="Y52">
        <v>11.054</v>
      </c>
      <c r="Z52">
        <v>-0.31541999999999998</v>
      </c>
      <c r="AA52">
        <v>45</v>
      </c>
      <c r="AB52">
        <v>9.6999999999999993</v>
      </c>
      <c r="AC52">
        <v>8.1000000000000003E-2</v>
      </c>
      <c r="AD52">
        <v>0.26700000000000002</v>
      </c>
      <c r="AE52">
        <v>2.0830000000000002</v>
      </c>
      <c r="AF52">
        <v>0.24299999999999999</v>
      </c>
      <c r="AG52">
        <v>3.2000000000000001E-2</v>
      </c>
      <c r="AH52">
        <v>0.70799999999999996</v>
      </c>
      <c r="AI52">
        <v>3.5999999999999997E-2</v>
      </c>
      <c r="AJ52">
        <v>0.6</v>
      </c>
      <c r="AK52">
        <v>5.2949999999999999</v>
      </c>
      <c r="AL52">
        <v>68.430000000000007</v>
      </c>
      <c r="AM52">
        <v>318</v>
      </c>
      <c r="AN52">
        <v>-0.76700000000000002</v>
      </c>
      <c r="AO52">
        <v>0.17599999999999999</v>
      </c>
      <c r="AP52">
        <v>36.122579999999999</v>
      </c>
      <c r="AQ52">
        <v>0.107</v>
      </c>
      <c r="AR52">
        <v>97.19</v>
      </c>
      <c r="AS52">
        <v>0.53100000000000003</v>
      </c>
      <c r="AT52" t="s">
        <v>142</v>
      </c>
      <c r="AU52">
        <v>-38.9</v>
      </c>
      <c r="AV52">
        <v>9</v>
      </c>
      <c r="AW52">
        <v>1.0309999999999999</v>
      </c>
      <c r="AX52">
        <v>27.89</v>
      </c>
      <c r="AY52">
        <v>27.89</v>
      </c>
      <c r="AZ52">
        <v>39.130000000000003</v>
      </c>
      <c r="BA52">
        <v>39.130000000000003</v>
      </c>
      <c r="BB52">
        <v>51.77</v>
      </c>
      <c r="BC52">
        <v>51.77</v>
      </c>
      <c r="BD52">
        <v>0</v>
      </c>
      <c r="BE52">
        <v>0.79193390829909305</v>
      </c>
      <c r="BF52">
        <v>0.70171060780336814</v>
      </c>
      <c r="BG52">
        <v>2.1123336279612562E-2</v>
      </c>
      <c r="BH52">
        <v>0</v>
      </c>
      <c r="BI52">
        <v>0.79497269200096476</v>
      </c>
      <c r="BJ52">
        <v>0.45611320217385515</v>
      </c>
      <c r="BK52">
        <v>2.1431248864185473E-2</v>
      </c>
      <c r="BL52">
        <v>2</v>
      </c>
      <c r="BM52">
        <v>6.64</v>
      </c>
      <c r="BN52">
        <v>2.2609682927331523E-3</v>
      </c>
    </row>
    <row r="53" spans="1:66" x14ac:dyDescent="0.2">
      <c r="A53" t="s">
        <v>845</v>
      </c>
      <c r="B53" s="1">
        <v>110920</v>
      </c>
      <c r="C53">
        <v>2</v>
      </c>
      <c r="D53">
        <v>1</v>
      </c>
      <c r="E53" s="1">
        <v>32</v>
      </c>
      <c r="F53" s="1">
        <v>1225</v>
      </c>
      <c r="G53" s="1">
        <f t="shared" si="2"/>
        <v>155</v>
      </c>
      <c r="H53" s="1">
        <v>286</v>
      </c>
      <c r="I53" s="1">
        <f t="shared" si="3"/>
        <v>283.48250000000002</v>
      </c>
      <c r="J53" s="2" t="s">
        <v>851</v>
      </c>
      <c r="K53" t="s">
        <v>2169</v>
      </c>
      <c r="M53">
        <v>100</v>
      </c>
      <c r="N53">
        <v>0.83599999999999997</v>
      </c>
      <c r="O53">
        <v>0.82899999999999996</v>
      </c>
      <c r="P53">
        <v>2.496</v>
      </c>
      <c r="Q53">
        <v>3</v>
      </c>
      <c r="R53" t="s">
        <v>143</v>
      </c>
      <c r="S53">
        <v>2120</v>
      </c>
      <c r="T53">
        <v>2557.9</v>
      </c>
      <c r="U53">
        <v>4.3200000000000001E-3</v>
      </c>
      <c r="V53">
        <v>49.52</v>
      </c>
      <c r="W53">
        <v>-5.3600000000000002E-2</v>
      </c>
      <c r="X53">
        <v>84.475999999999999</v>
      </c>
      <c r="Y53">
        <v>14.476000000000001</v>
      </c>
      <c r="Z53">
        <v>-0.34311999999999998</v>
      </c>
      <c r="AA53">
        <v>49</v>
      </c>
      <c r="AB53">
        <v>96</v>
      </c>
      <c r="AC53">
        <v>0.17</v>
      </c>
      <c r="AD53">
        <v>0.13500000000000001</v>
      </c>
      <c r="AE53">
        <v>1.9339999999999999</v>
      </c>
      <c r="AF53">
        <v>0.311</v>
      </c>
      <c r="AG53">
        <v>4.7E-2</v>
      </c>
      <c r="AH53">
        <v>0.71499999999999997</v>
      </c>
      <c r="AI53">
        <v>0.14000000000000001</v>
      </c>
      <c r="AJ53">
        <v>0.84199999999999997</v>
      </c>
      <c r="AK53">
        <v>1.752</v>
      </c>
      <c r="AL53">
        <v>309.42099999999999</v>
      </c>
      <c r="AM53">
        <v>342</v>
      </c>
      <c r="AN53">
        <v>-0.9</v>
      </c>
      <c r="AO53">
        <v>0.16600000000000001</v>
      </c>
      <c r="AP53">
        <v>16.37322</v>
      </c>
      <c r="AQ53">
        <v>0.221</v>
      </c>
      <c r="AR53">
        <v>98.88</v>
      </c>
      <c r="AS53">
        <v>0.312</v>
      </c>
      <c r="AT53" t="s">
        <v>144</v>
      </c>
      <c r="AU53">
        <v>2.4</v>
      </c>
      <c r="AV53">
        <v>126</v>
      </c>
      <c r="AW53">
        <v>1</v>
      </c>
      <c r="AX53">
        <v>35.47</v>
      </c>
      <c r="AY53">
        <v>35.47</v>
      </c>
      <c r="AZ53">
        <v>43.9</v>
      </c>
      <c r="BA53">
        <v>43.9</v>
      </c>
      <c r="BB53">
        <v>45.4</v>
      </c>
      <c r="BC53">
        <v>45.4</v>
      </c>
      <c r="BD53">
        <v>0</v>
      </c>
      <c r="BE53">
        <v>0.73187335093687267</v>
      </c>
      <c r="BF53">
        <v>1.7344415366951269</v>
      </c>
      <c r="BG53">
        <v>2.5488967495949803E-2</v>
      </c>
      <c r="BH53">
        <v>0</v>
      </c>
      <c r="BI53">
        <v>0.77216406262459514</v>
      </c>
      <c r="BJ53">
        <v>1.2973737423840204</v>
      </c>
      <c r="BK53">
        <v>2.3814042592482553E-2</v>
      </c>
      <c r="BL53">
        <v>2</v>
      </c>
      <c r="BM53">
        <v>9.4700000000000006</v>
      </c>
      <c r="BN53">
        <v>-1.8243241966181569E-2</v>
      </c>
    </row>
    <row r="54" spans="1:66" x14ac:dyDescent="0.2">
      <c r="A54" t="s">
        <v>845</v>
      </c>
      <c r="B54" s="1">
        <v>110920</v>
      </c>
      <c r="C54">
        <v>2</v>
      </c>
      <c r="D54">
        <v>2</v>
      </c>
      <c r="E54" s="1">
        <v>33</v>
      </c>
      <c r="F54" s="1">
        <v>1225</v>
      </c>
      <c r="G54" s="1">
        <f t="shared" si="2"/>
        <v>155</v>
      </c>
      <c r="H54" s="1">
        <v>220</v>
      </c>
      <c r="I54" s="1">
        <f t="shared" si="3"/>
        <v>283.48250000000002</v>
      </c>
      <c r="J54" s="2" t="s">
        <v>851</v>
      </c>
      <c r="K54" t="s">
        <v>2169</v>
      </c>
      <c r="M54">
        <v>100</v>
      </c>
      <c r="N54">
        <v>1.248</v>
      </c>
      <c r="O54">
        <v>1.218</v>
      </c>
      <c r="P54">
        <v>3.9830000000000001</v>
      </c>
      <c r="Q54">
        <v>1</v>
      </c>
      <c r="R54" t="s">
        <v>145</v>
      </c>
      <c r="S54">
        <v>3115</v>
      </c>
      <c r="T54">
        <v>2557.9</v>
      </c>
      <c r="U54">
        <v>-0.11372</v>
      </c>
      <c r="V54">
        <v>50.9</v>
      </c>
      <c r="W54">
        <v>-0.1787</v>
      </c>
      <c r="X54">
        <v>42.293999999999997</v>
      </c>
      <c r="Y54">
        <v>22.294</v>
      </c>
      <c r="Z54">
        <v>-0.57669000000000004</v>
      </c>
      <c r="AA54">
        <v>31</v>
      </c>
      <c r="AB54">
        <v>6.1</v>
      </c>
      <c r="AC54">
        <v>0.154</v>
      </c>
      <c r="AD54">
        <v>0.17899999999999999</v>
      </c>
      <c r="AE54">
        <v>2.0089999999999999</v>
      </c>
      <c r="AF54">
        <v>0.27500000000000002</v>
      </c>
      <c r="AG54">
        <v>0.129</v>
      </c>
      <c r="AH54">
        <v>3.7999999999999999E-2</v>
      </c>
      <c r="AI54">
        <v>0.26900000000000002</v>
      </c>
      <c r="AJ54">
        <v>0.58499999999999996</v>
      </c>
      <c r="AK54">
        <v>2.028</v>
      </c>
      <c r="AL54">
        <v>113.05800000000001</v>
      </c>
      <c r="AM54">
        <v>330</v>
      </c>
      <c r="AN54">
        <v>-0.83299999999999996</v>
      </c>
      <c r="AO54">
        <v>6.3E-2</v>
      </c>
      <c r="AP54">
        <v>13.796379999999999</v>
      </c>
      <c r="AQ54">
        <v>0.10199999999999999</v>
      </c>
      <c r="AR54">
        <v>98.88</v>
      </c>
      <c r="AS54">
        <v>0.34399999999999997</v>
      </c>
      <c r="AT54" t="s">
        <v>146</v>
      </c>
      <c r="AU54">
        <v>-16.5</v>
      </c>
      <c r="AV54">
        <v>75</v>
      </c>
      <c r="AW54">
        <v>0.96</v>
      </c>
      <c r="AX54">
        <v>58.91</v>
      </c>
      <c r="AY54">
        <v>58.91</v>
      </c>
      <c r="AZ54">
        <v>62.07</v>
      </c>
      <c r="BA54">
        <v>62.07</v>
      </c>
      <c r="BB54">
        <v>78.680000000000007</v>
      </c>
      <c r="BC54">
        <v>78.680000000000007</v>
      </c>
      <c r="BD54">
        <v>0</v>
      </c>
      <c r="BE54">
        <v>0.57961476788442834</v>
      </c>
      <c r="BF54">
        <v>2.6315983679975474</v>
      </c>
      <c r="BG54">
        <v>3.9948333911314568E-2</v>
      </c>
      <c r="BH54">
        <v>0</v>
      </c>
      <c r="BI54">
        <v>0.5572965452541383</v>
      </c>
      <c r="BJ54">
        <v>2.74004863683935</v>
      </c>
      <c r="BK54">
        <v>4.0979259074615762E-2</v>
      </c>
      <c r="BL54">
        <v>2</v>
      </c>
      <c r="BM54">
        <v>10.61</v>
      </c>
      <c r="BN54">
        <v>8.1207727744677174E-2</v>
      </c>
    </row>
    <row r="55" spans="1:66" x14ac:dyDescent="0.2">
      <c r="A55" t="s">
        <v>845</v>
      </c>
      <c r="B55" s="1">
        <v>110921</v>
      </c>
      <c r="C55">
        <v>2</v>
      </c>
      <c r="D55">
        <v>1</v>
      </c>
      <c r="E55" s="1">
        <v>34</v>
      </c>
      <c r="F55" s="1">
        <v>1250</v>
      </c>
      <c r="G55" s="1">
        <f t="shared" si="2"/>
        <v>180</v>
      </c>
      <c r="H55" s="1">
        <v>286</v>
      </c>
      <c r="I55" s="1">
        <f t="shared" si="3"/>
        <v>276.02</v>
      </c>
      <c r="J55" s="2" t="s">
        <v>851</v>
      </c>
      <c r="K55" t="s">
        <v>2170</v>
      </c>
      <c r="M55">
        <v>100</v>
      </c>
      <c r="N55">
        <v>1.1819999999999999</v>
      </c>
      <c r="O55">
        <v>1.1890000000000001</v>
      </c>
      <c r="P55">
        <v>3.2770000000000001</v>
      </c>
      <c r="Q55">
        <v>1</v>
      </c>
      <c r="R55" t="s">
        <v>147</v>
      </c>
      <c r="S55">
        <v>2421</v>
      </c>
      <c r="T55">
        <v>2037</v>
      </c>
      <c r="U55">
        <v>-0.24265999999999999</v>
      </c>
      <c r="V55">
        <v>48.79</v>
      </c>
      <c r="W55">
        <v>-0.35899999999999999</v>
      </c>
      <c r="X55">
        <v>82.515000000000001</v>
      </c>
      <c r="Y55">
        <v>25.015000000000001</v>
      </c>
      <c r="Z55">
        <v>-0.25347999999999998</v>
      </c>
      <c r="AA55">
        <v>33</v>
      </c>
      <c r="AB55">
        <v>54.9</v>
      </c>
      <c r="AC55">
        <v>0.218</v>
      </c>
      <c r="AD55">
        <v>0.25900000000000001</v>
      </c>
      <c r="AE55">
        <v>2.214</v>
      </c>
      <c r="AF55">
        <v>0.314</v>
      </c>
      <c r="AG55">
        <v>0.33200000000000002</v>
      </c>
      <c r="AH55">
        <v>0.71</v>
      </c>
      <c r="AI55">
        <v>0.35099999999999998</v>
      </c>
      <c r="AJ55">
        <v>0.61899999999999999</v>
      </c>
      <c r="AK55">
        <v>2.3050000000000002</v>
      </c>
      <c r="AL55">
        <v>98.182000000000002</v>
      </c>
      <c r="AM55">
        <v>366</v>
      </c>
      <c r="AN55">
        <v>-1.0329999999999999</v>
      </c>
      <c r="AO55">
        <v>0.125</v>
      </c>
      <c r="AP55">
        <v>10.89818</v>
      </c>
      <c r="AQ55">
        <v>4.1000000000000002E-2</v>
      </c>
      <c r="AR55">
        <v>97.19</v>
      </c>
      <c r="AS55">
        <v>0.17599999999999999</v>
      </c>
      <c r="AT55" t="s">
        <v>148</v>
      </c>
      <c r="AU55">
        <v>74</v>
      </c>
      <c r="AV55">
        <v>101</v>
      </c>
      <c r="AW55">
        <v>1.054</v>
      </c>
      <c r="AX55">
        <v>79.31</v>
      </c>
      <c r="AY55">
        <v>79.31</v>
      </c>
      <c r="AZ55">
        <v>80.099999999999994</v>
      </c>
      <c r="BA55">
        <v>80.099999999999994</v>
      </c>
      <c r="BB55">
        <v>80.91</v>
      </c>
      <c r="BC55">
        <v>80.91</v>
      </c>
      <c r="BD55">
        <v>0</v>
      </c>
      <c r="BE55">
        <v>0.83185556062115884</v>
      </c>
      <c r="BF55">
        <v>1.5802277797408459</v>
      </c>
      <c r="BG55">
        <v>8.668194219039152E-2</v>
      </c>
      <c r="BH55">
        <v>0</v>
      </c>
      <c r="BI55">
        <v>0.87118519644388925</v>
      </c>
      <c r="BJ55">
        <v>1.4785321846026851</v>
      </c>
      <c r="BK55">
        <v>9.2797788592129143E-2</v>
      </c>
      <c r="BL55">
        <v>2</v>
      </c>
      <c r="BM55">
        <v>14.96</v>
      </c>
      <c r="BN55">
        <v>-3.1811259932832403E-2</v>
      </c>
    </row>
    <row r="56" spans="1:66" x14ac:dyDescent="0.2">
      <c r="A56" t="s">
        <v>845</v>
      </c>
      <c r="B56" s="1">
        <v>110922</v>
      </c>
      <c r="C56">
        <v>2</v>
      </c>
      <c r="D56">
        <v>1</v>
      </c>
      <c r="E56" s="1">
        <v>35</v>
      </c>
      <c r="F56" s="1">
        <v>1250</v>
      </c>
      <c r="G56" s="1">
        <f t="shared" si="2"/>
        <v>180</v>
      </c>
      <c r="H56" s="1">
        <v>286</v>
      </c>
      <c r="I56" s="1">
        <f t="shared" si="3"/>
        <v>276.02</v>
      </c>
      <c r="J56" s="2" t="s">
        <v>851</v>
      </c>
      <c r="K56" t="s">
        <v>2171</v>
      </c>
      <c r="M56">
        <v>100</v>
      </c>
      <c r="N56">
        <v>1.4279999999999999</v>
      </c>
      <c r="O56">
        <v>1.462</v>
      </c>
      <c r="P56">
        <v>6.9429999999999996</v>
      </c>
      <c r="Q56">
        <v>5</v>
      </c>
      <c r="R56" t="s">
        <v>149</v>
      </c>
      <c r="S56">
        <v>2924</v>
      </c>
      <c r="T56">
        <v>2000.3</v>
      </c>
      <c r="U56">
        <v>0</v>
      </c>
      <c r="V56" t="s">
        <v>91</v>
      </c>
      <c r="W56">
        <v>-0.48159999999999997</v>
      </c>
      <c r="X56">
        <v>58.527000000000001</v>
      </c>
      <c r="Y56">
        <v>28.527000000000001</v>
      </c>
      <c r="Z56">
        <v>-0.52020999999999995</v>
      </c>
      <c r="AA56">
        <v>43</v>
      </c>
      <c r="AB56">
        <v>36.200000000000003</v>
      </c>
      <c r="AC56">
        <v>0.23200000000000001</v>
      </c>
      <c r="AD56">
        <v>0.307</v>
      </c>
      <c r="AE56">
        <v>2.2130000000000001</v>
      </c>
      <c r="AF56">
        <v>0.439</v>
      </c>
      <c r="AG56">
        <v>0.44700000000000001</v>
      </c>
      <c r="AH56">
        <v>0.88600000000000001</v>
      </c>
      <c r="AI56">
        <v>0.47499999999999998</v>
      </c>
      <c r="AJ56">
        <v>0.94299999999999995</v>
      </c>
      <c r="AK56">
        <v>4.0709999999999997</v>
      </c>
      <c r="AL56">
        <v>116.033</v>
      </c>
      <c r="AM56">
        <v>222</v>
      </c>
      <c r="AN56">
        <v>-0.23300000000000001</v>
      </c>
      <c r="AO56">
        <v>0.316</v>
      </c>
      <c r="AP56">
        <v>24.695270000000001</v>
      </c>
      <c r="AQ56">
        <v>0.23100000000000001</v>
      </c>
      <c r="AR56">
        <v>96.25</v>
      </c>
      <c r="AS56">
        <v>0.54700000000000004</v>
      </c>
      <c r="AT56" t="s">
        <v>150</v>
      </c>
      <c r="AU56">
        <v>-53</v>
      </c>
      <c r="AV56">
        <v>128</v>
      </c>
      <c r="AW56">
        <v>0.86599999999999999</v>
      </c>
      <c r="AX56">
        <v>41.99</v>
      </c>
      <c r="AY56">
        <v>41.99</v>
      </c>
      <c r="AZ56">
        <v>45.55</v>
      </c>
      <c r="BA56">
        <v>45.55</v>
      </c>
      <c r="BB56">
        <v>45.82</v>
      </c>
      <c r="BC56">
        <v>45.82</v>
      </c>
      <c r="BD56">
        <v>0</v>
      </c>
      <c r="BE56">
        <v>0.8746430710967994</v>
      </c>
      <c r="BF56">
        <v>1.3511495700909781</v>
      </c>
      <c r="BG56">
        <v>6.8001319202490279E-2</v>
      </c>
      <c r="BH56">
        <v>0</v>
      </c>
      <c r="BI56">
        <v>0.84515921682774042</v>
      </c>
      <c r="BJ56">
        <v>1.4453318153802934</v>
      </c>
      <c r="BK56">
        <v>6.3980877732798772E-2</v>
      </c>
      <c r="BL56">
        <v>2</v>
      </c>
      <c r="BM56">
        <v>11.56</v>
      </c>
      <c r="BN56">
        <v>0.10724321110599648</v>
      </c>
    </row>
    <row r="57" spans="1:66" x14ac:dyDescent="0.2">
      <c r="A57" t="s">
        <v>845</v>
      </c>
      <c r="B57" s="1">
        <v>110922</v>
      </c>
      <c r="C57">
        <v>2</v>
      </c>
      <c r="D57">
        <v>2</v>
      </c>
      <c r="E57" s="1">
        <v>36</v>
      </c>
      <c r="F57" s="1">
        <v>1250</v>
      </c>
      <c r="G57" s="1">
        <f t="shared" si="2"/>
        <v>180</v>
      </c>
      <c r="H57" s="1">
        <v>191</v>
      </c>
      <c r="I57" s="1">
        <f t="shared" si="3"/>
        <v>276.02</v>
      </c>
      <c r="J57" s="2" t="s">
        <v>851</v>
      </c>
      <c r="K57" t="s">
        <v>2171</v>
      </c>
      <c r="M57">
        <v>100</v>
      </c>
      <c r="N57">
        <v>3.1</v>
      </c>
      <c r="O57">
        <v>3.1389999999999998</v>
      </c>
      <c r="P57">
        <v>5.024</v>
      </c>
      <c r="Q57">
        <v>1</v>
      </c>
      <c r="R57" t="s">
        <v>151</v>
      </c>
      <c r="S57">
        <v>6278</v>
      </c>
      <c r="T57">
        <v>2000.3</v>
      </c>
      <c r="U57">
        <v>-7.0669999999999997E-2</v>
      </c>
      <c r="V57">
        <v>30.8</v>
      </c>
      <c r="W57">
        <v>-0.1368</v>
      </c>
      <c r="X57">
        <v>48.133000000000003</v>
      </c>
      <c r="Y57">
        <v>13.132999999999999</v>
      </c>
      <c r="Z57">
        <v>-0.13508000000000001</v>
      </c>
      <c r="AA57">
        <v>37</v>
      </c>
      <c r="AB57">
        <v>4.8</v>
      </c>
      <c r="AC57">
        <v>3.3000000000000002E-2</v>
      </c>
      <c r="AD57">
        <v>0.1</v>
      </c>
      <c r="AE57">
        <v>1.8720000000000001</v>
      </c>
      <c r="AF57">
        <v>0.187</v>
      </c>
      <c r="AG57">
        <v>8.0000000000000002E-3</v>
      </c>
      <c r="AH57">
        <v>0.85199999999999998</v>
      </c>
      <c r="AI57">
        <v>0.156</v>
      </c>
      <c r="AJ57">
        <v>0.84799999999999998</v>
      </c>
      <c r="AK57">
        <v>4.5389999999999997</v>
      </c>
      <c r="AL57">
        <v>35.701999999999998</v>
      </c>
      <c r="AM57">
        <v>294</v>
      </c>
      <c r="AN57">
        <v>-0.63300000000000001</v>
      </c>
      <c r="AO57">
        <v>0.16600000000000001</v>
      </c>
      <c r="AP57">
        <v>52.150970000000001</v>
      </c>
      <c r="AQ57">
        <v>0.16500000000000001</v>
      </c>
      <c r="AR57">
        <v>96.25</v>
      </c>
      <c r="AS57">
        <v>0.50800000000000001</v>
      </c>
      <c r="AT57" t="s">
        <v>152</v>
      </c>
      <c r="AU57">
        <v>45</v>
      </c>
      <c r="AV57">
        <v>4</v>
      </c>
      <c r="AW57">
        <v>0.9</v>
      </c>
      <c r="AX57">
        <v>32.21</v>
      </c>
      <c r="AY57">
        <v>32.21</v>
      </c>
      <c r="AZ57">
        <v>34.880000000000003</v>
      </c>
      <c r="BA57">
        <v>34.880000000000003</v>
      </c>
      <c r="BB57">
        <v>56.38</v>
      </c>
      <c r="BC57">
        <v>56.38</v>
      </c>
      <c r="BD57">
        <v>0</v>
      </c>
      <c r="BE57">
        <v>0.82049570604767941</v>
      </c>
      <c r="BF57">
        <v>1.2555439827882495</v>
      </c>
      <c r="BG57">
        <v>3.8186629352517792E-2</v>
      </c>
      <c r="BH57">
        <v>0</v>
      </c>
      <c r="BI57">
        <v>0.80467676732978499</v>
      </c>
      <c r="BJ57">
        <v>1.2570520975437751</v>
      </c>
      <c r="BK57">
        <v>3.2982406290203228E-2</v>
      </c>
      <c r="BL57">
        <v>2</v>
      </c>
      <c r="BM57">
        <v>15.06</v>
      </c>
      <c r="BN57">
        <v>-3.9510617711915547E-3</v>
      </c>
    </row>
    <row r="58" spans="1:66" x14ac:dyDescent="0.2">
      <c r="A58" t="s">
        <v>845</v>
      </c>
      <c r="B58" s="1">
        <v>110922</v>
      </c>
      <c r="C58">
        <v>2</v>
      </c>
      <c r="D58">
        <v>3</v>
      </c>
      <c r="E58" s="1">
        <v>37</v>
      </c>
      <c r="F58" s="1">
        <v>1250</v>
      </c>
      <c r="G58" s="1">
        <f t="shared" si="2"/>
        <v>180</v>
      </c>
      <c r="H58" s="1">
        <v>220</v>
      </c>
      <c r="I58" s="1">
        <f t="shared" si="3"/>
        <v>276.02</v>
      </c>
      <c r="J58" s="2" t="s">
        <v>851</v>
      </c>
      <c r="K58" t="s">
        <v>2171</v>
      </c>
      <c r="M58">
        <v>100</v>
      </c>
      <c r="N58">
        <v>1.0149999999999999</v>
      </c>
      <c r="O58">
        <v>1.042</v>
      </c>
      <c r="P58">
        <v>2.1320000000000001</v>
      </c>
      <c r="Q58">
        <v>1</v>
      </c>
      <c r="R58" t="s">
        <v>153</v>
      </c>
      <c r="S58">
        <v>2085</v>
      </c>
      <c r="T58">
        <v>2000.3</v>
      </c>
      <c r="U58">
        <v>1.0840000000000001E-2</v>
      </c>
      <c r="V58">
        <v>40.99</v>
      </c>
      <c r="W58">
        <v>-7.8399999999999997E-2</v>
      </c>
      <c r="X58">
        <v>43.241999999999997</v>
      </c>
      <c r="Y58">
        <v>10.742000000000001</v>
      </c>
      <c r="Z58">
        <v>-0.25102000000000002</v>
      </c>
      <c r="AA58">
        <v>49</v>
      </c>
      <c r="AB58">
        <v>80.5</v>
      </c>
      <c r="AC58">
        <v>7.5999999999999998E-2</v>
      </c>
      <c r="AD58">
        <v>7.9000000000000001E-2</v>
      </c>
      <c r="AE58">
        <v>1.825</v>
      </c>
      <c r="AF58">
        <v>0.123</v>
      </c>
      <c r="AG58">
        <v>6.8000000000000005E-2</v>
      </c>
      <c r="AH58">
        <v>0.48299999999999998</v>
      </c>
      <c r="AI58">
        <v>0.16500000000000001</v>
      </c>
      <c r="AJ58">
        <v>0.53300000000000003</v>
      </c>
      <c r="AK58">
        <v>1.403</v>
      </c>
      <c r="AL58">
        <v>202.31399999999999</v>
      </c>
      <c r="AM58">
        <v>366</v>
      </c>
      <c r="AN58">
        <v>-1.0329999999999999</v>
      </c>
      <c r="AO58">
        <v>3.4000000000000002E-2</v>
      </c>
      <c r="AP58">
        <v>9.1729900000000004</v>
      </c>
      <c r="AQ58">
        <v>5.6000000000000001E-2</v>
      </c>
      <c r="AR58">
        <v>96.25</v>
      </c>
      <c r="AS58">
        <v>0.40300000000000002</v>
      </c>
      <c r="AT58" t="s">
        <v>154</v>
      </c>
      <c r="AU58">
        <v>17</v>
      </c>
      <c r="AV58">
        <v>91</v>
      </c>
      <c r="AW58">
        <v>0.94199999999999995</v>
      </c>
      <c r="AX58">
        <v>33.04</v>
      </c>
      <c r="AY58">
        <v>33.04</v>
      </c>
      <c r="AZ58">
        <v>39.24</v>
      </c>
      <c r="BA58">
        <v>39.24</v>
      </c>
      <c r="BB58">
        <v>53.29</v>
      </c>
      <c r="BC58">
        <v>53.29</v>
      </c>
      <c r="BD58">
        <v>0</v>
      </c>
      <c r="BE58">
        <v>0.853495128282449</v>
      </c>
      <c r="BF58">
        <v>1.1200910151797745</v>
      </c>
      <c r="BG58">
        <v>4.347580205852096E-2</v>
      </c>
      <c r="BH58">
        <v>0</v>
      </c>
      <c r="BI58">
        <v>0.83166869382400188</v>
      </c>
      <c r="BJ58">
        <v>1.1365906296606509</v>
      </c>
      <c r="BK58">
        <v>3.735673541200716E-2</v>
      </c>
      <c r="BL58">
        <v>2</v>
      </c>
      <c r="BM58">
        <v>8.74</v>
      </c>
      <c r="BN58">
        <v>-3.5338571263406358E-2</v>
      </c>
    </row>
    <row r="59" spans="1:66" x14ac:dyDescent="0.2">
      <c r="A59" t="s">
        <v>845</v>
      </c>
      <c r="B59" s="1">
        <v>110923</v>
      </c>
      <c r="C59">
        <v>2</v>
      </c>
      <c r="D59">
        <v>1</v>
      </c>
      <c r="E59" s="1">
        <v>38</v>
      </c>
      <c r="F59" s="1">
        <v>1275</v>
      </c>
      <c r="G59" s="1">
        <f t="shared" si="2"/>
        <v>205</v>
      </c>
      <c r="H59" s="1">
        <v>159</v>
      </c>
      <c r="I59" s="1">
        <f t="shared" si="3"/>
        <v>268.5575</v>
      </c>
      <c r="J59" s="2" t="s">
        <v>851</v>
      </c>
      <c r="K59" t="s">
        <v>2172</v>
      </c>
      <c r="M59">
        <v>100</v>
      </c>
      <c r="N59">
        <v>0.92900000000000005</v>
      </c>
      <c r="O59">
        <v>0.93799999999999994</v>
      </c>
      <c r="P59">
        <v>2.887</v>
      </c>
      <c r="Q59">
        <v>1</v>
      </c>
      <c r="R59" t="s">
        <v>155</v>
      </c>
      <c r="S59">
        <v>1706</v>
      </c>
      <c r="T59">
        <v>1819.6</v>
      </c>
      <c r="U59">
        <v>-0.16455</v>
      </c>
      <c r="V59">
        <v>41.3</v>
      </c>
      <c r="W59">
        <v>0.25919999999999999</v>
      </c>
      <c r="X59">
        <v>83.622</v>
      </c>
      <c r="Y59">
        <v>28.622</v>
      </c>
      <c r="Z59">
        <v>0.25102000000000002</v>
      </c>
      <c r="AA59">
        <v>23</v>
      </c>
      <c r="AB59">
        <v>84.6</v>
      </c>
      <c r="AC59">
        <v>0.19900000000000001</v>
      </c>
      <c r="AD59">
        <v>0.188</v>
      </c>
      <c r="AE59">
        <v>2.1219999999999999</v>
      </c>
      <c r="AF59">
        <v>0.33800000000000002</v>
      </c>
      <c r="AG59">
        <v>0.36199999999999999</v>
      </c>
      <c r="AH59">
        <v>0.82499999999999996</v>
      </c>
      <c r="AI59">
        <v>0.41499999999999998</v>
      </c>
      <c r="AJ59">
        <v>0.88100000000000001</v>
      </c>
      <c r="AK59">
        <v>2.0880000000000001</v>
      </c>
      <c r="AL59">
        <v>65.454999999999998</v>
      </c>
      <c r="AM59">
        <v>222</v>
      </c>
      <c r="AN59">
        <v>-0.23300000000000001</v>
      </c>
      <c r="AO59">
        <v>0.14599999999999999</v>
      </c>
      <c r="AP59">
        <v>8.9760600000000004</v>
      </c>
      <c r="AQ59">
        <v>0.27600000000000002</v>
      </c>
      <c r="AR59">
        <v>98.44</v>
      </c>
      <c r="AS59">
        <v>0.33</v>
      </c>
      <c r="AT59" t="s">
        <v>156</v>
      </c>
      <c r="AU59">
        <v>2.6</v>
      </c>
      <c r="AV59">
        <v>37</v>
      </c>
      <c r="AW59">
        <v>0.89500000000000002</v>
      </c>
      <c r="AX59">
        <v>60.12</v>
      </c>
      <c r="AY59">
        <v>60.12</v>
      </c>
      <c r="AZ59">
        <v>66.459999999999994</v>
      </c>
      <c r="BA59">
        <v>66.459999999999994</v>
      </c>
      <c r="BB59">
        <v>67.77</v>
      </c>
      <c r="BC59">
        <v>67.77</v>
      </c>
      <c r="BD59">
        <v>0</v>
      </c>
      <c r="BE59">
        <v>0.95291783448888157</v>
      </c>
      <c r="BF59">
        <v>1.1861216515855513</v>
      </c>
      <c r="BG59">
        <v>8.7912902528346742E-2</v>
      </c>
      <c r="BH59">
        <v>0</v>
      </c>
      <c r="BI59">
        <v>0.97260688014256735</v>
      </c>
      <c r="BJ59">
        <v>1.0500003566255784</v>
      </c>
      <c r="BK59">
        <v>8.2176583620971536E-2</v>
      </c>
      <c r="BL59">
        <v>2</v>
      </c>
      <c r="BM59">
        <v>8.85</v>
      </c>
      <c r="BN59">
        <v>-3.183019138403495E-2</v>
      </c>
    </row>
    <row r="60" spans="1:66" x14ac:dyDescent="0.2">
      <c r="A60" t="s">
        <v>845</v>
      </c>
      <c r="B60" s="1">
        <v>110927</v>
      </c>
      <c r="C60">
        <v>2</v>
      </c>
      <c r="D60">
        <v>1</v>
      </c>
      <c r="E60" s="1">
        <v>39</v>
      </c>
      <c r="F60" s="1">
        <v>1300</v>
      </c>
      <c r="G60" s="1">
        <f t="shared" si="2"/>
        <v>230</v>
      </c>
      <c r="H60" s="1">
        <v>250</v>
      </c>
      <c r="I60" s="1">
        <f t="shared" si="3"/>
        <v>261.09500000000003</v>
      </c>
      <c r="J60" s="2" t="s">
        <v>851</v>
      </c>
      <c r="K60" t="s">
        <v>2173</v>
      </c>
      <c r="M60">
        <v>100</v>
      </c>
      <c r="N60">
        <v>0.56899999999999995</v>
      </c>
      <c r="O60">
        <v>0.49299999999999999</v>
      </c>
      <c r="P60">
        <v>14.798</v>
      </c>
      <c r="Q60">
        <v>2</v>
      </c>
      <c r="R60" t="s">
        <v>157</v>
      </c>
      <c r="S60">
        <v>1058</v>
      </c>
      <c r="T60">
        <v>2146.1</v>
      </c>
      <c r="U60">
        <v>0.11065999999999999</v>
      </c>
      <c r="V60">
        <v>42.06</v>
      </c>
      <c r="W60">
        <v>-0.10349999999999999</v>
      </c>
      <c r="X60">
        <v>80.503</v>
      </c>
      <c r="Y60">
        <v>13.003</v>
      </c>
      <c r="Z60">
        <v>-0.36669000000000002</v>
      </c>
      <c r="AA60">
        <v>35</v>
      </c>
      <c r="AB60">
        <v>24.4</v>
      </c>
      <c r="AC60">
        <v>1.169</v>
      </c>
      <c r="AD60">
        <v>0.47599999999999998</v>
      </c>
      <c r="AE60">
        <v>2.3170000000000002</v>
      </c>
      <c r="AF60">
        <v>0.57499999999999996</v>
      </c>
      <c r="AG60">
        <v>7.0000000000000001E-3</v>
      </c>
      <c r="AH60">
        <v>-4.9000000000000002E-2</v>
      </c>
      <c r="AI60">
        <v>0.16</v>
      </c>
      <c r="AJ60">
        <v>0.14099999999999999</v>
      </c>
      <c r="AK60">
        <v>1.528</v>
      </c>
      <c r="AL60">
        <v>151.73599999999999</v>
      </c>
      <c r="AM60">
        <v>366</v>
      </c>
      <c r="AN60">
        <v>-1.0329999999999999</v>
      </c>
      <c r="AO60">
        <v>7.1999999999999995E-2</v>
      </c>
      <c r="AP60">
        <v>7.9830800000000002</v>
      </c>
      <c r="AQ60">
        <v>0.20399999999999999</v>
      </c>
      <c r="AR60">
        <v>98.81</v>
      </c>
      <c r="AS60">
        <v>0.24299999999999999</v>
      </c>
      <c r="AT60" t="s">
        <v>158</v>
      </c>
      <c r="AU60">
        <v>30.1</v>
      </c>
      <c r="AV60">
        <v>85</v>
      </c>
      <c r="AW60">
        <v>0.95799999999999996</v>
      </c>
      <c r="AX60">
        <v>33.64</v>
      </c>
      <c r="AY60">
        <v>33.64</v>
      </c>
      <c r="AZ60">
        <v>36.049999999999997</v>
      </c>
      <c r="BA60">
        <v>36.049999999999997</v>
      </c>
      <c r="BB60">
        <v>48.38</v>
      </c>
      <c r="BC60">
        <v>48.38</v>
      </c>
      <c r="BD60">
        <v>0</v>
      </c>
      <c r="BE60">
        <v>0.78220822423458203</v>
      </c>
      <c r="BF60">
        <v>1.716749976586744</v>
      </c>
      <c r="BG60">
        <v>7.9182777290252249E-2</v>
      </c>
      <c r="BH60">
        <v>0</v>
      </c>
      <c r="BI60">
        <v>0.77818243700794776</v>
      </c>
      <c r="BJ60">
        <v>1.7310693703761348</v>
      </c>
      <c r="BK60">
        <v>8.2384538787363779E-2</v>
      </c>
      <c r="BL60">
        <v>2</v>
      </c>
      <c r="BM60">
        <v>8.34</v>
      </c>
      <c r="BN60">
        <v>-6.79989415721476E-2</v>
      </c>
    </row>
    <row r="61" spans="1:66" x14ac:dyDescent="0.2">
      <c r="A61" t="s">
        <v>845</v>
      </c>
      <c r="B61" s="1">
        <v>110927</v>
      </c>
      <c r="C61">
        <v>2</v>
      </c>
      <c r="D61">
        <v>2</v>
      </c>
      <c r="E61" s="1">
        <v>40</v>
      </c>
      <c r="F61" s="1">
        <v>1300</v>
      </c>
      <c r="G61" s="1">
        <f t="shared" si="2"/>
        <v>230</v>
      </c>
      <c r="H61" s="1">
        <v>191</v>
      </c>
      <c r="I61" s="1">
        <f t="shared" si="3"/>
        <v>261.09500000000003</v>
      </c>
      <c r="J61" s="2" t="s">
        <v>851</v>
      </c>
      <c r="K61" t="s">
        <v>2173</v>
      </c>
      <c r="M61">
        <v>100</v>
      </c>
      <c r="N61">
        <v>1.573</v>
      </c>
      <c r="O61">
        <v>1.677</v>
      </c>
      <c r="P61">
        <v>3.3330000000000002</v>
      </c>
      <c r="Q61">
        <v>1</v>
      </c>
      <c r="R61" t="s">
        <v>159</v>
      </c>
      <c r="S61">
        <v>3600</v>
      </c>
      <c r="T61">
        <v>2146.1</v>
      </c>
      <c r="U61">
        <v>-3.986E-2</v>
      </c>
      <c r="V61">
        <v>24.32</v>
      </c>
      <c r="W61">
        <v>0.17760000000000001</v>
      </c>
      <c r="X61">
        <v>78.242000000000004</v>
      </c>
      <c r="Y61">
        <v>10.742000000000001</v>
      </c>
      <c r="Z61">
        <v>-0.20881</v>
      </c>
      <c r="AA61">
        <v>43</v>
      </c>
      <c r="AB61">
        <v>47.2</v>
      </c>
      <c r="AC61">
        <v>4.5999999999999999E-2</v>
      </c>
      <c r="AD61">
        <v>7.8E-2</v>
      </c>
      <c r="AE61">
        <v>1.82</v>
      </c>
      <c r="AF61">
        <v>0.109</v>
      </c>
      <c r="AG61">
        <v>-2.1999999999999999E-2</v>
      </c>
      <c r="AH61">
        <v>0.67200000000000004</v>
      </c>
      <c r="AI61">
        <v>-5.0999999999999997E-2</v>
      </c>
      <c r="AJ61">
        <v>0.78600000000000003</v>
      </c>
      <c r="AK61">
        <v>2.7829999999999999</v>
      </c>
      <c r="AL61">
        <v>252.893</v>
      </c>
      <c r="AM61">
        <v>366</v>
      </c>
      <c r="AN61">
        <v>-1.0329999999999999</v>
      </c>
      <c r="AO61">
        <v>8.2000000000000003E-2</v>
      </c>
      <c r="AP61">
        <v>13.960459999999999</v>
      </c>
      <c r="AQ61">
        <v>0.13400000000000001</v>
      </c>
      <c r="AR61">
        <v>98.81</v>
      </c>
      <c r="AS61">
        <v>0.50700000000000001</v>
      </c>
      <c r="AT61" t="s">
        <v>160</v>
      </c>
      <c r="AU61">
        <v>0.8</v>
      </c>
      <c r="AV61">
        <v>58</v>
      </c>
      <c r="AW61">
        <v>0.99199999999999999</v>
      </c>
      <c r="AX61">
        <v>40.380000000000003</v>
      </c>
      <c r="AY61">
        <v>40.380000000000003</v>
      </c>
      <c r="AZ61">
        <v>47.45</v>
      </c>
      <c r="BA61">
        <v>47.45</v>
      </c>
      <c r="BB61">
        <v>50.08</v>
      </c>
      <c r="BC61">
        <v>50.08</v>
      </c>
      <c r="BD61">
        <v>0</v>
      </c>
      <c r="BE61">
        <v>0.79559221122025425</v>
      </c>
      <c r="BF61">
        <v>1.3073599449538504</v>
      </c>
      <c r="BG61">
        <v>3.1791164383359133E-2</v>
      </c>
      <c r="BH61">
        <v>0</v>
      </c>
      <c r="BI61">
        <v>0.77523320109556404</v>
      </c>
      <c r="BJ61">
        <v>1.4829861145479559</v>
      </c>
      <c r="BK61">
        <v>3.2018905011001693E-2</v>
      </c>
      <c r="BL61">
        <v>2</v>
      </c>
      <c r="BM61">
        <v>9.65</v>
      </c>
      <c r="BN61">
        <v>3.8303611296844557E-2</v>
      </c>
    </row>
    <row r="62" spans="1:66" x14ac:dyDescent="0.2">
      <c r="A62" t="s">
        <v>845</v>
      </c>
      <c r="B62" s="1">
        <v>110928</v>
      </c>
      <c r="C62">
        <v>1</v>
      </c>
      <c r="D62">
        <v>1</v>
      </c>
      <c r="E62" s="1">
        <v>41</v>
      </c>
      <c r="F62" s="1">
        <v>1325</v>
      </c>
      <c r="G62" s="1">
        <f t="shared" si="2"/>
        <v>255</v>
      </c>
      <c r="H62" s="1">
        <v>123</v>
      </c>
      <c r="I62" s="1">
        <f t="shared" si="3"/>
        <v>253.63249999999999</v>
      </c>
      <c r="J62" s="2" t="s">
        <v>851</v>
      </c>
      <c r="K62" t="s">
        <v>2174</v>
      </c>
      <c r="M62">
        <v>100</v>
      </c>
      <c r="N62">
        <v>3.8250000000000002</v>
      </c>
      <c r="O62">
        <v>3.7829999999999999</v>
      </c>
      <c r="P62">
        <v>7.3940000000000001</v>
      </c>
      <c r="Q62">
        <v>1</v>
      </c>
      <c r="R62" t="s">
        <v>161</v>
      </c>
      <c r="S62">
        <v>7557</v>
      </c>
      <c r="T62">
        <v>1997.6</v>
      </c>
      <c r="U62">
        <v>-0.12307</v>
      </c>
      <c r="V62">
        <v>46.99</v>
      </c>
      <c r="W62">
        <v>-0.39850000000000002</v>
      </c>
      <c r="X62">
        <v>65.084000000000003</v>
      </c>
      <c r="Y62">
        <v>20.084</v>
      </c>
      <c r="Z62">
        <v>-0.51702999999999999</v>
      </c>
      <c r="AA62">
        <v>25</v>
      </c>
      <c r="AB62">
        <v>10.9</v>
      </c>
      <c r="AC62">
        <v>6.2E-2</v>
      </c>
      <c r="AD62">
        <v>0.223</v>
      </c>
      <c r="AE62">
        <v>2.1179999999999999</v>
      </c>
      <c r="AF62">
        <v>0.222</v>
      </c>
      <c r="AG62">
        <v>0.27</v>
      </c>
      <c r="AH62">
        <v>0.84499999999999997</v>
      </c>
      <c r="AI62">
        <v>0.22600000000000001</v>
      </c>
      <c r="AJ62">
        <v>0.89500000000000002</v>
      </c>
      <c r="AK62">
        <v>5.8440000000000003</v>
      </c>
      <c r="AL62">
        <v>220.16499999999999</v>
      </c>
      <c r="AM62">
        <v>366</v>
      </c>
      <c r="AN62">
        <v>-1.0329999999999999</v>
      </c>
      <c r="AO62">
        <v>0.20599999999999999</v>
      </c>
      <c r="AP62">
        <v>28.974679999999999</v>
      </c>
      <c r="AQ62">
        <v>0.16500000000000001</v>
      </c>
      <c r="AR62">
        <v>96.94</v>
      </c>
      <c r="AS62">
        <v>0.51200000000000001</v>
      </c>
      <c r="AT62" t="s">
        <v>162</v>
      </c>
      <c r="AU62">
        <v>-47.5</v>
      </c>
      <c r="AV62">
        <v>100</v>
      </c>
      <c r="AW62">
        <v>0.876</v>
      </c>
      <c r="AX62">
        <v>39.85</v>
      </c>
      <c r="AY62">
        <v>39.85</v>
      </c>
      <c r="AZ62">
        <v>42.66</v>
      </c>
      <c r="BA62">
        <v>42.66</v>
      </c>
      <c r="BB62">
        <v>45.52</v>
      </c>
      <c r="BC62">
        <v>45.52</v>
      </c>
      <c r="BD62">
        <v>0</v>
      </c>
      <c r="BE62">
        <v>0.89470559492274271</v>
      </c>
      <c r="BF62">
        <v>1.0353460346694516</v>
      </c>
      <c r="BG62">
        <v>5.3053120401314914E-2</v>
      </c>
      <c r="BH62">
        <v>0</v>
      </c>
      <c r="BI62">
        <v>0.88289335234042698</v>
      </c>
      <c r="BJ62">
        <v>1.0487113613724466</v>
      </c>
      <c r="BK62">
        <v>4.988817716268619E-2</v>
      </c>
      <c r="BL62">
        <v>2</v>
      </c>
      <c r="BM62">
        <v>22.9</v>
      </c>
      <c r="BN62">
        <v>3.0869717797445597E-2</v>
      </c>
    </row>
    <row r="63" spans="1:66" x14ac:dyDescent="0.2">
      <c r="A63" t="s">
        <v>845</v>
      </c>
      <c r="B63" s="1">
        <v>110928</v>
      </c>
      <c r="C63">
        <v>2</v>
      </c>
      <c r="D63">
        <v>1</v>
      </c>
      <c r="E63" s="1">
        <v>42</v>
      </c>
      <c r="F63" s="1">
        <v>1325</v>
      </c>
      <c r="G63" s="1">
        <f t="shared" si="2"/>
        <v>255</v>
      </c>
      <c r="H63" s="1">
        <v>123</v>
      </c>
      <c r="I63" s="1">
        <f t="shared" si="3"/>
        <v>253.63249999999999</v>
      </c>
      <c r="J63" s="2" t="s">
        <v>851</v>
      </c>
      <c r="K63" t="s">
        <v>2174</v>
      </c>
      <c r="M63">
        <v>100</v>
      </c>
      <c r="N63">
        <v>0.58799999999999997</v>
      </c>
      <c r="O63">
        <v>0.61499999999999999</v>
      </c>
      <c r="P63">
        <v>2.2970000000000002</v>
      </c>
      <c r="Q63">
        <v>1</v>
      </c>
      <c r="R63" t="s">
        <v>163</v>
      </c>
      <c r="S63">
        <v>1229</v>
      </c>
      <c r="T63">
        <v>1997.6</v>
      </c>
      <c r="U63">
        <v>0</v>
      </c>
      <c r="V63" t="s">
        <v>91</v>
      </c>
      <c r="W63">
        <v>-0.24160000000000001</v>
      </c>
      <c r="X63">
        <v>81.978999999999999</v>
      </c>
      <c r="Y63">
        <v>19.478999999999999</v>
      </c>
      <c r="Z63">
        <v>-0.42441000000000001</v>
      </c>
      <c r="AA63">
        <v>29</v>
      </c>
      <c r="AB63">
        <v>58</v>
      </c>
      <c r="AC63">
        <v>0.32100000000000001</v>
      </c>
      <c r="AD63">
        <v>0.2</v>
      </c>
      <c r="AE63">
        <v>1.9890000000000001</v>
      </c>
      <c r="AF63">
        <v>0.246</v>
      </c>
      <c r="AG63">
        <v>0.26500000000000001</v>
      </c>
      <c r="AH63">
        <v>0.96699999999999997</v>
      </c>
      <c r="AI63">
        <v>7.3999999999999996E-2</v>
      </c>
      <c r="AJ63">
        <v>0.98299999999999998</v>
      </c>
      <c r="AK63">
        <v>3.847</v>
      </c>
      <c r="AL63">
        <v>264.79300000000001</v>
      </c>
      <c r="AM63">
        <v>234</v>
      </c>
      <c r="AN63">
        <v>-0.3</v>
      </c>
      <c r="AO63">
        <v>0.67300000000000004</v>
      </c>
      <c r="AP63">
        <v>59.045310000000001</v>
      </c>
      <c r="AQ63">
        <v>0.88400000000000001</v>
      </c>
      <c r="AR63">
        <v>96.94</v>
      </c>
      <c r="AS63">
        <v>0.33</v>
      </c>
      <c r="AT63" t="s">
        <v>164</v>
      </c>
      <c r="AU63">
        <v>-19.399999999999999</v>
      </c>
      <c r="AV63">
        <v>100</v>
      </c>
      <c r="AW63">
        <v>0.84799999999999998</v>
      </c>
      <c r="AX63">
        <v>43.43</v>
      </c>
      <c r="AY63">
        <v>43.43</v>
      </c>
      <c r="AZ63">
        <v>45.91</v>
      </c>
      <c r="BA63">
        <v>45.91</v>
      </c>
      <c r="BB63">
        <v>51.21</v>
      </c>
      <c r="BC63">
        <v>51.21</v>
      </c>
      <c r="BD63">
        <v>1</v>
      </c>
      <c r="BE63">
        <v>-1.0725586130905085</v>
      </c>
      <c r="BF63">
        <v>2.7988150078149658</v>
      </c>
      <c r="BG63">
        <v>0.56865527217369871</v>
      </c>
      <c r="BH63">
        <v>1</v>
      </c>
      <c r="BI63">
        <v>-1.0669618525832356</v>
      </c>
      <c r="BJ63">
        <v>2.8018462751662856</v>
      </c>
      <c r="BK63">
        <v>0.55703973487798908</v>
      </c>
      <c r="BL63">
        <v>2</v>
      </c>
      <c r="BM63">
        <v>13.24</v>
      </c>
      <c r="BN63">
        <v>6.9937229329808906E-2</v>
      </c>
    </row>
    <row r="64" spans="1:66" x14ac:dyDescent="0.2">
      <c r="A64" t="s">
        <v>845</v>
      </c>
      <c r="B64" s="1">
        <v>110928</v>
      </c>
      <c r="C64">
        <v>2</v>
      </c>
      <c r="D64">
        <v>2</v>
      </c>
      <c r="E64" s="1">
        <v>43</v>
      </c>
      <c r="F64" s="1">
        <v>1325</v>
      </c>
      <c r="G64" s="1">
        <f t="shared" si="2"/>
        <v>255</v>
      </c>
      <c r="H64" s="1">
        <v>220</v>
      </c>
      <c r="I64" s="1">
        <f t="shared" si="3"/>
        <v>253.63249999999999</v>
      </c>
      <c r="J64" s="2" t="s">
        <v>851</v>
      </c>
      <c r="K64" t="s">
        <v>2174</v>
      </c>
      <c r="M64">
        <v>100</v>
      </c>
      <c r="N64">
        <v>0.68600000000000005</v>
      </c>
      <c r="O64">
        <v>0.70799999999999996</v>
      </c>
      <c r="P64">
        <v>1.4079999999999999</v>
      </c>
      <c r="Q64">
        <v>1</v>
      </c>
      <c r="R64" t="s">
        <v>165</v>
      </c>
      <c r="S64">
        <v>1415</v>
      </c>
      <c r="T64">
        <v>1997.6</v>
      </c>
      <c r="U64">
        <v>-5.1520000000000003E-2</v>
      </c>
      <c r="V64">
        <v>41.87</v>
      </c>
      <c r="W64">
        <v>0.34789999999999999</v>
      </c>
      <c r="X64">
        <v>82.5</v>
      </c>
      <c r="Y64">
        <v>9.6750000000000007</v>
      </c>
      <c r="Z64">
        <v>-0.22403000000000001</v>
      </c>
      <c r="AA64">
        <v>43</v>
      </c>
      <c r="AB64">
        <v>65.599999999999994</v>
      </c>
      <c r="AC64">
        <v>4.7E-2</v>
      </c>
      <c r="AD64">
        <v>3.2000000000000001E-2</v>
      </c>
      <c r="AE64">
        <v>1.706</v>
      </c>
      <c r="AF64">
        <v>-4.2999999999999997E-2</v>
      </c>
      <c r="AG64">
        <v>4.7E-2</v>
      </c>
      <c r="AH64">
        <v>0.314</v>
      </c>
      <c r="AI64">
        <v>-4.4999999999999998E-2</v>
      </c>
      <c r="AJ64">
        <v>0.65200000000000002</v>
      </c>
      <c r="AK64">
        <v>1.075</v>
      </c>
      <c r="AL64">
        <v>95.206999999999994</v>
      </c>
      <c r="AM64">
        <v>354</v>
      </c>
      <c r="AN64">
        <v>-0.96699999999999997</v>
      </c>
      <c r="AO64">
        <v>4.2000000000000003E-2</v>
      </c>
      <c r="AP64">
        <v>6.5011099999999997</v>
      </c>
      <c r="AQ64">
        <v>0.05</v>
      </c>
      <c r="AR64">
        <v>96.94</v>
      </c>
      <c r="AS64">
        <v>0.504</v>
      </c>
      <c r="AT64" t="s">
        <v>166</v>
      </c>
      <c r="AU64">
        <v>-36.1</v>
      </c>
      <c r="AV64">
        <v>65</v>
      </c>
      <c r="AW64">
        <v>1.006</v>
      </c>
      <c r="AX64">
        <v>22.01</v>
      </c>
      <c r="AY64">
        <v>22.01</v>
      </c>
      <c r="AZ64">
        <v>39.43</v>
      </c>
      <c r="BA64">
        <v>39.43</v>
      </c>
      <c r="BB64">
        <v>42.9</v>
      </c>
      <c r="BC64">
        <v>42.9</v>
      </c>
      <c r="BD64">
        <v>1</v>
      </c>
      <c r="BE64">
        <v>-0.91074242312236731</v>
      </c>
      <c r="BF64">
        <v>2.9196764392462886</v>
      </c>
      <c r="BG64">
        <v>0.40049292489153443</v>
      </c>
      <c r="BH64">
        <v>1</v>
      </c>
      <c r="BI64">
        <v>-0.9163902433507215</v>
      </c>
      <c r="BJ64">
        <v>2.9376656920800377</v>
      </c>
      <c r="BK64">
        <v>0.39630303038160464</v>
      </c>
      <c r="BL64">
        <v>2</v>
      </c>
      <c r="BM64">
        <v>6.59</v>
      </c>
      <c r="BN64">
        <v>4.5897142846446283E-2</v>
      </c>
    </row>
    <row r="65" spans="1:66" x14ac:dyDescent="0.2">
      <c r="A65" t="s">
        <v>845</v>
      </c>
      <c r="B65" s="1">
        <v>110929</v>
      </c>
      <c r="C65">
        <v>2</v>
      </c>
      <c r="D65">
        <v>1</v>
      </c>
      <c r="E65" s="1">
        <v>44</v>
      </c>
      <c r="F65" s="1">
        <v>1350</v>
      </c>
      <c r="G65" s="1">
        <f t="shared" si="2"/>
        <v>280</v>
      </c>
      <c r="H65" s="1">
        <v>220</v>
      </c>
      <c r="I65" s="1">
        <f t="shared" si="3"/>
        <v>246.17000000000002</v>
      </c>
      <c r="J65" s="2" t="s">
        <v>851</v>
      </c>
      <c r="K65" t="s">
        <v>2175</v>
      </c>
      <c r="M65">
        <v>100</v>
      </c>
      <c r="N65">
        <v>0.376</v>
      </c>
      <c r="O65">
        <v>0.38600000000000001</v>
      </c>
      <c r="P65">
        <v>1.5680000000000001</v>
      </c>
      <c r="Q65">
        <v>1</v>
      </c>
      <c r="R65" t="s">
        <v>167</v>
      </c>
      <c r="S65">
        <v>801</v>
      </c>
      <c r="T65">
        <v>2075.1</v>
      </c>
      <c r="U65">
        <v>0.11228</v>
      </c>
      <c r="V65">
        <v>29.22</v>
      </c>
      <c r="W65">
        <v>0.35449999999999998</v>
      </c>
      <c r="X65">
        <v>78.242000000000004</v>
      </c>
      <c r="Y65">
        <v>10.742000000000001</v>
      </c>
      <c r="Z65">
        <v>-0.41059000000000001</v>
      </c>
      <c r="AA65">
        <v>55</v>
      </c>
      <c r="AB65">
        <v>1.5</v>
      </c>
      <c r="AC65">
        <v>0.23899999999999999</v>
      </c>
      <c r="AD65">
        <v>0.09</v>
      </c>
      <c r="AE65">
        <v>2.081</v>
      </c>
      <c r="AF65">
        <v>0.24099999999999999</v>
      </c>
      <c r="AG65">
        <v>9.2999999999999999E-2</v>
      </c>
      <c r="AH65">
        <v>0.623</v>
      </c>
      <c r="AI65">
        <v>7.3999999999999996E-2</v>
      </c>
      <c r="AJ65">
        <v>0.433</v>
      </c>
      <c r="AK65">
        <v>0.74099999999999999</v>
      </c>
      <c r="AL65">
        <v>83.305999999999997</v>
      </c>
      <c r="AM65">
        <v>294</v>
      </c>
      <c r="AN65">
        <v>-0.63300000000000001</v>
      </c>
      <c r="AO65">
        <v>3.9E-2</v>
      </c>
      <c r="AP65">
        <v>6.1153399999999998</v>
      </c>
      <c r="AQ65">
        <v>0.16900000000000001</v>
      </c>
      <c r="AR65">
        <v>98.19</v>
      </c>
      <c r="AS65">
        <v>2.4E-2</v>
      </c>
      <c r="AT65" t="s">
        <v>168</v>
      </c>
      <c r="AU65">
        <v>-1.1000000000000001</v>
      </c>
      <c r="AV65">
        <v>124</v>
      </c>
      <c r="AW65">
        <v>0.99399999999999999</v>
      </c>
      <c r="AX65">
        <v>25.3</v>
      </c>
      <c r="AY65">
        <v>25.3</v>
      </c>
      <c r="AZ65">
        <v>31.5</v>
      </c>
      <c r="BA65">
        <v>31.5</v>
      </c>
      <c r="BB65">
        <v>43.47</v>
      </c>
      <c r="BC65">
        <v>43.47</v>
      </c>
      <c r="BD65">
        <v>1</v>
      </c>
      <c r="BE65">
        <v>-6.7243449402133226E-2</v>
      </c>
      <c r="BF65">
        <v>2.6623439320296765</v>
      </c>
      <c r="BG65">
        <v>0.21863453827978666</v>
      </c>
      <c r="BH65">
        <v>1</v>
      </c>
      <c r="BI65">
        <v>-2.8511943419462948E-2</v>
      </c>
      <c r="BJ65">
        <v>2.6240886365707827</v>
      </c>
      <c r="BK65">
        <v>0.21611025777270215</v>
      </c>
      <c r="BL65">
        <v>2</v>
      </c>
      <c r="BM65">
        <v>5.26</v>
      </c>
      <c r="BN65">
        <v>1.6548865907894665E-2</v>
      </c>
    </row>
    <row r="66" spans="1:66" x14ac:dyDescent="0.2">
      <c r="A66" t="s">
        <v>845</v>
      </c>
      <c r="B66" s="1">
        <v>110929</v>
      </c>
      <c r="C66">
        <v>2</v>
      </c>
      <c r="D66">
        <v>2</v>
      </c>
      <c r="E66" s="1">
        <v>45</v>
      </c>
      <c r="F66" s="1">
        <v>1350</v>
      </c>
      <c r="G66" s="1">
        <f t="shared" si="2"/>
        <v>280</v>
      </c>
      <c r="H66" s="1">
        <v>286</v>
      </c>
      <c r="I66" s="1">
        <f t="shared" si="3"/>
        <v>246.17000000000002</v>
      </c>
      <c r="J66" s="2" t="s">
        <v>851</v>
      </c>
      <c r="K66" t="s">
        <v>2175</v>
      </c>
      <c r="M66">
        <v>100</v>
      </c>
      <c r="N66">
        <v>1.1970000000000001</v>
      </c>
      <c r="O66">
        <v>1.1919999999999999</v>
      </c>
      <c r="P66">
        <v>4.1970000000000001</v>
      </c>
      <c r="Q66">
        <v>1</v>
      </c>
      <c r="R66" t="s">
        <v>169</v>
      </c>
      <c r="S66">
        <v>2473</v>
      </c>
      <c r="T66">
        <v>2075.1</v>
      </c>
      <c r="U66">
        <v>-0.33109</v>
      </c>
      <c r="V66">
        <v>50.9</v>
      </c>
      <c r="W66">
        <v>-0.59809999999999997</v>
      </c>
      <c r="X66">
        <v>84.741</v>
      </c>
      <c r="Y66">
        <v>27.241</v>
      </c>
      <c r="Z66">
        <v>-0.53232000000000002</v>
      </c>
      <c r="AA66">
        <v>17</v>
      </c>
      <c r="AB66">
        <v>12.1</v>
      </c>
      <c r="AC66">
        <v>0.29899999999999999</v>
      </c>
      <c r="AD66">
        <v>0.35399999999999998</v>
      </c>
      <c r="AE66">
        <v>2.081</v>
      </c>
      <c r="AF66">
        <v>0.41</v>
      </c>
      <c r="AG66">
        <v>0.34399999999999997</v>
      </c>
      <c r="AH66">
        <v>0.98699999999999999</v>
      </c>
      <c r="AI66">
        <v>0.375</v>
      </c>
      <c r="AJ66">
        <v>0.99099999999999999</v>
      </c>
      <c r="AK66">
        <v>5.9809999999999999</v>
      </c>
      <c r="AL66">
        <v>264.79300000000001</v>
      </c>
      <c r="AM66">
        <v>222</v>
      </c>
      <c r="AN66">
        <v>-0.23300000000000001</v>
      </c>
      <c r="AO66">
        <v>1.3109999999999999</v>
      </c>
      <c r="AP66">
        <v>117.81100000000001</v>
      </c>
      <c r="AQ66">
        <v>0.83799999999999997</v>
      </c>
      <c r="AR66">
        <v>98.19</v>
      </c>
      <c r="AS66">
        <v>0.312</v>
      </c>
      <c r="AT66" t="s">
        <v>170</v>
      </c>
      <c r="AU66">
        <v>-23.8</v>
      </c>
      <c r="AV66">
        <v>92</v>
      </c>
      <c r="AW66">
        <v>1.1120000000000001</v>
      </c>
      <c r="AX66">
        <v>58.97</v>
      </c>
      <c r="AY66">
        <v>58.97</v>
      </c>
      <c r="AZ66">
        <v>74.739999999999995</v>
      </c>
      <c r="BA66">
        <v>74.739999999999995</v>
      </c>
      <c r="BB66">
        <v>90.4</v>
      </c>
      <c r="BC66">
        <v>90.4</v>
      </c>
      <c r="BD66">
        <v>1</v>
      </c>
      <c r="BE66">
        <v>-1.1153571913314977</v>
      </c>
      <c r="BF66">
        <v>2.8657567833423676</v>
      </c>
      <c r="BG66">
        <v>0.55603570771085997</v>
      </c>
      <c r="BH66">
        <v>1</v>
      </c>
      <c r="BI66">
        <v>-1.1125759071737527</v>
      </c>
      <c r="BJ66">
        <v>2.8716676453478178</v>
      </c>
      <c r="BK66">
        <v>0.54619423731469108</v>
      </c>
      <c r="BL66">
        <v>2</v>
      </c>
      <c r="BM66">
        <v>15.08</v>
      </c>
      <c r="BN66">
        <v>4.2080380009686523E-2</v>
      </c>
    </row>
    <row r="67" spans="1:66" x14ac:dyDescent="0.2">
      <c r="A67" t="s">
        <v>845</v>
      </c>
      <c r="B67" s="1">
        <v>111004</v>
      </c>
      <c r="C67">
        <v>1</v>
      </c>
      <c r="D67">
        <v>1</v>
      </c>
      <c r="E67" s="1">
        <v>46</v>
      </c>
      <c r="F67" s="1">
        <v>1425</v>
      </c>
      <c r="G67" s="1">
        <f t="shared" si="2"/>
        <v>355</v>
      </c>
      <c r="H67" s="1">
        <v>250</v>
      </c>
      <c r="I67" s="1">
        <f t="shared" si="3"/>
        <v>223.7825</v>
      </c>
      <c r="J67" s="2" t="s">
        <v>851</v>
      </c>
      <c r="K67" t="s">
        <v>2176</v>
      </c>
      <c r="M67">
        <v>100</v>
      </c>
      <c r="N67">
        <v>4.3259999999999996</v>
      </c>
      <c r="O67">
        <v>4.3780000000000001</v>
      </c>
      <c r="P67">
        <v>8.0109999999999992</v>
      </c>
      <c r="Q67">
        <v>1</v>
      </c>
      <c r="R67" t="s">
        <v>171</v>
      </c>
      <c r="S67">
        <v>9549</v>
      </c>
      <c r="T67">
        <v>2181.1999999999998</v>
      </c>
      <c r="U67">
        <v>-0.11112</v>
      </c>
      <c r="V67">
        <v>57.08</v>
      </c>
      <c r="W67">
        <v>-0.19919999999999999</v>
      </c>
      <c r="X67">
        <v>84.774000000000001</v>
      </c>
      <c r="Y67">
        <v>19.774000000000001</v>
      </c>
      <c r="Z67">
        <v>-0.20746999999999999</v>
      </c>
      <c r="AA67">
        <v>17</v>
      </c>
      <c r="AB67">
        <v>1.2</v>
      </c>
      <c r="AC67">
        <v>2.5999999999999999E-2</v>
      </c>
      <c r="AD67">
        <v>0.11899999999999999</v>
      </c>
      <c r="AE67">
        <v>2.0289999999999999</v>
      </c>
      <c r="AF67">
        <v>0.16500000000000001</v>
      </c>
      <c r="AG67">
        <v>1.0999999999999999E-2</v>
      </c>
      <c r="AH67">
        <v>0.65100000000000002</v>
      </c>
      <c r="AI67">
        <v>0.13</v>
      </c>
      <c r="AJ67">
        <v>0.81499999999999995</v>
      </c>
      <c r="AK67">
        <v>5.8929999999999998</v>
      </c>
      <c r="AL67">
        <v>89.256</v>
      </c>
      <c r="AM67">
        <v>318</v>
      </c>
      <c r="AN67">
        <v>-0.76700000000000002</v>
      </c>
      <c r="AO67">
        <v>0.104</v>
      </c>
      <c r="AP67">
        <v>33.250579999999999</v>
      </c>
      <c r="AQ67">
        <v>0.1</v>
      </c>
      <c r="AR67">
        <v>97.19</v>
      </c>
      <c r="AS67">
        <v>0.46100000000000002</v>
      </c>
      <c r="AT67" t="s">
        <v>172</v>
      </c>
      <c r="AU67">
        <v>-38.700000000000003</v>
      </c>
      <c r="AV67">
        <v>2</v>
      </c>
      <c r="AW67">
        <v>1.052</v>
      </c>
      <c r="AX67">
        <v>60.73</v>
      </c>
      <c r="AY67">
        <v>60.73</v>
      </c>
      <c r="AZ67">
        <v>80.28</v>
      </c>
      <c r="BA67">
        <v>80.28</v>
      </c>
      <c r="BB67">
        <v>89.67</v>
      </c>
      <c r="BC67">
        <v>89.67</v>
      </c>
      <c r="BD67">
        <v>0</v>
      </c>
      <c r="BE67">
        <v>1.0657068631468118</v>
      </c>
      <c r="BF67">
        <v>-0.22864035221471166</v>
      </c>
      <c r="BG67">
        <v>0.13455762337129243</v>
      </c>
      <c r="BH67">
        <v>0</v>
      </c>
      <c r="BI67">
        <v>1.0606421955589787</v>
      </c>
      <c r="BJ67">
        <v>-0.27818692169513187</v>
      </c>
      <c r="BK67">
        <v>0.14287592822114256</v>
      </c>
      <c r="BL67">
        <v>2</v>
      </c>
      <c r="BM67">
        <v>9.31</v>
      </c>
      <c r="BN67">
        <v>-1.9220387301643001E-2</v>
      </c>
    </row>
    <row r="68" spans="1:66" x14ac:dyDescent="0.2">
      <c r="A68" t="s">
        <v>845</v>
      </c>
      <c r="B68" s="1">
        <v>111004</v>
      </c>
      <c r="C68">
        <v>1</v>
      </c>
      <c r="D68">
        <v>2</v>
      </c>
      <c r="E68" s="1">
        <v>47</v>
      </c>
      <c r="F68" s="1">
        <v>1425</v>
      </c>
      <c r="G68" s="1">
        <f t="shared" si="2"/>
        <v>355</v>
      </c>
      <c r="H68" s="1">
        <v>286</v>
      </c>
      <c r="I68" s="1">
        <f t="shared" si="3"/>
        <v>223.7825</v>
      </c>
      <c r="J68" s="2" t="s">
        <v>851</v>
      </c>
      <c r="K68" t="s">
        <v>2176</v>
      </c>
      <c r="M68">
        <v>100</v>
      </c>
      <c r="N68">
        <v>0.82599999999999996</v>
      </c>
      <c r="O68">
        <v>0.86499999999999999</v>
      </c>
      <c r="P68">
        <v>1.819</v>
      </c>
      <c r="Q68">
        <v>1</v>
      </c>
      <c r="R68" t="s">
        <v>173</v>
      </c>
      <c r="S68">
        <v>1886</v>
      </c>
      <c r="T68">
        <v>2181.1999999999998</v>
      </c>
      <c r="U68">
        <v>3.6769999999999997E-2</v>
      </c>
      <c r="V68">
        <v>24.32</v>
      </c>
      <c r="W68">
        <v>9.1999999999999998E-3</v>
      </c>
      <c r="X68">
        <v>80</v>
      </c>
      <c r="Y68">
        <v>9.9870000000000001</v>
      </c>
      <c r="Z68">
        <v>-0.30008000000000001</v>
      </c>
      <c r="AA68">
        <v>41</v>
      </c>
      <c r="AB68">
        <v>49.9</v>
      </c>
      <c r="AC68">
        <v>4.2000000000000003E-2</v>
      </c>
      <c r="AD68">
        <v>3.7999999999999999E-2</v>
      </c>
      <c r="AE68">
        <v>1.8320000000000001</v>
      </c>
      <c r="AF68">
        <v>0.123</v>
      </c>
      <c r="AG68">
        <v>-6.2E-2</v>
      </c>
      <c r="AH68">
        <v>0.35899999999999999</v>
      </c>
      <c r="AI68">
        <v>4.0000000000000001E-3</v>
      </c>
      <c r="AJ68">
        <v>0.372</v>
      </c>
      <c r="AK68">
        <v>1.3160000000000001</v>
      </c>
      <c r="AL68">
        <v>95.206999999999994</v>
      </c>
      <c r="AM68">
        <v>318</v>
      </c>
      <c r="AN68">
        <v>-0.76700000000000002</v>
      </c>
      <c r="AO68">
        <v>3.6999999999999998E-2</v>
      </c>
      <c r="AP68">
        <v>6.9371099999999997</v>
      </c>
      <c r="AQ68">
        <v>0.1</v>
      </c>
      <c r="AR68">
        <v>97.19</v>
      </c>
      <c r="AS68">
        <v>0.45600000000000002</v>
      </c>
      <c r="AT68" t="s">
        <v>174</v>
      </c>
      <c r="AU68">
        <v>-12</v>
      </c>
      <c r="AV68">
        <v>49</v>
      </c>
      <c r="AW68">
        <v>0.95899999999999996</v>
      </c>
      <c r="AX68">
        <v>26.63</v>
      </c>
      <c r="AY68">
        <v>26.63</v>
      </c>
      <c r="AZ68">
        <v>33.19</v>
      </c>
      <c r="BA68">
        <v>33.19</v>
      </c>
      <c r="BB68">
        <v>47.15</v>
      </c>
      <c r="BC68">
        <v>47.15</v>
      </c>
      <c r="BD68">
        <v>0</v>
      </c>
      <c r="BE68">
        <v>0.77809004990599306</v>
      </c>
      <c r="BF68">
        <v>6.284204834197879E-2</v>
      </c>
      <c r="BG68">
        <v>2.0000215137676143E-2</v>
      </c>
      <c r="BH68">
        <v>0</v>
      </c>
      <c r="BI68">
        <v>0.76043364706239935</v>
      </c>
      <c r="BJ68">
        <v>-0.35354057148972118</v>
      </c>
      <c r="BK68">
        <v>2.2838689710709698E-2</v>
      </c>
      <c r="BL68">
        <v>2</v>
      </c>
      <c r="BM68">
        <v>5.0999999999999996</v>
      </c>
      <c r="BN68">
        <v>4.9626416172676248E-2</v>
      </c>
    </row>
    <row r="69" spans="1:66" x14ac:dyDescent="0.2">
      <c r="A69" t="s">
        <v>845</v>
      </c>
      <c r="B69" s="1">
        <v>111004</v>
      </c>
      <c r="C69">
        <v>2</v>
      </c>
      <c r="D69">
        <v>1</v>
      </c>
      <c r="E69" s="1">
        <v>48</v>
      </c>
      <c r="F69" s="1">
        <v>1425</v>
      </c>
      <c r="G69" s="1">
        <f t="shared" si="2"/>
        <v>355</v>
      </c>
      <c r="H69" s="1">
        <v>123</v>
      </c>
      <c r="I69" s="1">
        <f t="shared" si="3"/>
        <v>223.7825</v>
      </c>
      <c r="J69" s="2" t="s">
        <v>851</v>
      </c>
      <c r="K69" t="s">
        <v>2176</v>
      </c>
      <c r="M69">
        <v>100</v>
      </c>
      <c r="N69">
        <v>0.85599999999999998</v>
      </c>
      <c r="O69">
        <v>0.83199999999999996</v>
      </c>
      <c r="P69">
        <v>4.8970000000000002</v>
      </c>
      <c r="Q69">
        <v>8</v>
      </c>
      <c r="R69" t="s">
        <v>175</v>
      </c>
      <c r="S69">
        <v>1814</v>
      </c>
      <c r="T69">
        <v>2181.1999999999998</v>
      </c>
      <c r="U69">
        <v>-0.17587</v>
      </c>
      <c r="V69">
        <v>42.97</v>
      </c>
      <c r="W69">
        <v>-0.36780000000000002</v>
      </c>
      <c r="X69">
        <v>83.962999999999994</v>
      </c>
      <c r="Y69">
        <v>18.963000000000001</v>
      </c>
      <c r="Z69">
        <v>-0.45456999999999997</v>
      </c>
      <c r="AA69">
        <v>21</v>
      </c>
      <c r="AB69">
        <v>5.7</v>
      </c>
      <c r="AC69">
        <v>0.61199999999999999</v>
      </c>
      <c r="AD69">
        <v>0.39100000000000001</v>
      </c>
      <c r="AE69">
        <v>2.17</v>
      </c>
      <c r="AF69">
        <v>0.40600000000000003</v>
      </c>
      <c r="AG69">
        <v>0.51500000000000001</v>
      </c>
      <c r="AH69">
        <v>0.96099999999999997</v>
      </c>
      <c r="AI69">
        <v>0.53700000000000003</v>
      </c>
      <c r="AJ69">
        <v>0.97399999999999998</v>
      </c>
      <c r="AK69">
        <v>4.141</v>
      </c>
      <c r="AL69">
        <v>246.94200000000001</v>
      </c>
      <c r="AM69">
        <v>198</v>
      </c>
      <c r="AN69">
        <v>-0.1</v>
      </c>
      <c r="AO69">
        <v>0.872</v>
      </c>
      <c r="AP69">
        <v>82.296379999999999</v>
      </c>
      <c r="AQ69">
        <v>0.79800000000000004</v>
      </c>
      <c r="AR69">
        <v>97.19</v>
      </c>
      <c r="AS69">
        <v>0.32</v>
      </c>
      <c r="AT69" t="s">
        <v>176</v>
      </c>
      <c r="AU69">
        <v>-13.7</v>
      </c>
      <c r="AV69">
        <v>5</v>
      </c>
      <c r="AW69">
        <v>1.0149999999999999</v>
      </c>
      <c r="AX69">
        <v>39.08</v>
      </c>
      <c r="AY69">
        <v>39.08</v>
      </c>
      <c r="AZ69">
        <v>61.51</v>
      </c>
      <c r="BA69">
        <v>61.51</v>
      </c>
      <c r="BB69">
        <v>80.760000000000005</v>
      </c>
      <c r="BC69">
        <v>80.760000000000005</v>
      </c>
      <c r="BD69">
        <v>1</v>
      </c>
      <c r="BE69">
        <v>-0.93482115718848469</v>
      </c>
      <c r="BF69">
        <v>2.6630221528878559</v>
      </c>
      <c r="BG69">
        <v>0.54120645299776393</v>
      </c>
      <c r="BH69">
        <v>1</v>
      </c>
      <c r="BI69">
        <v>-0.91509711002975924</v>
      </c>
      <c r="BJ69">
        <v>2.6539898184408561</v>
      </c>
      <c r="BK69">
        <v>0.53215409870687691</v>
      </c>
      <c r="BL69">
        <v>2</v>
      </c>
      <c r="BM69">
        <v>15.81</v>
      </c>
      <c r="BN69">
        <v>4.5296451043692516E-2</v>
      </c>
    </row>
    <row r="70" spans="1:66" x14ac:dyDescent="0.2">
      <c r="A70" t="s">
        <v>845</v>
      </c>
      <c r="B70" s="1">
        <v>111010</v>
      </c>
      <c r="C70">
        <v>2</v>
      </c>
      <c r="D70">
        <v>1</v>
      </c>
      <c r="E70" s="1">
        <v>49</v>
      </c>
      <c r="F70" s="1">
        <v>1450</v>
      </c>
      <c r="G70" s="1">
        <f t="shared" si="2"/>
        <v>380</v>
      </c>
      <c r="H70" s="1">
        <v>123</v>
      </c>
      <c r="I70" s="1">
        <f t="shared" si="3"/>
        <v>216.32</v>
      </c>
      <c r="J70" s="2" t="s">
        <v>851</v>
      </c>
      <c r="K70" t="s">
        <v>2177</v>
      </c>
      <c r="M70">
        <v>100</v>
      </c>
      <c r="N70">
        <v>14.18</v>
      </c>
      <c r="O70">
        <v>14.331</v>
      </c>
      <c r="P70">
        <v>27.291</v>
      </c>
      <c r="Q70">
        <v>1</v>
      </c>
      <c r="R70" t="s">
        <v>177</v>
      </c>
      <c r="S70">
        <v>27964</v>
      </c>
      <c r="T70">
        <v>1951.3</v>
      </c>
      <c r="U70">
        <v>-3.6490000000000002E-2</v>
      </c>
      <c r="V70">
        <v>44.55</v>
      </c>
      <c r="W70">
        <v>-0.34960000000000002</v>
      </c>
      <c r="X70">
        <v>84.644000000000005</v>
      </c>
      <c r="Y70">
        <v>22.143999999999998</v>
      </c>
      <c r="Z70">
        <v>-0.60916000000000003</v>
      </c>
      <c r="AA70">
        <v>37</v>
      </c>
      <c r="AB70">
        <v>60.4</v>
      </c>
      <c r="AC70">
        <v>0.04</v>
      </c>
      <c r="AD70">
        <v>0.58799999999999997</v>
      </c>
      <c r="AE70">
        <v>2.1309999999999998</v>
      </c>
      <c r="AF70">
        <v>0.36099999999999999</v>
      </c>
      <c r="AG70">
        <v>-9.4E-2</v>
      </c>
      <c r="AH70">
        <v>7.0000000000000001E-3</v>
      </c>
      <c r="AI70">
        <v>-1.0999999999999999E-2</v>
      </c>
      <c r="AJ70">
        <v>0.13300000000000001</v>
      </c>
      <c r="AK70">
        <v>16.904</v>
      </c>
      <c r="AL70">
        <v>309.42099999999999</v>
      </c>
      <c r="AM70">
        <v>354</v>
      </c>
      <c r="AN70">
        <v>-0.96699999999999997</v>
      </c>
      <c r="AO70">
        <v>5.8000000000000003E-2</v>
      </c>
      <c r="AP70">
        <v>50.856020000000001</v>
      </c>
      <c r="AQ70">
        <v>2.9000000000000001E-2</v>
      </c>
      <c r="AR70">
        <v>97</v>
      </c>
      <c r="AS70">
        <v>0.48799999999999999</v>
      </c>
      <c r="AT70" t="s">
        <v>178</v>
      </c>
      <c r="AU70">
        <v>-14.9</v>
      </c>
      <c r="AV70">
        <v>11</v>
      </c>
      <c r="AW70">
        <v>0.98099999999999998</v>
      </c>
      <c r="AX70">
        <v>52.64</v>
      </c>
      <c r="AY70">
        <v>52.64</v>
      </c>
      <c r="AZ70">
        <v>53.83</v>
      </c>
      <c r="BA70">
        <v>53.83</v>
      </c>
      <c r="BB70">
        <v>65.81</v>
      </c>
      <c r="BC70">
        <v>65.81</v>
      </c>
      <c r="BD70">
        <v>0</v>
      </c>
      <c r="BE70">
        <v>0.65258462790153793</v>
      </c>
      <c r="BF70">
        <v>-2.274602309275084</v>
      </c>
      <c r="BG70">
        <v>7.4029302202261813E-3</v>
      </c>
      <c r="BH70">
        <v>0</v>
      </c>
      <c r="BI70">
        <v>0.62439483950415986</v>
      </c>
      <c r="BJ70">
        <v>-2.2728490452000978</v>
      </c>
      <c r="BK70">
        <v>1.2904407175880943E-2</v>
      </c>
      <c r="BL70">
        <v>2</v>
      </c>
      <c r="BM70">
        <v>100.9</v>
      </c>
      <c r="BN70">
        <v>-4.9483802603930316E-2</v>
      </c>
    </row>
    <row r="71" spans="1:66" x14ac:dyDescent="0.2">
      <c r="A71" t="s">
        <v>845</v>
      </c>
      <c r="B71" s="1">
        <v>111011</v>
      </c>
      <c r="C71">
        <v>2</v>
      </c>
      <c r="D71">
        <v>1</v>
      </c>
      <c r="E71" s="1">
        <v>50</v>
      </c>
      <c r="F71" s="1">
        <v>1450</v>
      </c>
      <c r="G71" s="1">
        <f t="shared" si="2"/>
        <v>380</v>
      </c>
      <c r="H71" s="1">
        <v>123</v>
      </c>
      <c r="I71" s="1">
        <f t="shared" si="3"/>
        <v>216.32</v>
      </c>
      <c r="J71" s="2" t="s">
        <v>851</v>
      </c>
      <c r="K71" t="s">
        <v>2178</v>
      </c>
      <c r="M71">
        <v>100</v>
      </c>
      <c r="N71">
        <v>1.696</v>
      </c>
      <c r="O71">
        <v>1.726</v>
      </c>
      <c r="P71">
        <v>4.8540000000000001</v>
      </c>
      <c r="Q71">
        <v>1</v>
      </c>
      <c r="R71" t="s">
        <v>179</v>
      </c>
      <c r="S71">
        <v>3774</v>
      </c>
      <c r="T71">
        <v>2186.1999999999998</v>
      </c>
      <c r="U71">
        <v>9.9580000000000002E-2</v>
      </c>
      <c r="V71">
        <v>34.619999999999997</v>
      </c>
      <c r="W71">
        <v>-0.18290000000000001</v>
      </c>
      <c r="X71">
        <v>48.241999999999997</v>
      </c>
      <c r="Y71">
        <v>10.742000000000001</v>
      </c>
      <c r="Z71">
        <v>-0.20476</v>
      </c>
      <c r="AA71">
        <v>45</v>
      </c>
      <c r="AB71">
        <v>85.2</v>
      </c>
      <c r="AC71">
        <v>7.2999999999999995E-2</v>
      </c>
      <c r="AD71">
        <v>0.126</v>
      </c>
      <c r="AE71">
        <v>1.8879999999999999</v>
      </c>
      <c r="AF71">
        <v>0.16200000000000001</v>
      </c>
      <c r="AG71">
        <v>9.8000000000000004E-2</v>
      </c>
      <c r="AH71">
        <v>0.27500000000000002</v>
      </c>
      <c r="AI71">
        <v>-5.0000000000000001E-3</v>
      </c>
      <c r="AJ71">
        <v>0.373</v>
      </c>
      <c r="AK71">
        <v>2.1</v>
      </c>
      <c r="AL71">
        <v>273.71899999999999</v>
      </c>
      <c r="AM71">
        <v>354</v>
      </c>
      <c r="AN71">
        <v>-0.96699999999999997</v>
      </c>
      <c r="AO71">
        <v>4.8000000000000001E-2</v>
      </c>
      <c r="AP71">
        <v>10.92154</v>
      </c>
      <c r="AQ71">
        <v>9.8000000000000004E-2</v>
      </c>
      <c r="AR71">
        <v>98.31</v>
      </c>
      <c r="AS71">
        <v>0.44600000000000001</v>
      </c>
      <c r="AT71" t="s">
        <v>180</v>
      </c>
      <c r="AU71">
        <v>-22.2</v>
      </c>
      <c r="AV71">
        <v>170</v>
      </c>
      <c r="AW71">
        <v>1.016</v>
      </c>
      <c r="AX71">
        <v>30.48</v>
      </c>
      <c r="AY71">
        <v>30.48</v>
      </c>
      <c r="AZ71">
        <v>36.479999999999997</v>
      </c>
      <c r="BA71">
        <v>36.479999999999997</v>
      </c>
      <c r="BB71">
        <v>42.61</v>
      </c>
      <c r="BC71">
        <v>42.61</v>
      </c>
      <c r="BD71">
        <v>0</v>
      </c>
      <c r="BE71">
        <v>1.0731916356091984</v>
      </c>
      <c r="BF71">
        <v>8.9254081075221967E-2</v>
      </c>
      <c r="BG71">
        <v>0.10201618825013203</v>
      </c>
      <c r="BH71">
        <v>0</v>
      </c>
      <c r="BI71">
        <v>1.0681744762297012</v>
      </c>
      <c r="BJ71">
        <v>0.15641890092736896</v>
      </c>
      <c r="BK71">
        <v>9.6959022917570234E-2</v>
      </c>
      <c r="BL71">
        <v>2</v>
      </c>
      <c r="BM71">
        <v>10.28</v>
      </c>
      <c r="BN71">
        <v>-4.6116739761602361E-2</v>
      </c>
    </row>
    <row r="72" spans="1:66" x14ac:dyDescent="0.2">
      <c r="A72" t="s">
        <v>845</v>
      </c>
      <c r="B72" s="1">
        <v>111011</v>
      </c>
      <c r="C72">
        <v>2</v>
      </c>
      <c r="D72">
        <v>2</v>
      </c>
      <c r="E72" s="1">
        <v>51</v>
      </c>
      <c r="F72" s="1">
        <v>1450</v>
      </c>
      <c r="G72" s="1">
        <f t="shared" si="2"/>
        <v>380</v>
      </c>
      <c r="H72" s="1">
        <v>286</v>
      </c>
      <c r="I72" s="1">
        <f t="shared" si="3"/>
        <v>216.32</v>
      </c>
      <c r="J72" s="2" t="s">
        <v>851</v>
      </c>
      <c r="K72" t="s">
        <v>2178</v>
      </c>
      <c r="M72">
        <v>100</v>
      </c>
      <c r="N72">
        <v>0.83299999999999996</v>
      </c>
      <c r="O72">
        <v>0.85399999999999998</v>
      </c>
      <c r="P72">
        <v>3.548</v>
      </c>
      <c r="Q72">
        <v>8</v>
      </c>
      <c r="R72" t="s">
        <v>181</v>
      </c>
      <c r="S72">
        <v>1867</v>
      </c>
      <c r="T72">
        <v>2186.1999999999998</v>
      </c>
      <c r="U72">
        <v>0.37275000000000003</v>
      </c>
      <c r="V72">
        <v>42.06</v>
      </c>
      <c r="W72">
        <v>0.37</v>
      </c>
      <c r="X72">
        <v>41.183999999999997</v>
      </c>
      <c r="Y72">
        <v>11.183999999999999</v>
      </c>
      <c r="Z72">
        <v>0.39979999999999999</v>
      </c>
      <c r="AA72">
        <v>47</v>
      </c>
      <c r="AB72">
        <v>38.299999999999997</v>
      </c>
      <c r="AC72">
        <v>0.24</v>
      </c>
      <c r="AD72">
        <v>0.20100000000000001</v>
      </c>
      <c r="AE72">
        <v>2.2469999999999999</v>
      </c>
      <c r="AF72">
        <v>0.42799999999999999</v>
      </c>
      <c r="AG72">
        <v>0.502</v>
      </c>
      <c r="AH72">
        <v>0.47599999999999998</v>
      </c>
      <c r="AI72">
        <v>0.55400000000000005</v>
      </c>
      <c r="AJ72">
        <v>0.26</v>
      </c>
      <c r="AK72">
        <v>1.4350000000000001</v>
      </c>
      <c r="AL72">
        <v>208.26400000000001</v>
      </c>
      <c r="AM72">
        <v>366</v>
      </c>
      <c r="AN72">
        <v>-1.0329999999999999</v>
      </c>
      <c r="AO72">
        <v>0.04</v>
      </c>
      <c r="AP72">
        <v>10.697570000000001</v>
      </c>
      <c r="AQ72">
        <v>9.8000000000000004E-2</v>
      </c>
      <c r="AR72">
        <v>98.31</v>
      </c>
      <c r="AS72">
        <v>-0.105</v>
      </c>
      <c r="AT72" t="s">
        <v>182</v>
      </c>
      <c r="AU72">
        <v>21.6</v>
      </c>
      <c r="AV72">
        <v>40</v>
      </c>
      <c r="AW72">
        <v>1.0329999999999999</v>
      </c>
      <c r="AX72">
        <v>32.200000000000003</v>
      </c>
      <c r="AY72">
        <v>32.200000000000003</v>
      </c>
      <c r="AZ72">
        <v>34.47</v>
      </c>
      <c r="BA72">
        <v>34.47</v>
      </c>
      <c r="BB72">
        <v>35.659999999999997</v>
      </c>
      <c r="BC72">
        <v>35.659999999999997</v>
      </c>
      <c r="BD72">
        <v>1</v>
      </c>
      <c r="BE72">
        <v>-0.92813518000979833</v>
      </c>
      <c r="BF72">
        <v>2.7724820884510182</v>
      </c>
      <c r="BG72">
        <v>0.46831775057653396</v>
      </c>
      <c r="BH72">
        <v>1</v>
      </c>
      <c r="BI72">
        <v>-0.90296636214957426</v>
      </c>
      <c r="BJ72">
        <v>2.7590950872148921</v>
      </c>
      <c r="BK72">
        <v>0.46136342501851435</v>
      </c>
      <c r="BL72">
        <v>2</v>
      </c>
      <c r="BM72">
        <v>6.33</v>
      </c>
      <c r="BN72">
        <v>3.8700177524646634E-2</v>
      </c>
    </row>
    <row r="73" spans="1:66" x14ac:dyDescent="0.2">
      <c r="A73" t="s">
        <v>845</v>
      </c>
      <c r="B73" s="1">
        <v>111012</v>
      </c>
      <c r="C73">
        <v>2</v>
      </c>
      <c r="D73">
        <v>1</v>
      </c>
      <c r="E73" s="1">
        <v>52</v>
      </c>
      <c r="F73" s="1">
        <v>1475</v>
      </c>
      <c r="G73" s="1">
        <f t="shared" si="2"/>
        <v>405</v>
      </c>
      <c r="H73" s="1">
        <v>250</v>
      </c>
      <c r="I73" s="1">
        <f t="shared" si="3"/>
        <v>208.85750000000002</v>
      </c>
      <c r="J73" s="2" t="s">
        <v>851</v>
      </c>
      <c r="K73" t="s">
        <v>2179</v>
      </c>
      <c r="M73">
        <v>100</v>
      </c>
      <c r="N73">
        <v>1.266</v>
      </c>
      <c r="O73">
        <v>1.3049999999999999</v>
      </c>
      <c r="P73">
        <v>4.8959999999999999</v>
      </c>
      <c r="Q73">
        <v>2</v>
      </c>
      <c r="R73" t="s">
        <v>183</v>
      </c>
      <c r="S73">
        <v>2681</v>
      </c>
      <c r="T73">
        <v>2055.1</v>
      </c>
      <c r="U73">
        <v>-0.15322</v>
      </c>
      <c r="V73">
        <v>22.61</v>
      </c>
      <c r="W73">
        <v>-0.25700000000000001</v>
      </c>
      <c r="X73">
        <v>83.076999999999998</v>
      </c>
      <c r="Y73">
        <v>13.077</v>
      </c>
      <c r="Z73">
        <v>-0.60953999999999997</v>
      </c>
      <c r="AA73">
        <v>29</v>
      </c>
      <c r="AB73">
        <v>12.6</v>
      </c>
      <c r="AC73">
        <v>0.14399999999999999</v>
      </c>
      <c r="AD73">
        <v>0.186</v>
      </c>
      <c r="AE73">
        <v>2.3069999999999999</v>
      </c>
      <c r="AF73">
        <v>0.33100000000000002</v>
      </c>
      <c r="AG73">
        <v>0.193</v>
      </c>
      <c r="AH73">
        <v>0.498</v>
      </c>
      <c r="AI73">
        <v>0.27</v>
      </c>
      <c r="AJ73">
        <v>0.60499999999999998</v>
      </c>
      <c r="AK73">
        <v>1.996</v>
      </c>
      <c r="AL73">
        <v>312.39699999999999</v>
      </c>
      <c r="AM73">
        <v>354</v>
      </c>
      <c r="AN73">
        <v>-0.96699999999999997</v>
      </c>
      <c r="AO73">
        <v>8.5999999999999993E-2</v>
      </c>
      <c r="AP73">
        <v>7.76912</v>
      </c>
      <c r="AQ73">
        <v>0.16400000000000001</v>
      </c>
      <c r="AR73">
        <v>99.19</v>
      </c>
      <c r="AS73">
        <v>-9.6000000000000002E-2</v>
      </c>
      <c r="AT73" t="s">
        <v>184</v>
      </c>
      <c r="AU73">
        <v>-20.3</v>
      </c>
      <c r="AV73">
        <v>14</v>
      </c>
      <c r="AW73">
        <v>1.0189999999999999</v>
      </c>
      <c r="AX73">
        <v>25.19</v>
      </c>
      <c r="AY73">
        <v>25.19</v>
      </c>
      <c r="AZ73">
        <v>48.27</v>
      </c>
      <c r="BA73">
        <v>48.27</v>
      </c>
      <c r="BB73">
        <v>64.06</v>
      </c>
      <c r="BC73">
        <v>64.06</v>
      </c>
      <c r="BD73">
        <v>0</v>
      </c>
      <c r="BE73">
        <v>1.204652225657699</v>
      </c>
      <c r="BF73">
        <v>-0.10972265621378489</v>
      </c>
      <c r="BG73">
        <v>0.22294761557347356</v>
      </c>
      <c r="BH73">
        <v>0</v>
      </c>
      <c r="BI73">
        <v>1.2027113602689927</v>
      </c>
      <c r="BJ73">
        <v>-0.10970700076601843</v>
      </c>
      <c r="BK73">
        <v>0.21783040423274586</v>
      </c>
      <c r="BL73">
        <v>2</v>
      </c>
      <c r="BM73">
        <v>9.64</v>
      </c>
      <c r="BN73">
        <v>-1.4201903274256081E-2</v>
      </c>
    </row>
    <row r="74" spans="1:66" x14ac:dyDescent="0.2">
      <c r="A74" t="s">
        <v>845</v>
      </c>
      <c r="B74" s="1">
        <v>111012</v>
      </c>
      <c r="C74">
        <v>2</v>
      </c>
      <c r="D74">
        <v>2</v>
      </c>
      <c r="E74" s="1">
        <v>53</v>
      </c>
      <c r="F74" s="1">
        <v>1475</v>
      </c>
      <c r="G74" s="1">
        <f t="shared" si="2"/>
        <v>405</v>
      </c>
      <c r="H74" s="1">
        <v>286</v>
      </c>
      <c r="I74" s="1">
        <f t="shared" si="3"/>
        <v>208.85750000000002</v>
      </c>
      <c r="J74" s="2" t="s">
        <v>851</v>
      </c>
      <c r="K74" t="s">
        <v>2179</v>
      </c>
      <c r="M74">
        <v>100</v>
      </c>
      <c r="N74">
        <v>0.91</v>
      </c>
      <c r="O74">
        <v>0.92800000000000005</v>
      </c>
      <c r="P74">
        <v>6.85</v>
      </c>
      <c r="Q74">
        <v>8</v>
      </c>
      <c r="R74" t="s">
        <v>185</v>
      </c>
      <c r="S74">
        <v>1908</v>
      </c>
      <c r="T74">
        <v>2055.1</v>
      </c>
      <c r="U74">
        <v>0.65732999999999997</v>
      </c>
      <c r="V74">
        <v>39.130000000000003</v>
      </c>
      <c r="W74">
        <v>1.0544</v>
      </c>
      <c r="X74">
        <v>43.241999999999997</v>
      </c>
      <c r="Y74">
        <v>10.742000000000001</v>
      </c>
      <c r="Z74">
        <v>1.06864</v>
      </c>
      <c r="AA74">
        <v>39</v>
      </c>
      <c r="AB74">
        <v>37.799999999999997</v>
      </c>
      <c r="AC74">
        <v>0.622</v>
      </c>
      <c r="AD74">
        <v>0.44900000000000001</v>
      </c>
      <c r="AE74">
        <v>2.4049999999999998</v>
      </c>
      <c r="AF74">
        <v>0.59299999999999997</v>
      </c>
      <c r="AG74">
        <v>0.55200000000000005</v>
      </c>
      <c r="AH74">
        <v>0.92500000000000004</v>
      </c>
      <c r="AI74">
        <v>0.71499999999999997</v>
      </c>
      <c r="AJ74">
        <v>0.93100000000000005</v>
      </c>
      <c r="AK74">
        <v>2.327</v>
      </c>
      <c r="AL74">
        <v>330.24799999999999</v>
      </c>
      <c r="AM74">
        <v>222</v>
      </c>
      <c r="AN74">
        <v>-0.23300000000000001</v>
      </c>
      <c r="AO74">
        <v>0.31900000000000001</v>
      </c>
      <c r="AP74">
        <v>10.039580000000001</v>
      </c>
      <c r="AQ74">
        <v>0.48899999999999999</v>
      </c>
      <c r="AR74">
        <v>99.19</v>
      </c>
      <c r="AS74">
        <v>-1</v>
      </c>
      <c r="AT74" t="s">
        <v>186</v>
      </c>
      <c r="AU74">
        <v>24.3</v>
      </c>
      <c r="AV74">
        <v>99</v>
      </c>
      <c r="AW74">
        <v>1.052</v>
      </c>
      <c r="AX74">
        <v>33.86</v>
      </c>
      <c r="AY74">
        <v>33.86</v>
      </c>
      <c r="AZ74">
        <v>34.1</v>
      </c>
      <c r="BA74">
        <v>34.1</v>
      </c>
      <c r="BB74">
        <v>36.520000000000003</v>
      </c>
      <c r="BC74">
        <v>36.520000000000003</v>
      </c>
      <c r="BD74">
        <v>1</v>
      </c>
      <c r="BE74">
        <v>-0.26249958212789837</v>
      </c>
      <c r="BF74">
        <v>2.3624109136229272</v>
      </c>
      <c r="BG74">
        <v>0.38113978120492659</v>
      </c>
      <c r="BH74">
        <v>1</v>
      </c>
      <c r="BI74">
        <v>-0.27764969137032147</v>
      </c>
      <c r="BJ74">
        <v>2.3547827786858497</v>
      </c>
      <c r="BK74">
        <v>0.39315505456801486</v>
      </c>
      <c r="BL74">
        <v>2</v>
      </c>
      <c r="BM74">
        <v>7.77</v>
      </c>
      <c r="BN74">
        <v>-2.8890644127259186E-2</v>
      </c>
    </row>
    <row r="75" spans="1:66" x14ac:dyDescent="0.2">
      <c r="A75" t="s">
        <v>845</v>
      </c>
      <c r="B75" s="1">
        <v>111012</v>
      </c>
      <c r="C75">
        <v>2</v>
      </c>
      <c r="D75">
        <v>3</v>
      </c>
      <c r="E75" s="1">
        <v>54</v>
      </c>
      <c r="F75" s="1">
        <v>1475</v>
      </c>
      <c r="G75" s="1">
        <f t="shared" si="2"/>
        <v>405</v>
      </c>
      <c r="H75" s="1">
        <v>286</v>
      </c>
      <c r="I75" s="1">
        <f t="shared" si="3"/>
        <v>208.85750000000002</v>
      </c>
      <c r="J75" s="2" t="s">
        <v>851</v>
      </c>
      <c r="K75" t="s">
        <v>2179</v>
      </c>
      <c r="M75">
        <v>100</v>
      </c>
      <c r="N75">
        <v>0.47799999999999998</v>
      </c>
      <c r="O75">
        <v>0.48699999999999999</v>
      </c>
      <c r="P75">
        <v>2.7170000000000001</v>
      </c>
      <c r="Q75">
        <v>4</v>
      </c>
      <c r="R75" t="s">
        <v>187</v>
      </c>
      <c r="S75">
        <v>1000</v>
      </c>
      <c r="T75">
        <v>2055.1</v>
      </c>
      <c r="U75">
        <v>0.44764999999999999</v>
      </c>
      <c r="V75">
        <v>39.130000000000003</v>
      </c>
      <c r="W75">
        <v>0.59550000000000003</v>
      </c>
      <c r="X75">
        <v>42.195</v>
      </c>
      <c r="Y75">
        <v>12.195</v>
      </c>
      <c r="Z75">
        <v>0.58230000000000004</v>
      </c>
      <c r="AA75">
        <v>37</v>
      </c>
      <c r="AB75">
        <v>44.1</v>
      </c>
      <c r="AC75">
        <v>0.46100000000000002</v>
      </c>
      <c r="AD75">
        <v>0.20799999999999999</v>
      </c>
      <c r="AE75">
        <v>2.294</v>
      </c>
      <c r="AF75">
        <v>0.34799999999999998</v>
      </c>
      <c r="AG75">
        <v>3.7999999999999999E-2</v>
      </c>
      <c r="AH75">
        <v>-3.5000000000000003E-2</v>
      </c>
      <c r="AI75">
        <v>0.41299999999999998</v>
      </c>
      <c r="AJ75">
        <v>0.48499999999999999</v>
      </c>
      <c r="AK75">
        <v>0.88300000000000001</v>
      </c>
      <c r="AL75">
        <v>214.215</v>
      </c>
      <c r="AM75">
        <v>366</v>
      </c>
      <c r="AN75">
        <v>-1.0329999999999999</v>
      </c>
      <c r="AO75">
        <v>3.1E-2</v>
      </c>
      <c r="AP75">
        <v>4.7300700000000004</v>
      </c>
      <c r="AQ75">
        <v>0.13300000000000001</v>
      </c>
      <c r="AR75">
        <v>99.19</v>
      </c>
      <c r="AS75">
        <v>-0.30199999999999999</v>
      </c>
      <c r="AT75" t="s">
        <v>188</v>
      </c>
      <c r="AU75">
        <v>20.8</v>
      </c>
      <c r="AV75">
        <v>2</v>
      </c>
      <c r="AW75">
        <v>1.008</v>
      </c>
      <c r="AX75">
        <v>33.15</v>
      </c>
      <c r="AY75">
        <v>33.15</v>
      </c>
      <c r="AZ75">
        <v>34.979999999999997</v>
      </c>
      <c r="BA75">
        <v>34.979999999999997</v>
      </c>
      <c r="BB75">
        <v>35.9</v>
      </c>
      <c r="BC75">
        <v>35.9</v>
      </c>
      <c r="BD75">
        <v>1</v>
      </c>
      <c r="BE75">
        <v>-0.10985003775164609</v>
      </c>
      <c r="BF75">
        <v>2.3174445272059523</v>
      </c>
      <c r="BG75">
        <v>0.33929403401827074</v>
      </c>
      <c r="BH75">
        <v>1</v>
      </c>
      <c r="BI75">
        <v>-0.13821799424534975</v>
      </c>
      <c r="BJ75">
        <v>2.3600787609458993</v>
      </c>
      <c r="BK75">
        <v>0.32906881374542868</v>
      </c>
      <c r="BL75">
        <v>2</v>
      </c>
      <c r="BM75">
        <v>9.64</v>
      </c>
      <c r="BN75">
        <v>3.3674363742530716E-2</v>
      </c>
    </row>
    <row r="76" spans="1:66" x14ac:dyDescent="0.2">
      <c r="A76" t="s">
        <v>845</v>
      </c>
      <c r="B76" s="1">
        <v>111012</v>
      </c>
      <c r="C76">
        <v>2</v>
      </c>
      <c r="D76">
        <v>4</v>
      </c>
      <c r="E76" s="1">
        <v>55</v>
      </c>
      <c r="F76" s="1">
        <v>1475</v>
      </c>
      <c r="G76" s="1">
        <f t="shared" si="2"/>
        <v>405</v>
      </c>
      <c r="H76" s="1">
        <v>191</v>
      </c>
      <c r="I76" s="1">
        <f t="shared" si="3"/>
        <v>208.85750000000002</v>
      </c>
      <c r="J76" s="2" t="s">
        <v>851</v>
      </c>
      <c r="K76" t="s">
        <v>2179</v>
      </c>
      <c r="M76">
        <v>100</v>
      </c>
      <c r="N76">
        <v>0.316</v>
      </c>
      <c r="O76">
        <v>0.32700000000000001</v>
      </c>
      <c r="P76">
        <v>2.6640000000000001</v>
      </c>
      <c r="Q76">
        <v>8</v>
      </c>
      <c r="R76" t="s">
        <v>189</v>
      </c>
      <c r="S76">
        <v>671</v>
      </c>
      <c r="T76">
        <v>2055.1</v>
      </c>
      <c r="U76">
        <v>0.61939</v>
      </c>
      <c r="V76">
        <v>38.89</v>
      </c>
      <c r="W76">
        <v>1.1339999999999999</v>
      </c>
      <c r="X76">
        <v>43.241999999999997</v>
      </c>
      <c r="Y76">
        <v>10.742000000000001</v>
      </c>
      <c r="Z76">
        <v>1.1463000000000001</v>
      </c>
      <c r="AA76">
        <v>43</v>
      </c>
      <c r="AB76">
        <v>42.4</v>
      </c>
      <c r="AC76">
        <v>0.746</v>
      </c>
      <c r="AD76">
        <v>0.22500000000000001</v>
      </c>
      <c r="AE76">
        <v>2.3250000000000002</v>
      </c>
      <c r="AF76">
        <v>0.42899999999999999</v>
      </c>
      <c r="AG76">
        <v>0.51900000000000002</v>
      </c>
      <c r="AH76">
        <v>9.5000000000000001E-2</v>
      </c>
      <c r="AI76">
        <v>0.54700000000000004</v>
      </c>
      <c r="AJ76">
        <v>0.34599999999999997</v>
      </c>
      <c r="AK76">
        <v>0.65800000000000003</v>
      </c>
      <c r="AL76">
        <v>315.37200000000001</v>
      </c>
      <c r="AM76">
        <v>366</v>
      </c>
      <c r="AN76">
        <v>-1.0329999999999999</v>
      </c>
      <c r="AO76">
        <v>0.02</v>
      </c>
      <c r="AP76">
        <v>4.0031999999999996</v>
      </c>
      <c r="AQ76">
        <v>6.8000000000000005E-2</v>
      </c>
      <c r="AR76">
        <v>99.19</v>
      </c>
      <c r="AS76">
        <v>-0.48299999999999998</v>
      </c>
      <c r="AT76" t="s">
        <v>190</v>
      </c>
      <c r="AU76">
        <v>21</v>
      </c>
      <c r="AV76">
        <v>44</v>
      </c>
      <c r="AW76">
        <v>1.0840000000000001</v>
      </c>
      <c r="AX76">
        <v>33.26</v>
      </c>
      <c r="AY76">
        <v>33.26</v>
      </c>
      <c r="AZ76">
        <v>33.979999999999997</v>
      </c>
      <c r="BA76">
        <v>33.979999999999997</v>
      </c>
      <c r="BB76">
        <v>37.24</v>
      </c>
      <c r="BC76">
        <v>37.24</v>
      </c>
      <c r="BD76">
        <v>0</v>
      </c>
      <c r="BE76">
        <v>1.1287373267170049</v>
      </c>
      <c r="BF76">
        <v>0.64611274648409323</v>
      </c>
      <c r="BG76">
        <v>0.11874541838942201</v>
      </c>
      <c r="BH76">
        <v>0</v>
      </c>
      <c r="BI76">
        <v>1.1102770353239479</v>
      </c>
      <c r="BJ76">
        <v>0.7849213738057067</v>
      </c>
      <c r="BK76">
        <v>0.12045525236830382</v>
      </c>
      <c r="BL76">
        <v>2</v>
      </c>
      <c r="BM76">
        <v>5.5</v>
      </c>
      <c r="BN76">
        <v>3.1400786289760993E-2</v>
      </c>
    </row>
    <row r="77" spans="1:66" x14ac:dyDescent="0.2">
      <c r="A77" t="s">
        <v>845</v>
      </c>
      <c r="B77" s="1">
        <v>111013</v>
      </c>
      <c r="C77">
        <v>1</v>
      </c>
      <c r="D77">
        <v>1</v>
      </c>
      <c r="E77" s="1">
        <v>56</v>
      </c>
      <c r="F77" s="1">
        <v>1450</v>
      </c>
      <c r="G77" s="1">
        <f t="shared" si="2"/>
        <v>380</v>
      </c>
      <c r="H77" s="1">
        <v>286</v>
      </c>
      <c r="I77" s="1">
        <f t="shared" si="3"/>
        <v>216.32</v>
      </c>
      <c r="J77" s="2" t="s">
        <v>851</v>
      </c>
      <c r="K77" t="s">
        <v>2180</v>
      </c>
      <c r="M77">
        <v>100</v>
      </c>
      <c r="N77">
        <v>0.34</v>
      </c>
      <c r="O77">
        <v>0.33500000000000002</v>
      </c>
      <c r="P77">
        <v>1.756</v>
      </c>
      <c r="Q77">
        <v>7</v>
      </c>
      <c r="R77" t="s">
        <v>191</v>
      </c>
      <c r="S77">
        <v>814</v>
      </c>
      <c r="T77">
        <v>2429.1999999999998</v>
      </c>
      <c r="U77">
        <v>0.48360999999999998</v>
      </c>
      <c r="V77">
        <v>38.89</v>
      </c>
      <c r="W77">
        <v>1.0059</v>
      </c>
      <c r="X77">
        <v>41.496000000000002</v>
      </c>
      <c r="Y77">
        <v>11.496</v>
      </c>
      <c r="Z77">
        <v>0.99722</v>
      </c>
      <c r="AA77">
        <v>39</v>
      </c>
      <c r="AB77">
        <v>40.6</v>
      </c>
      <c r="AC77">
        <v>0.48199999999999998</v>
      </c>
      <c r="AD77">
        <v>0.14599999999999999</v>
      </c>
      <c r="AE77">
        <v>2.2549999999999999</v>
      </c>
      <c r="AF77">
        <v>0.42799999999999999</v>
      </c>
      <c r="AG77">
        <v>0.42299999999999999</v>
      </c>
      <c r="AH77">
        <v>0.94399999999999995</v>
      </c>
      <c r="AI77">
        <v>0.47199999999999998</v>
      </c>
      <c r="AJ77">
        <v>0.97099999999999997</v>
      </c>
      <c r="AK77">
        <v>1.357</v>
      </c>
      <c r="AL77">
        <v>249.917</v>
      </c>
      <c r="AM77">
        <v>366</v>
      </c>
      <c r="AN77">
        <v>-1.0329999999999999</v>
      </c>
      <c r="AO77">
        <v>0.28000000000000003</v>
      </c>
      <c r="AP77">
        <v>27.291329999999999</v>
      </c>
      <c r="AQ77">
        <v>0.73399999999999999</v>
      </c>
      <c r="AR77">
        <v>98.75</v>
      </c>
      <c r="AS77">
        <v>-0.28199999999999997</v>
      </c>
      <c r="AT77" t="s">
        <v>192</v>
      </c>
      <c r="AU77">
        <v>22.3</v>
      </c>
      <c r="AV77">
        <v>99</v>
      </c>
      <c r="AW77">
        <v>1.016</v>
      </c>
      <c r="AX77">
        <v>33.56</v>
      </c>
      <c r="AY77">
        <v>33.56</v>
      </c>
      <c r="AZ77">
        <v>34.799999999999997</v>
      </c>
      <c r="BA77">
        <v>34.799999999999997</v>
      </c>
      <c r="BB77">
        <v>37.590000000000003</v>
      </c>
      <c r="BC77">
        <v>37.590000000000003</v>
      </c>
      <c r="BD77">
        <v>1</v>
      </c>
      <c r="BE77">
        <v>-0.60627996048274935</v>
      </c>
      <c r="BF77">
        <v>2.4772524249174781</v>
      </c>
      <c r="BG77">
        <v>0.46932181288353952</v>
      </c>
      <c r="BH77">
        <v>1</v>
      </c>
      <c r="BI77">
        <v>-0.57155031516211041</v>
      </c>
      <c r="BJ77">
        <v>2.4807945680112136</v>
      </c>
      <c r="BK77">
        <v>0.44966740895746937</v>
      </c>
      <c r="BL77">
        <v>2</v>
      </c>
      <c r="BM77">
        <v>9.3699999999999992</v>
      </c>
      <c r="BN77">
        <v>2.7716744242351484E-2</v>
      </c>
    </row>
    <row r="78" spans="1:66" x14ac:dyDescent="0.2">
      <c r="A78" t="s">
        <v>845</v>
      </c>
      <c r="B78" s="1">
        <v>111013</v>
      </c>
      <c r="C78">
        <v>2</v>
      </c>
      <c r="D78">
        <v>1</v>
      </c>
      <c r="E78" s="1">
        <v>57</v>
      </c>
      <c r="F78" s="1">
        <v>1450</v>
      </c>
      <c r="G78" s="1">
        <f t="shared" si="2"/>
        <v>380</v>
      </c>
      <c r="H78" s="1">
        <v>286</v>
      </c>
      <c r="I78" s="1">
        <f t="shared" si="3"/>
        <v>216.32</v>
      </c>
      <c r="J78" s="2" t="s">
        <v>851</v>
      </c>
      <c r="K78" t="s">
        <v>2180</v>
      </c>
      <c r="M78">
        <v>100</v>
      </c>
      <c r="N78">
        <v>1.68</v>
      </c>
      <c r="O78">
        <v>1.7410000000000001</v>
      </c>
      <c r="P78">
        <v>13.2</v>
      </c>
      <c r="Q78">
        <v>12</v>
      </c>
      <c r="R78" t="s">
        <v>193</v>
      </c>
      <c r="S78">
        <v>4229</v>
      </c>
      <c r="T78">
        <v>2429.1999999999998</v>
      </c>
      <c r="U78">
        <v>0.72497</v>
      </c>
      <c r="V78">
        <v>39.340000000000003</v>
      </c>
      <c r="W78">
        <v>1.3868</v>
      </c>
      <c r="X78">
        <v>42.250999999999998</v>
      </c>
      <c r="Y78">
        <v>12.250999999999999</v>
      </c>
      <c r="Z78">
        <v>1.40313</v>
      </c>
      <c r="AA78">
        <v>37</v>
      </c>
      <c r="AB78">
        <v>42.3</v>
      </c>
      <c r="AC78">
        <v>0.77500000000000002</v>
      </c>
      <c r="AD78">
        <v>1.0880000000000001</v>
      </c>
      <c r="AE78">
        <v>2.6859999999999999</v>
      </c>
      <c r="AF78">
        <v>0.90500000000000003</v>
      </c>
      <c r="AG78">
        <v>0.76300000000000001</v>
      </c>
      <c r="AH78">
        <v>0.84499999999999997</v>
      </c>
      <c r="AI78">
        <v>0.80800000000000005</v>
      </c>
      <c r="AJ78">
        <v>0.89900000000000002</v>
      </c>
      <c r="AK78">
        <v>4.0750000000000002</v>
      </c>
      <c r="AL78">
        <v>130.90899999999999</v>
      </c>
      <c r="AM78">
        <v>246</v>
      </c>
      <c r="AN78">
        <v>-0.36699999999999999</v>
      </c>
      <c r="AO78">
        <v>0.29699999999999999</v>
      </c>
      <c r="AP78">
        <v>46.036990000000003</v>
      </c>
      <c r="AQ78">
        <v>0.32</v>
      </c>
      <c r="AR78">
        <v>98.75</v>
      </c>
      <c r="AS78">
        <v>-0.31900000000000001</v>
      </c>
      <c r="AT78" t="s">
        <v>194</v>
      </c>
      <c r="AU78">
        <v>20.2</v>
      </c>
      <c r="AV78">
        <v>40</v>
      </c>
      <c r="AW78">
        <v>1.056</v>
      </c>
      <c r="AX78">
        <v>34.64</v>
      </c>
      <c r="AY78">
        <v>34.64</v>
      </c>
      <c r="AZ78">
        <v>35.229999999999997</v>
      </c>
      <c r="BA78">
        <v>35.229999999999997</v>
      </c>
      <c r="BB78">
        <v>36.520000000000003</v>
      </c>
      <c r="BC78">
        <v>36.520000000000003</v>
      </c>
      <c r="BD78">
        <v>1</v>
      </c>
      <c r="BE78">
        <v>-0.49390077490321416</v>
      </c>
      <c r="BF78">
        <v>2.4823682510277845</v>
      </c>
      <c r="BG78">
        <v>0.41274823174436426</v>
      </c>
      <c r="BH78">
        <v>1</v>
      </c>
      <c r="BI78">
        <v>-0.49670372593949302</v>
      </c>
      <c r="BJ78">
        <v>2.4912730722657042</v>
      </c>
      <c r="BK78">
        <v>0.40900387726807347</v>
      </c>
      <c r="BL78">
        <v>2</v>
      </c>
      <c r="BM78">
        <v>11.89</v>
      </c>
      <c r="BN78">
        <v>5.4015863223638959E-2</v>
      </c>
    </row>
    <row r="79" spans="1:66" x14ac:dyDescent="0.2">
      <c r="A79" t="s">
        <v>845</v>
      </c>
      <c r="B79" s="1">
        <v>111013</v>
      </c>
      <c r="C79">
        <v>2</v>
      </c>
      <c r="D79">
        <v>2</v>
      </c>
      <c r="E79" s="1">
        <v>58</v>
      </c>
      <c r="F79" s="1">
        <v>1450</v>
      </c>
      <c r="G79" s="1">
        <f t="shared" si="2"/>
        <v>380</v>
      </c>
      <c r="H79" s="1">
        <v>191</v>
      </c>
      <c r="I79" s="1">
        <f t="shared" si="3"/>
        <v>216.32</v>
      </c>
      <c r="J79" s="2" t="s">
        <v>851</v>
      </c>
      <c r="K79" t="s">
        <v>2180</v>
      </c>
      <c r="M79">
        <v>100</v>
      </c>
      <c r="N79">
        <v>1.427</v>
      </c>
      <c r="O79">
        <v>1.498</v>
      </c>
      <c r="P79">
        <v>5.9649999999999999</v>
      </c>
      <c r="Q79">
        <v>7</v>
      </c>
      <c r="R79" t="s">
        <v>195</v>
      </c>
      <c r="S79">
        <v>3639</v>
      </c>
      <c r="T79">
        <v>2429.1999999999998</v>
      </c>
      <c r="U79">
        <v>0.57830999999999999</v>
      </c>
      <c r="V79">
        <v>38.89</v>
      </c>
      <c r="W79">
        <v>1.1305000000000001</v>
      </c>
      <c r="X79">
        <v>43.241999999999997</v>
      </c>
      <c r="Y79">
        <v>10.742000000000001</v>
      </c>
      <c r="Z79">
        <v>1.1473</v>
      </c>
      <c r="AA79">
        <v>37</v>
      </c>
      <c r="AB79">
        <v>40.5</v>
      </c>
      <c r="AC79">
        <v>0.161</v>
      </c>
      <c r="AD79">
        <v>0.23100000000000001</v>
      </c>
      <c r="AE79">
        <v>2.2829999999999999</v>
      </c>
      <c r="AF79">
        <v>0.32300000000000001</v>
      </c>
      <c r="AG79">
        <v>0.55100000000000005</v>
      </c>
      <c r="AH79">
        <v>0.309</v>
      </c>
      <c r="AI79">
        <v>0.66800000000000004</v>
      </c>
      <c r="AJ79">
        <v>0.38</v>
      </c>
      <c r="AK79">
        <v>2.1240000000000001</v>
      </c>
      <c r="AL79">
        <v>38.677999999999997</v>
      </c>
      <c r="AM79">
        <v>342</v>
      </c>
      <c r="AN79">
        <v>-0.9</v>
      </c>
      <c r="AO79">
        <v>3.3000000000000002E-2</v>
      </c>
      <c r="AP79">
        <v>15.694599999999999</v>
      </c>
      <c r="AQ79">
        <v>5.8999999999999997E-2</v>
      </c>
      <c r="AR79">
        <v>98.75</v>
      </c>
      <c r="AS79">
        <v>0.19700000000000001</v>
      </c>
      <c r="AT79" t="s">
        <v>192</v>
      </c>
      <c r="AU79">
        <v>22.3</v>
      </c>
      <c r="AV79">
        <v>40</v>
      </c>
      <c r="AW79">
        <v>1.06</v>
      </c>
      <c r="AX79">
        <v>33.520000000000003</v>
      </c>
      <c r="AY79">
        <v>33.520000000000003</v>
      </c>
      <c r="AZ79">
        <v>33.9</v>
      </c>
      <c r="BA79">
        <v>33.9</v>
      </c>
      <c r="BB79">
        <v>36.81</v>
      </c>
      <c r="BC79">
        <v>36.81</v>
      </c>
      <c r="BD79">
        <v>1</v>
      </c>
      <c r="BE79">
        <v>-7.2846151034607676E-2</v>
      </c>
      <c r="BF79">
        <v>2.9657275048171057</v>
      </c>
      <c r="BG79">
        <v>0.16955474537833626</v>
      </c>
      <c r="BH79">
        <v>1</v>
      </c>
      <c r="BI79">
        <v>-9.224173992721596E-2</v>
      </c>
      <c r="BJ79">
        <v>2.9842711935085839</v>
      </c>
      <c r="BK79">
        <v>0.1712182328606757</v>
      </c>
      <c r="BL79">
        <v>2</v>
      </c>
      <c r="BM79">
        <v>6.55</v>
      </c>
      <c r="BN79">
        <v>0.13398891340914609</v>
      </c>
    </row>
    <row r="80" spans="1:66" x14ac:dyDescent="0.2">
      <c r="A80" t="s">
        <v>845</v>
      </c>
      <c r="B80" s="1">
        <v>111014</v>
      </c>
      <c r="C80">
        <v>2</v>
      </c>
      <c r="D80">
        <v>1</v>
      </c>
      <c r="E80" s="1">
        <v>59</v>
      </c>
      <c r="F80" s="1">
        <v>1475</v>
      </c>
      <c r="G80" s="1">
        <f t="shared" si="2"/>
        <v>405</v>
      </c>
      <c r="H80" s="1">
        <v>159</v>
      </c>
      <c r="I80" s="1">
        <f t="shared" si="3"/>
        <v>208.85750000000002</v>
      </c>
      <c r="J80" s="2" t="s">
        <v>851</v>
      </c>
      <c r="K80" t="s">
        <v>2181</v>
      </c>
      <c r="M80">
        <v>100</v>
      </c>
      <c r="N80">
        <v>0.69</v>
      </c>
      <c r="O80">
        <v>0.69799999999999995</v>
      </c>
      <c r="P80">
        <v>6.4820000000000002</v>
      </c>
      <c r="Q80">
        <v>11</v>
      </c>
      <c r="R80" t="s">
        <v>196</v>
      </c>
      <c r="S80">
        <v>1476</v>
      </c>
      <c r="T80">
        <v>2113.8000000000002</v>
      </c>
      <c r="U80">
        <v>0.77105999999999997</v>
      </c>
      <c r="V80">
        <v>37.32</v>
      </c>
      <c r="W80">
        <v>1.2643</v>
      </c>
      <c r="X80">
        <v>43.241999999999997</v>
      </c>
      <c r="Y80">
        <v>10.742000000000001</v>
      </c>
      <c r="Z80">
        <v>1.2841100000000001</v>
      </c>
      <c r="AA80">
        <v>37</v>
      </c>
      <c r="AB80">
        <v>40.4</v>
      </c>
      <c r="AC80">
        <v>0.91800000000000004</v>
      </c>
      <c r="AD80">
        <v>0.53500000000000003</v>
      </c>
      <c r="AE80">
        <v>2.3959999999999999</v>
      </c>
      <c r="AF80">
        <v>0.93799999999999994</v>
      </c>
      <c r="AG80">
        <v>0.68200000000000005</v>
      </c>
      <c r="AH80">
        <v>1.7999999999999999E-2</v>
      </c>
      <c r="AI80">
        <v>0.78300000000000003</v>
      </c>
      <c r="AJ80">
        <v>0.14199999999999999</v>
      </c>
      <c r="AK80">
        <v>1.105</v>
      </c>
      <c r="AL80">
        <v>321.322</v>
      </c>
      <c r="AM80">
        <v>342</v>
      </c>
      <c r="AN80">
        <v>-0.9</v>
      </c>
      <c r="AO80">
        <v>3.2000000000000001E-2</v>
      </c>
      <c r="AP80">
        <v>4.2096799999999996</v>
      </c>
      <c r="AQ80">
        <v>0.08</v>
      </c>
      <c r="AR80">
        <v>99</v>
      </c>
      <c r="AS80">
        <v>-1</v>
      </c>
      <c r="AT80" t="s">
        <v>197</v>
      </c>
      <c r="AU80">
        <v>21.4</v>
      </c>
      <c r="AV80">
        <v>158</v>
      </c>
      <c r="AW80">
        <v>1.1100000000000001</v>
      </c>
      <c r="AX80">
        <v>32.89</v>
      </c>
      <c r="AY80">
        <v>32.89</v>
      </c>
      <c r="AZ80">
        <v>34.19</v>
      </c>
      <c r="BA80">
        <v>34.19</v>
      </c>
      <c r="BB80">
        <v>35.380000000000003</v>
      </c>
      <c r="BC80">
        <v>35.380000000000003</v>
      </c>
      <c r="BD80">
        <v>0</v>
      </c>
      <c r="BE80">
        <v>1.1308052081007487</v>
      </c>
      <c r="BF80">
        <v>-0.16952669595775147</v>
      </c>
      <c r="BG80">
        <v>0.16218882814792704</v>
      </c>
      <c r="BH80">
        <v>0</v>
      </c>
      <c r="BI80">
        <v>1.1631012977117203</v>
      </c>
      <c r="BJ80">
        <v>-0.10446704916175054</v>
      </c>
      <c r="BK80">
        <v>0.16946423220031268</v>
      </c>
      <c r="BL80">
        <v>2</v>
      </c>
      <c r="BM80">
        <v>13.74</v>
      </c>
      <c r="BN80">
        <v>1.987437927895315E-2</v>
      </c>
    </row>
    <row r="81" spans="1:66" x14ac:dyDescent="0.2">
      <c r="A81" t="s">
        <v>845</v>
      </c>
      <c r="B81" s="1">
        <v>111014</v>
      </c>
      <c r="C81">
        <v>2</v>
      </c>
      <c r="D81">
        <v>2</v>
      </c>
      <c r="E81" s="1">
        <v>60</v>
      </c>
      <c r="F81" s="1">
        <v>1475</v>
      </c>
      <c r="G81" s="1">
        <f t="shared" si="2"/>
        <v>405</v>
      </c>
      <c r="H81" s="1">
        <v>159</v>
      </c>
      <c r="I81" s="1">
        <f t="shared" si="3"/>
        <v>208.85750000000002</v>
      </c>
      <c r="J81" s="2" t="s">
        <v>851</v>
      </c>
      <c r="K81" t="s">
        <v>2181</v>
      </c>
      <c r="M81">
        <v>100</v>
      </c>
      <c r="N81">
        <v>0.375</v>
      </c>
      <c r="O81">
        <v>0.39600000000000002</v>
      </c>
      <c r="P81">
        <v>5.468</v>
      </c>
      <c r="Q81">
        <v>3</v>
      </c>
      <c r="R81" t="s">
        <v>198</v>
      </c>
      <c r="S81">
        <v>838</v>
      </c>
      <c r="T81">
        <v>2113.8000000000002</v>
      </c>
      <c r="U81">
        <v>0.59101000000000004</v>
      </c>
      <c r="V81">
        <v>40.75</v>
      </c>
      <c r="W81">
        <v>1.1967000000000001</v>
      </c>
      <c r="X81">
        <v>43.554000000000002</v>
      </c>
      <c r="Y81">
        <v>11.054</v>
      </c>
      <c r="Z81">
        <v>1.2009700000000001</v>
      </c>
      <c r="AA81">
        <v>37</v>
      </c>
      <c r="AB81">
        <v>39.6</v>
      </c>
      <c r="AC81">
        <v>1.1120000000000001</v>
      </c>
      <c r="AD81">
        <v>0.314</v>
      </c>
      <c r="AE81">
        <v>2.492</v>
      </c>
      <c r="AF81">
        <v>0.745</v>
      </c>
      <c r="AG81">
        <v>0.47299999999999998</v>
      </c>
      <c r="AH81">
        <v>0.56699999999999995</v>
      </c>
      <c r="AI81">
        <v>0.76200000000000001</v>
      </c>
      <c r="AJ81">
        <v>0.51500000000000001</v>
      </c>
      <c r="AK81">
        <v>0.91400000000000003</v>
      </c>
      <c r="AL81">
        <v>14.875999999999999</v>
      </c>
      <c r="AM81">
        <v>306</v>
      </c>
      <c r="AN81">
        <v>-0.7</v>
      </c>
      <c r="AO81">
        <v>0.09</v>
      </c>
      <c r="AP81">
        <v>3.3029600000000001</v>
      </c>
      <c r="AQ81">
        <v>0.31900000000000001</v>
      </c>
      <c r="AR81">
        <v>99</v>
      </c>
      <c r="AS81">
        <v>-1</v>
      </c>
      <c r="AT81" t="s">
        <v>199</v>
      </c>
      <c r="AU81">
        <v>20.100000000000001</v>
      </c>
      <c r="AV81">
        <v>40</v>
      </c>
      <c r="AW81">
        <v>1.0309999999999999</v>
      </c>
      <c r="AX81">
        <v>34.49</v>
      </c>
      <c r="AY81">
        <v>34.49</v>
      </c>
      <c r="AZ81">
        <v>36.159999999999997</v>
      </c>
      <c r="BA81">
        <v>36.159999999999997</v>
      </c>
      <c r="BB81">
        <v>37.25</v>
      </c>
      <c r="BC81">
        <v>37.25</v>
      </c>
      <c r="BD81">
        <v>1</v>
      </c>
      <c r="BE81">
        <v>-0.18552564817987638</v>
      </c>
      <c r="BF81">
        <v>2.5669123749737897</v>
      </c>
      <c r="BG81">
        <v>0.27305718504992949</v>
      </c>
      <c r="BH81">
        <v>1</v>
      </c>
      <c r="BI81">
        <v>-0.23487265129172008</v>
      </c>
      <c r="BJ81">
        <v>2.6405508437416634</v>
      </c>
      <c r="BK81">
        <v>0.26860139327339616</v>
      </c>
      <c r="BL81">
        <v>2</v>
      </c>
      <c r="BM81">
        <v>10.34</v>
      </c>
      <c r="BN81">
        <v>6.4449767090790117E-2</v>
      </c>
    </row>
    <row r="82" spans="1:66" x14ac:dyDescent="0.2">
      <c r="A82" t="s">
        <v>845</v>
      </c>
      <c r="B82" s="1">
        <v>111014</v>
      </c>
      <c r="C82">
        <v>2</v>
      </c>
      <c r="D82">
        <v>3</v>
      </c>
      <c r="E82" s="1">
        <v>61</v>
      </c>
      <c r="F82" s="1">
        <v>1475</v>
      </c>
      <c r="G82" s="1">
        <f t="shared" si="2"/>
        <v>405</v>
      </c>
      <c r="H82" s="1">
        <v>286</v>
      </c>
      <c r="I82" s="1">
        <f t="shared" si="3"/>
        <v>208.85750000000002</v>
      </c>
      <c r="J82" s="2" t="s">
        <v>851</v>
      </c>
      <c r="K82" t="s">
        <v>2181</v>
      </c>
      <c r="M82">
        <v>100</v>
      </c>
      <c r="N82">
        <v>0.51800000000000002</v>
      </c>
      <c r="O82">
        <v>0.53</v>
      </c>
      <c r="P82">
        <v>5.9290000000000003</v>
      </c>
      <c r="Q82">
        <v>6</v>
      </c>
      <c r="R82" t="s">
        <v>200</v>
      </c>
      <c r="S82">
        <v>1120</v>
      </c>
      <c r="T82">
        <v>2113.8000000000002</v>
      </c>
      <c r="U82">
        <v>0.55435999999999996</v>
      </c>
      <c r="V82">
        <v>40.450000000000003</v>
      </c>
      <c r="W82">
        <v>1.2991999999999999</v>
      </c>
      <c r="X82">
        <v>43.996000000000002</v>
      </c>
      <c r="Y82">
        <v>11.496</v>
      </c>
      <c r="Z82">
        <v>1.31541</v>
      </c>
      <c r="AA82">
        <v>43</v>
      </c>
      <c r="AB82">
        <v>37.9</v>
      </c>
      <c r="AC82">
        <v>0.79800000000000004</v>
      </c>
      <c r="AD82">
        <v>0.36899999999999999</v>
      </c>
      <c r="AE82">
        <v>2.4609999999999999</v>
      </c>
      <c r="AF82">
        <v>0.70899999999999996</v>
      </c>
      <c r="AG82">
        <v>0.52</v>
      </c>
      <c r="AH82">
        <v>-0.06</v>
      </c>
      <c r="AI82">
        <v>0.57499999999999996</v>
      </c>
      <c r="AJ82">
        <v>-0.16</v>
      </c>
      <c r="AK82">
        <v>0.81200000000000006</v>
      </c>
      <c r="AL82">
        <v>196.364</v>
      </c>
      <c r="AM82">
        <v>354</v>
      </c>
      <c r="AN82">
        <v>-0.96699999999999997</v>
      </c>
      <c r="AO82">
        <v>2.5999999999999999E-2</v>
      </c>
      <c r="AP82">
        <v>1.80141</v>
      </c>
      <c r="AQ82">
        <v>2.7E-2</v>
      </c>
      <c r="AR82">
        <v>99</v>
      </c>
      <c r="AS82">
        <v>-1</v>
      </c>
      <c r="AT82" t="s">
        <v>201</v>
      </c>
      <c r="AU82">
        <v>23.2</v>
      </c>
      <c r="AV82">
        <v>158</v>
      </c>
      <c r="AW82">
        <v>1.046</v>
      </c>
      <c r="AX82">
        <v>34.06</v>
      </c>
      <c r="AY82">
        <v>34.06</v>
      </c>
      <c r="AZ82">
        <v>34.75</v>
      </c>
      <c r="BA82">
        <v>34.75</v>
      </c>
      <c r="BB82">
        <v>37.14</v>
      </c>
      <c r="BC82">
        <v>37.14</v>
      </c>
      <c r="BD82">
        <v>1</v>
      </c>
      <c r="BE82">
        <v>-1.0085007937312596</v>
      </c>
      <c r="BF82">
        <v>3.0265490318925941</v>
      </c>
      <c r="BG82">
        <v>0.39963965469424478</v>
      </c>
      <c r="BH82">
        <v>1</v>
      </c>
      <c r="BI82">
        <v>-1.042604850498515</v>
      </c>
      <c r="BJ82">
        <v>3.032173723220474</v>
      </c>
      <c r="BK82">
        <v>0.4116096336535649</v>
      </c>
      <c r="BL82">
        <v>2</v>
      </c>
      <c r="BM82">
        <v>12.3</v>
      </c>
      <c r="BN82">
        <v>-1.1212384134120998E-2</v>
      </c>
    </row>
    <row r="83" spans="1:66" x14ac:dyDescent="0.2">
      <c r="A83" t="s">
        <v>845</v>
      </c>
      <c r="B83" s="1">
        <v>111017</v>
      </c>
      <c r="C83">
        <v>1</v>
      </c>
      <c r="D83">
        <v>1</v>
      </c>
      <c r="E83" s="1">
        <v>66</v>
      </c>
      <c r="F83" s="1">
        <v>1500</v>
      </c>
      <c r="G83" s="1">
        <f t="shared" si="2"/>
        <v>430</v>
      </c>
      <c r="H83" s="1">
        <v>63</v>
      </c>
      <c r="I83" s="1">
        <f t="shared" si="3"/>
        <v>201.39500000000001</v>
      </c>
      <c r="J83" s="2" t="s">
        <v>851</v>
      </c>
      <c r="K83" t="s">
        <v>2182</v>
      </c>
      <c r="M83">
        <v>100</v>
      </c>
      <c r="N83">
        <v>2.5299999999999998</v>
      </c>
      <c r="O83">
        <v>2.6040000000000001</v>
      </c>
      <c r="P83">
        <v>26.151</v>
      </c>
      <c r="Q83">
        <v>11</v>
      </c>
      <c r="R83" t="s">
        <v>202</v>
      </c>
      <c r="S83">
        <v>5569</v>
      </c>
      <c r="T83">
        <v>2138.5</v>
      </c>
      <c r="U83">
        <v>0.61229999999999996</v>
      </c>
      <c r="V83">
        <v>38.89</v>
      </c>
      <c r="W83">
        <v>1.2853000000000001</v>
      </c>
      <c r="X83">
        <v>41.054000000000002</v>
      </c>
      <c r="Y83">
        <v>11.054</v>
      </c>
      <c r="Z83">
        <v>1.2988</v>
      </c>
      <c r="AA83">
        <v>35</v>
      </c>
      <c r="AB83">
        <v>40.9</v>
      </c>
      <c r="AC83">
        <v>1.054</v>
      </c>
      <c r="AD83">
        <v>2.21</v>
      </c>
      <c r="AE83">
        <v>2.645</v>
      </c>
      <c r="AF83">
        <v>1.077</v>
      </c>
      <c r="AG83">
        <v>0.73199999999999998</v>
      </c>
      <c r="AH83">
        <v>-0.32700000000000001</v>
      </c>
      <c r="AI83">
        <v>0.78700000000000003</v>
      </c>
      <c r="AJ83">
        <v>-0.245</v>
      </c>
      <c r="AK83">
        <v>3.4060000000000001</v>
      </c>
      <c r="AL83">
        <v>113.05800000000001</v>
      </c>
      <c r="AM83">
        <v>366</v>
      </c>
      <c r="AN83">
        <v>-1.0329999999999999</v>
      </c>
      <c r="AO83">
        <v>5.7000000000000002E-2</v>
      </c>
      <c r="AP83">
        <v>16.45252</v>
      </c>
      <c r="AQ83">
        <v>4.2999999999999997E-2</v>
      </c>
      <c r="AR83">
        <v>98.69</v>
      </c>
      <c r="AS83">
        <v>-0.23100000000000001</v>
      </c>
      <c r="AT83" t="s">
        <v>190</v>
      </c>
      <c r="AU83">
        <v>21</v>
      </c>
      <c r="AV83">
        <v>99</v>
      </c>
      <c r="AW83">
        <v>1.1000000000000001</v>
      </c>
      <c r="AX83">
        <v>33.53</v>
      </c>
      <c r="AY83">
        <v>33.53</v>
      </c>
      <c r="AZ83">
        <v>33.82</v>
      </c>
      <c r="BA83">
        <v>33.82</v>
      </c>
      <c r="BB83">
        <v>36.56</v>
      </c>
      <c r="BC83">
        <v>36.56</v>
      </c>
      <c r="BD83">
        <v>0</v>
      </c>
      <c r="BE83">
        <v>1.0322405520497131</v>
      </c>
      <c r="BF83">
        <v>0.80095101274714775</v>
      </c>
      <c r="BG83">
        <v>8.835010308038807E-2</v>
      </c>
      <c r="BH83">
        <v>0</v>
      </c>
      <c r="BI83">
        <v>1.0240819868119702</v>
      </c>
      <c r="BJ83">
        <v>0.95521384135808085</v>
      </c>
      <c r="BK83">
        <v>9.5948885007579754E-2</v>
      </c>
      <c r="BL83">
        <v>2</v>
      </c>
      <c r="BM83">
        <v>46.37</v>
      </c>
      <c r="BN83">
        <v>4.4384980186399324E-2</v>
      </c>
    </row>
    <row r="84" spans="1:66" x14ac:dyDescent="0.2">
      <c r="A84" t="s">
        <v>845</v>
      </c>
      <c r="B84" s="1">
        <v>111017</v>
      </c>
      <c r="C84">
        <v>1</v>
      </c>
      <c r="D84">
        <v>2</v>
      </c>
      <c r="E84" s="1">
        <v>67</v>
      </c>
      <c r="F84" s="1">
        <v>1500</v>
      </c>
      <c r="G84" s="1">
        <f t="shared" si="2"/>
        <v>430</v>
      </c>
      <c r="H84" s="1">
        <v>123</v>
      </c>
      <c r="I84" s="1">
        <f t="shared" si="3"/>
        <v>201.39500000000001</v>
      </c>
      <c r="J84" s="2" t="s">
        <v>851</v>
      </c>
      <c r="K84" t="s">
        <v>2182</v>
      </c>
      <c r="M84">
        <v>100</v>
      </c>
      <c r="N84">
        <v>0.48899999999999999</v>
      </c>
      <c r="O84">
        <v>0.51400000000000001</v>
      </c>
      <c r="P84">
        <v>5.7619999999999996</v>
      </c>
      <c r="Q84">
        <v>9</v>
      </c>
      <c r="R84" t="s">
        <v>203</v>
      </c>
      <c r="S84">
        <v>1099</v>
      </c>
      <c r="T84">
        <v>2138.5</v>
      </c>
      <c r="U84">
        <v>0.70006000000000002</v>
      </c>
      <c r="V84">
        <v>39.130000000000003</v>
      </c>
      <c r="W84">
        <v>1.2105999999999999</v>
      </c>
      <c r="X84">
        <v>40.741999999999997</v>
      </c>
      <c r="Y84">
        <v>10.742000000000001</v>
      </c>
      <c r="Z84">
        <v>1.22153</v>
      </c>
      <c r="AA84">
        <v>37</v>
      </c>
      <c r="AB84">
        <v>41.9</v>
      </c>
      <c r="AC84">
        <v>1.1080000000000001</v>
      </c>
      <c r="AD84">
        <v>0.45700000000000002</v>
      </c>
      <c r="AE84">
        <v>2.4409999999999998</v>
      </c>
      <c r="AF84">
        <v>0.875</v>
      </c>
      <c r="AG84">
        <v>0.72699999999999998</v>
      </c>
      <c r="AH84">
        <v>0.4</v>
      </c>
      <c r="AI84">
        <v>0.79100000000000004</v>
      </c>
      <c r="AJ84">
        <v>0.24099999999999999</v>
      </c>
      <c r="AK84">
        <v>0.98199999999999998</v>
      </c>
      <c r="AL84">
        <v>238.017</v>
      </c>
      <c r="AM84">
        <v>342</v>
      </c>
      <c r="AN84">
        <v>-0.9</v>
      </c>
      <c r="AO84">
        <v>3.7999999999999999E-2</v>
      </c>
      <c r="AP84">
        <v>4.1286399999999999</v>
      </c>
      <c r="AQ84">
        <v>4.7E-2</v>
      </c>
      <c r="AR84">
        <v>98.69</v>
      </c>
      <c r="AS84">
        <v>-0.33400000000000002</v>
      </c>
      <c r="AT84" t="s">
        <v>204</v>
      </c>
      <c r="AU84">
        <v>21.6</v>
      </c>
      <c r="AV84">
        <v>99</v>
      </c>
      <c r="AW84">
        <v>1.0660000000000001</v>
      </c>
      <c r="AX84">
        <v>33.24</v>
      </c>
      <c r="AY84">
        <v>33.24</v>
      </c>
      <c r="AZ84">
        <v>34.770000000000003</v>
      </c>
      <c r="BA84">
        <v>34.770000000000003</v>
      </c>
      <c r="BB84">
        <v>36.200000000000003</v>
      </c>
      <c r="BC84">
        <v>36.200000000000003</v>
      </c>
      <c r="BD84">
        <v>0</v>
      </c>
      <c r="BE84">
        <v>1.1377917654977849</v>
      </c>
      <c r="BF84">
        <v>-7.8696738297707639E-2</v>
      </c>
      <c r="BG84">
        <v>0.14740946769068142</v>
      </c>
      <c r="BH84">
        <v>0</v>
      </c>
      <c r="BI84">
        <v>1.0968210154205678</v>
      </c>
      <c r="BJ84">
        <v>-9.2201030700718292E-2</v>
      </c>
      <c r="BK84">
        <v>0.12795280162294709</v>
      </c>
      <c r="BL84">
        <v>2</v>
      </c>
      <c r="BM84">
        <v>18.16</v>
      </c>
      <c r="BN84">
        <v>6.9120906887453912E-2</v>
      </c>
    </row>
    <row r="85" spans="1:66" x14ac:dyDescent="0.2">
      <c r="A85" t="s">
        <v>845</v>
      </c>
      <c r="B85" s="1">
        <v>111017</v>
      </c>
      <c r="C85">
        <v>1</v>
      </c>
      <c r="D85">
        <v>3</v>
      </c>
      <c r="E85" s="1">
        <v>68</v>
      </c>
      <c r="F85" s="1">
        <v>1500</v>
      </c>
      <c r="G85" s="1">
        <f t="shared" si="2"/>
        <v>430</v>
      </c>
      <c r="H85" s="1">
        <v>191</v>
      </c>
      <c r="I85" s="1">
        <f t="shared" si="3"/>
        <v>201.39500000000001</v>
      </c>
      <c r="J85" s="2" t="s">
        <v>851</v>
      </c>
      <c r="K85" t="s">
        <v>2182</v>
      </c>
      <c r="M85">
        <v>100</v>
      </c>
      <c r="N85">
        <v>2.4340000000000002</v>
      </c>
      <c r="O85">
        <v>2.56</v>
      </c>
      <c r="P85">
        <v>8.7119999999999997</v>
      </c>
      <c r="Q85">
        <v>2</v>
      </c>
      <c r="R85" t="s">
        <v>205</v>
      </c>
      <c r="S85">
        <v>5474</v>
      </c>
      <c r="T85">
        <v>2138.5</v>
      </c>
      <c r="U85">
        <v>0</v>
      </c>
      <c r="V85" t="s">
        <v>91</v>
      </c>
      <c r="W85">
        <v>-2.9600000000000001E-2</v>
      </c>
      <c r="X85">
        <v>65.459999999999994</v>
      </c>
      <c r="Y85">
        <v>32.96</v>
      </c>
      <c r="Z85">
        <v>-0.15504999999999999</v>
      </c>
      <c r="AA85">
        <v>13</v>
      </c>
      <c r="AB85">
        <v>38.1</v>
      </c>
      <c r="AC85">
        <v>0.249</v>
      </c>
      <c r="AD85">
        <v>0.64</v>
      </c>
      <c r="AE85">
        <v>2.4420000000000002</v>
      </c>
      <c r="AF85">
        <v>0.51500000000000001</v>
      </c>
      <c r="AG85">
        <v>0.28299999999999997</v>
      </c>
      <c r="AH85">
        <v>0.378</v>
      </c>
      <c r="AI85">
        <v>0.49399999999999999</v>
      </c>
      <c r="AJ85">
        <v>0.38600000000000001</v>
      </c>
      <c r="AK85">
        <v>3.4590000000000001</v>
      </c>
      <c r="AL85">
        <v>130.90899999999999</v>
      </c>
      <c r="AM85">
        <v>366</v>
      </c>
      <c r="AN85">
        <v>-1.0329999999999999</v>
      </c>
      <c r="AO85">
        <v>6.5000000000000002E-2</v>
      </c>
      <c r="AP85">
        <v>14.969340000000001</v>
      </c>
      <c r="AQ85">
        <v>2.5999999999999999E-2</v>
      </c>
      <c r="AR85">
        <v>98.69</v>
      </c>
      <c r="AS85">
        <v>-0.75900000000000001</v>
      </c>
      <c r="AT85" t="s">
        <v>206</v>
      </c>
      <c r="AU85">
        <v>-34.5</v>
      </c>
      <c r="AV85">
        <v>10</v>
      </c>
      <c r="AW85">
        <v>1.097</v>
      </c>
      <c r="AX85">
        <v>67.84</v>
      </c>
      <c r="AY85">
        <v>67.84</v>
      </c>
      <c r="AZ85">
        <v>80.84</v>
      </c>
      <c r="BA85">
        <v>80.84</v>
      </c>
      <c r="BB85">
        <v>84.1</v>
      </c>
      <c r="BC85">
        <v>84.1</v>
      </c>
      <c r="BD85">
        <v>0</v>
      </c>
      <c r="BE85">
        <v>1.0622789481004464</v>
      </c>
      <c r="BF85">
        <v>-0.38727287616721617</v>
      </c>
      <c r="BG85">
        <v>0.31657621072895686</v>
      </c>
      <c r="BH85">
        <v>0</v>
      </c>
      <c r="BI85">
        <v>1.0559817659855382</v>
      </c>
      <c r="BJ85">
        <v>-0.40157955620045283</v>
      </c>
      <c r="BK85">
        <v>0.3173866257138897</v>
      </c>
      <c r="BL85">
        <v>2</v>
      </c>
      <c r="BM85">
        <v>31.7</v>
      </c>
      <c r="BN85">
        <v>-8.4534228820170212E-2</v>
      </c>
    </row>
    <row r="86" spans="1:66" x14ac:dyDescent="0.2">
      <c r="A86" t="s">
        <v>845</v>
      </c>
      <c r="B86" s="1">
        <v>111017</v>
      </c>
      <c r="C86">
        <v>1</v>
      </c>
      <c r="D86">
        <v>4</v>
      </c>
      <c r="E86" s="1">
        <v>69</v>
      </c>
      <c r="F86" s="1">
        <v>1500</v>
      </c>
      <c r="G86" s="1">
        <f t="shared" si="2"/>
        <v>430</v>
      </c>
      <c r="H86" s="1">
        <v>111</v>
      </c>
      <c r="I86" s="1">
        <f t="shared" si="3"/>
        <v>201.39500000000001</v>
      </c>
      <c r="J86" s="2" t="s">
        <v>851</v>
      </c>
      <c r="K86" t="s">
        <v>2182</v>
      </c>
      <c r="M86">
        <v>100</v>
      </c>
      <c r="N86">
        <v>0.88500000000000001</v>
      </c>
      <c r="O86">
        <v>0.91200000000000003</v>
      </c>
      <c r="P86">
        <v>5.7519999999999998</v>
      </c>
      <c r="Q86">
        <v>11</v>
      </c>
      <c r="R86" t="s">
        <v>207</v>
      </c>
      <c r="S86">
        <v>1951</v>
      </c>
      <c r="T86">
        <v>2138.5</v>
      </c>
      <c r="U86">
        <v>0.45144000000000001</v>
      </c>
      <c r="V86">
        <v>40.450000000000003</v>
      </c>
      <c r="W86">
        <v>0.92689999999999995</v>
      </c>
      <c r="X86">
        <v>40.741999999999997</v>
      </c>
      <c r="Y86">
        <v>10.742000000000001</v>
      </c>
      <c r="Z86">
        <v>0.92078000000000004</v>
      </c>
      <c r="AA86">
        <v>39</v>
      </c>
      <c r="AB86">
        <v>44.1</v>
      </c>
      <c r="AC86">
        <v>0.91100000000000003</v>
      </c>
      <c r="AD86">
        <v>0.64600000000000002</v>
      </c>
      <c r="AE86">
        <v>2.5350000000000001</v>
      </c>
      <c r="AF86">
        <v>0.83099999999999996</v>
      </c>
      <c r="AG86">
        <v>0.65500000000000003</v>
      </c>
      <c r="AH86">
        <v>0.32500000000000001</v>
      </c>
      <c r="AI86">
        <v>0.76700000000000002</v>
      </c>
      <c r="AJ86">
        <v>0.20200000000000001</v>
      </c>
      <c r="AK86">
        <v>1.36</v>
      </c>
      <c r="AL86">
        <v>336.19799999999998</v>
      </c>
      <c r="AM86">
        <v>330</v>
      </c>
      <c r="AN86">
        <v>-0.83299999999999996</v>
      </c>
      <c r="AO86">
        <v>5.1999999999999998E-2</v>
      </c>
      <c r="AP86">
        <v>2.6048900000000001</v>
      </c>
      <c r="AQ86">
        <v>9.6000000000000002E-2</v>
      </c>
      <c r="AR86">
        <v>98.69</v>
      </c>
      <c r="AS86">
        <v>-0.41</v>
      </c>
      <c r="AT86" t="s">
        <v>208</v>
      </c>
      <c r="AU86">
        <v>21.3</v>
      </c>
      <c r="AV86">
        <v>99</v>
      </c>
      <c r="AW86">
        <v>1.1040000000000001</v>
      </c>
      <c r="AX86">
        <v>33.9</v>
      </c>
      <c r="AY86">
        <v>33.9</v>
      </c>
      <c r="AZ86">
        <v>34.479999999999997</v>
      </c>
      <c r="BA86">
        <v>34.479999999999997</v>
      </c>
      <c r="BB86">
        <v>37.79</v>
      </c>
      <c r="BC86">
        <v>37.79</v>
      </c>
      <c r="BD86">
        <v>0</v>
      </c>
      <c r="BE86">
        <v>1.246259779652346</v>
      </c>
      <c r="BF86">
        <v>4.7185684339389036E-2</v>
      </c>
      <c r="BG86">
        <v>0.21120976415105225</v>
      </c>
      <c r="BH86">
        <v>0</v>
      </c>
      <c r="BI86">
        <v>1.2589279686139778</v>
      </c>
      <c r="BJ86">
        <v>0.10680399578268741</v>
      </c>
      <c r="BK86">
        <v>0.21111208636944509</v>
      </c>
      <c r="BL86">
        <v>2</v>
      </c>
      <c r="BM86">
        <v>14.16</v>
      </c>
      <c r="BN86">
        <v>1.7986453078084087E-2</v>
      </c>
    </row>
    <row r="87" spans="1:66" x14ac:dyDescent="0.2">
      <c r="A87" t="s">
        <v>845</v>
      </c>
      <c r="B87" s="1">
        <v>111017</v>
      </c>
      <c r="C87">
        <v>2</v>
      </c>
      <c r="D87">
        <v>1</v>
      </c>
      <c r="E87" s="1">
        <v>62</v>
      </c>
      <c r="F87" s="1">
        <v>1500</v>
      </c>
      <c r="G87" s="1">
        <f t="shared" si="2"/>
        <v>430</v>
      </c>
      <c r="H87" s="1">
        <v>220</v>
      </c>
      <c r="I87" s="1">
        <f t="shared" si="3"/>
        <v>201.39500000000001</v>
      </c>
      <c r="J87" s="2" t="s">
        <v>851</v>
      </c>
      <c r="K87" t="s">
        <v>2182</v>
      </c>
      <c r="M87">
        <v>100</v>
      </c>
      <c r="N87">
        <v>0.30499999999999999</v>
      </c>
      <c r="O87">
        <v>0.28199999999999997</v>
      </c>
      <c r="P87">
        <v>1.59</v>
      </c>
      <c r="Q87">
        <v>2</v>
      </c>
      <c r="R87" t="s">
        <v>209</v>
      </c>
      <c r="S87">
        <v>604</v>
      </c>
      <c r="T87">
        <v>2138.5</v>
      </c>
      <c r="U87">
        <v>-4.761E-2</v>
      </c>
      <c r="V87">
        <v>33.380000000000003</v>
      </c>
      <c r="W87">
        <v>0.67459999999999998</v>
      </c>
      <c r="X87">
        <v>77.194999999999993</v>
      </c>
      <c r="Y87">
        <v>12.195</v>
      </c>
      <c r="Z87">
        <v>0.30047000000000001</v>
      </c>
      <c r="AA87">
        <v>33</v>
      </c>
      <c r="AB87">
        <v>45.6</v>
      </c>
      <c r="AC87">
        <v>0.28000000000000003</v>
      </c>
      <c r="AD87">
        <v>7.0000000000000007E-2</v>
      </c>
      <c r="AE87">
        <v>1.954</v>
      </c>
      <c r="AF87">
        <v>0.16400000000000001</v>
      </c>
      <c r="AG87">
        <v>0.13100000000000001</v>
      </c>
      <c r="AH87">
        <v>0.20799999999999999</v>
      </c>
      <c r="AI87">
        <v>0.22700000000000001</v>
      </c>
      <c r="AJ87">
        <v>0.2</v>
      </c>
      <c r="AK87">
        <v>0.51400000000000001</v>
      </c>
      <c r="AL87">
        <v>166.61199999999999</v>
      </c>
      <c r="AM87">
        <v>366</v>
      </c>
      <c r="AN87">
        <v>-1.0329999999999999</v>
      </c>
      <c r="AO87">
        <v>1.7999999999999999E-2</v>
      </c>
      <c r="AP87">
        <v>2.5793900000000001</v>
      </c>
      <c r="AQ87">
        <v>3.7999999999999999E-2</v>
      </c>
      <c r="AR87">
        <v>98.69</v>
      </c>
      <c r="AS87">
        <v>-0.153</v>
      </c>
      <c r="AT87" t="s">
        <v>210</v>
      </c>
      <c r="AU87">
        <v>4.8</v>
      </c>
      <c r="AV87">
        <v>107</v>
      </c>
      <c r="AW87">
        <v>1.0449999999999999</v>
      </c>
      <c r="AX87">
        <v>36.65</v>
      </c>
      <c r="AY87">
        <v>36.65</v>
      </c>
      <c r="AZ87">
        <v>52.08</v>
      </c>
      <c r="BA87">
        <v>52.08</v>
      </c>
      <c r="BB87">
        <v>57.51</v>
      </c>
      <c r="BC87">
        <v>57.51</v>
      </c>
      <c r="BD87">
        <v>1</v>
      </c>
      <c r="BE87">
        <v>-1.408766824688253</v>
      </c>
      <c r="BF87">
        <v>-2.8386306957986998</v>
      </c>
      <c r="BG87">
        <v>0.57332491984510314</v>
      </c>
      <c r="BH87">
        <v>1</v>
      </c>
      <c r="BI87">
        <v>-1.4345270055173505</v>
      </c>
      <c r="BJ87">
        <v>-2.844160205961527</v>
      </c>
      <c r="BK87">
        <v>0.55797132554504592</v>
      </c>
      <c r="BL87">
        <v>2</v>
      </c>
      <c r="BM87">
        <v>9.15</v>
      </c>
      <c r="BN87">
        <v>-3.1000168132351659E-2</v>
      </c>
    </row>
    <row r="88" spans="1:66" x14ac:dyDescent="0.2">
      <c r="A88" t="s">
        <v>845</v>
      </c>
      <c r="B88" s="1">
        <v>111017</v>
      </c>
      <c r="C88">
        <v>2</v>
      </c>
      <c r="D88">
        <v>2</v>
      </c>
      <c r="E88" s="1">
        <v>63</v>
      </c>
      <c r="F88" s="1">
        <v>1500</v>
      </c>
      <c r="G88" s="1">
        <f t="shared" si="2"/>
        <v>430</v>
      </c>
      <c r="H88" s="1">
        <v>191</v>
      </c>
      <c r="I88" s="1">
        <f t="shared" si="3"/>
        <v>201.39500000000001</v>
      </c>
      <c r="J88" s="2" t="s">
        <v>851</v>
      </c>
      <c r="K88" t="s">
        <v>2182</v>
      </c>
      <c r="M88">
        <v>100</v>
      </c>
      <c r="N88">
        <v>0.54800000000000004</v>
      </c>
      <c r="O88">
        <v>0.56699999999999995</v>
      </c>
      <c r="P88">
        <v>2.8719999999999999</v>
      </c>
      <c r="Q88">
        <v>3</v>
      </c>
      <c r="R88" t="s">
        <v>211</v>
      </c>
      <c r="S88">
        <v>1212</v>
      </c>
      <c r="T88">
        <v>2138.5</v>
      </c>
      <c r="U88">
        <v>0.26665</v>
      </c>
      <c r="V88">
        <v>38.07</v>
      </c>
      <c r="W88">
        <v>0.6472</v>
      </c>
      <c r="X88">
        <v>33.554000000000002</v>
      </c>
      <c r="Y88">
        <v>11.054</v>
      </c>
      <c r="Z88">
        <v>0.46235999999999999</v>
      </c>
      <c r="AA88">
        <v>37</v>
      </c>
      <c r="AB88">
        <v>44.5</v>
      </c>
      <c r="AC88">
        <v>0.29899999999999999</v>
      </c>
      <c r="AD88">
        <v>0.16400000000000001</v>
      </c>
      <c r="AE88">
        <v>2.1360000000000001</v>
      </c>
      <c r="AF88">
        <v>0.44</v>
      </c>
      <c r="AG88">
        <v>3.2000000000000001E-2</v>
      </c>
      <c r="AH88">
        <v>0.16600000000000001</v>
      </c>
      <c r="AI88">
        <v>0.29399999999999998</v>
      </c>
      <c r="AJ88">
        <v>0.28499999999999998</v>
      </c>
      <c r="AK88">
        <v>0.92100000000000004</v>
      </c>
      <c r="AL88">
        <v>121.983</v>
      </c>
      <c r="AM88">
        <v>354</v>
      </c>
      <c r="AN88">
        <v>-0.96699999999999997</v>
      </c>
      <c r="AO88">
        <v>3.4000000000000002E-2</v>
      </c>
      <c r="AP88">
        <v>4.2057200000000003</v>
      </c>
      <c r="AQ88">
        <v>7.3999999999999996E-2</v>
      </c>
      <c r="AR88">
        <v>98.69</v>
      </c>
      <c r="AS88">
        <v>-0.82899999999999996</v>
      </c>
      <c r="AT88" t="s">
        <v>212</v>
      </c>
      <c r="AU88">
        <v>21.1</v>
      </c>
      <c r="AV88">
        <v>102</v>
      </c>
      <c r="AW88">
        <v>0.95499999999999996</v>
      </c>
      <c r="AX88">
        <v>31.32</v>
      </c>
      <c r="AY88">
        <v>31.32</v>
      </c>
      <c r="AZ88">
        <v>34.270000000000003</v>
      </c>
      <c r="BA88">
        <v>34.270000000000003</v>
      </c>
      <c r="BB88">
        <v>39.18</v>
      </c>
      <c r="BC88">
        <v>39.18</v>
      </c>
      <c r="BD88">
        <v>0</v>
      </c>
      <c r="BE88">
        <v>0.82264436922396822</v>
      </c>
      <c r="BF88">
        <v>-0.2630798626853259</v>
      </c>
      <c r="BG88">
        <v>3.9779013144368103E-2</v>
      </c>
      <c r="BH88">
        <v>0</v>
      </c>
      <c r="BI88">
        <v>0.80218952874377525</v>
      </c>
      <c r="BJ88">
        <v>-0.39493558669127449</v>
      </c>
      <c r="BK88">
        <v>3.9532707454910776E-2</v>
      </c>
      <c r="BL88">
        <v>2</v>
      </c>
      <c r="BM88">
        <v>8.52</v>
      </c>
      <c r="BN88">
        <v>2.8128106494152233E-2</v>
      </c>
    </row>
    <row r="89" spans="1:66" x14ac:dyDescent="0.2">
      <c r="A89" t="s">
        <v>845</v>
      </c>
      <c r="B89" s="1">
        <v>111017</v>
      </c>
      <c r="C89">
        <v>2</v>
      </c>
      <c r="D89">
        <v>3</v>
      </c>
      <c r="E89" s="1">
        <v>64</v>
      </c>
      <c r="F89" s="1">
        <v>1500</v>
      </c>
      <c r="G89" s="1">
        <f t="shared" si="2"/>
        <v>430</v>
      </c>
      <c r="H89" s="1">
        <v>286</v>
      </c>
      <c r="I89" s="1">
        <f t="shared" si="3"/>
        <v>201.39500000000001</v>
      </c>
      <c r="J89" s="2" t="s">
        <v>851</v>
      </c>
      <c r="K89" t="s">
        <v>2182</v>
      </c>
      <c r="M89">
        <v>100</v>
      </c>
      <c r="N89">
        <v>0.46300000000000002</v>
      </c>
      <c r="O89">
        <v>0.46500000000000002</v>
      </c>
      <c r="P89">
        <v>2.0070000000000001</v>
      </c>
      <c r="Q89">
        <v>2</v>
      </c>
      <c r="R89" t="s">
        <v>213</v>
      </c>
      <c r="S89">
        <v>995</v>
      </c>
      <c r="T89">
        <v>2138.5</v>
      </c>
      <c r="U89">
        <v>0</v>
      </c>
      <c r="V89" t="s">
        <v>91</v>
      </c>
      <c r="W89">
        <v>-0.31109999999999999</v>
      </c>
      <c r="X89">
        <v>84.811999999999998</v>
      </c>
      <c r="Y89">
        <v>22.312000000000001</v>
      </c>
      <c r="Z89">
        <v>-0.64768000000000003</v>
      </c>
      <c r="AA89">
        <v>41</v>
      </c>
      <c r="AB89">
        <v>2.1</v>
      </c>
      <c r="AC89">
        <v>0.28299999999999997</v>
      </c>
      <c r="AD89">
        <v>0.11799999999999999</v>
      </c>
      <c r="AE89">
        <v>1.9990000000000001</v>
      </c>
      <c r="AF89">
        <v>0.19600000000000001</v>
      </c>
      <c r="AG89">
        <v>0.08</v>
      </c>
      <c r="AH89">
        <v>6.9000000000000006E-2</v>
      </c>
      <c r="AI89">
        <v>0.13300000000000001</v>
      </c>
      <c r="AJ89">
        <v>0.02</v>
      </c>
      <c r="AK89">
        <v>0.751</v>
      </c>
      <c r="AL89">
        <v>148.76</v>
      </c>
      <c r="AM89">
        <v>330</v>
      </c>
      <c r="AN89">
        <v>-0.83299999999999996</v>
      </c>
      <c r="AO89">
        <v>1.7999999999999999E-2</v>
      </c>
      <c r="AP89">
        <v>4.3862399999999999</v>
      </c>
      <c r="AQ89">
        <v>9.5000000000000001E-2</v>
      </c>
      <c r="AR89">
        <v>98.69</v>
      </c>
      <c r="AS89">
        <v>4.5999999999999999E-2</v>
      </c>
      <c r="AT89" t="s">
        <v>214</v>
      </c>
      <c r="AU89">
        <v>-33.4</v>
      </c>
      <c r="AV89">
        <v>19</v>
      </c>
      <c r="AW89">
        <v>0.84299999999999997</v>
      </c>
      <c r="AX89">
        <v>38.619999999999997</v>
      </c>
      <c r="AY89">
        <v>38.619999999999997</v>
      </c>
      <c r="AZ89">
        <v>40.28</v>
      </c>
      <c r="BA89">
        <v>40.28</v>
      </c>
      <c r="BB89">
        <v>50.73</v>
      </c>
      <c r="BC89">
        <v>50.73</v>
      </c>
      <c r="BD89">
        <v>0</v>
      </c>
      <c r="BE89">
        <v>1.0689945044856861</v>
      </c>
      <c r="BF89">
        <v>1.0630315011865485</v>
      </c>
      <c r="BG89">
        <v>0.14554182578718258</v>
      </c>
      <c r="BH89">
        <v>0</v>
      </c>
      <c r="BI89">
        <v>1.087143246400522</v>
      </c>
      <c r="BJ89">
        <v>1.0081822892807992</v>
      </c>
      <c r="BK89">
        <v>0.14468289087634653</v>
      </c>
      <c r="BL89">
        <v>2</v>
      </c>
      <c r="BM89">
        <v>4.49</v>
      </c>
      <c r="BN89">
        <v>4.897089738095637E-2</v>
      </c>
    </row>
    <row r="90" spans="1:66" x14ac:dyDescent="0.2">
      <c r="A90" t="s">
        <v>845</v>
      </c>
      <c r="B90" s="1">
        <v>111017</v>
      </c>
      <c r="C90">
        <v>2</v>
      </c>
      <c r="D90">
        <v>4</v>
      </c>
      <c r="E90" s="1">
        <v>65</v>
      </c>
      <c r="F90" s="1">
        <v>1500</v>
      </c>
      <c r="G90" s="1">
        <f t="shared" si="2"/>
        <v>430</v>
      </c>
      <c r="H90" s="1">
        <v>191</v>
      </c>
      <c r="I90" s="1">
        <f t="shared" si="3"/>
        <v>201.39500000000001</v>
      </c>
      <c r="J90" s="2" t="s">
        <v>851</v>
      </c>
      <c r="K90" t="s">
        <v>2182</v>
      </c>
      <c r="M90">
        <v>100</v>
      </c>
      <c r="N90">
        <v>0.22900000000000001</v>
      </c>
      <c r="O90">
        <v>0.21099999999999999</v>
      </c>
      <c r="P90">
        <v>0.73899999999999999</v>
      </c>
      <c r="Q90">
        <v>0</v>
      </c>
      <c r="R90" t="s">
        <v>45</v>
      </c>
      <c r="S90">
        <v>452</v>
      </c>
      <c r="T90">
        <v>2138.5</v>
      </c>
      <c r="U90">
        <v>-0.19559000000000001</v>
      </c>
      <c r="V90">
        <v>57.71</v>
      </c>
      <c r="W90">
        <v>-6.8500000000000005E-2</v>
      </c>
      <c r="X90">
        <v>55.417000000000002</v>
      </c>
      <c r="Y90">
        <v>20.417000000000002</v>
      </c>
      <c r="Z90">
        <v>-0.26817999999999997</v>
      </c>
      <c r="AA90">
        <v>51</v>
      </c>
      <c r="AB90">
        <v>41.1</v>
      </c>
      <c r="AC90">
        <v>0.45100000000000001</v>
      </c>
      <c r="AD90">
        <v>8.2000000000000003E-2</v>
      </c>
      <c r="AE90">
        <v>1.96</v>
      </c>
      <c r="AF90">
        <v>9.5000000000000001E-2</v>
      </c>
      <c r="AG90">
        <v>-9.1999999999999998E-2</v>
      </c>
      <c r="AH90">
        <v>0.06</v>
      </c>
      <c r="AI90">
        <v>0.112</v>
      </c>
      <c r="AJ90">
        <v>0.16300000000000001</v>
      </c>
      <c r="AK90">
        <v>0.39600000000000002</v>
      </c>
      <c r="AL90">
        <v>175.53700000000001</v>
      </c>
      <c r="AM90">
        <v>354</v>
      </c>
      <c r="AN90">
        <v>-0.96699999999999997</v>
      </c>
      <c r="AO90">
        <v>8.9999999999999993E-3</v>
      </c>
      <c r="AP90">
        <v>2.6748099999999999</v>
      </c>
      <c r="AQ90">
        <v>6.6000000000000003E-2</v>
      </c>
      <c r="AR90">
        <v>98.69</v>
      </c>
      <c r="AS90">
        <v>0.34599999999999997</v>
      </c>
      <c r="AT90" t="s">
        <v>215</v>
      </c>
      <c r="AU90">
        <v>-8.8000000000000007</v>
      </c>
      <c r="AV90">
        <v>170</v>
      </c>
      <c r="AW90">
        <v>0.86299999999999999</v>
      </c>
      <c r="AX90">
        <v>31.86</v>
      </c>
      <c r="AY90">
        <v>31.86</v>
      </c>
      <c r="AZ90">
        <v>34.799999999999997</v>
      </c>
      <c r="BA90">
        <v>34.799999999999997</v>
      </c>
      <c r="BB90">
        <v>36.19</v>
      </c>
      <c r="BC90">
        <v>36.19</v>
      </c>
      <c r="BD90">
        <v>1</v>
      </c>
      <c r="BE90">
        <v>-1.278707117524952</v>
      </c>
      <c r="BF90">
        <v>-2.9218734098148662</v>
      </c>
      <c r="BG90">
        <v>0.64640378231496509</v>
      </c>
      <c r="BH90">
        <v>1</v>
      </c>
      <c r="BI90">
        <v>-1.3437193201526001</v>
      </c>
      <c r="BJ90">
        <v>-2.9489760032294514</v>
      </c>
      <c r="BK90">
        <v>0.61358934301878387</v>
      </c>
      <c r="BL90">
        <v>2</v>
      </c>
      <c r="BM90">
        <v>7.58</v>
      </c>
      <c r="BN90">
        <v>1.932122843461774E-2</v>
      </c>
    </row>
    <row r="91" spans="1:66" x14ac:dyDescent="0.2">
      <c r="A91" t="s">
        <v>845</v>
      </c>
      <c r="B91" s="1">
        <v>111018</v>
      </c>
      <c r="C91">
        <v>2</v>
      </c>
      <c r="D91">
        <v>1</v>
      </c>
      <c r="E91" s="1">
        <v>70</v>
      </c>
      <c r="F91" s="1">
        <v>1525</v>
      </c>
      <c r="G91" s="1">
        <f t="shared" si="2"/>
        <v>455</v>
      </c>
      <c r="H91" s="1">
        <v>250</v>
      </c>
      <c r="I91" s="1">
        <f t="shared" si="3"/>
        <v>193.9325</v>
      </c>
      <c r="J91" s="2" t="s">
        <v>851</v>
      </c>
      <c r="K91" t="s">
        <v>2183</v>
      </c>
      <c r="M91">
        <v>100</v>
      </c>
      <c r="N91">
        <v>1.1910000000000001</v>
      </c>
      <c r="O91">
        <v>1.1890000000000001</v>
      </c>
      <c r="P91">
        <v>5.15</v>
      </c>
      <c r="Q91">
        <v>6</v>
      </c>
      <c r="R91" t="s">
        <v>216</v>
      </c>
      <c r="S91">
        <v>2646</v>
      </c>
      <c r="T91">
        <v>2226</v>
      </c>
      <c r="U91">
        <v>0.70248999999999995</v>
      </c>
      <c r="V91">
        <v>37.32</v>
      </c>
      <c r="W91">
        <v>1.1620999999999999</v>
      </c>
      <c r="X91">
        <v>41.183999999999997</v>
      </c>
      <c r="Y91">
        <v>11.183999999999999</v>
      </c>
      <c r="Z91">
        <v>1.17347</v>
      </c>
      <c r="AA91">
        <v>39</v>
      </c>
      <c r="AB91">
        <v>40</v>
      </c>
      <c r="AC91">
        <v>0.41499999999999998</v>
      </c>
      <c r="AD91">
        <v>0.47299999999999998</v>
      </c>
      <c r="AE91">
        <v>2.3940000000000001</v>
      </c>
      <c r="AF91">
        <v>0.58899999999999997</v>
      </c>
      <c r="AG91">
        <v>0.47099999999999997</v>
      </c>
      <c r="AH91">
        <v>-0.33100000000000002</v>
      </c>
      <c r="AI91">
        <v>0.58799999999999997</v>
      </c>
      <c r="AJ91">
        <v>-0.24</v>
      </c>
      <c r="AK91">
        <v>1.506</v>
      </c>
      <c r="AL91">
        <v>285.62</v>
      </c>
      <c r="AM91">
        <v>354</v>
      </c>
      <c r="AN91">
        <v>-0.96699999999999997</v>
      </c>
      <c r="AO91">
        <v>3.2000000000000001E-2</v>
      </c>
      <c r="AP91">
        <v>4.9259300000000001</v>
      </c>
      <c r="AQ91">
        <v>4.2000000000000003E-2</v>
      </c>
      <c r="AR91">
        <v>99.25</v>
      </c>
      <c r="AS91">
        <v>-0.23899999999999999</v>
      </c>
      <c r="AT91" t="s">
        <v>217</v>
      </c>
      <c r="AU91">
        <v>24.6</v>
      </c>
      <c r="AV91">
        <v>154</v>
      </c>
      <c r="AW91">
        <v>1.079</v>
      </c>
      <c r="AX91">
        <v>31.63</v>
      </c>
      <c r="AY91">
        <v>31.63</v>
      </c>
      <c r="AZ91">
        <v>33.07</v>
      </c>
      <c r="BA91">
        <v>33.07</v>
      </c>
      <c r="BB91">
        <v>37.18</v>
      </c>
      <c r="BC91">
        <v>37.18</v>
      </c>
      <c r="BD91">
        <v>1</v>
      </c>
      <c r="BE91">
        <v>-6.7701558619787328E-2</v>
      </c>
      <c r="BF91">
        <v>2.9961300282958638</v>
      </c>
      <c r="BG91">
        <v>0.16456506638017376</v>
      </c>
      <c r="BH91">
        <v>1</v>
      </c>
      <c r="BI91">
        <v>-5.5384232503705277E-2</v>
      </c>
      <c r="BJ91">
        <v>2.9525329446671194</v>
      </c>
      <c r="BK91">
        <v>0.16756499418824247</v>
      </c>
      <c r="BL91">
        <v>2</v>
      </c>
      <c r="BM91" t="s">
        <v>91</v>
      </c>
      <c r="BN91">
        <v>2.281624402940878E-2</v>
      </c>
    </row>
    <row r="92" spans="1:66" x14ac:dyDescent="0.2">
      <c r="A92" t="s">
        <v>845</v>
      </c>
      <c r="B92" s="1">
        <v>111018</v>
      </c>
      <c r="C92">
        <v>2</v>
      </c>
      <c r="D92">
        <v>2</v>
      </c>
      <c r="E92" s="1">
        <v>71</v>
      </c>
      <c r="F92" s="1">
        <v>1525</v>
      </c>
      <c r="G92" s="1">
        <f t="shared" si="2"/>
        <v>455</v>
      </c>
      <c r="H92" s="1">
        <v>250</v>
      </c>
      <c r="I92" s="1">
        <f t="shared" si="3"/>
        <v>193.9325</v>
      </c>
      <c r="J92" s="2" t="s">
        <v>851</v>
      </c>
      <c r="K92" t="s">
        <v>2183</v>
      </c>
      <c r="M92">
        <v>100</v>
      </c>
      <c r="N92">
        <v>4.3319999999999999</v>
      </c>
      <c r="O92">
        <v>4.3179999999999996</v>
      </c>
      <c r="P92">
        <v>8.1690000000000005</v>
      </c>
      <c r="Q92">
        <v>1</v>
      </c>
      <c r="R92" t="s">
        <v>218</v>
      </c>
      <c r="S92">
        <v>9613</v>
      </c>
      <c r="T92">
        <v>2226</v>
      </c>
      <c r="U92">
        <v>7.034E-2</v>
      </c>
      <c r="V92">
        <v>55.23</v>
      </c>
      <c r="W92">
        <v>3.3599999999999998E-2</v>
      </c>
      <c r="X92">
        <v>53.801000000000002</v>
      </c>
      <c r="Y92">
        <v>21.300999999999998</v>
      </c>
      <c r="Z92">
        <v>-0.13361000000000001</v>
      </c>
      <c r="AA92">
        <v>27</v>
      </c>
      <c r="AB92">
        <v>11.3</v>
      </c>
      <c r="AC92">
        <v>0.06</v>
      </c>
      <c r="AD92">
        <v>0.25600000000000001</v>
      </c>
      <c r="AE92">
        <v>2.2450000000000001</v>
      </c>
      <c r="AF92">
        <v>0.36899999999999999</v>
      </c>
      <c r="AG92">
        <v>0.26100000000000001</v>
      </c>
      <c r="AH92">
        <v>-0.06</v>
      </c>
      <c r="AI92">
        <v>0.38400000000000001</v>
      </c>
      <c r="AJ92">
        <v>-5.6000000000000001E-2</v>
      </c>
      <c r="AK92">
        <v>4.8620000000000001</v>
      </c>
      <c r="AL92">
        <v>119.008</v>
      </c>
      <c r="AM92">
        <v>366</v>
      </c>
      <c r="AN92">
        <v>-1.0329999999999999</v>
      </c>
      <c r="AO92">
        <v>0.03</v>
      </c>
      <c r="AP92">
        <v>12.233169999999999</v>
      </c>
      <c r="AQ92">
        <v>8.0000000000000002E-3</v>
      </c>
      <c r="AR92">
        <v>99.25</v>
      </c>
      <c r="AS92">
        <v>0.50600000000000001</v>
      </c>
      <c r="AT92" t="s">
        <v>219</v>
      </c>
      <c r="AU92">
        <v>5</v>
      </c>
      <c r="AV92">
        <v>91</v>
      </c>
      <c r="AW92">
        <v>0.90400000000000003</v>
      </c>
      <c r="AX92">
        <v>36.44</v>
      </c>
      <c r="AY92">
        <v>36.44</v>
      </c>
      <c r="AZ92">
        <v>56.4</v>
      </c>
      <c r="BA92">
        <v>56.4</v>
      </c>
      <c r="BB92">
        <v>58.3</v>
      </c>
      <c r="BC92">
        <v>58.3</v>
      </c>
      <c r="BD92">
        <v>1</v>
      </c>
      <c r="BE92">
        <v>-1.2748301702902063</v>
      </c>
      <c r="BF92">
        <v>-3.1387993781603059</v>
      </c>
      <c r="BG92">
        <v>0.48728438866771129</v>
      </c>
      <c r="BH92">
        <v>1</v>
      </c>
      <c r="BI92">
        <v>-1.2880915711350895</v>
      </c>
      <c r="BJ92">
        <v>-3.1292537361794794</v>
      </c>
      <c r="BK92">
        <v>0.49238449530135331</v>
      </c>
      <c r="BL92">
        <v>2</v>
      </c>
      <c r="BM92" t="s">
        <v>91</v>
      </c>
      <c r="BN92">
        <v>0.1028135631208109</v>
      </c>
    </row>
    <row r="93" spans="1:66" x14ac:dyDescent="0.2">
      <c r="A93" t="s">
        <v>845</v>
      </c>
      <c r="B93" s="1">
        <v>111018</v>
      </c>
      <c r="C93">
        <v>2</v>
      </c>
      <c r="D93">
        <v>3</v>
      </c>
      <c r="E93" s="1">
        <v>72</v>
      </c>
      <c r="F93" s="1">
        <v>1525</v>
      </c>
      <c r="G93" s="1">
        <f t="shared" si="2"/>
        <v>455</v>
      </c>
      <c r="H93" s="1">
        <v>220</v>
      </c>
      <c r="I93" s="1">
        <f t="shared" si="3"/>
        <v>193.9325</v>
      </c>
      <c r="J93" s="2" t="s">
        <v>851</v>
      </c>
      <c r="K93" t="s">
        <v>2183</v>
      </c>
      <c r="M93">
        <v>100</v>
      </c>
      <c r="N93">
        <v>4.7530000000000001</v>
      </c>
      <c r="O93">
        <v>4.8170000000000002</v>
      </c>
      <c r="P93">
        <v>11.023999999999999</v>
      </c>
      <c r="Q93">
        <v>1</v>
      </c>
      <c r="R93" t="s">
        <v>220</v>
      </c>
      <c r="S93">
        <v>10723</v>
      </c>
      <c r="T93">
        <v>2226</v>
      </c>
      <c r="U93">
        <v>-0.19857</v>
      </c>
      <c r="V93">
        <v>47.36</v>
      </c>
      <c r="W93">
        <v>-0.45500000000000002</v>
      </c>
      <c r="X93">
        <v>65.343000000000004</v>
      </c>
      <c r="Y93">
        <v>20.343</v>
      </c>
      <c r="Z93">
        <v>-0.50153000000000003</v>
      </c>
      <c r="AA93">
        <v>11</v>
      </c>
      <c r="AB93">
        <v>84.9</v>
      </c>
      <c r="AC93">
        <v>5.1999999999999998E-2</v>
      </c>
      <c r="AD93">
        <v>0.23899999999999999</v>
      </c>
      <c r="AE93">
        <v>2.3159999999999998</v>
      </c>
      <c r="AF93">
        <v>0.375</v>
      </c>
      <c r="AG93">
        <v>0.42099999999999999</v>
      </c>
      <c r="AH93">
        <v>-0.18</v>
      </c>
      <c r="AI93">
        <v>0.42</v>
      </c>
      <c r="AJ93">
        <v>-8.6999999999999994E-2</v>
      </c>
      <c r="AK93">
        <v>5.7089999999999996</v>
      </c>
      <c r="AL93">
        <v>255.86799999999999</v>
      </c>
      <c r="AM93">
        <v>366</v>
      </c>
      <c r="AN93">
        <v>-1.0329999999999999</v>
      </c>
      <c r="AO93">
        <v>2.5000000000000001E-2</v>
      </c>
      <c r="AP93">
        <v>15.32127</v>
      </c>
      <c r="AQ93">
        <v>1.2999999999999999E-2</v>
      </c>
      <c r="AR93">
        <v>99.25</v>
      </c>
      <c r="AS93">
        <v>0.54</v>
      </c>
      <c r="AT93" t="s">
        <v>221</v>
      </c>
      <c r="AU93">
        <v>4.9000000000000004</v>
      </c>
      <c r="AV93">
        <v>84</v>
      </c>
      <c r="AW93">
        <v>1.0029999999999999</v>
      </c>
      <c r="AX93">
        <v>40.4</v>
      </c>
      <c r="AY93">
        <v>40.4</v>
      </c>
      <c r="AZ93">
        <v>51.82</v>
      </c>
      <c r="BA93">
        <v>51.82</v>
      </c>
      <c r="BB93">
        <v>79.709999999999994</v>
      </c>
      <c r="BC93">
        <v>79.709999999999994</v>
      </c>
      <c r="BD93">
        <v>0</v>
      </c>
      <c r="BE93">
        <v>1.256675172623082</v>
      </c>
      <c r="BF93">
        <v>0.1165598067975251</v>
      </c>
      <c r="BG93">
        <v>0.2827939816628276</v>
      </c>
      <c r="BH93">
        <v>0</v>
      </c>
      <c r="BI93">
        <v>1.2596085201427021</v>
      </c>
      <c r="BJ93">
        <v>0.12497024254149255</v>
      </c>
      <c r="BK93">
        <v>0.28036707671009253</v>
      </c>
      <c r="BL93">
        <v>2</v>
      </c>
      <c r="BM93" t="s">
        <v>91</v>
      </c>
      <c r="BN93">
        <v>0.14028484809094519</v>
      </c>
    </row>
    <row r="94" spans="1:66" x14ac:dyDescent="0.2">
      <c r="A94" t="s">
        <v>845</v>
      </c>
      <c r="B94" s="1">
        <v>111018</v>
      </c>
      <c r="C94">
        <v>2</v>
      </c>
      <c r="D94">
        <v>4</v>
      </c>
      <c r="E94" s="1">
        <v>73</v>
      </c>
      <c r="F94" s="1">
        <v>1525</v>
      </c>
      <c r="G94" s="1">
        <f t="shared" si="2"/>
        <v>455</v>
      </c>
      <c r="H94" s="1">
        <v>159</v>
      </c>
      <c r="I94" s="1">
        <f t="shared" si="3"/>
        <v>193.9325</v>
      </c>
      <c r="J94" s="2" t="s">
        <v>851</v>
      </c>
      <c r="K94" t="s">
        <v>2183</v>
      </c>
      <c r="M94">
        <v>100</v>
      </c>
      <c r="N94">
        <v>1.9219999999999999</v>
      </c>
      <c r="O94">
        <v>1.899</v>
      </c>
      <c r="P94">
        <v>12.048999999999999</v>
      </c>
      <c r="Q94">
        <v>9</v>
      </c>
      <c r="R94" t="s">
        <v>222</v>
      </c>
      <c r="S94">
        <v>4227</v>
      </c>
      <c r="T94">
        <v>2226</v>
      </c>
      <c r="U94">
        <v>0.51539999999999997</v>
      </c>
      <c r="V94">
        <v>42.4</v>
      </c>
      <c r="W94">
        <v>0.73499999999999999</v>
      </c>
      <c r="X94">
        <v>45.357999999999997</v>
      </c>
      <c r="Y94">
        <v>15.358000000000001</v>
      </c>
      <c r="Z94">
        <v>0.59565999999999997</v>
      </c>
      <c r="AA94">
        <v>37</v>
      </c>
      <c r="AB94">
        <v>8.6</v>
      </c>
      <c r="AC94">
        <v>0.56299999999999994</v>
      </c>
      <c r="AD94">
        <v>0.88800000000000001</v>
      </c>
      <c r="AE94">
        <v>2.7229999999999999</v>
      </c>
      <c r="AF94">
        <v>0.82899999999999996</v>
      </c>
      <c r="AG94">
        <v>0.67400000000000004</v>
      </c>
      <c r="AH94">
        <v>-0.157</v>
      </c>
      <c r="AI94">
        <v>0.71499999999999997</v>
      </c>
      <c r="AJ94">
        <v>0.186</v>
      </c>
      <c r="AK94">
        <v>2.93</v>
      </c>
      <c r="AL94">
        <v>44.628</v>
      </c>
      <c r="AM94">
        <v>318</v>
      </c>
      <c r="AN94">
        <v>-0.76700000000000002</v>
      </c>
      <c r="AO94">
        <v>7.6999999999999999E-2</v>
      </c>
      <c r="AP94">
        <v>11.863939999999999</v>
      </c>
      <c r="AQ94">
        <v>0.11600000000000001</v>
      </c>
      <c r="AR94">
        <v>99.25</v>
      </c>
      <c r="AS94">
        <v>0.314</v>
      </c>
      <c r="AT94" t="s">
        <v>223</v>
      </c>
      <c r="AU94">
        <v>17.3</v>
      </c>
      <c r="AV94">
        <v>158</v>
      </c>
      <c r="AW94">
        <v>0.96799999999999997</v>
      </c>
      <c r="AX94">
        <v>33.229999999999997</v>
      </c>
      <c r="AY94">
        <v>33.229999999999997</v>
      </c>
      <c r="AZ94">
        <v>35.25</v>
      </c>
      <c r="BA94">
        <v>35.25</v>
      </c>
      <c r="BB94">
        <v>54.12</v>
      </c>
      <c r="BC94">
        <v>54.12</v>
      </c>
      <c r="BD94">
        <v>0</v>
      </c>
      <c r="BE94">
        <v>0.41150264317560414</v>
      </c>
      <c r="BF94">
        <v>2.810619384298175</v>
      </c>
      <c r="BG94">
        <v>7.5924947844787177E-2</v>
      </c>
      <c r="BH94">
        <v>0</v>
      </c>
      <c r="BI94">
        <v>0.41201609336358724</v>
      </c>
      <c r="BJ94">
        <v>2.7914460008429005</v>
      </c>
      <c r="BK94">
        <v>7.7317286933893378E-2</v>
      </c>
      <c r="BL94">
        <v>2</v>
      </c>
      <c r="BM94" t="s">
        <v>91</v>
      </c>
      <c r="BN94">
        <v>2.8077748377121139E-2</v>
      </c>
    </row>
    <row r="95" spans="1:66" x14ac:dyDescent="0.2">
      <c r="A95" t="s">
        <v>845</v>
      </c>
      <c r="B95" s="1">
        <v>111019</v>
      </c>
      <c r="C95">
        <v>1</v>
      </c>
      <c r="D95">
        <v>1</v>
      </c>
      <c r="E95" s="1">
        <v>74</v>
      </c>
      <c r="F95" s="1">
        <v>1550</v>
      </c>
      <c r="G95" s="1">
        <f t="shared" si="2"/>
        <v>480</v>
      </c>
      <c r="H95" s="1">
        <v>63</v>
      </c>
      <c r="I95" s="1">
        <f t="shared" si="3"/>
        <v>186.47</v>
      </c>
      <c r="J95" s="2" t="s">
        <v>851</v>
      </c>
      <c r="K95" t="s">
        <v>2184</v>
      </c>
      <c r="M95">
        <v>100</v>
      </c>
      <c r="N95">
        <v>0.55300000000000005</v>
      </c>
      <c r="O95">
        <v>0.52500000000000002</v>
      </c>
      <c r="P95">
        <v>1.6679999999999999</v>
      </c>
      <c r="Q95">
        <v>1</v>
      </c>
      <c r="R95" t="s">
        <v>224</v>
      </c>
      <c r="S95">
        <v>1238</v>
      </c>
      <c r="T95">
        <v>2356.6999999999998</v>
      </c>
      <c r="U95">
        <v>9.7489999999999993E-2</v>
      </c>
      <c r="V95">
        <v>36.72</v>
      </c>
      <c r="W95">
        <v>0.1464</v>
      </c>
      <c r="X95">
        <v>51.753</v>
      </c>
      <c r="Y95">
        <v>11.753</v>
      </c>
      <c r="Z95">
        <v>0.13499</v>
      </c>
      <c r="AA95">
        <v>43</v>
      </c>
      <c r="AB95">
        <v>40.200000000000003</v>
      </c>
      <c r="AC95">
        <v>0.16300000000000001</v>
      </c>
      <c r="AD95">
        <v>8.5999999999999993E-2</v>
      </c>
      <c r="AE95">
        <v>1.98</v>
      </c>
      <c r="AF95">
        <v>0.218</v>
      </c>
      <c r="AG95">
        <v>0.187</v>
      </c>
      <c r="AH95">
        <v>0.49</v>
      </c>
      <c r="AI95">
        <v>0.311</v>
      </c>
      <c r="AJ95">
        <v>0.26200000000000001</v>
      </c>
      <c r="AK95">
        <v>0.94699999999999995</v>
      </c>
      <c r="AL95">
        <v>178.512</v>
      </c>
      <c r="AM95">
        <v>342</v>
      </c>
      <c r="AN95">
        <v>-0.9</v>
      </c>
      <c r="AO95">
        <v>2.5000000000000001E-2</v>
      </c>
      <c r="AP95">
        <v>5.2778200000000002</v>
      </c>
      <c r="AQ95">
        <v>0.10299999999999999</v>
      </c>
      <c r="AR95">
        <v>97.13</v>
      </c>
      <c r="AS95">
        <v>0.26</v>
      </c>
      <c r="AT95" t="s">
        <v>225</v>
      </c>
      <c r="AU95">
        <v>19.7</v>
      </c>
      <c r="AV95">
        <v>169</v>
      </c>
      <c r="AW95">
        <v>1.0109999999999999</v>
      </c>
      <c r="AX95">
        <v>34.96</v>
      </c>
      <c r="AY95">
        <v>34.96</v>
      </c>
      <c r="AZ95">
        <v>41.74</v>
      </c>
      <c r="BA95">
        <v>41.74</v>
      </c>
      <c r="BB95">
        <v>42.22</v>
      </c>
      <c r="BC95">
        <v>42.22</v>
      </c>
      <c r="BD95">
        <v>1</v>
      </c>
      <c r="BE95">
        <v>-1.0124324076801572</v>
      </c>
      <c r="BF95">
        <v>-2.7094565583606247</v>
      </c>
      <c r="BG95">
        <v>0.68234006746620446</v>
      </c>
      <c r="BH95">
        <v>1</v>
      </c>
      <c r="BI95">
        <v>-1.0866451844639564</v>
      </c>
      <c r="BJ95">
        <v>-2.7342469791571564</v>
      </c>
      <c r="BK95">
        <v>0.66881373339178274</v>
      </c>
      <c r="BL95">
        <v>2</v>
      </c>
      <c r="BM95">
        <v>11.49</v>
      </c>
      <c r="BN95">
        <v>1.7918345891420539E-3</v>
      </c>
    </row>
    <row r="96" spans="1:66" x14ac:dyDescent="0.2">
      <c r="A96" t="s">
        <v>845</v>
      </c>
      <c r="B96" s="1">
        <v>111019</v>
      </c>
      <c r="C96">
        <v>2</v>
      </c>
      <c r="D96">
        <v>1</v>
      </c>
      <c r="E96" s="1">
        <v>75</v>
      </c>
      <c r="F96" s="1">
        <v>1550</v>
      </c>
      <c r="G96" s="1">
        <f t="shared" si="2"/>
        <v>480</v>
      </c>
      <c r="H96" s="1">
        <v>123</v>
      </c>
      <c r="I96" s="1">
        <f t="shared" si="3"/>
        <v>186.47</v>
      </c>
      <c r="J96" s="2" t="s">
        <v>851</v>
      </c>
      <c r="K96" t="s">
        <v>2184</v>
      </c>
      <c r="M96">
        <v>100</v>
      </c>
      <c r="N96">
        <v>0.56499999999999995</v>
      </c>
      <c r="O96">
        <v>0.56699999999999995</v>
      </c>
      <c r="P96">
        <v>8.7230000000000008</v>
      </c>
      <c r="Q96">
        <v>6</v>
      </c>
      <c r="R96" t="s">
        <v>226</v>
      </c>
      <c r="S96">
        <v>1337</v>
      </c>
      <c r="T96">
        <v>2356.6999999999998</v>
      </c>
      <c r="U96">
        <v>0.54881999999999997</v>
      </c>
      <c r="V96">
        <v>36.72</v>
      </c>
      <c r="W96">
        <v>0.7228</v>
      </c>
      <c r="X96">
        <v>38.554000000000002</v>
      </c>
      <c r="Y96">
        <v>11.054</v>
      </c>
      <c r="Z96">
        <v>0.59955999999999998</v>
      </c>
      <c r="AA96">
        <v>35</v>
      </c>
      <c r="AB96">
        <v>4.3</v>
      </c>
      <c r="AC96">
        <v>1.0129999999999999</v>
      </c>
      <c r="AD96">
        <v>0.46500000000000002</v>
      </c>
      <c r="AE96">
        <v>2.504</v>
      </c>
      <c r="AF96">
        <v>0.79900000000000004</v>
      </c>
      <c r="AG96">
        <v>0.48499999999999999</v>
      </c>
      <c r="AH96">
        <v>0.191</v>
      </c>
      <c r="AI96">
        <v>0.61099999999999999</v>
      </c>
      <c r="AJ96">
        <v>0.20200000000000001</v>
      </c>
      <c r="AK96">
        <v>1.006</v>
      </c>
      <c r="AL96">
        <v>306.44600000000003</v>
      </c>
      <c r="AM96">
        <v>354</v>
      </c>
      <c r="AN96">
        <v>-0.96699999999999997</v>
      </c>
      <c r="AO96">
        <v>3.6999999999999998E-2</v>
      </c>
      <c r="AP96">
        <v>3.65002</v>
      </c>
      <c r="AQ96">
        <v>9.0999999999999998E-2</v>
      </c>
      <c r="AR96">
        <v>97.13</v>
      </c>
      <c r="AS96">
        <v>-0.50800000000000001</v>
      </c>
      <c r="AT96" t="s">
        <v>227</v>
      </c>
      <c r="AU96">
        <v>12.4</v>
      </c>
      <c r="AV96">
        <v>100</v>
      </c>
      <c r="AW96">
        <v>1.012</v>
      </c>
      <c r="AX96">
        <v>32.1</v>
      </c>
      <c r="AY96">
        <v>32.1</v>
      </c>
      <c r="AZ96">
        <v>33.450000000000003</v>
      </c>
      <c r="BA96">
        <v>33.450000000000003</v>
      </c>
      <c r="BB96">
        <v>53.41</v>
      </c>
      <c r="BC96">
        <v>53.41</v>
      </c>
      <c r="BD96">
        <v>0</v>
      </c>
      <c r="BE96">
        <v>0.85684147921850817</v>
      </c>
      <c r="BF96">
        <v>1.0751486178185212</v>
      </c>
      <c r="BG96">
        <v>4.2897884994619669E-2</v>
      </c>
      <c r="BH96">
        <v>0</v>
      </c>
      <c r="BI96">
        <v>0.81324892776564006</v>
      </c>
      <c r="BJ96">
        <v>1.5569425174999856</v>
      </c>
      <c r="BK96">
        <v>6.0682717673251903E-2</v>
      </c>
      <c r="BL96">
        <v>2</v>
      </c>
      <c r="BM96">
        <v>7.15</v>
      </c>
      <c r="BN96">
        <v>-3.7521204731716788E-3</v>
      </c>
    </row>
    <row r="97" spans="1:66" x14ac:dyDescent="0.2">
      <c r="A97" t="s">
        <v>845</v>
      </c>
      <c r="B97" s="1">
        <v>111020</v>
      </c>
      <c r="C97">
        <v>1</v>
      </c>
      <c r="D97">
        <v>1</v>
      </c>
      <c r="E97" s="1">
        <v>76</v>
      </c>
      <c r="F97" s="1">
        <v>1575</v>
      </c>
      <c r="G97" s="1">
        <f t="shared" si="2"/>
        <v>505</v>
      </c>
      <c r="H97" s="1">
        <v>220</v>
      </c>
      <c r="I97" s="1">
        <f t="shared" si="3"/>
        <v>179.00749999999999</v>
      </c>
      <c r="J97" s="2" t="s">
        <v>851</v>
      </c>
      <c r="K97" t="s">
        <v>2185</v>
      </c>
      <c r="M97">
        <v>100</v>
      </c>
      <c r="N97">
        <v>0.317</v>
      </c>
      <c r="O97">
        <v>0.32700000000000001</v>
      </c>
      <c r="P97">
        <v>5.6449999999999996</v>
      </c>
      <c r="Q97">
        <v>4</v>
      </c>
      <c r="R97" t="s">
        <v>228</v>
      </c>
      <c r="S97">
        <v>657</v>
      </c>
      <c r="T97">
        <v>2010.1</v>
      </c>
      <c r="U97">
        <v>0.64829999999999999</v>
      </c>
      <c r="V97">
        <v>36.32</v>
      </c>
      <c r="W97">
        <v>0.87190000000000001</v>
      </c>
      <c r="X97">
        <v>38.335999999999999</v>
      </c>
      <c r="Y97">
        <v>13.336</v>
      </c>
      <c r="Z97">
        <v>0.81252000000000002</v>
      </c>
      <c r="AA97">
        <v>41</v>
      </c>
      <c r="AB97">
        <v>44.4</v>
      </c>
      <c r="AC97">
        <v>1.228</v>
      </c>
      <c r="AD97">
        <v>0.28499999999999998</v>
      </c>
      <c r="AE97">
        <v>2.3620000000000001</v>
      </c>
      <c r="AF97">
        <v>0.378</v>
      </c>
      <c r="AG97">
        <v>0.54300000000000004</v>
      </c>
      <c r="AH97">
        <v>0.15</v>
      </c>
      <c r="AI97">
        <v>0.624</v>
      </c>
      <c r="AJ97">
        <v>0.39700000000000002</v>
      </c>
      <c r="AK97">
        <v>0.755</v>
      </c>
      <c r="AL97">
        <v>133.88399999999999</v>
      </c>
      <c r="AM97">
        <v>366</v>
      </c>
      <c r="AN97">
        <v>-1.0329999999999999</v>
      </c>
      <c r="AO97">
        <v>4.3999999999999997E-2</v>
      </c>
      <c r="AP97">
        <v>4.7855600000000003</v>
      </c>
      <c r="AQ97">
        <v>0.161</v>
      </c>
      <c r="AR97">
        <v>98</v>
      </c>
      <c r="AS97">
        <v>0.26</v>
      </c>
      <c r="AT97" t="s">
        <v>229</v>
      </c>
      <c r="AU97">
        <v>18.2</v>
      </c>
      <c r="AV97">
        <v>44</v>
      </c>
      <c r="AW97">
        <v>0.97299999999999998</v>
      </c>
      <c r="AX97">
        <v>31.67</v>
      </c>
      <c r="AY97">
        <v>31.67</v>
      </c>
      <c r="AZ97">
        <v>33.590000000000003</v>
      </c>
      <c r="BA97">
        <v>33.590000000000003</v>
      </c>
      <c r="BB97">
        <v>36.67</v>
      </c>
      <c r="BC97">
        <v>36.67</v>
      </c>
      <c r="BD97">
        <v>0</v>
      </c>
      <c r="BE97">
        <v>0.70953703404500068</v>
      </c>
      <c r="BF97">
        <v>1.9096268651041655</v>
      </c>
      <c r="BG97">
        <v>9.1868543552276041E-2</v>
      </c>
      <c r="BH97">
        <v>0</v>
      </c>
      <c r="BI97">
        <v>0.74434433699585001</v>
      </c>
      <c r="BJ97">
        <v>1.7891339614820645</v>
      </c>
      <c r="BK97">
        <v>0.12092869968444653</v>
      </c>
      <c r="BL97">
        <v>2</v>
      </c>
      <c r="BM97">
        <v>34.549999999999997</v>
      </c>
      <c r="BN97">
        <v>7.5277327700106436E-2</v>
      </c>
    </row>
    <row r="98" spans="1:66" x14ac:dyDescent="0.2">
      <c r="A98" t="s">
        <v>845</v>
      </c>
      <c r="B98" s="1">
        <v>111020</v>
      </c>
      <c r="C98">
        <v>1</v>
      </c>
      <c r="D98">
        <v>2</v>
      </c>
      <c r="E98" s="1">
        <v>77</v>
      </c>
      <c r="F98" s="1">
        <v>1575</v>
      </c>
      <c r="G98" s="1">
        <f t="shared" si="2"/>
        <v>505</v>
      </c>
      <c r="H98" s="1">
        <v>159</v>
      </c>
      <c r="I98" s="1">
        <f t="shared" si="3"/>
        <v>179.00749999999999</v>
      </c>
      <c r="J98" s="2" t="s">
        <v>851</v>
      </c>
      <c r="K98" t="s">
        <v>2185</v>
      </c>
      <c r="M98">
        <v>100</v>
      </c>
      <c r="N98">
        <v>0.13200000000000001</v>
      </c>
      <c r="O98">
        <v>0.14299999999999999</v>
      </c>
      <c r="P98">
        <v>2.4630000000000001</v>
      </c>
      <c r="Q98">
        <v>4</v>
      </c>
      <c r="R98" t="s">
        <v>230</v>
      </c>
      <c r="S98">
        <v>287</v>
      </c>
      <c r="T98">
        <v>2010.1</v>
      </c>
      <c r="U98">
        <v>0.58448</v>
      </c>
      <c r="V98">
        <v>42.4</v>
      </c>
      <c r="W98">
        <v>1.0044999999999999</v>
      </c>
      <c r="X98">
        <v>38.996000000000002</v>
      </c>
      <c r="Y98">
        <v>11.496</v>
      </c>
      <c r="Z98">
        <v>0.80493000000000003</v>
      </c>
      <c r="AA98">
        <v>27</v>
      </c>
      <c r="AB98">
        <v>37.9</v>
      </c>
      <c r="AC98">
        <v>1.3580000000000001</v>
      </c>
      <c r="AD98">
        <v>0.159</v>
      </c>
      <c r="AE98">
        <v>2.254</v>
      </c>
      <c r="AF98">
        <v>0.61199999999999999</v>
      </c>
      <c r="AG98">
        <v>0.35</v>
      </c>
      <c r="AH98">
        <v>0.09</v>
      </c>
      <c r="AI98">
        <v>0.53800000000000003</v>
      </c>
      <c r="AJ98">
        <v>0.186</v>
      </c>
      <c r="AK98">
        <v>0.35199999999999998</v>
      </c>
      <c r="AL98">
        <v>142.81</v>
      </c>
      <c r="AM98">
        <v>282</v>
      </c>
      <c r="AN98">
        <v>-0.56699999999999995</v>
      </c>
      <c r="AO98">
        <v>2.7E-2</v>
      </c>
      <c r="AP98">
        <v>1.3221000000000001</v>
      </c>
      <c r="AQ98">
        <v>0.14899999999999999</v>
      </c>
      <c r="AR98">
        <v>98</v>
      </c>
      <c r="AS98">
        <v>-1</v>
      </c>
      <c r="AT98" t="s">
        <v>231</v>
      </c>
      <c r="AU98">
        <v>17.399999999999999</v>
      </c>
      <c r="AV98">
        <v>38</v>
      </c>
      <c r="AW98">
        <v>1.002</v>
      </c>
      <c r="AX98">
        <v>35.31</v>
      </c>
      <c r="AY98">
        <v>35.31</v>
      </c>
      <c r="AZ98">
        <v>37.11</v>
      </c>
      <c r="BA98">
        <v>37.11</v>
      </c>
      <c r="BB98">
        <v>39.99</v>
      </c>
      <c r="BC98">
        <v>39.99</v>
      </c>
      <c r="BD98">
        <v>0</v>
      </c>
      <c r="BE98">
        <v>1.2338811473909126</v>
      </c>
      <c r="BF98">
        <v>0.4529846013016231</v>
      </c>
      <c r="BG98">
        <v>0.16690179762108315</v>
      </c>
      <c r="BH98">
        <v>0</v>
      </c>
      <c r="BI98">
        <v>1.1938518286287596</v>
      </c>
      <c r="BJ98">
        <v>0.42585663434504761</v>
      </c>
      <c r="BK98">
        <v>0.14152481712135959</v>
      </c>
      <c r="BL98">
        <v>2</v>
      </c>
      <c r="BM98">
        <v>26.96</v>
      </c>
      <c r="BN98">
        <v>8.7714404874012664E-2</v>
      </c>
    </row>
    <row r="99" spans="1:66" x14ac:dyDescent="0.2">
      <c r="A99" t="s">
        <v>845</v>
      </c>
      <c r="B99" s="1">
        <v>111020</v>
      </c>
      <c r="C99">
        <v>2</v>
      </c>
      <c r="D99">
        <v>1</v>
      </c>
      <c r="E99" s="1">
        <v>78</v>
      </c>
      <c r="F99" s="1">
        <v>1575</v>
      </c>
      <c r="G99" s="1">
        <f t="shared" si="2"/>
        <v>505</v>
      </c>
      <c r="H99" s="1">
        <v>123</v>
      </c>
      <c r="I99" s="1">
        <f t="shared" si="3"/>
        <v>179.00749999999999</v>
      </c>
      <c r="J99" s="2" t="s">
        <v>851</v>
      </c>
      <c r="K99" t="s">
        <v>2185</v>
      </c>
      <c r="M99">
        <v>100</v>
      </c>
      <c r="N99">
        <v>0.66</v>
      </c>
      <c r="O99">
        <v>0.70199999999999996</v>
      </c>
      <c r="P99">
        <v>15.759</v>
      </c>
      <c r="Q99">
        <v>4</v>
      </c>
      <c r="R99" t="s">
        <v>232</v>
      </c>
      <c r="S99">
        <v>1412</v>
      </c>
      <c r="T99">
        <v>2010.1</v>
      </c>
      <c r="U99">
        <v>0.35182999999999998</v>
      </c>
      <c r="V99">
        <v>44.89</v>
      </c>
      <c r="W99">
        <v>0.32050000000000001</v>
      </c>
      <c r="X99">
        <v>72.194999999999993</v>
      </c>
      <c r="Y99">
        <v>12.195</v>
      </c>
      <c r="Z99">
        <v>0.17196</v>
      </c>
      <c r="AA99">
        <v>33</v>
      </c>
      <c r="AB99">
        <v>5.0999999999999996</v>
      </c>
      <c r="AC99">
        <v>1.714</v>
      </c>
      <c r="AD99">
        <v>0.79300000000000004</v>
      </c>
      <c r="AE99">
        <v>2.4129999999999998</v>
      </c>
      <c r="AF99">
        <v>0.69499999999999995</v>
      </c>
      <c r="AG99">
        <v>0.44700000000000001</v>
      </c>
      <c r="AH99">
        <v>0.14399999999999999</v>
      </c>
      <c r="AI99">
        <v>0.74399999999999999</v>
      </c>
      <c r="AJ99">
        <v>-0.23799999999999999</v>
      </c>
      <c r="AK99">
        <v>1.2490000000000001</v>
      </c>
      <c r="AL99">
        <v>199.339</v>
      </c>
      <c r="AM99">
        <v>318</v>
      </c>
      <c r="AN99">
        <v>-0.76700000000000002</v>
      </c>
      <c r="AO99">
        <v>0.10199999999999999</v>
      </c>
      <c r="AP99">
        <v>10.56311</v>
      </c>
      <c r="AQ99">
        <v>0.16</v>
      </c>
      <c r="AR99">
        <v>98</v>
      </c>
      <c r="AS99">
        <v>-1</v>
      </c>
      <c r="AT99" t="s">
        <v>233</v>
      </c>
      <c r="AU99">
        <v>-9.4</v>
      </c>
      <c r="AV99">
        <v>101</v>
      </c>
      <c r="AW99">
        <v>1.0149999999999999</v>
      </c>
      <c r="AX99">
        <v>40.81</v>
      </c>
      <c r="AY99">
        <v>40.81</v>
      </c>
      <c r="AZ99">
        <v>54.62</v>
      </c>
      <c r="BA99">
        <v>54.62</v>
      </c>
      <c r="BB99">
        <v>56.96</v>
      </c>
      <c r="BC99">
        <v>56.96</v>
      </c>
      <c r="BD99">
        <v>0</v>
      </c>
      <c r="BE99">
        <v>1.0767791897507157</v>
      </c>
      <c r="BF99">
        <v>0.80267593764864242</v>
      </c>
      <c r="BG99">
        <v>0.10620649230113184</v>
      </c>
      <c r="BH99">
        <v>0</v>
      </c>
      <c r="BI99">
        <v>1.0033904473762432</v>
      </c>
      <c r="BJ99">
        <v>1.0611901000199073</v>
      </c>
      <c r="BK99">
        <v>9.7705230824051553E-2</v>
      </c>
      <c r="BL99">
        <v>2</v>
      </c>
      <c r="BM99">
        <v>48.45</v>
      </c>
      <c r="BN99">
        <v>5.6553216074680911E-2</v>
      </c>
    </row>
    <row r="100" spans="1:66" x14ac:dyDescent="0.2">
      <c r="A100" t="s">
        <v>845</v>
      </c>
      <c r="B100" s="1">
        <v>111020</v>
      </c>
      <c r="C100">
        <v>2</v>
      </c>
      <c r="D100">
        <v>2</v>
      </c>
      <c r="E100" s="1">
        <v>79</v>
      </c>
      <c r="F100" s="1">
        <v>1575</v>
      </c>
      <c r="G100" s="1">
        <f t="shared" si="2"/>
        <v>505</v>
      </c>
      <c r="H100" s="1">
        <v>191</v>
      </c>
      <c r="I100" s="1">
        <f t="shared" si="3"/>
        <v>179.00749999999999</v>
      </c>
      <c r="J100" s="2" t="s">
        <v>851</v>
      </c>
      <c r="K100" t="s">
        <v>2185</v>
      </c>
      <c r="M100">
        <v>100</v>
      </c>
      <c r="N100">
        <v>0.48499999999999999</v>
      </c>
      <c r="O100">
        <v>0.51700000000000002</v>
      </c>
      <c r="P100">
        <v>8.0190000000000001</v>
      </c>
      <c r="Q100">
        <v>4</v>
      </c>
      <c r="R100" t="s">
        <v>234</v>
      </c>
      <c r="S100">
        <v>1039</v>
      </c>
      <c r="T100">
        <v>2010.1</v>
      </c>
      <c r="U100">
        <v>0.53512999999999999</v>
      </c>
      <c r="V100">
        <v>44.55</v>
      </c>
      <c r="W100">
        <v>0.96550000000000002</v>
      </c>
      <c r="X100">
        <v>63.170999999999999</v>
      </c>
      <c r="Y100">
        <v>15.670999999999999</v>
      </c>
      <c r="Z100">
        <v>0.89073999999999998</v>
      </c>
      <c r="AA100">
        <v>21</v>
      </c>
      <c r="AB100">
        <v>44.3</v>
      </c>
      <c r="AC100">
        <v>1.321</v>
      </c>
      <c r="AD100">
        <v>0.48599999999999999</v>
      </c>
      <c r="AE100">
        <v>2.7360000000000002</v>
      </c>
      <c r="AF100">
        <v>0.83599999999999997</v>
      </c>
      <c r="AG100">
        <v>0.75</v>
      </c>
      <c r="AH100">
        <v>0.20300000000000001</v>
      </c>
      <c r="AI100">
        <v>0.70899999999999996</v>
      </c>
      <c r="AJ100">
        <v>0.23699999999999999</v>
      </c>
      <c r="AK100">
        <v>0.91800000000000004</v>
      </c>
      <c r="AL100">
        <v>139.83500000000001</v>
      </c>
      <c r="AM100">
        <v>330</v>
      </c>
      <c r="AN100">
        <v>-0.83299999999999996</v>
      </c>
      <c r="AO100">
        <v>5.5E-2</v>
      </c>
      <c r="AP100">
        <v>4.2925899999999997</v>
      </c>
      <c r="AQ100">
        <v>9.4E-2</v>
      </c>
      <c r="AR100">
        <v>98</v>
      </c>
      <c r="AS100">
        <v>0.47499999999999998</v>
      </c>
      <c r="AT100" t="s">
        <v>235</v>
      </c>
      <c r="AU100">
        <v>-0.6</v>
      </c>
      <c r="AV100">
        <v>99</v>
      </c>
      <c r="AW100">
        <v>1.0049999999999999</v>
      </c>
      <c r="AX100">
        <v>37.99</v>
      </c>
      <c r="AY100">
        <v>37.99</v>
      </c>
      <c r="AZ100">
        <v>38.72</v>
      </c>
      <c r="BA100">
        <v>38.72</v>
      </c>
      <c r="BB100">
        <v>61.55</v>
      </c>
      <c r="BC100">
        <v>61.55</v>
      </c>
      <c r="BD100">
        <v>1</v>
      </c>
      <c r="BE100">
        <v>-0.5283519762392106</v>
      </c>
      <c r="BF100">
        <v>2.7626675172489081</v>
      </c>
      <c r="BG100">
        <v>0.32108320698776427</v>
      </c>
      <c r="BH100">
        <v>1</v>
      </c>
      <c r="BI100">
        <v>-0.54947476070671109</v>
      </c>
      <c r="BJ100">
        <v>2.7683268439163857</v>
      </c>
      <c r="BK100">
        <v>0.3258155090878217</v>
      </c>
      <c r="BL100">
        <v>2</v>
      </c>
      <c r="BM100">
        <v>16.600000000000001</v>
      </c>
      <c r="BN100">
        <v>7.801088609317279E-2</v>
      </c>
    </row>
    <row r="101" spans="1:66" x14ac:dyDescent="0.2">
      <c r="A101" t="s">
        <v>845</v>
      </c>
      <c r="B101" s="1">
        <v>111020</v>
      </c>
      <c r="C101">
        <v>2</v>
      </c>
      <c r="D101">
        <v>3</v>
      </c>
      <c r="E101" s="1">
        <v>80</v>
      </c>
      <c r="F101" s="1">
        <v>1575</v>
      </c>
      <c r="G101" s="1">
        <f t="shared" si="2"/>
        <v>505</v>
      </c>
      <c r="H101" s="1">
        <v>191</v>
      </c>
      <c r="I101" s="1">
        <f t="shared" si="3"/>
        <v>179.00749999999999</v>
      </c>
      <c r="J101" s="2" t="s">
        <v>851</v>
      </c>
      <c r="K101" t="s">
        <v>2185</v>
      </c>
      <c r="M101">
        <v>100</v>
      </c>
      <c r="N101">
        <v>0.73699999999999999</v>
      </c>
      <c r="O101">
        <v>0.76800000000000002</v>
      </c>
      <c r="P101">
        <v>4.05</v>
      </c>
      <c r="Q101">
        <v>5</v>
      </c>
      <c r="R101" t="s">
        <v>236</v>
      </c>
      <c r="S101">
        <v>1543</v>
      </c>
      <c r="T101">
        <v>2010.1</v>
      </c>
      <c r="U101">
        <v>-2.9350000000000001E-2</v>
      </c>
      <c r="V101">
        <v>55.4</v>
      </c>
      <c r="W101">
        <v>8.0000000000000004E-4</v>
      </c>
      <c r="X101">
        <v>39.276000000000003</v>
      </c>
      <c r="Y101">
        <v>19.276</v>
      </c>
      <c r="Z101">
        <v>-0.28466000000000002</v>
      </c>
      <c r="AA101">
        <v>35</v>
      </c>
      <c r="AB101">
        <v>11.9</v>
      </c>
      <c r="AC101">
        <v>0.16900000000000001</v>
      </c>
      <c r="AD101">
        <v>0.13500000000000001</v>
      </c>
      <c r="AE101">
        <v>2.125</v>
      </c>
      <c r="AF101">
        <v>0.16700000000000001</v>
      </c>
      <c r="AG101">
        <v>8.5999999999999993E-2</v>
      </c>
      <c r="AH101">
        <v>0.56299999999999994</v>
      </c>
      <c r="AI101">
        <v>0.158</v>
      </c>
      <c r="AJ101">
        <v>0.29799999999999999</v>
      </c>
      <c r="AK101">
        <v>1.3129999999999999</v>
      </c>
      <c r="AL101">
        <v>214.215</v>
      </c>
      <c r="AM101">
        <v>366</v>
      </c>
      <c r="AN101">
        <v>-1.0329999999999999</v>
      </c>
      <c r="AO101">
        <v>4.2999999999999997E-2</v>
      </c>
      <c r="AP101">
        <v>7.7215800000000003</v>
      </c>
      <c r="AQ101">
        <v>0.16200000000000001</v>
      </c>
      <c r="AR101">
        <v>98</v>
      </c>
      <c r="AS101">
        <v>0.41599999999999998</v>
      </c>
      <c r="AT101" t="s">
        <v>237</v>
      </c>
      <c r="AU101">
        <v>-16.5</v>
      </c>
      <c r="AV101">
        <v>37</v>
      </c>
      <c r="AW101">
        <v>0.90800000000000003</v>
      </c>
      <c r="AX101">
        <v>33.46</v>
      </c>
      <c r="AY101">
        <v>33.46</v>
      </c>
      <c r="AZ101">
        <v>50.78</v>
      </c>
      <c r="BA101">
        <v>50.78</v>
      </c>
      <c r="BB101">
        <v>51.5</v>
      </c>
      <c r="BC101">
        <v>51.5</v>
      </c>
      <c r="BD101">
        <v>0</v>
      </c>
      <c r="BE101">
        <v>0.33315521589086428</v>
      </c>
      <c r="BF101">
        <v>2.1878893306476104</v>
      </c>
      <c r="BG101">
        <v>0.21126116650943358</v>
      </c>
      <c r="BH101">
        <v>0</v>
      </c>
      <c r="BI101">
        <v>0.27930701204317676</v>
      </c>
      <c r="BJ101">
        <v>2.1974906310650582</v>
      </c>
      <c r="BK101">
        <v>0.23000558991857095</v>
      </c>
      <c r="BL101">
        <v>2</v>
      </c>
      <c r="BM101">
        <v>8.65</v>
      </c>
      <c r="BN101">
        <v>4.8757242330302181E-3</v>
      </c>
    </row>
    <row r="102" spans="1:66" x14ac:dyDescent="0.2">
      <c r="A102" t="s">
        <v>845</v>
      </c>
      <c r="B102" s="1">
        <v>111021</v>
      </c>
      <c r="C102">
        <v>1</v>
      </c>
      <c r="D102">
        <v>2</v>
      </c>
      <c r="E102" s="1">
        <v>82</v>
      </c>
      <c r="F102" s="1">
        <v>1600</v>
      </c>
      <c r="G102" s="1">
        <f t="shared" si="2"/>
        <v>530</v>
      </c>
      <c r="H102" s="1">
        <v>123</v>
      </c>
      <c r="I102" s="1">
        <f t="shared" si="3"/>
        <v>171.54500000000002</v>
      </c>
      <c r="J102" s="2" t="s">
        <v>851</v>
      </c>
      <c r="K102" t="s">
        <v>2186</v>
      </c>
      <c r="M102">
        <v>100</v>
      </c>
      <c r="N102">
        <v>2.2869999999999999</v>
      </c>
      <c r="O102">
        <v>2.3420000000000001</v>
      </c>
      <c r="P102">
        <v>33.945</v>
      </c>
      <c r="Q102">
        <v>3</v>
      </c>
      <c r="R102" t="s">
        <v>238</v>
      </c>
      <c r="S102">
        <v>5405</v>
      </c>
      <c r="T102">
        <v>2307.6999999999998</v>
      </c>
      <c r="U102">
        <v>0.33833000000000002</v>
      </c>
      <c r="V102">
        <v>41.3</v>
      </c>
      <c r="W102">
        <v>1.2566999999999999</v>
      </c>
      <c r="X102">
        <v>77.858000000000004</v>
      </c>
      <c r="Y102">
        <v>15.358000000000001</v>
      </c>
      <c r="Z102">
        <v>1.2219199999999999</v>
      </c>
      <c r="AA102">
        <v>21</v>
      </c>
      <c r="AB102">
        <v>43.1</v>
      </c>
      <c r="AC102">
        <v>1.446</v>
      </c>
      <c r="AD102">
        <v>2.5990000000000002</v>
      </c>
      <c r="AE102">
        <v>2.7909999999999999</v>
      </c>
      <c r="AF102">
        <v>1.2949999999999999</v>
      </c>
      <c r="AG102">
        <v>0.72199999999999998</v>
      </c>
      <c r="AH102">
        <v>0.373</v>
      </c>
      <c r="AI102">
        <v>0.80200000000000005</v>
      </c>
      <c r="AJ102">
        <v>0.45500000000000002</v>
      </c>
      <c r="AK102">
        <v>3.8420000000000001</v>
      </c>
      <c r="AL102">
        <v>157.68600000000001</v>
      </c>
      <c r="AM102">
        <v>354</v>
      </c>
      <c r="AN102">
        <v>-0.96699999999999997</v>
      </c>
      <c r="AO102">
        <v>0.13500000000000001</v>
      </c>
      <c r="AP102">
        <v>24.923839999999998</v>
      </c>
      <c r="AQ102">
        <v>0.14399999999999999</v>
      </c>
      <c r="AR102">
        <v>99.25</v>
      </c>
      <c r="AS102">
        <v>-1</v>
      </c>
      <c r="AT102" t="s">
        <v>239</v>
      </c>
      <c r="AU102">
        <v>17.899999999999999</v>
      </c>
      <c r="AV102">
        <v>163</v>
      </c>
      <c r="AW102">
        <v>1.038</v>
      </c>
      <c r="AX102">
        <v>66.78</v>
      </c>
      <c r="AY102">
        <v>66.78</v>
      </c>
      <c r="AZ102">
        <v>66.84</v>
      </c>
      <c r="BA102">
        <v>66.84</v>
      </c>
      <c r="BB102">
        <v>67.09</v>
      </c>
      <c r="BC102">
        <v>67.09</v>
      </c>
      <c r="BD102">
        <v>0</v>
      </c>
      <c r="BE102">
        <v>1.0324503295473195</v>
      </c>
      <c r="BF102">
        <v>1.0709099289213375</v>
      </c>
      <c r="BG102">
        <v>0.11633834439778099</v>
      </c>
      <c r="BH102">
        <v>0</v>
      </c>
      <c r="BI102">
        <v>1.0221319735833259</v>
      </c>
      <c r="BJ102">
        <v>1.1295117102434589</v>
      </c>
      <c r="BK102">
        <v>0.12240574535779508</v>
      </c>
      <c r="BL102">
        <v>2</v>
      </c>
      <c r="BM102">
        <v>155.57</v>
      </c>
      <c r="BN102">
        <v>7.1557299830372886E-2</v>
      </c>
    </row>
    <row r="103" spans="1:66" x14ac:dyDescent="0.2">
      <c r="A103" t="s">
        <v>845</v>
      </c>
      <c r="B103" s="1">
        <v>111024</v>
      </c>
      <c r="C103">
        <v>1</v>
      </c>
      <c r="D103">
        <v>1</v>
      </c>
      <c r="E103" s="1">
        <v>83</v>
      </c>
      <c r="F103" s="1">
        <v>1625</v>
      </c>
      <c r="G103" s="1">
        <f t="shared" si="2"/>
        <v>555</v>
      </c>
      <c r="H103" s="1">
        <v>191</v>
      </c>
      <c r="I103" s="1">
        <f t="shared" si="3"/>
        <v>164.08250000000001</v>
      </c>
      <c r="J103" s="2" t="s">
        <v>851</v>
      </c>
      <c r="K103" t="s">
        <v>2187</v>
      </c>
      <c r="M103">
        <v>100</v>
      </c>
      <c r="N103">
        <v>2.004</v>
      </c>
      <c r="O103">
        <v>2.0939999999999999</v>
      </c>
      <c r="P103">
        <v>26.222999999999999</v>
      </c>
      <c r="Q103">
        <v>10</v>
      </c>
      <c r="R103" t="s">
        <v>240</v>
      </c>
      <c r="S103">
        <v>4935</v>
      </c>
      <c r="T103">
        <v>2356.1999999999998</v>
      </c>
      <c r="U103">
        <v>0.75666</v>
      </c>
      <c r="V103">
        <v>37.32</v>
      </c>
      <c r="W103">
        <v>1.2525999999999999</v>
      </c>
      <c r="X103">
        <v>40.741999999999997</v>
      </c>
      <c r="Y103">
        <v>10.742000000000001</v>
      </c>
      <c r="Z103">
        <v>1.2744599999999999</v>
      </c>
      <c r="AA103">
        <v>35</v>
      </c>
      <c r="AB103">
        <v>39.9</v>
      </c>
      <c r="AC103">
        <v>1.17</v>
      </c>
      <c r="AD103">
        <v>1.9359999999999999</v>
      </c>
      <c r="AE103">
        <v>2.609</v>
      </c>
      <c r="AF103">
        <v>1.1950000000000001</v>
      </c>
      <c r="AG103">
        <v>0.79</v>
      </c>
      <c r="AH103">
        <v>0.318</v>
      </c>
      <c r="AI103">
        <v>0.8</v>
      </c>
      <c r="AJ103">
        <v>-0.14799999999999999</v>
      </c>
      <c r="AK103">
        <v>3.3260000000000001</v>
      </c>
      <c r="AL103">
        <v>154.71100000000001</v>
      </c>
      <c r="AM103">
        <v>366</v>
      </c>
      <c r="AN103">
        <v>-1.0329999999999999</v>
      </c>
      <c r="AO103">
        <v>7.8E-2</v>
      </c>
      <c r="AP103">
        <v>10.71969</v>
      </c>
      <c r="AQ103">
        <v>0.05</v>
      </c>
      <c r="AR103">
        <v>98.88</v>
      </c>
      <c r="AS103">
        <v>-1</v>
      </c>
      <c r="AT103" t="s">
        <v>241</v>
      </c>
      <c r="AU103">
        <v>23.3</v>
      </c>
      <c r="AV103">
        <v>40</v>
      </c>
      <c r="AW103">
        <v>1.099</v>
      </c>
      <c r="AX103">
        <v>32.520000000000003</v>
      </c>
      <c r="AY103">
        <v>32.520000000000003</v>
      </c>
      <c r="AZ103">
        <v>33.76</v>
      </c>
      <c r="BA103">
        <v>33.76</v>
      </c>
      <c r="BB103">
        <v>35.24</v>
      </c>
      <c r="BC103">
        <v>35.24</v>
      </c>
      <c r="BD103">
        <v>0</v>
      </c>
      <c r="BE103">
        <v>1.2825186206725383</v>
      </c>
      <c r="BF103">
        <v>0.34150517953999043</v>
      </c>
      <c r="BG103">
        <v>0.21944212203283722</v>
      </c>
      <c r="BH103">
        <v>0</v>
      </c>
      <c r="BI103">
        <v>1.2762108030590276</v>
      </c>
      <c r="BJ103">
        <v>0.39404715540399049</v>
      </c>
      <c r="BK103">
        <v>0.20960415719514655</v>
      </c>
      <c r="BL103">
        <v>2</v>
      </c>
      <c r="BM103">
        <v>47.41</v>
      </c>
      <c r="BN103">
        <v>1.6536241404227665E-2</v>
      </c>
    </row>
    <row r="104" spans="1:66" x14ac:dyDescent="0.2">
      <c r="A104" t="s">
        <v>845</v>
      </c>
      <c r="B104" s="1">
        <v>111024</v>
      </c>
      <c r="C104">
        <v>1</v>
      </c>
      <c r="D104">
        <v>2</v>
      </c>
      <c r="E104" s="1">
        <v>84</v>
      </c>
      <c r="F104" s="1">
        <v>1625</v>
      </c>
      <c r="G104" s="1">
        <f t="shared" si="2"/>
        <v>555</v>
      </c>
      <c r="H104" s="1">
        <v>191</v>
      </c>
      <c r="I104" s="1">
        <f t="shared" si="3"/>
        <v>164.08250000000001</v>
      </c>
      <c r="J104" s="2" t="s">
        <v>851</v>
      </c>
      <c r="K104" t="s">
        <v>2187</v>
      </c>
      <c r="M104">
        <v>100</v>
      </c>
      <c r="N104">
        <v>0.89900000000000002</v>
      </c>
      <c r="O104">
        <v>0.91900000000000004</v>
      </c>
      <c r="P104">
        <v>12.323</v>
      </c>
      <c r="Q104">
        <v>5</v>
      </c>
      <c r="R104" t="s">
        <v>242</v>
      </c>
      <c r="S104">
        <v>2166</v>
      </c>
      <c r="T104">
        <v>2356.1999999999998</v>
      </c>
      <c r="U104">
        <v>0.24912999999999999</v>
      </c>
      <c r="V104">
        <v>39.42</v>
      </c>
      <c r="W104">
        <v>0.97540000000000004</v>
      </c>
      <c r="X104">
        <v>74.66</v>
      </c>
      <c r="Y104">
        <v>14.66</v>
      </c>
      <c r="Z104">
        <v>0.92845</v>
      </c>
      <c r="AA104">
        <v>23</v>
      </c>
      <c r="AB104">
        <v>40</v>
      </c>
      <c r="AC104">
        <v>0.996</v>
      </c>
      <c r="AD104">
        <v>0.72499999999999998</v>
      </c>
      <c r="AE104">
        <v>2.6360000000000001</v>
      </c>
      <c r="AF104">
        <v>0.82199999999999995</v>
      </c>
      <c r="AG104">
        <v>0.46800000000000003</v>
      </c>
      <c r="AH104">
        <v>-9.6000000000000002E-2</v>
      </c>
      <c r="AI104">
        <v>0.66</v>
      </c>
      <c r="AJ104">
        <v>9.5000000000000001E-2</v>
      </c>
      <c r="AK104">
        <v>1.599</v>
      </c>
      <c r="AL104">
        <v>175.53700000000001</v>
      </c>
      <c r="AM104">
        <v>330</v>
      </c>
      <c r="AN104">
        <v>-0.83299999999999996</v>
      </c>
      <c r="AO104">
        <v>4.5999999999999999E-2</v>
      </c>
      <c r="AP104">
        <v>5.3771699999999996</v>
      </c>
      <c r="AQ104">
        <v>9.7000000000000003E-2</v>
      </c>
      <c r="AR104">
        <v>98.88</v>
      </c>
      <c r="AS104">
        <v>-1</v>
      </c>
      <c r="AT104" t="s">
        <v>243</v>
      </c>
      <c r="AU104">
        <v>18.8</v>
      </c>
      <c r="AV104">
        <v>105</v>
      </c>
      <c r="AW104">
        <v>1.034</v>
      </c>
      <c r="AX104">
        <v>37.82</v>
      </c>
      <c r="AY104">
        <v>37.82</v>
      </c>
      <c r="AZ104">
        <v>60.92</v>
      </c>
      <c r="BA104">
        <v>60.92</v>
      </c>
      <c r="BB104">
        <v>63.38</v>
      </c>
      <c r="BC104">
        <v>63.38</v>
      </c>
      <c r="BD104">
        <v>0</v>
      </c>
      <c r="BE104">
        <v>0.56308101763642315</v>
      </c>
      <c r="BF104">
        <v>2.4190918410853617</v>
      </c>
      <c r="BG104">
        <v>6.6206932492385032E-2</v>
      </c>
      <c r="BH104">
        <v>0</v>
      </c>
      <c r="BI104">
        <v>0.47214297165026009</v>
      </c>
      <c r="BJ104">
        <v>2.5232631115415884</v>
      </c>
      <c r="BK104">
        <v>8.7426586333023582E-2</v>
      </c>
      <c r="BL104">
        <v>2</v>
      </c>
      <c r="BM104">
        <v>29.07</v>
      </c>
      <c r="BN104">
        <v>8.7958053031932576E-2</v>
      </c>
    </row>
    <row r="105" spans="1:66" x14ac:dyDescent="0.2">
      <c r="A105" t="s">
        <v>845</v>
      </c>
      <c r="B105" s="1">
        <v>111024</v>
      </c>
      <c r="C105">
        <v>2</v>
      </c>
      <c r="D105">
        <v>1</v>
      </c>
      <c r="E105" s="1">
        <v>85</v>
      </c>
      <c r="F105" s="1">
        <v>1625</v>
      </c>
      <c r="G105" s="1">
        <f t="shared" ref="G105:G130" si="4">930-(2000-F105)</f>
        <v>555</v>
      </c>
      <c r="H105" s="1">
        <v>111</v>
      </c>
      <c r="I105" s="1">
        <f t="shared" si="3"/>
        <v>164.08250000000001</v>
      </c>
      <c r="J105" s="2" t="s">
        <v>851</v>
      </c>
      <c r="K105" t="s">
        <v>2187</v>
      </c>
      <c r="M105">
        <v>100</v>
      </c>
      <c r="N105">
        <v>0.60099999999999998</v>
      </c>
      <c r="O105">
        <v>0.57299999999999995</v>
      </c>
      <c r="P105">
        <v>2.3180000000000001</v>
      </c>
      <c r="Q105">
        <v>1</v>
      </c>
      <c r="R105" t="s">
        <v>244</v>
      </c>
      <c r="S105">
        <v>1349</v>
      </c>
      <c r="T105">
        <v>2356.1999999999998</v>
      </c>
      <c r="U105">
        <v>-0.37146000000000001</v>
      </c>
      <c r="V105">
        <v>36.32</v>
      </c>
      <c r="W105">
        <v>0.41020000000000001</v>
      </c>
      <c r="X105">
        <v>40.706000000000003</v>
      </c>
      <c r="Y105">
        <v>13.206</v>
      </c>
      <c r="Z105">
        <v>0.41447000000000001</v>
      </c>
      <c r="AA105">
        <v>37</v>
      </c>
      <c r="AB105">
        <v>5.8</v>
      </c>
      <c r="AC105">
        <v>0.314</v>
      </c>
      <c r="AD105">
        <v>0.156</v>
      </c>
      <c r="AE105">
        <v>2.145</v>
      </c>
      <c r="AF105">
        <v>0.33300000000000002</v>
      </c>
      <c r="AG105">
        <v>0.30399999999999999</v>
      </c>
      <c r="AH105">
        <v>0.51900000000000002</v>
      </c>
      <c r="AI105">
        <v>0.37</v>
      </c>
      <c r="AJ105">
        <v>0.64400000000000002</v>
      </c>
      <c r="AK105">
        <v>0.875</v>
      </c>
      <c r="AL105">
        <v>113.05800000000001</v>
      </c>
      <c r="AM105">
        <v>330</v>
      </c>
      <c r="AN105">
        <v>-0.83299999999999996</v>
      </c>
      <c r="AO105">
        <v>7.0999999999999994E-2</v>
      </c>
      <c r="AP105">
        <v>2.65293</v>
      </c>
      <c r="AQ105">
        <v>0.21</v>
      </c>
      <c r="AR105">
        <v>98.88</v>
      </c>
      <c r="AS105">
        <v>0.108</v>
      </c>
      <c r="AT105" t="s">
        <v>245</v>
      </c>
      <c r="AU105">
        <v>-9.3000000000000007</v>
      </c>
      <c r="AV105">
        <v>157</v>
      </c>
      <c r="AW105">
        <v>0.96599999999999997</v>
      </c>
      <c r="AX105">
        <v>28.2</v>
      </c>
      <c r="AY105">
        <v>28.2</v>
      </c>
      <c r="AZ105">
        <v>31.8</v>
      </c>
      <c r="BA105">
        <v>31.8</v>
      </c>
      <c r="BB105">
        <v>32.21</v>
      </c>
      <c r="BC105">
        <v>32.21</v>
      </c>
      <c r="BD105">
        <v>0</v>
      </c>
      <c r="BE105">
        <v>1.1676108623015162</v>
      </c>
      <c r="BF105">
        <v>7.6552624811609656E-3</v>
      </c>
      <c r="BG105">
        <v>0.15118419555707349</v>
      </c>
      <c r="BH105">
        <v>0</v>
      </c>
      <c r="BI105">
        <v>1.1497430720830373</v>
      </c>
      <c r="BJ105">
        <v>3.5463636074786844E-3</v>
      </c>
      <c r="BK105">
        <v>0.14191143094212749</v>
      </c>
      <c r="BL105">
        <v>2</v>
      </c>
      <c r="BM105">
        <v>27.53</v>
      </c>
      <c r="BN105">
        <v>-2.5863414198740328E-2</v>
      </c>
    </row>
    <row r="106" spans="1:66" x14ac:dyDescent="0.2">
      <c r="A106" t="s">
        <v>845</v>
      </c>
      <c r="B106" s="1">
        <v>111024</v>
      </c>
      <c r="C106">
        <v>2</v>
      </c>
      <c r="D106">
        <v>2</v>
      </c>
      <c r="E106" s="1">
        <v>86</v>
      </c>
      <c r="F106" s="1">
        <v>1625</v>
      </c>
      <c r="G106" s="1">
        <f t="shared" si="4"/>
        <v>555</v>
      </c>
      <c r="H106" s="1">
        <v>159</v>
      </c>
      <c r="I106" s="1">
        <f t="shared" ref="I106:I131" si="5">-0.2985*(G106)+329.75</f>
        <v>164.08250000000001</v>
      </c>
      <c r="J106" s="2" t="s">
        <v>851</v>
      </c>
      <c r="K106" t="s">
        <v>2187</v>
      </c>
      <c r="M106">
        <v>100</v>
      </c>
      <c r="N106">
        <v>0.33100000000000002</v>
      </c>
      <c r="O106">
        <v>0.32100000000000001</v>
      </c>
      <c r="P106">
        <v>1.661</v>
      </c>
      <c r="Q106">
        <v>1</v>
      </c>
      <c r="R106" t="s">
        <v>246</v>
      </c>
      <c r="S106">
        <v>757</v>
      </c>
      <c r="T106">
        <v>2356.1999999999998</v>
      </c>
      <c r="U106">
        <v>0</v>
      </c>
      <c r="V106" t="s">
        <v>91</v>
      </c>
      <c r="W106">
        <v>-0.25259999999999999</v>
      </c>
      <c r="X106">
        <v>84.355000000000004</v>
      </c>
      <c r="Y106">
        <v>26.855</v>
      </c>
      <c r="Z106">
        <v>-0.48361999999999999</v>
      </c>
      <c r="AA106">
        <v>49</v>
      </c>
      <c r="AB106">
        <v>80.099999999999994</v>
      </c>
      <c r="AC106">
        <v>0.26900000000000002</v>
      </c>
      <c r="AD106">
        <v>8.3000000000000004E-2</v>
      </c>
      <c r="AE106">
        <v>2.1160000000000001</v>
      </c>
      <c r="AF106">
        <v>0.16300000000000001</v>
      </c>
      <c r="AG106">
        <v>0.29299999999999998</v>
      </c>
      <c r="AH106">
        <v>0.34399999999999997</v>
      </c>
      <c r="AI106">
        <v>0.3</v>
      </c>
      <c r="AJ106">
        <v>0.02</v>
      </c>
      <c r="AK106">
        <v>0.51800000000000002</v>
      </c>
      <c r="AL106">
        <v>101.157</v>
      </c>
      <c r="AM106">
        <v>318</v>
      </c>
      <c r="AN106">
        <v>-0.76700000000000002</v>
      </c>
      <c r="AO106">
        <v>2.5999999999999999E-2</v>
      </c>
      <c r="AP106">
        <v>1.82213</v>
      </c>
      <c r="AQ106">
        <v>0.123</v>
      </c>
      <c r="AR106">
        <v>98.88</v>
      </c>
      <c r="AS106">
        <v>0.59799999999999998</v>
      </c>
      <c r="AT106" t="s">
        <v>247</v>
      </c>
      <c r="AU106">
        <v>-1.6</v>
      </c>
      <c r="AV106">
        <v>80</v>
      </c>
      <c r="AW106">
        <v>0.82899999999999996</v>
      </c>
      <c r="AX106">
        <v>45.4</v>
      </c>
      <c r="AY106">
        <v>45.4</v>
      </c>
      <c r="AZ106">
        <v>51.7</v>
      </c>
      <c r="BA106">
        <v>51.7</v>
      </c>
      <c r="BB106">
        <v>54.2</v>
      </c>
      <c r="BC106">
        <v>54.2</v>
      </c>
      <c r="BD106">
        <v>1</v>
      </c>
      <c r="BE106">
        <v>-0.2740165498694529</v>
      </c>
      <c r="BF106">
        <v>-2.274933908271036</v>
      </c>
      <c r="BG106">
        <v>0.74737869140367885</v>
      </c>
      <c r="BH106">
        <v>1</v>
      </c>
      <c r="BI106">
        <v>-0.29278418215440088</v>
      </c>
      <c r="BJ106">
        <v>-2.2636921248613615</v>
      </c>
      <c r="BK106">
        <v>0.72758709251316589</v>
      </c>
      <c r="BL106">
        <v>2</v>
      </c>
      <c r="BM106">
        <v>11.56</v>
      </c>
      <c r="BN106">
        <v>3.29923123251828E-2</v>
      </c>
    </row>
    <row r="107" spans="1:66" x14ac:dyDescent="0.2">
      <c r="A107" t="s">
        <v>845</v>
      </c>
      <c r="B107" s="1">
        <v>111025</v>
      </c>
      <c r="C107">
        <v>1</v>
      </c>
      <c r="D107">
        <v>1</v>
      </c>
      <c r="E107" s="1">
        <v>87</v>
      </c>
      <c r="F107" s="1">
        <v>1650</v>
      </c>
      <c r="G107" s="1">
        <f t="shared" si="4"/>
        <v>580</v>
      </c>
      <c r="H107" s="1">
        <v>191</v>
      </c>
      <c r="I107" s="1">
        <f t="shared" si="5"/>
        <v>156.62</v>
      </c>
      <c r="J107" s="2" t="s">
        <v>851</v>
      </c>
      <c r="K107" t="s">
        <v>2188</v>
      </c>
      <c r="M107">
        <v>100</v>
      </c>
      <c r="N107">
        <v>2.1309999999999998</v>
      </c>
      <c r="O107">
        <v>2.2269999999999999</v>
      </c>
      <c r="P107">
        <v>36.003</v>
      </c>
      <c r="Q107">
        <v>4</v>
      </c>
      <c r="R107" t="s">
        <v>248</v>
      </c>
      <c r="S107">
        <v>4420</v>
      </c>
      <c r="T107">
        <v>1985</v>
      </c>
      <c r="U107">
        <v>0.43071999999999999</v>
      </c>
      <c r="V107">
        <v>40.75</v>
      </c>
      <c r="W107">
        <v>0.87</v>
      </c>
      <c r="X107">
        <v>75.046000000000006</v>
      </c>
      <c r="Y107">
        <v>15.045999999999999</v>
      </c>
      <c r="Z107">
        <v>0.46565000000000001</v>
      </c>
      <c r="AA107">
        <v>31</v>
      </c>
      <c r="AB107">
        <v>39.9</v>
      </c>
      <c r="AC107">
        <v>1.5780000000000001</v>
      </c>
      <c r="AD107">
        <v>2.3450000000000002</v>
      </c>
      <c r="AE107">
        <v>2.835</v>
      </c>
      <c r="AF107">
        <v>1.3819999999999999</v>
      </c>
      <c r="AG107">
        <v>0.83</v>
      </c>
      <c r="AH107">
        <v>0.23599999999999999</v>
      </c>
      <c r="AI107">
        <v>0.83899999999999997</v>
      </c>
      <c r="AJ107">
        <v>0.38</v>
      </c>
      <c r="AK107">
        <v>3.5760000000000001</v>
      </c>
      <c r="AL107">
        <v>345.12400000000002</v>
      </c>
      <c r="AM107">
        <v>366</v>
      </c>
      <c r="AN107">
        <v>-1.0329999999999999</v>
      </c>
      <c r="AO107">
        <v>0.109</v>
      </c>
      <c r="AP107">
        <v>8.4394500000000008</v>
      </c>
      <c r="AQ107">
        <v>4.3999999999999997E-2</v>
      </c>
      <c r="AR107">
        <v>98.69</v>
      </c>
      <c r="AS107">
        <v>-1</v>
      </c>
      <c r="AT107" t="s">
        <v>249</v>
      </c>
      <c r="AU107">
        <v>8.4</v>
      </c>
      <c r="AV107">
        <v>158</v>
      </c>
      <c r="AW107">
        <v>1.0269999999999999</v>
      </c>
      <c r="AX107">
        <v>35.299999999999997</v>
      </c>
      <c r="AY107">
        <v>35.299999999999997</v>
      </c>
      <c r="AZ107">
        <v>38.520000000000003</v>
      </c>
      <c r="BA107">
        <v>38.520000000000003</v>
      </c>
      <c r="BB107">
        <v>53.64</v>
      </c>
      <c r="BC107">
        <v>53.64</v>
      </c>
      <c r="BD107">
        <v>0</v>
      </c>
      <c r="BE107">
        <v>0.21255025058340582</v>
      </c>
      <c r="BF107">
        <v>-3.0068660455417389</v>
      </c>
      <c r="BG107">
        <v>8.979437162026567E-2</v>
      </c>
      <c r="BH107">
        <v>0</v>
      </c>
      <c r="BI107">
        <v>0.19265226461091012</v>
      </c>
      <c r="BJ107">
        <v>-3.0620614639807013</v>
      </c>
      <c r="BK107">
        <v>9.5830623717371208E-2</v>
      </c>
      <c r="BL107">
        <v>2</v>
      </c>
      <c r="BM107">
        <v>59.81</v>
      </c>
      <c r="BN107">
        <v>1.9041660807306762E-2</v>
      </c>
    </row>
    <row r="108" spans="1:66" x14ac:dyDescent="0.2">
      <c r="A108" t="s">
        <v>845</v>
      </c>
      <c r="B108" s="1">
        <v>111025</v>
      </c>
      <c r="C108">
        <v>1</v>
      </c>
      <c r="D108">
        <v>2</v>
      </c>
      <c r="E108" s="1">
        <v>88</v>
      </c>
      <c r="F108" s="1">
        <v>1650</v>
      </c>
      <c r="G108" s="1">
        <f t="shared" si="4"/>
        <v>580</v>
      </c>
      <c r="H108" s="1">
        <v>191</v>
      </c>
      <c r="I108" s="1">
        <f t="shared" si="5"/>
        <v>156.62</v>
      </c>
      <c r="J108" s="2" t="s">
        <v>851</v>
      </c>
      <c r="K108" t="s">
        <v>2188</v>
      </c>
      <c r="M108">
        <v>100</v>
      </c>
      <c r="N108">
        <v>0.79900000000000004</v>
      </c>
      <c r="O108">
        <v>0.871</v>
      </c>
      <c r="P108">
        <v>10.141</v>
      </c>
      <c r="Q108">
        <v>10</v>
      </c>
      <c r="R108" t="s">
        <v>250</v>
      </c>
      <c r="S108">
        <v>1729</v>
      </c>
      <c r="T108">
        <v>1985</v>
      </c>
      <c r="U108">
        <v>0.83464000000000005</v>
      </c>
      <c r="V108">
        <v>34.82</v>
      </c>
      <c r="W108">
        <v>1.0647</v>
      </c>
      <c r="X108">
        <v>40.741999999999997</v>
      </c>
      <c r="Y108">
        <v>10.742000000000001</v>
      </c>
      <c r="Z108">
        <v>1.0748899999999999</v>
      </c>
      <c r="AA108">
        <v>35</v>
      </c>
      <c r="AB108">
        <v>41.4</v>
      </c>
      <c r="AC108">
        <v>1.3080000000000001</v>
      </c>
      <c r="AD108">
        <v>0.84899999999999998</v>
      </c>
      <c r="AE108">
        <v>2.427</v>
      </c>
      <c r="AF108">
        <v>0.94599999999999995</v>
      </c>
      <c r="AG108">
        <v>0.61699999999999999</v>
      </c>
      <c r="AH108">
        <v>0.5</v>
      </c>
      <c r="AI108">
        <v>0.69799999999999995</v>
      </c>
      <c r="AJ108">
        <v>0.38300000000000001</v>
      </c>
      <c r="AK108">
        <v>1.89</v>
      </c>
      <c r="AL108">
        <v>154.71100000000001</v>
      </c>
      <c r="AM108">
        <v>270</v>
      </c>
      <c r="AN108">
        <v>-0.5</v>
      </c>
      <c r="AO108">
        <v>0.122</v>
      </c>
      <c r="AP108">
        <v>14.27169</v>
      </c>
      <c r="AQ108">
        <v>0.22900000000000001</v>
      </c>
      <c r="AR108">
        <v>98.69</v>
      </c>
      <c r="AS108">
        <v>-1</v>
      </c>
      <c r="AT108" t="s">
        <v>251</v>
      </c>
      <c r="AU108">
        <v>20.9</v>
      </c>
      <c r="AV108">
        <v>40</v>
      </c>
      <c r="AW108">
        <v>1.0880000000000001</v>
      </c>
      <c r="AX108">
        <v>31.4</v>
      </c>
      <c r="AY108">
        <v>31.4</v>
      </c>
      <c r="AZ108">
        <v>33.33</v>
      </c>
      <c r="BA108">
        <v>33.33</v>
      </c>
      <c r="BB108">
        <v>35.5</v>
      </c>
      <c r="BC108">
        <v>35.5</v>
      </c>
      <c r="BD108">
        <v>0</v>
      </c>
      <c r="BE108">
        <v>1.1370694307072411</v>
      </c>
      <c r="BF108">
        <v>0.19627961041189515</v>
      </c>
      <c r="BG108">
        <v>0.38200050567570643</v>
      </c>
      <c r="BH108">
        <v>0</v>
      </c>
      <c r="BI108">
        <v>1.1424649999882899</v>
      </c>
      <c r="BJ108">
        <v>0.23063969080115007</v>
      </c>
      <c r="BK108">
        <v>0.37929471753189226</v>
      </c>
      <c r="BL108">
        <v>2</v>
      </c>
      <c r="BM108">
        <v>40.53</v>
      </c>
      <c r="BN108">
        <v>3.6487661117977403E-2</v>
      </c>
    </row>
    <row r="109" spans="1:66" x14ac:dyDescent="0.2">
      <c r="A109" t="s">
        <v>845</v>
      </c>
      <c r="B109" s="1">
        <v>111025</v>
      </c>
      <c r="C109">
        <v>2</v>
      </c>
      <c r="D109">
        <v>1</v>
      </c>
      <c r="E109" s="1">
        <v>89</v>
      </c>
      <c r="F109" s="1">
        <v>1650</v>
      </c>
      <c r="G109" s="1">
        <f t="shared" si="4"/>
        <v>580</v>
      </c>
      <c r="H109" s="1">
        <v>123</v>
      </c>
      <c r="I109" s="1">
        <f t="shared" si="5"/>
        <v>156.62</v>
      </c>
      <c r="J109" s="2" t="s">
        <v>851</v>
      </c>
      <c r="K109" t="s">
        <v>2188</v>
      </c>
      <c r="M109">
        <v>100</v>
      </c>
      <c r="N109">
        <v>0.84199999999999997</v>
      </c>
      <c r="O109">
        <v>0.73299999999999998</v>
      </c>
      <c r="P109">
        <v>3.278</v>
      </c>
      <c r="Q109">
        <v>4</v>
      </c>
      <c r="R109" t="s">
        <v>252</v>
      </c>
      <c r="S109">
        <v>1455</v>
      </c>
      <c r="T109">
        <v>1985</v>
      </c>
      <c r="U109">
        <v>-0.27971000000000001</v>
      </c>
      <c r="V109">
        <v>47.49</v>
      </c>
      <c r="W109">
        <v>-2.92E-2</v>
      </c>
      <c r="X109">
        <v>82.951999999999998</v>
      </c>
      <c r="Y109">
        <v>17.952000000000002</v>
      </c>
      <c r="Z109">
        <v>-9.554E-2</v>
      </c>
      <c r="AA109">
        <v>27</v>
      </c>
      <c r="AB109">
        <v>42.1</v>
      </c>
      <c r="AC109">
        <v>0.23100000000000001</v>
      </c>
      <c r="AD109">
        <v>0.16300000000000001</v>
      </c>
      <c r="AE109">
        <v>2.0009999999999999</v>
      </c>
      <c r="AF109">
        <v>0.184</v>
      </c>
      <c r="AG109">
        <v>0.40799999999999997</v>
      </c>
      <c r="AH109">
        <v>0.23499999999999999</v>
      </c>
      <c r="AI109">
        <v>0.379</v>
      </c>
      <c r="AJ109">
        <v>0.13200000000000001</v>
      </c>
      <c r="AK109">
        <v>1.121</v>
      </c>
      <c r="AL109">
        <v>208.26400000000001</v>
      </c>
      <c r="AM109">
        <v>366</v>
      </c>
      <c r="AN109">
        <v>-1.0329999999999999</v>
      </c>
      <c r="AO109">
        <v>1.7999999999999999E-2</v>
      </c>
      <c r="AP109">
        <v>3.9529000000000001</v>
      </c>
      <c r="AQ109">
        <v>3.3000000000000002E-2</v>
      </c>
      <c r="AR109">
        <v>98.69</v>
      </c>
      <c r="AS109">
        <v>0.39</v>
      </c>
      <c r="AT109" t="s">
        <v>253</v>
      </c>
      <c r="AU109">
        <v>-44.3</v>
      </c>
      <c r="AV109">
        <v>72</v>
      </c>
      <c r="AW109">
        <v>0.97399999999999998</v>
      </c>
      <c r="AX109">
        <v>45.44</v>
      </c>
      <c r="AY109">
        <v>45.44</v>
      </c>
      <c r="AZ109">
        <v>49.48</v>
      </c>
      <c r="BA109">
        <v>49.48</v>
      </c>
      <c r="BB109">
        <v>54.12</v>
      </c>
      <c r="BC109">
        <v>54.12</v>
      </c>
      <c r="BD109">
        <v>1</v>
      </c>
      <c r="BE109">
        <v>-0.28476112348519372</v>
      </c>
      <c r="BF109">
        <v>-2.2512645186798488</v>
      </c>
      <c r="BG109">
        <v>0.72633021849432033</v>
      </c>
      <c r="BH109">
        <v>1</v>
      </c>
      <c r="BI109">
        <v>-0.32047725743412525</v>
      </c>
      <c r="BJ109">
        <v>-2.2391758080045352</v>
      </c>
      <c r="BK109">
        <v>0.69601048708302105</v>
      </c>
      <c r="BL109">
        <v>2</v>
      </c>
      <c r="BM109">
        <v>18.8</v>
      </c>
      <c r="BN109">
        <v>-4.0563594938016114E-3</v>
      </c>
    </row>
    <row r="110" spans="1:66" x14ac:dyDescent="0.2">
      <c r="A110" t="s">
        <v>845</v>
      </c>
      <c r="B110" s="1">
        <v>111025</v>
      </c>
      <c r="C110">
        <v>2</v>
      </c>
      <c r="D110">
        <v>2</v>
      </c>
      <c r="E110" s="1">
        <v>90</v>
      </c>
      <c r="F110" s="1">
        <v>1650</v>
      </c>
      <c r="G110" s="1">
        <f t="shared" si="4"/>
        <v>580</v>
      </c>
      <c r="H110" s="1">
        <v>123</v>
      </c>
      <c r="I110" s="1">
        <f t="shared" si="5"/>
        <v>156.62</v>
      </c>
      <c r="J110" s="2" t="s">
        <v>851</v>
      </c>
      <c r="K110" t="s">
        <v>2188</v>
      </c>
      <c r="M110">
        <v>100</v>
      </c>
      <c r="N110">
        <v>4.9169999999999998</v>
      </c>
      <c r="O110">
        <v>4.9539999999999997</v>
      </c>
      <c r="P110">
        <v>8.3190000000000008</v>
      </c>
      <c r="Q110">
        <v>1</v>
      </c>
      <c r="R110" t="s">
        <v>254</v>
      </c>
      <c r="S110">
        <v>9834</v>
      </c>
      <c r="T110">
        <v>1985</v>
      </c>
      <c r="U110">
        <v>6.114E-2</v>
      </c>
      <c r="V110">
        <v>47.66</v>
      </c>
      <c r="W110">
        <v>0.60250000000000004</v>
      </c>
      <c r="X110">
        <v>71.846999999999994</v>
      </c>
      <c r="Y110">
        <v>14.347</v>
      </c>
      <c r="Z110">
        <v>-0.44624999999999998</v>
      </c>
      <c r="AA110">
        <v>35</v>
      </c>
      <c r="AB110">
        <v>127.8</v>
      </c>
      <c r="AC110">
        <v>3.4000000000000002E-2</v>
      </c>
      <c r="AD110">
        <v>0.16700000000000001</v>
      </c>
      <c r="AE110">
        <v>2.0310000000000001</v>
      </c>
      <c r="AF110">
        <v>0.20899999999999999</v>
      </c>
      <c r="AG110">
        <v>0.33</v>
      </c>
      <c r="AH110">
        <v>0.77200000000000002</v>
      </c>
      <c r="AI110">
        <v>0.34499999999999997</v>
      </c>
      <c r="AJ110">
        <v>0.754</v>
      </c>
      <c r="AK110">
        <v>6.1050000000000004</v>
      </c>
      <c r="AL110">
        <v>14.875999999999999</v>
      </c>
      <c r="AM110">
        <v>366</v>
      </c>
      <c r="AN110">
        <v>-1.0329999999999999</v>
      </c>
      <c r="AO110">
        <v>7.5999999999999998E-2</v>
      </c>
      <c r="AP110">
        <v>15.21833</v>
      </c>
      <c r="AQ110">
        <v>7.0000000000000007E-2</v>
      </c>
      <c r="AR110">
        <v>98.69</v>
      </c>
      <c r="AS110">
        <v>0.503</v>
      </c>
      <c r="AT110" t="s">
        <v>255</v>
      </c>
      <c r="AU110">
        <v>21.5</v>
      </c>
      <c r="AV110">
        <v>107</v>
      </c>
      <c r="AW110">
        <v>0.99099999999999999</v>
      </c>
      <c r="AX110">
        <v>37.57</v>
      </c>
      <c r="AY110">
        <v>37.57</v>
      </c>
      <c r="AZ110">
        <v>37.700000000000003</v>
      </c>
      <c r="BA110">
        <v>37.700000000000003</v>
      </c>
      <c r="BB110">
        <v>51.41</v>
      </c>
      <c r="BC110">
        <v>51.41</v>
      </c>
      <c r="BD110">
        <v>1</v>
      </c>
      <c r="BE110">
        <v>-0.98313584700631285</v>
      </c>
      <c r="BF110">
        <v>2.9522446129889586</v>
      </c>
      <c r="BG110">
        <v>0.4181568661109899</v>
      </c>
      <c r="BH110">
        <v>1</v>
      </c>
      <c r="BI110">
        <v>-1.0101543522914516</v>
      </c>
      <c r="BJ110">
        <v>2.9539317283244384</v>
      </c>
      <c r="BK110">
        <v>0.42963404065669714</v>
      </c>
      <c r="BL110">
        <v>2</v>
      </c>
      <c r="BM110">
        <v>34.56</v>
      </c>
      <c r="BN110">
        <v>8.2300908748815543E-2</v>
      </c>
    </row>
    <row r="111" spans="1:66" x14ac:dyDescent="0.2">
      <c r="A111" t="s">
        <v>845</v>
      </c>
      <c r="B111" s="1">
        <v>111026</v>
      </c>
      <c r="C111">
        <v>2</v>
      </c>
      <c r="D111">
        <v>1</v>
      </c>
      <c r="E111" s="1">
        <v>92</v>
      </c>
      <c r="F111" s="1">
        <v>1675</v>
      </c>
      <c r="G111" s="1">
        <f t="shared" si="4"/>
        <v>605</v>
      </c>
      <c r="H111" s="1">
        <v>191</v>
      </c>
      <c r="I111" s="1">
        <f t="shared" si="5"/>
        <v>149.1575</v>
      </c>
      <c r="J111" s="2" t="s">
        <v>851</v>
      </c>
      <c r="K111" t="s">
        <v>2189</v>
      </c>
      <c r="M111">
        <v>100</v>
      </c>
      <c r="N111">
        <v>0.24099999999999999</v>
      </c>
      <c r="O111">
        <v>0.247</v>
      </c>
      <c r="P111">
        <v>1.0900000000000001</v>
      </c>
      <c r="Q111">
        <v>1</v>
      </c>
      <c r="R111" t="s">
        <v>256</v>
      </c>
      <c r="S111">
        <v>470</v>
      </c>
      <c r="T111">
        <v>1899.1</v>
      </c>
      <c r="U111">
        <v>-0.12565000000000001</v>
      </c>
      <c r="V111">
        <v>48.33</v>
      </c>
      <c r="W111">
        <v>-2.7300000000000001E-2</v>
      </c>
      <c r="X111">
        <v>80.007999999999996</v>
      </c>
      <c r="Y111">
        <v>12.507999999999999</v>
      </c>
      <c r="Z111">
        <v>-0.24462</v>
      </c>
      <c r="AA111">
        <v>27</v>
      </c>
      <c r="AB111">
        <v>30.2</v>
      </c>
      <c r="AC111">
        <v>0.25600000000000001</v>
      </c>
      <c r="AD111">
        <v>6.7000000000000004E-2</v>
      </c>
      <c r="AE111">
        <v>1.9179999999999999</v>
      </c>
      <c r="AF111">
        <v>0.20100000000000001</v>
      </c>
      <c r="AG111">
        <v>-1E-3</v>
      </c>
      <c r="AH111">
        <v>-0.19600000000000001</v>
      </c>
      <c r="AI111">
        <v>0.13100000000000001</v>
      </c>
      <c r="AJ111">
        <v>-0.16800000000000001</v>
      </c>
      <c r="AK111">
        <v>0.36599999999999999</v>
      </c>
      <c r="AL111">
        <v>279.66899999999998</v>
      </c>
      <c r="AM111">
        <v>342</v>
      </c>
      <c r="AN111">
        <v>-0.9</v>
      </c>
      <c r="AO111">
        <v>1.2E-2</v>
      </c>
      <c r="AP111">
        <v>1.7818799999999999</v>
      </c>
      <c r="AQ111">
        <v>5.3999999999999999E-2</v>
      </c>
      <c r="AR111">
        <v>98.5</v>
      </c>
      <c r="AS111">
        <v>-0.39100000000000001</v>
      </c>
      <c r="AT111" t="s">
        <v>257</v>
      </c>
      <c r="AU111">
        <v>-25.1</v>
      </c>
      <c r="AV111">
        <v>88</v>
      </c>
      <c r="AW111">
        <v>1.0469999999999999</v>
      </c>
      <c r="AX111">
        <v>37.46</v>
      </c>
      <c r="AY111">
        <v>37.46</v>
      </c>
      <c r="AZ111">
        <v>57.89</v>
      </c>
      <c r="BA111">
        <v>57.89</v>
      </c>
      <c r="BB111">
        <v>67.709999999999994</v>
      </c>
      <c r="BC111">
        <v>67.709999999999994</v>
      </c>
      <c r="BD111">
        <v>0</v>
      </c>
      <c r="BE111">
        <v>1.0487486950554741</v>
      </c>
      <c r="BF111">
        <v>0.28907711312941892</v>
      </c>
      <c r="BG111">
        <v>0.42342359596716667</v>
      </c>
      <c r="BH111">
        <v>0</v>
      </c>
      <c r="BI111">
        <v>1.053367379434313</v>
      </c>
      <c r="BJ111">
        <v>0.32072568996945822</v>
      </c>
      <c r="BK111">
        <v>0.41895788391378602</v>
      </c>
      <c r="BL111">
        <v>2</v>
      </c>
      <c r="BM111">
        <v>24.78</v>
      </c>
      <c r="BN111">
        <v>-4.6006760819323991E-2</v>
      </c>
    </row>
    <row r="112" spans="1:66" x14ac:dyDescent="0.2">
      <c r="A112" t="s">
        <v>845</v>
      </c>
      <c r="B112" s="1">
        <v>111027</v>
      </c>
      <c r="C112">
        <v>1</v>
      </c>
      <c r="D112">
        <v>1</v>
      </c>
      <c r="E112" s="1">
        <v>91</v>
      </c>
      <c r="F112" s="1">
        <v>1700</v>
      </c>
      <c r="G112" s="1">
        <f t="shared" si="4"/>
        <v>630</v>
      </c>
      <c r="H112" s="1">
        <v>159</v>
      </c>
      <c r="I112" s="1">
        <f t="shared" si="5"/>
        <v>141.69500000000002</v>
      </c>
      <c r="J112" s="2" t="s">
        <v>851</v>
      </c>
      <c r="K112" t="s">
        <v>2190</v>
      </c>
      <c r="M112">
        <v>100</v>
      </c>
      <c r="N112">
        <v>0.71299999999999997</v>
      </c>
      <c r="O112">
        <v>0.76800000000000002</v>
      </c>
      <c r="P112">
        <v>17.876999999999999</v>
      </c>
      <c r="Q112">
        <v>4</v>
      </c>
      <c r="R112" t="s">
        <v>258</v>
      </c>
      <c r="S112">
        <v>1818</v>
      </c>
      <c r="T112">
        <v>2365.6999999999998</v>
      </c>
      <c r="U112">
        <v>0.58623000000000003</v>
      </c>
      <c r="V112">
        <v>45.12</v>
      </c>
      <c r="W112">
        <v>0.95689999999999997</v>
      </c>
      <c r="X112">
        <v>67.858000000000004</v>
      </c>
      <c r="Y112">
        <v>15.358000000000001</v>
      </c>
      <c r="Z112">
        <v>0.92903999999999998</v>
      </c>
      <c r="AA112">
        <v>27</v>
      </c>
      <c r="AB112">
        <v>39.4</v>
      </c>
      <c r="AC112">
        <v>1.794</v>
      </c>
      <c r="AD112">
        <v>0.92600000000000005</v>
      </c>
      <c r="AE112">
        <v>2.7759999999999998</v>
      </c>
      <c r="AF112">
        <v>1.097</v>
      </c>
      <c r="AG112">
        <v>0.86599999999999999</v>
      </c>
      <c r="AH112">
        <v>0.01</v>
      </c>
      <c r="AI112">
        <v>0.91700000000000004</v>
      </c>
      <c r="AJ112">
        <v>0.23599999999999999</v>
      </c>
      <c r="AK112">
        <v>1.198</v>
      </c>
      <c r="AL112">
        <v>32.726999999999997</v>
      </c>
      <c r="AM112">
        <v>318</v>
      </c>
      <c r="AN112">
        <v>-0.76700000000000002</v>
      </c>
      <c r="AO112">
        <v>5.1999999999999998E-2</v>
      </c>
      <c r="AP112">
        <v>7.0018500000000001</v>
      </c>
      <c r="AQ112">
        <v>5.8999999999999997E-2</v>
      </c>
      <c r="AR112">
        <v>99.56</v>
      </c>
      <c r="AS112">
        <v>-1</v>
      </c>
      <c r="AT112" t="s">
        <v>259</v>
      </c>
      <c r="AU112">
        <v>19.399999999999999</v>
      </c>
      <c r="AV112">
        <v>13</v>
      </c>
      <c r="AW112">
        <v>1.034</v>
      </c>
      <c r="AX112">
        <v>42.18</v>
      </c>
      <c r="AY112">
        <v>42.18</v>
      </c>
      <c r="AZ112">
        <v>45.62</v>
      </c>
      <c r="BA112">
        <v>45.62</v>
      </c>
      <c r="BB112">
        <v>59.31</v>
      </c>
      <c r="BC112">
        <v>59.31</v>
      </c>
      <c r="BD112">
        <v>0</v>
      </c>
      <c r="BE112">
        <v>1.2594307141653585</v>
      </c>
      <c r="BF112">
        <v>0.17657377056870699</v>
      </c>
      <c r="BG112">
        <v>0.290561769368745</v>
      </c>
      <c r="BH112">
        <v>0</v>
      </c>
      <c r="BI112">
        <v>1.262547409419231</v>
      </c>
      <c r="BJ112">
        <v>0.17116061434607061</v>
      </c>
      <c r="BK112">
        <v>0.28556958522049586</v>
      </c>
      <c r="BL112">
        <v>2</v>
      </c>
      <c r="BM112">
        <v>22.28</v>
      </c>
      <c r="BN112">
        <v>0.13540162369403294</v>
      </c>
    </row>
    <row r="113" spans="1:66" x14ac:dyDescent="0.2">
      <c r="A113" t="s">
        <v>845</v>
      </c>
      <c r="B113" s="1">
        <v>111027</v>
      </c>
      <c r="C113">
        <v>2</v>
      </c>
      <c r="D113">
        <v>2</v>
      </c>
      <c r="E113" s="1">
        <v>94</v>
      </c>
      <c r="F113" s="1">
        <v>1700</v>
      </c>
      <c r="G113" s="1">
        <f t="shared" si="4"/>
        <v>630</v>
      </c>
      <c r="H113" s="1">
        <v>123</v>
      </c>
      <c r="I113" s="1">
        <f t="shared" si="5"/>
        <v>141.69500000000002</v>
      </c>
      <c r="J113" s="2" t="s">
        <v>851</v>
      </c>
      <c r="K113" t="s">
        <v>2190</v>
      </c>
      <c r="M113">
        <v>100</v>
      </c>
      <c r="N113">
        <v>1.8080000000000001</v>
      </c>
      <c r="O113">
        <v>1.819</v>
      </c>
      <c r="P113">
        <v>7.282</v>
      </c>
      <c r="Q113">
        <v>1</v>
      </c>
      <c r="R113" t="s">
        <v>260</v>
      </c>
      <c r="S113">
        <v>4302</v>
      </c>
      <c r="T113">
        <v>2365.6999999999998</v>
      </c>
      <c r="U113">
        <v>0</v>
      </c>
      <c r="V113" t="s">
        <v>91</v>
      </c>
      <c r="W113">
        <v>-0.1172</v>
      </c>
      <c r="X113">
        <v>84.792000000000002</v>
      </c>
      <c r="Y113">
        <v>22.292000000000002</v>
      </c>
      <c r="Z113">
        <v>-0.26334999999999997</v>
      </c>
      <c r="AA113">
        <v>27</v>
      </c>
      <c r="AB113">
        <v>19</v>
      </c>
      <c r="AC113">
        <v>0.24399999999999999</v>
      </c>
      <c r="AD113">
        <v>0.43099999999999999</v>
      </c>
      <c r="AE113">
        <v>2.262</v>
      </c>
      <c r="AF113">
        <v>0.501</v>
      </c>
      <c r="AG113">
        <v>0.106</v>
      </c>
      <c r="AH113">
        <v>-7.1999999999999995E-2</v>
      </c>
      <c r="AI113">
        <v>0.2</v>
      </c>
      <c r="AJ113">
        <v>0.38100000000000001</v>
      </c>
      <c r="AK113">
        <v>2.6339999999999999</v>
      </c>
      <c r="AL113">
        <v>318.34699999999998</v>
      </c>
      <c r="AM113">
        <v>354</v>
      </c>
      <c r="AN113">
        <v>-0.96699999999999997</v>
      </c>
      <c r="AO113">
        <v>7.1999999999999995E-2</v>
      </c>
      <c r="AP113">
        <v>7.73339</v>
      </c>
      <c r="AQ113">
        <v>8.8999999999999996E-2</v>
      </c>
      <c r="AR113">
        <v>99.56</v>
      </c>
      <c r="AS113">
        <v>0.29599999999999999</v>
      </c>
      <c r="AT113" t="s">
        <v>261</v>
      </c>
      <c r="AU113">
        <v>42.1</v>
      </c>
      <c r="AV113">
        <v>21</v>
      </c>
      <c r="AW113">
        <v>0.92</v>
      </c>
      <c r="AX113">
        <v>39.21</v>
      </c>
      <c r="AY113">
        <v>39.21</v>
      </c>
      <c r="AZ113">
        <v>66.349999999999994</v>
      </c>
      <c r="BA113">
        <v>66.349999999999994</v>
      </c>
      <c r="BB113">
        <v>67.489999999999995</v>
      </c>
      <c r="BC113">
        <v>67.489999999999995</v>
      </c>
      <c r="BD113">
        <v>1</v>
      </c>
      <c r="BE113">
        <v>-0.53560414502343123</v>
      </c>
      <c r="BF113">
        <v>-3.0167980428737224</v>
      </c>
      <c r="BG113">
        <v>0.2208425082697589</v>
      </c>
      <c r="BH113">
        <v>1</v>
      </c>
      <c r="BI113">
        <v>-0.60422327249032826</v>
      </c>
      <c r="BJ113">
        <v>-3.0051485586659497</v>
      </c>
      <c r="BK113">
        <v>0.23209616554985335</v>
      </c>
      <c r="BL113">
        <v>2</v>
      </c>
      <c r="BM113">
        <v>10</v>
      </c>
      <c r="BN113">
        <v>1.4821286536110071E-2</v>
      </c>
    </row>
    <row r="114" spans="1:66" x14ac:dyDescent="0.2">
      <c r="A114" t="s">
        <v>845</v>
      </c>
      <c r="B114" s="1">
        <v>111028</v>
      </c>
      <c r="C114">
        <v>1</v>
      </c>
      <c r="D114">
        <v>1</v>
      </c>
      <c r="E114" s="1">
        <v>95</v>
      </c>
      <c r="F114" s="1">
        <v>1725</v>
      </c>
      <c r="G114" s="1">
        <f t="shared" si="4"/>
        <v>655</v>
      </c>
      <c r="H114" s="1">
        <v>191</v>
      </c>
      <c r="I114" s="1">
        <f t="shared" si="5"/>
        <v>134.23250000000002</v>
      </c>
      <c r="J114" s="2" t="s">
        <v>851</v>
      </c>
      <c r="K114" t="s">
        <v>2191</v>
      </c>
      <c r="M114">
        <v>100</v>
      </c>
      <c r="N114">
        <v>0.42599999999999999</v>
      </c>
      <c r="O114">
        <v>0.44700000000000001</v>
      </c>
      <c r="P114">
        <v>6.1619999999999999</v>
      </c>
      <c r="Q114">
        <v>4</v>
      </c>
      <c r="R114" t="s">
        <v>262</v>
      </c>
      <c r="S114">
        <v>853</v>
      </c>
      <c r="T114">
        <v>1909.5</v>
      </c>
      <c r="U114">
        <v>0.46198</v>
      </c>
      <c r="V114">
        <v>52.2</v>
      </c>
      <c r="W114">
        <v>1.2558</v>
      </c>
      <c r="X114">
        <v>65.358000000000004</v>
      </c>
      <c r="Y114">
        <v>15.358000000000001</v>
      </c>
      <c r="Z114">
        <v>1.17414</v>
      </c>
      <c r="AA114">
        <v>17</v>
      </c>
      <c r="AB114">
        <v>101.3</v>
      </c>
      <c r="AC114">
        <v>1.242</v>
      </c>
      <c r="AD114">
        <v>0.40500000000000003</v>
      </c>
      <c r="AE114">
        <v>2.548</v>
      </c>
      <c r="AF114">
        <v>0.88800000000000001</v>
      </c>
      <c r="AG114">
        <v>0.76700000000000002</v>
      </c>
      <c r="AH114">
        <v>0.158</v>
      </c>
      <c r="AI114">
        <v>0.77</v>
      </c>
      <c r="AJ114">
        <v>0.22900000000000001</v>
      </c>
      <c r="AK114">
        <v>0.73599999999999999</v>
      </c>
      <c r="AL114">
        <v>80.331000000000003</v>
      </c>
      <c r="AM114">
        <v>306</v>
      </c>
      <c r="AN114">
        <v>-0.7</v>
      </c>
      <c r="AO114">
        <v>3.6999999999999998E-2</v>
      </c>
      <c r="AP114">
        <v>4.9521300000000004</v>
      </c>
      <c r="AQ114">
        <v>0.16200000000000001</v>
      </c>
      <c r="AR114">
        <v>99.5</v>
      </c>
      <c r="AS114">
        <v>-1</v>
      </c>
      <c r="AT114" t="s">
        <v>263</v>
      </c>
      <c r="AU114">
        <v>19.8</v>
      </c>
      <c r="AV114">
        <v>107</v>
      </c>
      <c r="AW114">
        <v>1.0469999999999999</v>
      </c>
      <c r="AX114">
        <v>54.9</v>
      </c>
      <c r="AY114">
        <v>54.9</v>
      </c>
      <c r="AZ114">
        <v>57.77</v>
      </c>
      <c r="BA114">
        <v>57.77</v>
      </c>
      <c r="BB114">
        <v>60.05</v>
      </c>
      <c r="BC114">
        <v>60.05</v>
      </c>
      <c r="BD114">
        <v>0</v>
      </c>
      <c r="BE114">
        <v>0.86739844281411815</v>
      </c>
      <c r="BF114">
        <v>0.85454420726152858</v>
      </c>
      <c r="BG114">
        <v>4.0325427697690291E-2</v>
      </c>
      <c r="BH114">
        <v>0</v>
      </c>
      <c r="BI114">
        <v>0.76863204846796318</v>
      </c>
      <c r="BJ114">
        <v>1.3834222467082502</v>
      </c>
      <c r="BK114">
        <v>2.5160533850811448E-2</v>
      </c>
      <c r="BL114">
        <v>2</v>
      </c>
      <c r="BM114">
        <v>9.52</v>
      </c>
      <c r="BN114">
        <v>0.11308870136256012</v>
      </c>
    </row>
    <row r="115" spans="1:66" x14ac:dyDescent="0.2">
      <c r="A115" t="s">
        <v>845</v>
      </c>
      <c r="B115" s="1">
        <v>111028</v>
      </c>
      <c r="C115">
        <v>1</v>
      </c>
      <c r="D115">
        <v>2</v>
      </c>
      <c r="E115" s="1">
        <v>96</v>
      </c>
      <c r="F115" s="1">
        <v>1725</v>
      </c>
      <c r="G115" s="1">
        <f t="shared" si="4"/>
        <v>655</v>
      </c>
      <c r="H115" s="1">
        <v>220</v>
      </c>
      <c r="I115" s="1">
        <f t="shared" si="5"/>
        <v>134.23250000000002</v>
      </c>
      <c r="J115" s="2" t="s">
        <v>851</v>
      </c>
      <c r="K115" t="s">
        <v>2191</v>
      </c>
      <c r="M115">
        <v>100</v>
      </c>
      <c r="N115">
        <v>0.77700000000000002</v>
      </c>
      <c r="O115">
        <v>0.8</v>
      </c>
      <c r="P115">
        <v>4.4850000000000003</v>
      </c>
      <c r="Q115">
        <v>10</v>
      </c>
      <c r="R115" t="s">
        <v>264</v>
      </c>
      <c r="S115">
        <v>1527</v>
      </c>
      <c r="T115">
        <v>1909.5</v>
      </c>
      <c r="U115">
        <v>0.59372999999999998</v>
      </c>
      <c r="V115">
        <v>39.340000000000003</v>
      </c>
      <c r="W115">
        <v>0.92910000000000004</v>
      </c>
      <c r="X115">
        <v>40.008000000000003</v>
      </c>
      <c r="Y115">
        <v>12.507999999999999</v>
      </c>
      <c r="Z115">
        <v>0.93933999999999995</v>
      </c>
      <c r="AA115">
        <v>43</v>
      </c>
      <c r="AB115">
        <v>7.9</v>
      </c>
      <c r="AC115">
        <v>0.40500000000000003</v>
      </c>
      <c r="AD115">
        <v>0.26100000000000001</v>
      </c>
      <c r="AE115">
        <v>2.4369999999999998</v>
      </c>
      <c r="AF115">
        <v>0.57699999999999996</v>
      </c>
      <c r="AG115">
        <v>0.61</v>
      </c>
      <c r="AH115">
        <v>0.47099999999999997</v>
      </c>
      <c r="AI115">
        <v>0.66400000000000003</v>
      </c>
      <c r="AJ115">
        <v>0.38500000000000001</v>
      </c>
      <c r="AK115">
        <v>1.2370000000000001</v>
      </c>
      <c r="AL115">
        <v>53.554000000000002</v>
      </c>
      <c r="AM115">
        <v>342</v>
      </c>
      <c r="AN115">
        <v>-0.9</v>
      </c>
      <c r="AO115">
        <v>3.2000000000000001E-2</v>
      </c>
      <c r="AP115">
        <v>2.0419200000000002</v>
      </c>
      <c r="AQ115">
        <v>0.108</v>
      </c>
      <c r="AR115">
        <v>99.5</v>
      </c>
      <c r="AS115">
        <v>-0.26800000000000002</v>
      </c>
      <c r="AT115" t="s">
        <v>265</v>
      </c>
      <c r="AU115">
        <v>19.899999999999999</v>
      </c>
      <c r="AV115">
        <v>158</v>
      </c>
      <c r="AW115">
        <v>1.0189999999999999</v>
      </c>
      <c r="AX115">
        <v>30.37</v>
      </c>
      <c r="AY115">
        <v>30.37</v>
      </c>
      <c r="AZ115">
        <v>34.770000000000003</v>
      </c>
      <c r="BA115">
        <v>34.770000000000003</v>
      </c>
      <c r="BB115">
        <v>36.159999999999997</v>
      </c>
      <c r="BC115">
        <v>36.159999999999997</v>
      </c>
      <c r="BD115">
        <v>0</v>
      </c>
      <c r="BE115">
        <v>0.80451996031640483</v>
      </c>
      <c r="BF115">
        <v>1.6594915717167151</v>
      </c>
      <c r="BG115">
        <v>8.6960928295408899E-2</v>
      </c>
      <c r="BH115">
        <v>0</v>
      </c>
      <c r="BI115">
        <v>0.78164646396059001</v>
      </c>
      <c r="BJ115">
        <v>1.715762494261176</v>
      </c>
      <c r="BK115">
        <v>7.6632444758930843E-2</v>
      </c>
      <c r="BL115">
        <v>2</v>
      </c>
      <c r="BM115">
        <v>9.57</v>
      </c>
      <c r="BN115">
        <v>8.076696245894574E-2</v>
      </c>
    </row>
    <row r="116" spans="1:66" x14ac:dyDescent="0.2">
      <c r="A116" t="s">
        <v>845</v>
      </c>
      <c r="B116" s="1">
        <v>111028</v>
      </c>
      <c r="C116">
        <v>2</v>
      </c>
      <c r="D116">
        <v>1</v>
      </c>
      <c r="E116" s="1">
        <v>97</v>
      </c>
      <c r="F116" s="1">
        <v>1725</v>
      </c>
      <c r="G116" s="1">
        <f t="shared" si="4"/>
        <v>655</v>
      </c>
      <c r="H116" s="1">
        <v>220</v>
      </c>
      <c r="I116" s="1">
        <f t="shared" si="5"/>
        <v>134.23250000000002</v>
      </c>
      <c r="J116" s="2" t="s">
        <v>851</v>
      </c>
      <c r="K116" t="s">
        <v>2191</v>
      </c>
      <c r="M116">
        <v>100</v>
      </c>
      <c r="N116">
        <v>1.17</v>
      </c>
      <c r="O116">
        <v>1.177</v>
      </c>
      <c r="P116">
        <v>6.9989999999999997</v>
      </c>
      <c r="Q116">
        <v>8</v>
      </c>
      <c r="R116" t="s">
        <v>266</v>
      </c>
      <c r="S116">
        <v>2248</v>
      </c>
      <c r="T116">
        <v>1909.5</v>
      </c>
      <c r="U116">
        <v>0.41272999999999999</v>
      </c>
      <c r="V116">
        <v>53.27</v>
      </c>
      <c r="W116">
        <v>0.61360000000000003</v>
      </c>
      <c r="X116">
        <v>59.66</v>
      </c>
      <c r="Y116">
        <v>14.66</v>
      </c>
      <c r="Z116">
        <v>0.56640999999999997</v>
      </c>
      <c r="AA116">
        <v>25</v>
      </c>
      <c r="AB116">
        <v>39.5</v>
      </c>
      <c r="AC116">
        <v>0.45400000000000001</v>
      </c>
      <c r="AD116">
        <v>0.48299999999999998</v>
      </c>
      <c r="AE116">
        <v>2.5419999999999998</v>
      </c>
      <c r="AF116">
        <v>0.72</v>
      </c>
      <c r="AG116">
        <v>0.71899999999999997</v>
      </c>
      <c r="AH116">
        <v>0.254</v>
      </c>
      <c r="AI116">
        <v>0.76300000000000001</v>
      </c>
      <c r="AJ116">
        <v>0.66300000000000003</v>
      </c>
      <c r="AK116">
        <v>1.956</v>
      </c>
      <c r="AL116">
        <v>166.61199999999999</v>
      </c>
      <c r="AM116">
        <v>330</v>
      </c>
      <c r="AN116">
        <v>-0.83299999999999996</v>
      </c>
      <c r="AO116">
        <v>4.9000000000000002E-2</v>
      </c>
      <c r="AP116">
        <v>4.9208800000000004</v>
      </c>
      <c r="AQ116">
        <v>6.9000000000000006E-2</v>
      </c>
      <c r="AR116">
        <v>99.5</v>
      </c>
      <c r="AS116">
        <v>-0.14099999999999999</v>
      </c>
      <c r="AT116" t="s">
        <v>267</v>
      </c>
      <c r="AU116">
        <v>16.2</v>
      </c>
      <c r="AV116">
        <v>77</v>
      </c>
      <c r="AW116">
        <v>1.0209999999999999</v>
      </c>
      <c r="AX116">
        <v>45.82</v>
      </c>
      <c r="AY116">
        <v>45.82</v>
      </c>
      <c r="AZ116">
        <v>53.52</v>
      </c>
      <c r="BA116">
        <v>53.52</v>
      </c>
      <c r="BB116">
        <v>58.01</v>
      </c>
      <c r="BC116">
        <v>58.01</v>
      </c>
      <c r="BD116">
        <v>1</v>
      </c>
      <c r="BE116">
        <v>-0.55093052721679436</v>
      </c>
      <c r="BF116">
        <v>-2.7627176490927656</v>
      </c>
      <c r="BG116">
        <v>0.1997109361998031</v>
      </c>
      <c r="BH116">
        <v>1</v>
      </c>
      <c r="BI116">
        <v>-0.55902047286974388</v>
      </c>
      <c r="BJ116">
        <v>-2.8440589149843065</v>
      </c>
      <c r="BK116">
        <v>0.20667457669458492</v>
      </c>
      <c r="BL116">
        <v>2</v>
      </c>
      <c r="BM116">
        <v>8.73</v>
      </c>
      <c r="BN116">
        <v>0.12367598069278782</v>
      </c>
    </row>
    <row r="117" spans="1:66" x14ac:dyDescent="0.2">
      <c r="A117" t="s">
        <v>845</v>
      </c>
      <c r="B117" s="1">
        <v>111031</v>
      </c>
      <c r="C117">
        <v>1</v>
      </c>
      <c r="D117">
        <v>1</v>
      </c>
      <c r="E117" s="1">
        <v>98</v>
      </c>
      <c r="F117" s="1">
        <v>1725</v>
      </c>
      <c r="G117" s="1">
        <f t="shared" si="4"/>
        <v>655</v>
      </c>
      <c r="H117" s="1">
        <v>159</v>
      </c>
      <c r="I117" s="1">
        <f t="shared" si="5"/>
        <v>134.23250000000002</v>
      </c>
      <c r="J117" s="2" t="s">
        <v>851</v>
      </c>
      <c r="K117" t="s">
        <v>2192</v>
      </c>
      <c r="M117">
        <v>100</v>
      </c>
      <c r="N117">
        <v>1.389</v>
      </c>
      <c r="O117">
        <v>1.3109999999999999</v>
      </c>
      <c r="P117">
        <v>12.101000000000001</v>
      </c>
      <c r="Q117">
        <v>7</v>
      </c>
      <c r="R117" t="s">
        <v>268</v>
      </c>
      <c r="S117">
        <v>2583</v>
      </c>
      <c r="T117">
        <v>1970.8</v>
      </c>
      <c r="U117">
        <v>0.43158000000000002</v>
      </c>
      <c r="V117">
        <v>47.66</v>
      </c>
      <c r="W117">
        <v>0.56340000000000001</v>
      </c>
      <c r="X117">
        <v>54.218000000000004</v>
      </c>
      <c r="Y117">
        <v>14.218</v>
      </c>
      <c r="Z117">
        <v>0.56408000000000003</v>
      </c>
      <c r="AA117">
        <v>29</v>
      </c>
      <c r="AB117">
        <v>37.6</v>
      </c>
      <c r="AC117">
        <v>1.032</v>
      </c>
      <c r="AD117">
        <v>1.0880000000000001</v>
      </c>
      <c r="AE117">
        <v>2.649</v>
      </c>
      <c r="AF117">
        <v>0.74399999999999999</v>
      </c>
      <c r="AG117">
        <v>0.67500000000000004</v>
      </c>
      <c r="AH117">
        <v>0.73</v>
      </c>
      <c r="AI117">
        <v>0.76100000000000001</v>
      </c>
      <c r="AJ117">
        <v>0.88200000000000001</v>
      </c>
      <c r="AK117">
        <v>2.581</v>
      </c>
      <c r="AL117">
        <v>306.44600000000003</v>
      </c>
      <c r="AM117">
        <v>354</v>
      </c>
      <c r="AN117">
        <v>-0.96699999999999997</v>
      </c>
      <c r="AO117">
        <v>0.249</v>
      </c>
      <c r="AP117">
        <v>18.781770000000002</v>
      </c>
      <c r="AQ117">
        <v>0.32200000000000001</v>
      </c>
      <c r="AR117">
        <v>97</v>
      </c>
      <c r="AS117">
        <v>-1</v>
      </c>
      <c r="AT117" t="s">
        <v>269</v>
      </c>
      <c r="AU117">
        <v>18.899999999999999</v>
      </c>
      <c r="AV117">
        <v>100</v>
      </c>
      <c r="AW117">
        <v>1.0760000000000001</v>
      </c>
      <c r="AX117">
        <v>40.9</v>
      </c>
      <c r="AY117">
        <v>40.9</v>
      </c>
      <c r="AZ117">
        <v>45.79</v>
      </c>
      <c r="BA117">
        <v>45.79</v>
      </c>
      <c r="BB117">
        <v>49.43</v>
      </c>
      <c r="BC117">
        <v>49.43</v>
      </c>
      <c r="BD117">
        <v>1</v>
      </c>
      <c r="BE117">
        <v>-0.45706377961546973</v>
      </c>
      <c r="BF117">
        <v>-2.4424048590276399</v>
      </c>
      <c r="BG117">
        <v>0.17994476621961331</v>
      </c>
      <c r="BH117">
        <v>1</v>
      </c>
      <c r="BI117">
        <v>-0.43869546229653578</v>
      </c>
      <c r="BJ117">
        <v>-2.5500019009834878</v>
      </c>
      <c r="BK117">
        <v>0.1763187057663336</v>
      </c>
      <c r="BL117">
        <v>2</v>
      </c>
      <c r="BM117">
        <v>17.71</v>
      </c>
      <c r="BN117">
        <v>-1.5837883560428357E-2</v>
      </c>
    </row>
    <row r="118" spans="1:66" x14ac:dyDescent="0.2">
      <c r="A118" t="s">
        <v>845</v>
      </c>
      <c r="B118" s="1">
        <v>111031</v>
      </c>
      <c r="C118">
        <v>2</v>
      </c>
      <c r="D118">
        <v>1</v>
      </c>
      <c r="E118" s="1">
        <v>99</v>
      </c>
      <c r="F118" s="1">
        <v>1725</v>
      </c>
      <c r="G118" s="1">
        <f t="shared" si="4"/>
        <v>655</v>
      </c>
      <c r="H118" s="1">
        <v>220</v>
      </c>
      <c r="I118" s="1">
        <f t="shared" si="5"/>
        <v>134.23250000000002</v>
      </c>
      <c r="J118" s="2" t="s">
        <v>851</v>
      </c>
      <c r="K118" t="s">
        <v>2192</v>
      </c>
      <c r="M118">
        <v>100</v>
      </c>
      <c r="N118">
        <v>3.2989999999999999</v>
      </c>
      <c r="O118">
        <v>3.2349999999999999</v>
      </c>
      <c r="P118">
        <v>7.6470000000000002</v>
      </c>
      <c r="Q118">
        <v>1</v>
      </c>
      <c r="R118" t="s">
        <v>270</v>
      </c>
      <c r="S118">
        <v>6375</v>
      </c>
      <c r="T118">
        <v>1970.8</v>
      </c>
      <c r="U118">
        <v>3.7229999999999999E-2</v>
      </c>
      <c r="V118">
        <v>43.82</v>
      </c>
      <c r="W118">
        <v>-0.12529999999999999</v>
      </c>
      <c r="X118">
        <v>74.272999999999996</v>
      </c>
      <c r="Y118">
        <v>14.273</v>
      </c>
      <c r="Z118">
        <v>-0.12958</v>
      </c>
      <c r="AA118">
        <v>33</v>
      </c>
      <c r="AB118">
        <v>64.900000000000006</v>
      </c>
      <c r="AC118">
        <v>0.06</v>
      </c>
      <c r="AD118">
        <v>0.19700000000000001</v>
      </c>
      <c r="AE118">
        <v>2.016</v>
      </c>
      <c r="AF118">
        <v>0.26200000000000001</v>
      </c>
      <c r="AG118">
        <v>0.28199999999999997</v>
      </c>
      <c r="AH118">
        <v>0.28100000000000003</v>
      </c>
      <c r="AI118">
        <v>0.20499999999999999</v>
      </c>
      <c r="AJ118">
        <v>0.49199999999999999</v>
      </c>
      <c r="AK118">
        <v>4.6660000000000004</v>
      </c>
      <c r="AL118">
        <v>220.16499999999999</v>
      </c>
      <c r="AM118">
        <v>354</v>
      </c>
      <c r="AN118">
        <v>-0.96699999999999997</v>
      </c>
      <c r="AO118">
        <v>6.5000000000000002E-2</v>
      </c>
      <c r="AP118">
        <v>14.23765</v>
      </c>
      <c r="AQ118">
        <v>6.4000000000000001E-2</v>
      </c>
      <c r="AR118">
        <v>97</v>
      </c>
      <c r="AS118">
        <v>0.48099999999999998</v>
      </c>
      <c r="AT118" t="s">
        <v>271</v>
      </c>
      <c r="AU118">
        <v>9.6999999999999993</v>
      </c>
      <c r="AV118">
        <v>79</v>
      </c>
      <c r="AW118">
        <v>1.0509999999999999</v>
      </c>
      <c r="AX118">
        <v>44.28</v>
      </c>
      <c r="AY118">
        <v>44.28</v>
      </c>
      <c r="AZ118">
        <v>63.28</v>
      </c>
      <c r="BA118">
        <v>63.28</v>
      </c>
      <c r="BB118">
        <v>64.849999999999994</v>
      </c>
      <c r="BC118">
        <v>64.849999999999994</v>
      </c>
      <c r="BD118">
        <v>1</v>
      </c>
      <c r="BE118">
        <v>-1.2822334243377267</v>
      </c>
      <c r="BF118">
        <v>-2.5615953454362428</v>
      </c>
      <c r="BG118">
        <v>0.33748871154646959</v>
      </c>
      <c r="BH118">
        <v>1</v>
      </c>
      <c r="BI118">
        <v>-1.2792679740072559</v>
      </c>
      <c r="BJ118">
        <v>-2.5502040337188481</v>
      </c>
      <c r="BK118">
        <v>0.33787938201633394</v>
      </c>
      <c r="BL118">
        <v>2</v>
      </c>
      <c r="BM118">
        <v>18.829999999999998</v>
      </c>
      <c r="BN118">
        <v>8.5970541655647395E-2</v>
      </c>
    </row>
    <row r="119" spans="1:66" x14ac:dyDescent="0.2">
      <c r="A119" t="s">
        <v>845</v>
      </c>
      <c r="B119" s="1">
        <v>111101</v>
      </c>
      <c r="C119">
        <v>1</v>
      </c>
      <c r="D119">
        <v>1</v>
      </c>
      <c r="E119" s="1">
        <v>100</v>
      </c>
      <c r="F119" s="1">
        <v>1750</v>
      </c>
      <c r="G119" s="1">
        <f t="shared" si="4"/>
        <v>680</v>
      </c>
      <c r="H119" s="1">
        <v>220</v>
      </c>
      <c r="I119" s="1">
        <f t="shared" si="5"/>
        <v>126.77000000000001</v>
      </c>
      <c r="J119" s="2" t="s">
        <v>851</v>
      </c>
      <c r="K119" t="s">
        <v>2193</v>
      </c>
      <c r="M119">
        <v>100</v>
      </c>
      <c r="N119">
        <v>0.64</v>
      </c>
      <c r="O119">
        <v>0.67900000000000005</v>
      </c>
      <c r="P119">
        <v>12.609</v>
      </c>
      <c r="Q119">
        <v>3</v>
      </c>
      <c r="R119" t="s">
        <v>272</v>
      </c>
      <c r="S119">
        <v>1546</v>
      </c>
      <c r="T119">
        <v>2276.3000000000002</v>
      </c>
      <c r="U119">
        <v>0.28576000000000001</v>
      </c>
      <c r="V119">
        <v>62.64</v>
      </c>
      <c r="W119">
        <v>1.2452000000000001</v>
      </c>
      <c r="X119">
        <v>66.846999999999994</v>
      </c>
      <c r="Y119">
        <v>14.347</v>
      </c>
      <c r="Z119">
        <v>1.23777</v>
      </c>
      <c r="AA119">
        <v>17</v>
      </c>
      <c r="AB119">
        <v>40.9</v>
      </c>
      <c r="AC119">
        <v>2.4</v>
      </c>
      <c r="AD119">
        <v>0.77100000000000002</v>
      </c>
      <c r="AE119">
        <v>2.762</v>
      </c>
      <c r="AF119">
        <v>1.0349999999999999</v>
      </c>
      <c r="AG119">
        <v>0.82699999999999996</v>
      </c>
      <c r="AH119">
        <v>0.25800000000000001</v>
      </c>
      <c r="AI119">
        <v>0.70799999999999996</v>
      </c>
      <c r="AJ119">
        <v>0.28000000000000003</v>
      </c>
      <c r="AK119">
        <v>1.506</v>
      </c>
      <c r="AL119">
        <v>193.38800000000001</v>
      </c>
      <c r="AM119">
        <v>366</v>
      </c>
      <c r="AN119">
        <v>-1.0329999999999999</v>
      </c>
      <c r="AO119">
        <v>0.14099999999999999</v>
      </c>
      <c r="AP119">
        <v>11.78037</v>
      </c>
      <c r="AQ119">
        <v>0.28599999999999998</v>
      </c>
      <c r="AR119">
        <v>99.44</v>
      </c>
      <c r="AS119">
        <v>-1</v>
      </c>
      <c r="AT119" t="s">
        <v>273</v>
      </c>
      <c r="AU119">
        <v>18.399999999999999</v>
      </c>
      <c r="AV119">
        <v>107</v>
      </c>
      <c r="AW119">
        <v>1.0660000000000001</v>
      </c>
      <c r="AX119">
        <v>53.34</v>
      </c>
      <c r="AY119">
        <v>53.34</v>
      </c>
      <c r="AZ119">
        <v>55.71</v>
      </c>
      <c r="BA119">
        <v>55.71</v>
      </c>
      <c r="BB119">
        <v>56.46</v>
      </c>
      <c r="BC119">
        <v>56.46</v>
      </c>
      <c r="BD119">
        <v>0</v>
      </c>
      <c r="BE119">
        <v>2.7996584398720659E-2</v>
      </c>
      <c r="BF119">
        <v>2.8396637374683165</v>
      </c>
      <c r="BG119">
        <v>0.16451939239426913</v>
      </c>
      <c r="BH119">
        <v>1</v>
      </c>
      <c r="BI119">
        <v>-3.7521359248718689E-2</v>
      </c>
      <c r="BJ119">
        <v>2.9029579345292951</v>
      </c>
      <c r="BK119">
        <v>0.17042422385298817</v>
      </c>
      <c r="BL119">
        <v>2</v>
      </c>
      <c r="BM119">
        <v>54.73</v>
      </c>
      <c r="BN119">
        <v>9.3114167610843825E-3</v>
      </c>
    </row>
    <row r="120" spans="1:66" x14ac:dyDescent="0.2">
      <c r="A120" t="s">
        <v>845</v>
      </c>
      <c r="B120" s="1">
        <v>111101</v>
      </c>
      <c r="C120">
        <v>1</v>
      </c>
      <c r="D120">
        <v>2</v>
      </c>
      <c r="E120" s="1">
        <v>101</v>
      </c>
      <c r="F120" s="1">
        <v>1750</v>
      </c>
      <c r="G120" s="1">
        <f t="shared" si="4"/>
        <v>680</v>
      </c>
      <c r="H120" s="1">
        <v>191</v>
      </c>
      <c r="I120" s="1">
        <f t="shared" si="5"/>
        <v>126.77000000000001</v>
      </c>
      <c r="J120" s="2" t="s">
        <v>851</v>
      </c>
      <c r="K120" t="s">
        <v>2193</v>
      </c>
      <c r="M120">
        <v>100</v>
      </c>
      <c r="N120">
        <v>0.65800000000000003</v>
      </c>
      <c r="O120">
        <v>0.63300000000000001</v>
      </c>
      <c r="P120">
        <v>7.9349999999999996</v>
      </c>
      <c r="Q120">
        <v>6</v>
      </c>
      <c r="R120" t="s">
        <v>274</v>
      </c>
      <c r="S120">
        <v>1440</v>
      </c>
      <c r="T120">
        <v>2276.3000000000002</v>
      </c>
      <c r="U120">
        <v>0.57484999999999997</v>
      </c>
      <c r="V120">
        <v>46.99</v>
      </c>
      <c r="W120">
        <v>0.68920000000000003</v>
      </c>
      <c r="X120">
        <v>53.518999999999998</v>
      </c>
      <c r="Y120">
        <v>13.519</v>
      </c>
      <c r="Z120">
        <v>0.70213000000000003</v>
      </c>
      <c r="AA120">
        <v>25</v>
      </c>
      <c r="AB120">
        <v>42.9</v>
      </c>
      <c r="AC120">
        <v>1.1439999999999999</v>
      </c>
      <c r="AD120">
        <v>0.52700000000000002</v>
      </c>
      <c r="AE120">
        <v>2.7010000000000001</v>
      </c>
      <c r="AF120">
        <v>0.85699999999999998</v>
      </c>
      <c r="AG120">
        <v>0.73099999999999998</v>
      </c>
      <c r="AH120">
        <v>0.64800000000000002</v>
      </c>
      <c r="AI120">
        <v>0.80600000000000005</v>
      </c>
      <c r="AJ120">
        <v>0.70099999999999996</v>
      </c>
      <c r="AK120">
        <v>1.1870000000000001</v>
      </c>
      <c r="AL120">
        <v>312.39699999999999</v>
      </c>
      <c r="AM120">
        <v>306</v>
      </c>
      <c r="AN120">
        <v>-0.7</v>
      </c>
      <c r="AO120">
        <v>0.122</v>
      </c>
      <c r="AP120">
        <v>11.943759999999999</v>
      </c>
      <c r="AQ120">
        <v>0.33800000000000002</v>
      </c>
      <c r="AR120">
        <v>99.44</v>
      </c>
      <c r="AS120">
        <v>-1</v>
      </c>
      <c r="AT120" t="s">
        <v>275</v>
      </c>
      <c r="AU120">
        <v>11.5</v>
      </c>
      <c r="AV120">
        <v>100</v>
      </c>
      <c r="AW120">
        <v>1.0529999999999999</v>
      </c>
      <c r="AX120">
        <v>32.68</v>
      </c>
      <c r="AY120">
        <v>32.68</v>
      </c>
      <c r="AZ120">
        <v>47.75</v>
      </c>
      <c r="BA120">
        <v>47.75</v>
      </c>
      <c r="BB120">
        <v>55.94</v>
      </c>
      <c r="BC120">
        <v>55.94</v>
      </c>
      <c r="BD120">
        <v>1</v>
      </c>
      <c r="BE120">
        <v>-1.0136696783653139</v>
      </c>
      <c r="BF120">
        <v>-2.275396690192764</v>
      </c>
      <c r="BG120">
        <v>0.32366418295689103</v>
      </c>
      <c r="BH120">
        <v>1</v>
      </c>
      <c r="BI120">
        <v>-1.057739922844432</v>
      </c>
      <c r="BJ120">
        <v>-2.302396265302793</v>
      </c>
      <c r="BK120">
        <v>0.33033925203801423</v>
      </c>
      <c r="BL120">
        <v>2</v>
      </c>
      <c r="BM120">
        <v>14.01</v>
      </c>
      <c r="BN120">
        <v>-1.7164562547824801E-2</v>
      </c>
    </row>
    <row r="121" spans="1:66" x14ac:dyDescent="0.2">
      <c r="A121" t="s">
        <v>845</v>
      </c>
      <c r="B121" s="1">
        <v>111101</v>
      </c>
      <c r="C121">
        <v>1</v>
      </c>
      <c r="D121">
        <v>3</v>
      </c>
      <c r="E121" s="1">
        <v>102</v>
      </c>
      <c r="F121" s="1">
        <v>1750</v>
      </c>
      <c r="G121" s="1">
        <f t="shared" si="4"/>
        <v>680</v>
      </c>
      <c r="H121" s="1">
        <v>111</v>
      </c>
      <c r="I121" s="1">
        <f t="shared" si="5"/>
        <v>126.77000000000001</v>
      </c>
      <c r="J121" s="2" t="s">
        <v>851</v>
      </c>
      <c r="K121" t="s">
        <v>2193</v>
      </c>
      <c r="M121">
        <v>100</v>
      </c>
      <c r="N121">
        <v>1.341</v>
      </c>
      <c r="O121">
        <v>1.2370000000000001</v>
      </c>
      <c r="P121">
        <v>3.9039999999999999</v>
      </c>
      <c r="Q121">
        <v>1</v>
      </c>
      <c r="R121" t="s">
        <v>276</v>
      </c>
      <c r="S121">
        <v>2815</v>
      </c>
      <c r="T121">
        <v>2276.3000000000002</v>
      </c>
      <c r="U121">
        <v>0.11176999999999999</v>
      </c>
      <c r="V121">
        <v>55.39</v>
      </c>
      <c r="W121">
        <v>-0.1187</v>
      </c>
      <c r="X121">
        <v>69.53</v>
      </c>
      <c r="Y121">
        <v>14.53</v>
      </c>
      <c r="Z121">
        <v>-0.26543</v>
      </c>
      <c r="AA121">
        <v>41</v>
      </c>
      <c r="AB121">
        <v>2.2000000000000002</v>
      </c>
      <c r="AC121">
        <v>0.14499999999999999</v>
      </c>
      <c r="AD121">
        <v>0.17299999999999999</v>
      </c>
      <c r="AE121">
        <v>2.0059999999999998</v>
      </c>
      <c r="AF121">
        <v>0.32</v>
      </c>
      <c r="AG121">
        <v>0.17100000000000001</v>
      </c>
      <c r="AH121">
        <v>0.877</v>
      </c>
      <c r="AI121">
        <v>0.26200000000000001</v>
      </c>
      <c r="AJ121">
        <v>0.90300000000000002</v>
      </c>
      <c r="AK121">
        <v>2.2290000000000001</v>
      </c>
      <c r="AL121">
        <v>14.875999999999999</v>
      </c>
      <c r="AM121">
        <v>294</v>
      </c>
      <c r="AN121">
        <v>-0.63300000000000001</v>
      </c>
      <c r="AO121">
        <v>0.156</v>
      </c>
      <c r="AP121">
        <v>10.078900000000001</v>
      </c>
      <c r="AQ121">
        <v>0.27</v>
      </c>
      <c r="AR121">
        <v>99.44</v>
      </c>
      <c r="AS121">
        <v>0.441</v>
      </c>
      <c r="AT121" t="s">
        <v>277</v>
      </c>
      <c r="AU121">
        <v>35.1</v>
      </c>
      <c r="AV121">
        <v>99</v>
      </c>
      <c r="AW121">
        <v>1.0049999999999999</v>
      </c>
      <c r="AX121">
        <v>31.71</v>
      </c>
      <c r="AY121">
        <v>31.71</v>
      </c>
      <c r="AZ121">
        <v>40.53</v>
      </c>
      <c r="BA121">
        <v>40.53</v>
      </c>
      <c r="BB121">
        <v>50.46</v>
      </c>
      <c r="BC121">
        <v>50.46</v>
      </c>
      <c r="BD121">
        <v>1</v>
      </c>
      <c r="BE121">
        <v>-2.8128283141038782E-2</v>
      </c>
      <c r="BF121">
        <v>-1.6471722840464689</v>
      </c>
      <c r="BG121">
        <v>0.5438010110120769</v>
      </c>
      <c r="BH121">
        <v>1</v>
      </c>
      <c r="BI121">
        <v>-4.036346129753049E-2</v>
      </c>
      <c r="BJ121">
        <v>-1.6698156299447058</v>
      </c>
      <c r="BK121">
        <v>0.52828253909332323</v>
      </c>
      <c r="BL121">
        <v>2</v>
      </c>
      <c r="BM121">
        <v>32.35</v>
      </c>
      <c r="BN121">
        <v>1.2487318621316759E-2</v>
      </c>
    </row>
    <row r="122" spans="1:66" x14ac:dyDescent="0.2">
      <c r="A122" t="s">
        <v>845</v>
      </c>
      <c r="B122" s="1">
        <v>111101</v>
      </c>
      <c r="C122">
        <v>1</v>
      </c>
      <c r="D122">
        <v>4</v>
      </c>
      <c r="E122" s="1">
        <v>103</v>
      </c>
      <c r="F122" s="1">
        <v>1750</v>
      </c>
      <c r="G122" s="1">
        <f t="shared" si="4"/>
        <v>680</v>
      </c>
      <c r="H122" s="1">
        <v>220</v>
      </c>
      <c r="I122" s="1">
        <f t="shared" si="5"/>
        <v>126.77000000000001</v>
      </c>
      <c r="J122" s="2" t="s">
        <v>851</v>
      </c>
      <c r="K122" t="s">
        <v>2193</v>
      </c>
      <c r="M122">
        <v>100</v>
      </c>
      <c r="N122">
        <v>0.46</v>
      </c>
      <c r="O122">
        <v>0.45200000000000001</v>
      </c>
      <c r="P122">
        <v>1.2509999999999999</v>
      </c>
      <c r="Q122">
        <v>1</v>
      </c>
      <c r="R122" t="s">
        <v>278</v>
      </c>
      <c r="S122">
        <v>1028</v>
      </c>
      <c r="T122">
        <v>2276.3000000000002</v>
      </c>
      <c r="U122">
        <v>-0.13333999999999999</v>
      </c>
      <c r="V122">
        <v>47.98</v>
      </c>
      <c r="W122">
        <v>0.1671</v>
      </c>
      <c r="X122">
        <v>56.460999999999999</v>
      </c>
      <c r="Y122">
        <v>13.961</v>
      </c>
      <c r="Z122">
        <v>-0.15351999999999999</v>
      </c>
      <c r="AA122">
        <v>35</v>
      </c>
      <c r="AB122">
        <v>43.5</v>
      </c>
      <c r="AC122">
        <v>0.151</v>
      </c>
      <c r="AD122">
        <v>6.5000000000000002E-2</v>
      </c>
      <c r="AE122">
        <v>1.9390000000000001</v>
      </c>
      <c r="AF122">
        <v>4.3999999999999997E-2</v>
      </c>
      <c r="AG122">
        <v>0.189</v>
      </c>
      <c r="AH122">
        <v>0.127</v>
      </c>
      <c r="AI122">
        <v>0.20899999999999999</v>
      </c>
      <c r="AJ122">
        <v>0.25600000000000001</v>
      </c>
      <c r="AK122">
        <v>0.72099999999999997</v>
      </c>
      <c r="AL122">
        <v>354.05</v>
      </c>
      <c r="AM122">
        <v>366</v>
      </c>
      <c r="AN122">
        <v>-1.0329999999999999</v>
      </c>
      <c r="AO122">
        <v>1.9E-2</v>
      </c>
      <c r="AP122">
        <v>2.468</v>
      </c>
      <c r="AQ122">
        <v>7.0999999999999994E-2</v>
      </c>
      <c r="AR122">
        <v>99.44</v>
      </c>
      <c r="AS122">
        <v>0.47099999999999997</v>
      </c>
      <c r="AT122" t="s">
        <v>279</v>
      </c>
      <c r="AU122">
        <v>11.8</v>
      </c>
      <c r="AV122">
        <v>142</v>
      </c>
      <c r="AW122">
        <v>1.052</v>
      </c>
      <c r="AX122">
        <v>50.45</v>
      </c>
      <c r="AY122">
        <v>50.45</v>
      </c>
      <c r="AZ122">
        <v>56.91</v>
      </c>
      <c r="BA122">
        <v>56.91</v>
      </c>
      <c r="BB122">
        <v>56.93</v>
      </c>
      <c r="BC122">
        <v>56.93</v>
      </c>
      <c r="BD122">
        <v>0</v>
      </c>
      <c r="BE122">
        <v>1.0790852332881268E-2</v>
      </c>
      <c r="BF122">
        <v>-1.5773286811232554</v>
      </c>
      <c r="BG122">
        <v>0.55345873170744853</v>
      </c>
      <c r="BH122">
        <v>0</v>
      </c>
      <c r="BI122">
        <v>2.1327063820468034E-2</v>
      </c>
      <c r="BJ122">
        <v>-1.5636399899289066</v>
      </c>
      <c r="BK122">
        <v>0.55025622798718343</v>
      </c>
      <c r="BL122">
        <v>2</v>
      </c>
      <c r="BM122">
        <v>13.15</v>
      </c>
      <c r="BN122">
        <v>-1.7263646199554582E-2</v>
      </c>
    </row>
    <row r="123" spans="1:66" x14ac:dyDescent="0.2">
      <c r="A123" t="s">
        <v>845</v>
      </c>
      <c r="B123" s="1">
        <v>111101</v>
      </c>
      <c r="C123">
        <v>2</v>
      </c>
      <c r="D123">
        <v>1</v>
      </c>
      <c r="E123" s="1">
        <v>104</v>
      </c>
      <c r="F123" s="1">
        <v>1750</v>
      </c>
      <c r="G123" s="1">
        <f t="shared" si="4"/>
        <v>680</v>
      </c>
      <c r="H123" s="1">
        <v>191</v>
      </c>
      <c r="I123" s="1">
        <f t="shared" si="5"/>
        <v>126.77000000000001</v>
      </c>
      <c r="J123" s="2" t="s">
        <v>851</v>
      </c>
      <c r="K123" t="s">
        <v>2193</v>
      </c>
      <c r="M123">
        <v>100</v>
      </c>
      <c r="N123">
        <v>5.2770000000000001</v>
      </c>
      <c r="O123">
        <v>5.125</v>
      </c>
      <c r="P123">
        <v>8.5869999999999997</v>
      </c>
      <c r="Q123">
        <v>1</v>
      </c>
      <c r="R123" t="s">
        <v>280</v>
      </c>
      <c r="S123">
        <v>11667</v>
      </c>
      <c r="T123">
        <v>2276.3000000000002</v>
      </c>
      <c r="U123">
        <v>-0.20352999999999999</v>
      </c>
      <c r="V123">
        <v>42.94</v>
      </c>
      <c r="W123">
        <v>-0.41199999999999998</v>
      </c>
      <c r="X123">
        <v>61.607999999999997</v>
      </c>
      <c r="Y123">
        <v>16.608000000000001</v>
      </c>
      <c r="Z123">
        <v>-0.43253000000000003</v>
      </c>
      <c r="AA123">
        <v>29</v>
      </c>
      <c r="AB123">
        <v>71.7</v>
      </c>
      <c r="AC123">
        <v>0.04</v>
      </c>
      <c r="AD123">
        <v>0.20200000000000001</v>
      </c>
      <c r="AE123">
        <v>1.9710000000000001</v>
      </c>
      <c r="AF123">
        <v>0.249</v>
      </c>
      <c r="AG123">
        <v>0.26900000000000002</v>
      </c>
      <c r="AH123">
        <v>0.374</v>
      </c>
      <c r="AI123">
        <v>0.157</v>
      </c>
      <c r="AJ123">
        <v>0.51400000000000001</v>
      </c>
      <c r="AK123">
        <v>6.29</v>
      </c>
      <c r="AL123">
        <v>23.802</v>
      </c>
      <c r="AM123">
        <v>366</v>
      </c>
      <c r="AN123">
        <v>-1.0329999999999999</v>
      </c>
      <c r="AO123">
        <v>5.2999999999999999E-2</v>
      </c>
      <c r="AP123">
        <v>12.66925</v>
      </c>
      <c r="AQ123">
        <v>5.0999999999999997E-2</v>
      </c>
      <c r="AR123">
        <v>99.44</v>
      </c>
      <c r="AS123">
        <v>0.45200000000000001</v>
      </c>
      <c r="AT123" t="s">
        <v>281</v>
      </c>
      <c r="AU123">
        <v>1.2</v>
      </c>
      <c r="AV123">
        <v>93</v>
      </c>
      <c r="AW123">
        <v>1.1559999999999999</v>
      </c>
      <c r="AX123">
        <v>56.77</v>
      </c>
      <c r="AY123">
        <v>56.77</v>
      </c>
      <c r="AZ123">
        <v>73.5</v>
      </c>
      <c r="BA123">
        <v>73.5</v>
      </c>
      <c r="BB123">
        <v>82.05</v>
      </c>
      <c r="BC123">
        <v>82.05</v>
      </c>
      <c r="BD123">
        <v>0</v>
      </c>
      <c r="BE123">
        <v>1.0752054240456812</v>
      </c>
      <c r="BF123">
        <v>-0.19704582940073703</v>
      </c>
      <c r="BG123">
        <v>0.13363657615478924</v>
      </c>
      <c r="BH123">
        <v>0</v>
      </c>
      <c r="BI123">
        <v>1.0747036028745045</v>
      </c>
      <c r="BJ123">
        <v>-0.18849051461481015</v>
      </c>
      <c r="BK123">
        <v>0.13179486482314279</v>
      </c>
      <c r="BL123">
        <v>2</v>
      </c>
      <c r="BM123">
        <v>49.32</v>
      </c>
      <c r="BN123">
        <v>-0.28233530391440143</v>
      </c>
    </row>
    <row r="124" spans="1:66" x14ac:dyDescent="0.2">
      <c r="A124" t="s">
        <v>845</v>
      </c>
      <c r="B124" s="1">
        <v>111103</v>
      </c>
      <c r="C124">
        <v>1</v>
      </c>
      <c r="D124">
        <v>1</v>
      </c>
      <c r="E124" s="1">
        <v>105</v>
      </c>
      <c r="F124" s="1">
        <v>1775</v>
      </c>
      <c r="G124" s="1">
        <f t="shared" si="4"/>
        <v>705</v>
      </c>
      <c r="H124" s="1">
        <v>123</v>
      </c>
      <c r="I124" s="1">
        <f t="shared" si="5"/>
        <v>119.3075</v>
      </c>
      <c r="J124" s="2" t="s">
        <v>851</v>
      </c>
      <c r="K124" t="s">
        <v>2194</v>
      </c>
      <c r="M124">
        <v>100</v>
      </c>
      <c r="N124">
        <v>0.64400000000000002</v>
      </c>
      <c r="O124">
        <v>0.61</v>
      </c>
      <c r="P124">
        <v>1.5089999999999999</v>
      </c>
      <c r="Q124">
        <v>1</v>
      </c>
      <c r="R124" t="s">
        <v>282</v>
      </c>
      <c r="S124">
        <v>1333</v>
      </c>
      <c r="T124">
        <v>2184.6999999999998</v>
      </c>
      <c r="U124">
        <v>-2.9579999999999999E-2</v>
      </c>
      <c r="V124">
        <v>31.6</v>
      </c>
      <c r="W124">
        <v>-0.20219999999999999</v>
      </c>
      <c r="X124">
        <v>24.382999999999999</v>
      </c>
      <c r="Y124">
        <v>11.882999999999999</v>
      </c>
      <c r="Z124">
        <v>-0.29444999999999999</v>
      </c>
      <c r="AA124">
        <v>33</v>
      </c>
      <c r="AB124">
        <v>125.6</v>
      </c>
      <c r="AC124">
        <v>0.08</v>
      </c>
      <c r="AD124">
        <v>4.9000000000000002E-2</v>
      </c>
      <c r="AE124">
        <v>1.784</v>
      </c>
      <c r="AF124">
        <v>5.3999999999999999E-2</v>
      </c>
      <c r="AG124">
        <v>0.124</v>
      </c>
      <c r="AH124">
        <v>0.312</v>
      </c>
      <c r="AI124">
        <v>0.14000000000000001</v>
      </c>
      <c r="AJ124">
        <v>-0.17399999999999999</v>
      </c>
      <c r="AK124">
        <v>0.78900000000000003</v>
      </c>
      <c r="AL124">
        <v>196.364</v>
      </c>
      <c r="AM124">
        <v>354</v>
      </c>
      <c r="AN124">
        <v>-0.96699999999999997</v>
      </c>
      <c r="AO124">
        <v>1.2E-2</v>
      </c>
      <c r="AP124">
        <v>3.88449</v>
      </c>
      <c r="AQ124">
        <v>2.8000000000000001E-2</v>
      </c>
      <c r="AR124">
        <v>96.75</v>
      </c>
      <c r="AS124">
        <v>0.47399999999999998</v>
      </c>
      <c r="AT124" t="s">
        <v>283</v>
      </c>
      <c r="AU124">
        <v>-5.4</v>
      </c>
      <c r="AV124">
        <v>43</v>
      </c>
      <c r="AW124">
        <v>1.028</v>
      </c>
      <c r="AX124">
        <v>31.24</v>
      </c>
      <c r="AY124">
        <v>31.24</v>
      </c>
      <c r="AZ124">
        <v>46.87</v>
      </c>
      <c r="BA124">
        <v>46.87</v>
      </c>
      <c r="BB124">
        <v>51.79</v>
      </c>
      <c r="BC124">
        <v>51.79</v>
      </c>
      <c r="BD124">
        <v>0</v>
      </c>
      <c r="BE124">
        <v>0.20299021236194198</v>
      </c>
      <c r="BF124">
        <v>-1.3963226316346913</v>
      </c>
      <c r="BG124">
        <v>0.49094276208643939</v>
      </c>
      <c r="BH124">
        <v>0</v>
      </c>
      <c r="BI124">
        <v>0.18647178799069908</v>
      </c>
      <c r="BJ124">
        <v>-1.4307552996213415</v>
      </c>
      <c r="BK124">
        <v>0.47773286003085302</v>
      </c>
      <c r="BL124">
        <v>2</v>
      </c>
      <c r="BM124">
        <v>19.25</v>
      </c>
      <c r="BN124">
        <v>-2.7696859380244309E-2</v>
      </c>
    </row>
    <row r="125" spans="1:66" x14ac:dyDescent="0.2">
      <c r="A125" t="s">
        <v>845</v>
      </c>
      <c r="B125" s="1">
        <v>111103</v>
      </c>
      <c r="C125">
        <v>1</v>
      </c>
      <c r="D125">
        <v>2</v>
      </c>
      <c r="E125" s="1">
        <v>106</v>
      </c>
      <c r="F125" s="1">
        <v>1775</v>
      </c>
      <c r="G125" s="1">
        <f t="shared" si="4"/>
        <v>705</v>
      </c>
      <c r="H125" s="1">
        <v>159</v>
      </c>
      <c r="I125" s="1">
        <f t="shared" si="5"/>
        <v>119.3075</v>
      </c>
      <c r="J125" s="2" t="s">
        <v>851</v>
      </c>
      <c r="K125" t="s">
        <v>2194</v>
      </c>
      <c r="M125">
        <v>100</v>
      </c>
      <c r="N125">
        <v>0.51900000000000002</v>
      </c>
      <c r="O125">
        <v>0.52500000000000002</v>
      </c>
      <c r="P125">
        <v>2.7490000000000001</v>
      </c>
      <c r="Q125">
        <v>4</v>
      </c>
      <c r="R125" t="s">
        <v>284</v>
      </c>
      <c r="S125">
        <v>1148</v>
      </c>
      <c r="T125">
        <v>2184.6999999999998</v>
      </c>
      <c r="U125">
        <v>-0.35291</v>
      </c>
      <c r="V125">
        <v>30.8</v>
      </c>
      <c r="W125">
        <v>0.2833</v>
      </c>
      <c r="X125">
        <v>82.858000000000004</v>
      </c>
      <c r="Y125">
        <v>15.358000000000001</v>
      </c>
      <c r="Z125">
        <v>0.13958999999999999</v>
      </c>
      <c r="AA125">
        <v>23</v>
      </c>
      <c r="AB125">
        <v>92.6</v>
      </c>
      <c r="AC125">
        <v>0.22</v>
      </c>
      <c r="AD125">
        <v>0.111</v>
      </c>
      <c r="AE125">
        <v>2.0649999999999999</v>
      </c>
      <c r="AF125">
        <v>0.20599999999999999</v>
      </c>
      <c r="AG125">
        <v>0.34799999999999998</v>
      </c>
      <c r="AH125">
        <v>0.55200000000000005</v>
      </c>
      <c r="AI125">
        <v>0.42899999999999999</v>
      </c>
      <c r="AJ125">
        <v>0.44600000000000001</v>
      </c>
      <c r="AK125">
        <v>0.89200000000000002</v>
      </c>
      <c r="AL125">
        <v>86.281000000000006</v>
      </c>
      <c r="AM125">
        <v>330</v>
      </c>
      <c r="AN125">
        <v>-0.83299999999999996</v>
      </c>
      <c r="AO125">
        <v>2.5000000000000001E-2</v>
      </c>
      <c r="AP125">
        <v>3.4376199999999999</v>
      </c>
      <c r="AQ125">
        <v>0.13100000000000001</v>
      </c>
      <c r="AR125">
        <v>96.75</v>
      </c>
      <c r="AS125">
        <v>0.29399999999999998</v>
      </c>
      <c r="AT125" t="s">
        <v>285</v>
      </c>
      <c r="AU125">
        <v>77.099999999999994</v>
      </c>
      <c r="AV125">
        <v>79</v>
      </c>
      <c r="AW125">
        <v>1.006</v>
      </c>
      <c r="AX125">
        <v>42.67</v>
      </c>
      <c r="AY125">
        <v>42.67</v>
      </c>
      <c r="AZ125">
        <v>42.71</v>
      </c>
      <c r="BA125">
        <v>42.71</v>
      </c>
      <c r="BB125">
        <v>51.54</v>
      </c>
      <c r="BC125">
        <v>51.54</v>
      </c>
      <c r="BD125">
        <v>1</v>
      </c>
      <c r="BE125">
        <v>-0.29230307784200849</v>
      </c>
      <c r="BF125">
        <v>-1.8781020616745674</v>
      </c>
      <c r="BG125">
        <v>0.46494319340033258</v>
      </c>
      <c r="BH125">
        <v>1</v>
      </c>
      <c r="BI125">
        <v>-0.31911475492215657</v>
      </c>
      <c r="BJ125">
        <v>-1.8985474023364537</v>
      </c>
      <c r="BK125">
        <v>0.46563388917424436</v>
      </c>
      <c r="BL125">
        <v>2</v>
      </c>
      <c r="BM125">
        <v>10.59</v>
      </c>
      <c r="BN125">
        <v>9.8063403639325641E-2</v>
      </c>
    </row>
    <row r="126" spans="1:66" x14ac:dyDescent="0.2">
      <c r="A126" t="s">
        <v>845</v>
      </c>
      <c r="B126" s="1">
        <v>111103</v>
      </c>
      <c r="C126">
        <v>2</v>
      </c>
      <c r="D126">
        <v>1</v>
      </c>
      <c r="E126" s="1">
        <v>107</v>
      </c>
      <c r="F126" s="1">
        <v>1775</v>
      </c>
      <c r="G126" s="1">
        <f t="shared" si="4"/>
        <v>705</v>
      </c>
      <c r="H126" s="1">
        <v>123</v>
      </c>
      <c r="I126" s="1">
        <f t="shared" si="5"/>
        <v>119.3075</v>
      </c>
      <c r="J126" s="2" t="s">
        <v>851</v>
      </c>
      <c r="K126" t="s">
        <v>2194</v>
      </c>
      <c r="M126">
        <v>100</v>
      </c>
      <c r="N126">
        <v>0.29699999999999999</v>
      </c>
      <c r="O126">
        <v>0.312</v>
      </c>
      <c r="P126">
        <v>1.198</v>
      </c>
      <c r="Q126">
        <v>1</v>
      </c>
      <c r="R126" t="s">
        <v>286</v>
      </c>
      <c r="S126">
        <v>682</v>
      </c>
      <c r="T126">
        <v>2184.6999999999998</v>
      </c>
      <c r="U126">
        <v>-0.13689000000000001</v>
      </c>
      <c r="V126">
        <v>52.16</v>
      </c>
      <c r="W126">
        <v>0.99529999999999996</v>
      </c>
      <c r="X126">
        <v>64.218000000000004</v>
      </c>
      <c r="Y126">
        <v>14.218</v>
      </c>
      <c r="Z126">
        <v>1.00064</v>
      </c>
      <c r="AA126">
        <v>21</v>
      </c>
      <c r="AB126">
        <v>42.1</v>
      </c>
      <c r="AC126">
        <v>0.27400000000000002</v>
      </c>
      <c r="AD126">
        <v>8.5000000000000006E-2</v>
      </c>
      <c r="AE126">
        <v>1.8979999999999999</v>
      </c>
      <c r="AF126">
        <v>0.1</v>
      </c>
      <c r="AG126">
        <v>0.13</v>
      </c>
      <c r="AH126">
        <v>-7.3999999999999996E-2</v>
      </c>
      <c r="AI126">
        <v>0.10199999999999999</v>
      </c>
      <c r="AJ126">
        <v>6.0000000000000001E-3</v>
      </c>
      <c r="AK126">
        <v>0.47299999999999998</v>
      </c>
      <c r="AL126">
        <v>136.86000000000001</v>
      </c>
      <c r="AM126">
        <v>366</v>
      </c>
      <c r="AN126">
        <v>-1.0329999999999999</v>
      </c>
      <c r="AO126">
        <v>1.2E-2</v>
      </c>
      <c r="AP126">
        <v>1.46634</v>
      </c>
      <c r="AQ126">
        <v>1.2E-2</v>
      </c>
      <c r="AR126">
        <v>96.75</v>
      </c>
      <c r="AS126">
        <v>7.0999999999999994E-2</v>
      </c>
      <c r="AT126" t="s">
        <v>287</v>
      </c>
      <c r="AU126">
        <v>21.1</v>
      </c>
      <c r="AV126">
        <v>163</v>
      </c>
      <c r="AW126">
        <v>1.0740000000000001</v>
      </c>
      <c r="AX126">
        <v>48.18</v>
      </c>
      <c r="AY126">
        <v>48.18</v>
      </c>
      <c r="AZ126">
        <v>51.32</v>
      </c>
      <c r="BA126">
        <v>51.32</v>
      </c>
      <c r="BB126">
        <v>53.16</v>
      </c>
      <c r="BC126">
        <v>53.16</v>
      </c>
      <c r="BD126">
        <v>1</v>
      </c>
      <c r="BE126">
        <v>-0.48187764268605171</v>
      </c>
      <c r="BF126">
        <v>-1.943430466730119</v>
      </c>
      <c r="BG126">
        <v>0.3988105028923446</v>
      </c>
      <c r="BH126">
        <v>1</v>
      </c>
      <c r="BI126">
        <v>-0.42965589530627918</v>
      </c>
      <c r="BJ126">
        <v>-1.9210794987770627</v>
      </c>
      <c r="BK126">
        <v>0.41106523423572816</v>
      </c>
      <c r="BL126">
        <v>2</v>
      </c>
      <c r="BM126">
        <v>7.08</v>
      </c>
      <c r="BN126">
        <v>0.14929328303703135</v>
      </c>
    </row>
    <row r="127" spans="1:66" x14ac:dyDescent="0.2">
      <c r="A127" t="s">
        <v>845</v>
      </c>
      <c r="B127" s="1">
        <v>111104</v>
      </c>
      <c r="C127">
        <v>1</v>
      </c>
      <c r="D127">
        <v>1</v>
      </c>
      <c r="E127" s="1">
        <v>108</v>
      </c>
      <c r="F127" s="1">
        <v>1800</v>
      </c>
      <c r="G127" s="1">
        <f t="shared" si="4"/>
        <v>730</v>
      </c>
      <c r="H127" s="1">
        <v>159</v>
      </c>
      <c r="I127" s="1">
        <f t="shared" si="5"/>
        <v>111.845</v>
      </c>
      <c r="J127" s="2" t="s">
        <v>851</v>
      </c>
      <c r="K127" t="s">
        <v>2195</v>
      </c>
      <c r="M127">
        <v>100</v>
      </c>
      <c r="N127">
        <v>1.3620000000000001</v>
      </c>
      <c r="O127">
        <v>1.43</v>
      </c>
      <c r="P127">
        <v>37.069000000000003</v>
      </c>
      <c r="Q127">
        <v>2</v>
      </c>
      <c r="R127" t="s">
        <v>288</v>
      </c>
      <c r="S127">
        <v>2600</v>
      </c>
      <c r="T127">
        <v>1818.3</v>
      </c>
      <c r="U127">
        <v>0.43097000000000002</v>
      </c>
      <c r="V127">
        <v>48.58</v>
      </c>
      <c r="W127">
        <v>0.75529999999999997</v>
      </c>
      <c r="X127">
        <v>55.670999999999999</v>
      </c>
      <c r="Y127">
        <v>15.670999999999999</v>
      </c>
      <c r="Z127">
        <v>0.60248000000000002</v>
      </c>
      <c r="AA127">
        <v>17</v>
      </c>
      <c r="AB127">
        <v>13.1</v>
      </c>
      <c r="AC127">
        <v>2.1139999999999999</v>
      </c>
      <c r="AD127">
        <v>1.5</v>
      </c>
      <c r="AE127">
        <v>2.63</v>
      </c>
      <c r="AF127">
        <v>1.228</v>
      </c>
      <c r="AG127">
        <v>0.83</v>
      </c>
      <c r="AH127">
        <v>0.69799999999999995</v>
      </c>
      <c r="AI127">
        <v>0.88200000000000001</v>
      </c>
      <c r="AJ127">
        <v>0.65700000000000003</v>
      </c>
      <c r="AK127">
        <v>3.0019999999999998</v>
      </c>
      <c r="AL127">
        <v>32.726999999999997</v>
      </c>
      <c r="AM127">
        <v>246</v>
      </c>
      <c r="AN127">
        <v>-0.36699999999999999</v>
      </c>
      <c r="AO127">
        <v>0.27300000000000002</v>
      </c>
      <c r="AP127">
        <v>21.118310000000001</v>
      </c>
      <c r="AQ127">
        <v>0.32100000000000001</v>
      </c>
      <c r="AR127">
        <v>97.06</v>
      </c>
      <c r="AS127">
        <v>0.01</v>
      </c>
      <c r="AT127" t="s">
        <v>289</v>
      </c>
      <c r="AU127">
        <v>19</v>
      </c>
      <c r="AV127">
        <v>163</v>
      </c>
      <c r="AW127">
        <v>1.004</v>
      </c>
      <c r="AX127">
        <v>43.26</v>
      </c>
      <c r="AY127">
        <v>43.26</v>
      </c>
      <c r="AZ127">
        <v>44.81</v>
      </c>
      <c r="BA127">
        <v>44.81</v>
      </c>
      <c r="BB127">
        <v>64.03</v>
      </c>
      <c r="BC127">
        <v>64.03</v>
      </c>
      <c r="BD127">
        <v>1</v>
      </c>
      <c r="BE127">
        <v>-1.0712310379494827E-2</v>
      </c>
      <c r="BF127">
        <v>-2.3872290340779676</v>
      </c>
      <c r="BG127">
        <v>0.11486844650546815</v>
      </c>
      <c r="BH127">
        <v>1</v>
      </c>
      <c r="BI127">
        <v>-2.1213225904717303E-2</v>
      </c>
      <c r="BJ127">
        <v>-2.4954206616612766</v>
      </c>
      <c r="BK127">
        <v>0.11537990748616614</v>
      </c>
      <c r="BL127">
        <v>2</v>
      </c>
      <c r="BM127">
        <v>35.299999999999997</v>
      </c>
      <c r="BN127">
        <v>3.1889358565051498E-2</v>
      </c>
    </row>
    <row r="128" spans="1:66" x14ac:dyDescent="0.2">
      <c r="A128" t="s">
        <v>845</v>
      </c>
      <c r="B128" s="1">
        <v>111108</v>
      </c>
      <c r="C128">
        <v>1</v>
      </c>
      <c r="D128">
        <v>1</v>
      </c>
      <c r="E128" s="1">
        <v>109</v>
      </c>
      <c r="F128" s="1">
        <v>1850</v>
      </c>
      <c r="G128" s="1">
        <f t="shared" si="4"/>
        <v>780</v>
      </c>
      <c r="H128" s="1">
        <v>220</v>
      </c>
      <c r="I128" s="1">
        <f t="shared" si="5"/>
        <v>96.920000000000016</v>
      </c>
      <c r="J128" s="2" t="s">
        <v>851</v>
      </c>
      <c r="K128" t="s">
        <v>2196</v>
      </c>
      <c r="M128">
        <v>100</v>
      </c>
      <c r="N128">
        <v>0.51200000000000001</v>
      </c>
      <c r="O128">
        <v>0.51900000000000002</v>
      </c>
      <c r="P128">
        <v>2.6579999999999999</v>
      </c>
      <c r="Q128">
        <v>5</v>
      </c>
      <c r="R128" t="s">
        <v>290</v>
      </c>
      <c r="S128">
        <v>1185</v>
      </c>
      <c r="T128">
        <v>2285.3000000000002</v>
      </c>
      <c r="U128">
        <v>0.16636000000000001</v>
      </c>
      <c r="V128">
        <v>55.71</v>
      </c>
      <c r="W128">
        <v>6.4000000000000003E-3</v>
      </c>
      <c r="X128">
        <v>83.962999999999994</v>
      </c>
      <c r="Y128">
        <v>18.963000000000001</v>
      </c>
      <c r="Z128">
        <v>-4.8529999999999997E-2</v>
      </c>
      <c r="AA128">
        <v>25</v>
      </c>
      <c r="AB128">
        <v>58.4</v>
      </c>
      <c r="AC128">
        <v>0.25600000000000001</v>
      </c>
      <c r="AD128">
        <v>0.126</v>
      </c>
      <c r="AE128">
        <v>2.1349999999999998</v>
      </c>
      <c r="AF128">
        <v>0.28499999999999998</v>
      </c>
      <c r="AG128">
        <v>0.25</v>
      </c>
      <c r="AH128">
        <v>-0.04</v>
      </c>
      <c r="AI128">
        <v>0.28999999999999998</v>
      </c>
      <c r="AJ128">
        <v>-9.0999999999999998E-2</v>
      </c>
      <c r="AK128">
        <v>0.70599999999999996</v>
      </c>
      <c r="AL128">
        <v>226.11600000000001</v>
      </c>
      <c r="AM128">
        <v>342</v>
      </c>
      <c r="AN128">
        <v>-0.9</v>
      </c>
      <c r="AO128">
        <v>1.7000000000000001E-2</v>
      </c>
      <c r="AP128">
        <v>6.6909700000000001</v>
      </c>
      <c r="AQ128">
        <v>6.9000000000000006E-2</v>
      </c>
      <c r="AR128">
        <v>98.75</v>
      </c>
      <c r="AS128">
        <v>0.191</v>
      </c>
      <c r="AT128" t="s">
        <v>291</v>
      </c>
      <c r="AU128">
        <v>31.3</v>
      </c>
      <c r="AV128">
        <v>37</v>
      </c>
      <c r="AW128">
        <v>0.93200000000000005</v>
      </c>
      <c r="AX128">
        <v>50.29</v>
      </c>
      <c r="AY128">
        <v>50.29</v>
      </c>
      <c r="AZ128">
        <v>50.39</v>
      </c>
      <c r="BA128">
        <v>50.39</v>
      </c>
      <c r="BB128">
        <v>65.63</v>
      </c>
      <c r="BC128">
        <v>65.63</v>
      </c>
      <c r="BD128">
        <v>0</v>
      </c>
      <c r="BE128">
        <v>0.3366357950249701</v>
      </c>
      <c r="BF128">
        <v>-1.4217328437125483</v>
      </c>
      <c r="BG128">
        <v>0.1433278544203202</v>
      </c>
      <c r="BH128">
        <v>0</v>
      </c>
      <c r="BI128">
        <v>0.31697766072028055</v>
      </c>
      <c r="BJ128">
        <v>-1.4506439178304102</v>
      </c>
      <c r="BK128">
        <v>0.14212216241108028</v>
      </c>
      <c r="BL128">
        <v>2</v>
      </c>
      <c r="BM128">
        <v>4.53</v>
      </c>
      <c r="BN128">
        <v>0.12318134163057723</v>
      </c>
    </row>
    <row r="129" spans="1:66" x14ac:dyDescent="0.2">
      <c r="A129" t="s">
        <v>845</v>
      </c>
      <c r="B129" s="1">
        <v>111108</v>
      </c>
      <c r="C129">
        <v>1</v>
      </c>
      <c r="D129">
        <v>2</v>
      </c>
      <c r="E129" s="1">
        <v>110</v>
      </c>
      <c r="F129" s="1">
        <v>1850</v>
      </c>
      <c r="G129" s="1">
        <f t="shared" si="4"/>
        <v>780</v>
      </c>
      <c r="H129" s="1">
        <v>191</v>
      </c>
      <c r="I129" s="1">
        <f t="shared" si="5"/>
        <v>96.920000000000016</v>
      </c>
      <c r="J129" s="2" t="s">
        <v>851</v>
      </c>
      <c r="K129" t="s">
        <v>2196</v>
      </c>
      <c r="M129">
        <v>100</v>
      </c>
      <c r="N129">
        <v>0.17699999999999999</v>
      </c>
      <c r="O129">
        <v>0.185</v>
      </c>
      <c r="P129">
        <v>1.5049999999999999</v>
      </c>
      <c r="Q129">
        <v>4</v>
      </c>
      <c r="R129" t="s">
        <v>292</v>
      </c>
      <c r="S129">
        <v>423</v>
      </c>
      <c r="T129">
        <v>2285.3000000000002</v>
      </c>
      <c r="U129">
        <v>0.39474999999999999</v>
      </c>
      <c r="V129">
        <v>57.67</v>
      </c>
      <c r="W129">
        <v>1.1958</v>
      </c>
      <c r="X129">
        <v>66.113</v>
      </c>
      <c r="Y129">
        <v>16.113</v>
      </c>
      <c r="Z129">
        <v>1.19574</v>
      </c>
      <c r="AA129">
        <v>21</v>
      </c>
      <c r="AB129">
        <v>39.1</v>
      </c>
      <c r="AC129">
        <v>1.099</v>
      </c>
      <c r="AD129">
        <v>0.15</v>
      </c>
      <c r="AE129">
        <v>2.0710000000000002</v>
      </c>
      <c r="AF129">
        <v>0.40799999999999997</v>
      </c>
      <c r="AG129">
        <v>0.25700000000000001</v>
      </c>
      <c r="AH129">
        <v>0.30399999999999999</v>
      </c>
      <c r="AI129">
        <v>0.52</v>
      </c>
      <c r="AJ129">
        <v>0.45600000000000002</v>
      </c>
      <c r="AK129">
        <v>0.32700000000000001</v>
      </c>
      <c r="AL129">
        <v>348.09899999999999</v>
      </c>
      <c r="AM129">
        <v>282</v>
      </c>
      <c r="AN129">
        <v>-0.56699999999999995</v>
      </c>
      <c r="AO129">
        <v>2.1000000000000001E-2</v>
      </c>
      <c r="AP129">
        <v>1.0418799999999999</v>
      </c>
      <c r="AQ129">
        <v>0.17899999999999999</v>
      </c>
      <c r="AR129">
        <v>98.75</v>
      </c>
      <c r="AS129">
        <v>6.7000000000000004E-2</v>
      </c>
      <c r="AT129" t="s">
        <v>293</v>
      </c>
      <c r="AU129">
        <v>17</v>
      </c>
      <c r="AV129">
        <v>163</v>
      </c>
      <c r="AW129">
        <v>1.081</v>
      </c>
      <c r="AX129">
        <v>52.07</v>
      </c>
      <c r="AY129">
        <v>52.07</v>
      </c>
      <c r="AZ129">
        <v>56.03</v>
      </c>
      <c r="BA129">
        <v>56.03</v>
      </c>
      <c r="BB129">
        <v>57.48</v>
      </c>
      <c r="BC129">
        <v>57.48</v>
      </c>
      <c r="BD129">
        <v>0</v>
      </c>
      <c r="BE129">
        <v>0.58485903505975956</v>
      </c>
      <c r="BF129">
        <v>2.3327626238474806</v>
      </c>
      <c r="BG129">
        <v>6.8667883270421046E-2</v>
      </c>
      <c r="BH129">
        <v>0</v>
      </c>
      <c r="BI129">
        <v>0.51828043630412091</v>
      </c>
      <c r="BJ129">
        <v>2.4309662974960577</v>
      </c>
      <c r="BK129">
        <v>8.3305791075810112E-2</v>
      </c>
      <c r="BL129">
        <v>2</v>
      </c>
      <c r="BM129">
        <v>19.579999999999998</v>
      </c>
      <c r="BN129">
        <v>3.2852571372463613E-2</v>
      </c>
    </row>
    <row r="130" spans="1:66" x14ac:dyDescent="0.2">
      <c r="A130" t="s">
        <v>845</v>
      </c>
      <c r="B130" s="1">
        <v>111116</v>
      </c>
      <c r="C130">
        <v>1</v>
      </c>
      <c r="D130">
        <v>1</v>
      </c>
      <c r="E130" s="1">
        <v>111</v>
      </c>
      <c r="F130" s="1">
        <v>2000</v>
      </c>
      <c r="G130" s="1">
        <f t="shared" si="4"/>
        <v>930</v>
      </c>
      <c r="H130" s="1">
        <v>220</v>
      </c>
      <c r="I130" s="1">
        <f t="shared" si="5"/>
        <v>52.145000000000039</v>
      </c>
      <c r="J130" s="2" t="s">
        <v>851</v>
      </c>
      <c r="K130" t="s">
        <v>2197</v>
      </c>
      <c r="M130">
        <v>100</v>
      </c>
      <c r="N130">
        <v>0.44900000000000001</v>
      </c>
      <c r="O130">
        <v>0.45100000000000001</v>
      </c>
      <c r="P130">
        <v>3.04</v>
      </c>
      <c r="Q130">
        <v>2</v>
      </c>
      <c r="R130" t="s">
        <v>294</v>
      </c>
      <c r="S130">
        <v>1017</v>
      </c>
      <c r="T130">
        <v>2253.5</v>
      </c>
      <c r="U130">
        <v>0</v>
      </c>
      <c r="V130" t="s">
        <v>91</v>
      </c>
      <c r="W130">
        <v>-1.44E-2</v>
      </c>
      <c r="X130">
        <v>77.204999999999998</v>
      </c>
      <c r="Y130">
        <v>29.704999999999998</v>
      </c>
      <c r="Z130">
        <v>-0.22616</v>
      </c>
      <c r="AA130">
        <v>21</v>
      </c>
      <c r="AB130">
        <v>33.700000000000003</v>
      </c>
      <c r="AC130">
        <v>0.443</v>
      </c>
      <c r="AD130">
        <v>0.188</v>
      </c>
      <c r="AE130">
        <v>2.4550000000000001</v>
      </c>
      <c r="AF130">
        <v>0.17</v>
      </c>
      <c r="AG130">
        <v>0.47299999999999998</v>
      </c>
      <c r="AH130">
        <v>0.88300000000000001</v>
      </c>
      <c r="AI130">
        <v>0.61699999999999999</v>
      </c>
      <c r="AJ130">
        <v>0.89600000000000002</v>
      </c>
      <c r="AK130">
        <v>1.5940000000000001</v>
      </c>
      <c r="AL130">
        <v>154.71100000000001</v>
      </c>
      <c r="AM130">
        <v>186</v>
      </c>
      <c r="AN130">
        <v>-3.3000000000000002E-2</v>
      </c>
      <c r="AO130">
        <v>0.29899999999999999</v>
      </c>
      <c r="AP130">
        <v>35.522930000000002</v>
      </c>
      <c r="AQ130">
        <v>0.61199999999999999</v>
      </c>
      <c r="AR130">
        <v>98.88</v>
      </c>
      <c r="AS130">
        <v>0.50600000000000001</v>
      </c>
      <c r="AT130" t="s">
        <v>295</v>
      </c>
      <c r="AU130">
        <v>4.3</v>
      </c>
      <c r="AV130">
        <v>103</v>
      </c>
      <c r="AW130">
        <v>1.0509999999999999</v>
      </c>
      <c r="AX130">
        <v>82.37</v>
      </c>
      <c r="AY130">
        <v>82.37</v>
      </c>
      <c r="AZ130">
        <v>83.53</v>
      </c>
      <c r="BA130">
        <v>83.53</v>
      </c>
      <c r="BB130">
        <v>85.07</v>
      </c>
      <c r="BC130">
        <v>85.07</v>
      </c>
      <c r="BD130">
        <v>1</v>
      </c>
      <c r="BE130">
        <v>-0.25753576740101891</v>
      </c>
      <c r="BF130">
        <v>-1.7853378372506179</v>
      </c>
      <c r="BG130">
        <v>0.26005929553869189</v>
      </c>
      <c r="BH130">
        <v>1</v>
      </c>
      <c r="BI130">
        <v>-0.23221496372878903</v>
      </c>
      <c r="BJ130">
        <v>-1.7794314771886324</v>
      </c>
      <c r="BK130">
        <v>0.24716919486862024</v>
      </c>
      <c r="BL130">
        <v>2</v>
      </c>
      <c r="BM130">
        <v>10.11</v>
      </c>
      <c r="BN130">
        <v>-5.9617971326882966E-3</v>
      </c>
    </row>
    <row r="131" spans="1:66" x14ac:dyDescent="0.2">
      <c r="A131" t="s">
        <v>845</v>
      </c>
      <c r="B131" s="1">
        <v>111117</v>
      </c>
      <c r="C131">
        <v>1</v>
      </c>
      <c r="D131">
        <v>1</v>
      </c>
      <c r="E131" s="1">
        <v>112</v>
      </c>
      <c r="F131" s="1">
        <v>2000</v>
      </c>
      <c r="G131" s="1">
        <f>930-(2000-F131)</f>
        <v>930</v>
      </c>
      <c r="H131" s="1">
        <v>220</v>
      </c>
      <c r="I131" s="1">
        <f t="shared" si="5"/>
        <v>52.145000000000039</v>
      </c>
      <c r="J131" s="2" t="s">
        <v>851</v>
      </c>
      <c r="K131" t="s">
        <v>2198</v>
      </c>
      <c r="M131">
        <v>100</v>
      </c>
      <c r="N131">
        <v>0.16900000000000001</v>
      </c>
      <c r="O131">
        <v>0.17499999999999999</v>
      </c>
      <c r="P131">
        <v>2.2669999999999999</v>
      </c>
      <c r="Q131">
        <v>3</v>
      </c>
      <c r="R131" t="s">
        <v>296</v>
      </c>
      <c r="S131">
        <v>300</v>
      </c>
      <c r="T131">
        <v>1711.2</v>
      </c>
      <c r="U131">
        <v>-0.10037</v>
      </c>
      <c r="V131">
        <v>49.21</v>
      </c>
      <c r="W131">
        <v>0.52329999999999999</v>
      </c>
      <c r="X131">
        <v>61.148000000000003</v>
      </c>
      <c r="Y131">
        <v>13.648</v>
      </c>
      <c r="Z131">
        <v>0.35482999999999998</v>
      </c>
      <c r="AA131">
        <v>21</v>
      </c>
      <c r="AB131">
        <v>158.9</v>
      </c>
      <c r="AC131">
        <v>1.1000000000000001</v>
      </c>
      <c r="AD131">
        <v>0.156</v>
      </c>
      <c r="AE131">
        <v>2.0529999999999999</v>
      </c>
      <c r="AF131">
        <v>0.11600000000000001</v>
      </c>
      <c r="AG131">
        <v>0.16900000000000001</v>
      </c>
      <c r="AH131">
        <v>0.63200000000000001</v>
      </c>
      <c r="AI131">
        <v>0.23100000000000001</v>
      </c>
      <c r="AJ131">
        <v>0.75700000000000001</v>
      </c>
      <c r="AK131">
        <v>1.038</v>
      </c>
      <c r="AL131">
        <v>193.38800000000001</v>
      </c>
      <c r="AM131">
        <v>246</v>
      </c>
      <c r="AN131">
        <v>-0.36699999999999999</v>
      </c>
      <c r="AO131">
        <v>0.13200000000000001</v>
      </c>
      <c r="AP131">
        <v>9.92971</v>
      </c>
      <c r="AQ131">
        <v>0.58199999999999996</v>
      </c>
      <c r="AR131">
        <v>97.94</v>
      </c>
      <c r="AS131">
        <v>-0.28399999999999997</v>
      </c>
      <c r="AT131" t="s">
        <v>297</v>
      </c>
      <c r="AU131">
        <v>-2.2000000000000002</v>
      </c>
      <c r="AV131">
        <v>99</v>
      </c>
      <c r="AW131">
        <v>1.093</v>
      </c>
      <c r="AX131">
        <v>50.29</v>
      </c>
      <c r="AY131">
        <v>50.29</v>
      </c>
      <c r="AZ131">
        <v>55.68</v>
      </c>
      <c r="BA131">
        <v>55.68</v>
      </c>
      <c r="BB131">
        <v>63.72</v>
      </c>
      <c r="BC131">
        <v>63.72</v>
      </c>
      <c r="BD131">
        <v>1</v>
      </c>
      <c r="BE131">
        <v>-0.85492307849141169</v>
      </c>
      <c r="BF131">
        <v>-2.1782339610844499</v>
      </c>
      <c r="BG131">
        <v>0.30330239066107439</v>
      </c>
      <c r="BH131">
        <v>1</v>
      </c>
      <c r="BI131">
        <v>-0.84501357924539011</v>
      </c>
      <c r="BJ131">
        <v>-2.1802477637811979</v>
      </c>
      <c r="BK131">
        <v>0.29716796067461332</v>
      </c>
      <c r="BL131">
        <v>2</v>
      </c>
      <c r="BM131">
        <v>12.67</v>
      </c>
      <c r="BN131">
        <v>3.6696660150341794E-2</v>
      </c>
    </row>
    <row r="132" spans="1:66" x14ac:dyDescent="0.2">
      <c r="A132" t="s">
        <v>846</v>
      </c>
      <c r="B132" s="1">
        <v>110927</v>
      </c>
      <c r="C132">
        <v>2</v>
      </c>
      <c r="D132">
        <v>1</v>
      </c>
      <c r="E132" s="1">
        <v>1</v>
      </c>
      <c r="F132" s="1">
        <v>1150</v>
      </c>
      <c r="G132" s="1">
        <f t="shared" ref="G132:G195" si="6">950-(1725-$F132)</f>
        <v>375</v>
      </c>
      <c r="H132" s="1">
        <v>208</v>
      </c>
      <c r="I132" s="1">
        <f t="shared" ref="I132:I195" si="7">-0.2074*(G132)+334.21</f>
        <v>256.43499999999995</v>
      </c>
      <c r="J132" s="2" t="s">
        <v>851</v>
      </c>
      <c r="K132" t="s">
        <v>2199</v>
      </c>
      <c r="M132">
        <v>100</v>
      </c>
      <c r="N132">
        <v>1.95</v>
      </c>
      <c r="O132">
        <v>2.2130000000000001</v>
      </c>
      <c r="P132">
        <v>5.8410000000000002</v>
      </c>
      <c r="Q132">
        <v>1</v>
      </c>
      <c r="R132" t="s">
        <v>298</v>
      </c>
      <c r="S132">
        <v>1953</v>
      </c>
      <c r="T132">
        <v>882.3</v>
      </c>
      <c r="U132">
        <v>0.37737999999999999</v>
      </c>
      <c r="V132">
        <v>42.06</v>
      </c>
      <c r="W132">
        <v>0.51990000000000003</v>
      </c>
      <c r="X132">
        <v>44.034999999999997</v>
      </c>
      <c r="Y132">
        <v>14.035</v>
      </c>
      <c r="Z132">
        <v>0.54240999999999995</v>
      </c>
      <c r="AA132">
        <v>41</v>
      </c>
      <c r="AB132">
        <v>28.5</v>
      </c>
      <c r="AC132">
        <v>0.14599999999999999</v>
      </c>
      <c r="AD132">
        <v>0.28699999999999998</v>
      </c>
      <c r="AE132">
        <v>1.978</v>
      </c>
      <c r="AF132">
        <v>0.22600000000000001</v>
      </c>
      <c r="AG132">
        <v>0.33</v>
      </c>
      <c r="AH132">
        <v>-4.1000000000000002E-2</v>
      </c>
      <c r="AI132">
        <v>0.186</v>
      </c>
      <c r="AJ132">
        <v>0.108</v>
      </c>
      <c r="AK132">
        <v>2.9340000000000002</v>
      </c>
      <c r="AL132">
        <v>35.701999999999998</v>
      </c>
      <c r="AM132">
        <v>330</v>
      </c>
      <c r="AN132">
        <v>-0.83299999999999996</v>
      </c>
      <c r="AO132">
        <v>4.5999999999999999E-2</v>
      </c>
      <c r="AP132">
        <v>79.624690000000001</v>
      </c>
      <c r="AQ132">
        <v>7.0999999999999994E-2</v>
      </c>
      <c r="AR132">
        <v>68.81</v>
      </c>
      <c r="AS132">
        <v>0.34599999999999997</v>
      </c>
      <c r="AT132" t="s">
        <v>299</v>
      </c>
      <c r="AU132">
        <v>32.9</v>
      </c>
      <c r="AV132">
        <v>128</v>
      </c>
      <c r="AW132">
        <v>1.024</v>
      </c>
      <c r="AX132">
        <v>31.37</v>
      </c>
      <c r="AY132">
        <v>31.37</v>
      </c>
      <c r="AZ132">
        <v>32.729999999999997</v>
      </c>
      <c r="BA132">
        <v>32.729999999999997</v>
      </c>
      <c r="BB132">
        <v>36.51</v>
      </c>
      <c r="BC132">
        <v>36.51</v>
      </c>
      <c r="BD132">
        <v>0</v>
      </c>
      <c r="BE132">
        <v>1.1792097466537634</v>
      </c>
      <c r="BF132">
        <v>2.6673109831490491E-2</v>
      </c>
      <c r="BG132">
        <v>0.1553456927532913</v>
      </c>
      <c r="BH132">
        <v>0</v>
      </c>
      <c r="BI132">
        <v>1.2022778047831029</v>
      </c>
      <c r="BJ132">
        <v>0.11636534916820829</v>
      </c>
      <c r="BK132">
        <v>0.15818814575391019</v>
      </c>
      <c r="BL132">
        <v>3</v>
      </c>
      <c r="BM132">
        <v>27.52</v>
      </c>
      <c r="BN132">
        <v>2.9188347314425479E-2</v>
      </c>
    </row>
    <row r="133" spans="1:66" x14ac:dyDescent="0.2">
      <c r="A133" t="s">
        <v>846</v>
      </c>
      <c r="B133" s="1">
        <v>110928</v>
      </c>
      <c r="C133">
        <v>1</v>
      </c>
      <c r="D133">
        <v>1</v>
      </c>
      <c r="E133" s="1">
        <v>3</v>
      </c>
      <c r="F133" s="1">
        <v>1150</v>
      </c>
      <c r="G133" s="1">
        <f t="shared" si="6"/>
        <v>375</v>
      </c>
      <c r="H133" s="1">
        <v>208</v>
      </c>
      <c r="I133" s="1">
        <f t="shared" si="7"/>
        <v>256.43499999999995</v>
      </c>
      <c r="J133" s="2" t="s">
        <v>851</v>
      </c>
      <c r="K133" t="s">
        <v>2200</v>
      </c>
      <c r="M133">
        <v>100</v>
      </c>
      <c r="N133">
        <v>0.66500000000000004</v>
      </c>
      <c r="O133">
        <v>0.75900000000000001</v>
      </c>
      <c r="P133">
        <v>1.665</v>
      </c>
      <c r="Q133">
        <v>1</v>
      </c>
      <c r="R133" t="s">
        <v>300</v>
      </c>
      <c r="S133">
        <v>1056</v>
      </c>
      <c r="T133">
        <v>1390.6</v>
      </c>
      <c r="U133">
        <v>-0.11481</v>
      </c>
      <c r="V133">
        <v>40.450000000000003</v>
      </c>
      <c r="W133">
        <v>-4.2700000000000002E-2</v>
      </c>
      <c r="X133">
        <v>84.421000000000006</v>
      </c>
      <c r="Y133">
        <v>16.920999999999999</v>
      </c>
      <c r="Z133">
        <v>-0.58460000000000001</v>
      </c>
      <c r="AA133">
        <v>43</v>
      </c>
      <c r="AB133">
        <v>36.5</v>
      </c>
      <c r="AC133">
        <v>0.13300000000000001</v>
      </c>
      <c r="AD133">
        <v>0.09</v>
      </c>
      <c r="AE133">
        <v>1.9430000000000001</v>
      </c>
      <c r="AF133">
        <v>8.2000000000000003E-2</v>
      </c>
      <c r="AG133">
        <v>0.28599999999999998</v>
      </c>
      <c r="AH133">
        <v>0.16800000000000001</v>
      </c>
      <c r="AI133">
        <v>0.22800000000000001</v>
      </c>
      <c r="AJ133">
        <v>3.1E-2</v>
      </c>
      <c r="AK133">
        <v>1.1659999999999999</v>
      </c>
      <c r="AL133">
        <v>71.405000000000001</v>
      </c>
      <c r="AM133">
        <v>366</v>
      </c>
      <c r="AN133">
        <v>-1.0329999999999999</v>
      </c>
      <c r="AO133">
        <v>2.4E-2</v>
      </c>
      <c r="AP133">
        <v>19.697040000000001</v>
      </c>
      <c r="AQ133">
        <v>1.2999999999999999E-2</v>
      </c>
      <c r="AR133">
        <v>88.38</v>
      </c>
      <c r="AS133">
        <v>0.54200000000000004</v>
      </c>
      <c r="AT133" t="s">
        <v>301</v>
      </c>
      <c r="AU133">
        <v>-44.2</v>
      </c>
      <c r="AV133">
        <v>35</v>
      </c>
      <c r="AW133">
        <v>0.88800000000000001</v>
      </c>
      <c r="AX133">
        <v>26.58</v>
      </c>
      <c r="AY133">
        <v>26.58</v>
      </c>
      <c r="AZ133">
        <v>33.119999999999997</v>
      </c>
      <c r="BA133">
        <v>33.119999999999997</v>
      </c>
      <c r="BB133">
        <v>39.5</v>
      </c>
      <c r="BC133">
        <v>39.5</v>
      </c>
      <c r="BD133">
        <v>0</v>
      </c>
      <c r="BE133">
        <v>1.2697175591455094</v>
      </c>
      <c r="BF133">
        <v>0.21173180657662813</v>
      </c>
      <c r="BG133">
        <v>0.20441673975771338</v>
      </c>
      <c r="BH133">
        <v>0</v>
      </c>
      <c r="BI133">
        <v>1.2821018395135479</v>
      </c>
      <c r="BJ133">
        <v>0.25450520012258021</v>
      </c>
      <c r="BK133">
        <v>0.22193063561092205</v>
      </c>
      <c r="BL133">
        <v>3</v>
      </c>
      <c r="BM133">
        <v>15.53</v>
      </c>
      <c r="BN133">
        <v>2.7697482665462139E-2</v>
      </c>
    </row>
    <row r="134" spans="1:66" x14ac:dyDescent="0.2">
      <c r="A134" t="s">
        <v>846</v>
      </c>
      <c r="B134" s="1">
        <v>110928</v>
      </c>
      <c r="C134">
        <v>1</v>
      </c>
      <c r="D134">
        <v>2</v>
      </c>
      <c r="E134" s="1">
        <v>4</v>
      </c>
      <c r="F134" s="1">
        <v>1150</v>
      </c>
      <c r="G134" s="1">
        <f t="shared" si="6"/>
        <v>375</v>
      </c>
      <c r="H134" s="1">
        <v>181</v>
      </c>
      <c r="I134" s="1">
        <f t="shared" si="7"/>
        <v>256.43499999999995</v>
      </c>
      <c r="J134" s="2" t="s">
        <v>851</v>
      </c>
      <c r="K134" t="s">
        <v>2200</v>
      </c>
      <c r="M134">
        <v>100</v>
      </c>
      <c r="N134">
        <v>0.92300000000000004</v>
      </c>
      <c r="O134">
        <v>1.034</v>
      </c>
      <c r="P134">
        <v>2.9409999999999998</v>
      </c>
      <c r="Q134">
        <v>1</v>
      </c>
      <c r="R134" t="s">
        <v>302</v>
      </c>
      <c r="S134">
        <v>1438</v>
      </c>
      <c r="T134">
        <v>1390.6</v>
      </c>
      <c r="U134">
        <v>-0.16428000000000001</v>
      </c>
      <c r="V134">
        <v>57.13</v>
      </c>
      <c r="W134">
        <v>0.24909999999999999</v>
      </c>
      <c r="X134">
        <v>31.753</v>
      </c>
      <c r="Y134">
        <v>11.753</v>
      </c>
      <c r="Z134">
        <v>8.1110000000000002E-2</v>
      </c>
      <c r="AA134">
        <v>47</v>
      </c>
      <c r="AB134">
        <v>3.6</v>
      </c>
      <c r="AC134">
        <v>0.126</v>
      </c>
      <c r="AD134">
        <v>0.124</v>
      </c>
      <c r="AE134">
        <v>1.907</v>
      </c>
      <c r="AF134">
        <v>0.13800000000000001</v>
      </c>
      <c r="AG134">
        <v>0.105</v>
      </c>
      <c r="AH134">
        <v>0.33700000000000002</v>
      </c>
      <c r="AI134">
        <v>0.107</v>
      </c>
      <c r="AJ134">
        <v>0.26200000000000001</v>
      </c>
      <c r="AK134">
        <v>1.629</v>
      </c>
      <c r="AL134">
        <v>258.84300000000002</v>
      </c>
      <c r="AM134">
        <v>366</v>
      </c>
      <c r="AN134">
        <v>-1.0329999999999999</v>
      </c>
      <c r="AO134">
        <v>4.8000000000000001E-2</v>
      </c>
      <c r="AP134">
        <v>24.988219999999998</v>
      </c>
      <c r="AQ134">
        <v>0.10100000000000001</v>
      </c>
      <c r="AR134">
        <v>88.38</v>
      </c>
      <c r="AS134">
        <v>0.34300000000000003</v>
      </c>
      <c r="AT134" t="s">
        <v>303</v>
      </c>
      <c r="AU134">
        <v>17.5</v>
      </c>
      <c r="AV134">
        <v>4</v>
      </c>
      <c r="AW134">
        <v>0.876</v>
      </c>
      <c r="AX134">
        <v>23.97</v>
      </c>
      <c r="AY134">
        <v>23.97</v>
      </c>
      <c r="AZ134">
        <v>27.57</v>
      </c>
      <c r="BA134">
        <v>27.57</v>
      </c>
      <c r="BB134">
        <v>36.28</v>
      </c>
      <c r="BC134">
        <v>36.28</v>
      </c>
      <c r="BD134">
        <v>0</v>
      </c>
      <c r="BE134">
        <v>1.1335972216407528</v>
      </c>
      <c r="BF134">
        <v>2.4875320925073049E-2</v>
      </c>
      <c r="BG134">
        <v>0.1315092841038224</v>
      </c>
      <c r="BH134">
        <v>0</v>
      </c>
      <c r="BI134">
        <v>1.1645941738098478</v>
      </c>
      <c r="BJ134">
        <v>1.5821529546741757E-2</v>
      </c>
      <c r="BK134">
        <v>0.14835505979999691</v>
      </c>
      <c r="BL134">
        <v>3</v>
      </c>
      <c r="BM134">
        <v>12.85</v>
      </c>
      <c r="BN134">
        <v>2.9851873500876865E-2</v>
      </c>
    </row>
    <row r="135" spans="1:66" x14ac:dyDescent="0.2">
      <c r="A135" t="s">
        <v>846</v>
      </c>
      <c r="B135" s="1">
        <v>110928</v>
      </c>
      <c r="C135">
        <v>2</v>
      </c>
      <c r="D135">
        <v>1</v>
      </c>
      <c r="E135" s="1">
        <v>5</v>
      </c>
      <c r="F135" s="1">
        <v>1150</v>
      </c>
      <c r="G135" s="1">
        <f t="shared" si="6"/>
        <v>375</v>
      </c>
      <c r="H135" s="1">
        <v>162</v>
      </c>
      <c r="I135" s="1">
        <f t="shared" si="7"/>
        <v>256.43499999999995</v>
      </c>
      <c r="J135" s="2" t="s">
        <v>851</v>
      </c>
      <c r="K135" t="s">
        <v>2200</v>
      </c>
      <c r="M135">
        <v>100</v>
      </c>
      <c r="N135">
        <v>0.36499999999999999</v>
      </c>
      <c r="O135">
        <v>0.36599999999999999</v>
      </c>
      <c r="P135">
        <v>2.1040000000000001</v>
      </c>
      <c r="Q135">
        <v>1</v>
      </c>
      <c r="R135" t="s">
        <v>304</v>
      </c>
      <c r="S135">
        <v>509</v>
      </c>
      <c r="T135">
        <v>1390.6</v>
      </c>
      <c r="U135">
        <v>-0.17538000000000001</v>
      </c>
      <c r="V135">
        <v>55.25</v>
      </c>
      <c r="W135">
        <v>-0.30149999999999999</v>
      </c>
      <c r="X135">
        <v>84.623999999999995</v>
      </c>
      <c r="Y135">
        <v>17.123999999999999</v>
      </c>
      <c r="Z135">
        <v>-0.45881</v>
      </c>
      <c r="AA135">
        <v>37</v>
      </c>
      <c r="AB135">
        <v>77.3</v>
      </c>
      <c r="AC135">
        <v>0.55700000000000005</v>
      </c>
      <c r="AD135">
        <v>0.13900000000000001</v>
      </c>
      <c r="AE135">
        <v>1.9730000000000001</v>
      </c>
      <c r="AF135">
        <v>0.25900000000000001</v>
      </c>
      <c r="AG135">
        <v>0.47</v>
      </c>
      <c r="AH135">
        <v>0.34300000000000003</v>
      </c>
      <c r="AI135">
        <v>0.40100000000000002</v>
      </c>
      <c r="AJ135">
        <v>8.6999999999999994E-2</v>
      </c>
      <c r="AK135">
        <v>0.73699999999999999</v>
      </c>
      <c r="AL135">
        <v>315.37200000000001</v>
      </c>
      <c r="AM135">
        <v>366</v>
      </c>
      <c r="AN135">
        <v>-1.0329999999999999</v>
      </c>
      <c r="AO135">
        <v>2.1999999999999999E-2</v>
      </c>
      <c r="AP135">
        <v>8.1233500000000003</v>
      </c>
      <c r="AQ135">
        <v>5.2999999999999999E-2</v>
      </c>
      <c r="AR135">
        <v>88.38</v>
      </c>
      <c r="AS135">
        <v>0.28799999999999998</v>
      </c>
      <c r="AT135" t="s">
        <v>305</v>
      </c>
      <c r="AU135">
        <v>-82</v>
      </c>
      <c r="AV135">
        <v>77</v>
      </c>
      <c r="AW135">
        <v>0.97799999999999998</v>
      </c>
      <c r="AX135">
        <v>46.44</v>
      </c>
      <c r="AY135">
        <v>46.44</v>
      </c>
      <c r="AZ135">
        <v>48.76</v>
      </c>
      <c r="BA135">
        <v>48.76</v>
      </c>
      <c r="BB135">
        <v>60.9</v>
      </c>
      <c r="BC135">
        <v>60.9</v>
      </c>
      <c r="BD135">
        <v>0</v>
      </c>
      <c r="BE135">
        <v>9.5945254048448447E-3</v>
      </c>
      <c r="BF135">
        <v>2.8286241928335838</v>
      </c>
      <c r="BG135">
        <v>0.17043515645433743</v>
      </c>
      <c r="BH135">
        <v>0</v>
      </c>
      <c r="BI135">
        <v>6.4422152035393365E-2</v>
      </c>
      <c r="BJ135">
        <v>2.7405312867974878</v>
      </c>
      <c r="BK135">
        <v>0.17082910678744473</v>
      </c>
      <c r="BL135">
        <v>3</v>
      </c>
      <c r="BM135">
        <v>31.22</v>
      </c>
      <c r="BN135">
        <v>-6.0170563309499776E-2</v>
      </c>
    </row>
    <row r="136" spans="1:66" x14ac:dyDescent="0.2">
      <c r="A136" t="s">
        <v>846</v>
      </c>
      <c r="B136" s="1">
        <v>110928</v>
      </c>
      <c r="C136">
        <v>2</v>
      </c>
      <c r="D136">
        <v>2</v>
      </c>
      <c r="E136" s="1">
        <v>6</v>
      </c>
      <c r="F136" s="1">
        <v>1150</v>
      </c>
      <c r="G136" s="1">
        <f t="shared" si="6"/>
        <v>375</v>
      </c>
      <c r="H136" s="1">
        <v>158</v>
      </c>
      <c r="I136" s="1">
        <f t="shared" si="7"/>
        <v>256.43499999999995</v>
      </c>
      <c r="J136" s="2" t="s">
        <v>851</v>
      </c>
      <c r="K136" t="s">
        <v>2200</v>
      </c>
      <c r="M136">
        <v>100</v>
      </c>
      <c r="N136">
        <v>1.349</v>
      </c>
      <c r="O136">
        <v>1.5249999999999999</v>
      </c>
      <c r="P136">
        <v>8.6549999999999994</v>
      </c>
      <c r="Q136">
        <v>5</v>
      </c>
      <c r="R136" t="s">
        <v>306</v>
      </c>
      <c r="S136">
        <v>2120</v>
      </c>
      <c r="T136">
        <v>1390.6</v>
      </c>
      <c r="U136">
        <v>-5.7119999999999997E-2</v>
      </c>
      <c r="V136">
        <v>49.04</v>
      </c>
      <c r="W136">
        <v>-0.4521</v>
      </c>
      <c r="X136">
        <v>84.459000000000003</v>
      </c>
      <c r="Y136">
        <v>19.459</v>
      </c>
      <c r="Z136">
        <v>-0.46023999999999998</v>
      </c>
      <c r="AA136">
        <v>33</v>
      </c>
      <c r="AB136">
        <v>95.1</v>
      </c>
      <c r="AC136">
        <v>0.62</v>
      </c>
      <c r="AD136">
        <v>0.77500000000000002</v>
      </c>
      <c r="AE136">
        <v>2.1640000000000001</v>
      </c>
      <c r="AF136">
        <v>0.58699999999999997</v>
      </c>
      <c r="AG136">
        <v>0.35799999999999998</v>
      </c>
      <c r="AH136">
        <v>0.11600000000000001</v>
      </c>
      <c r="AI136">
        <v>0.379</v>
      </c>
      <c r="AJ136">
        <v>0.13300000000000001</v>
      </c>
      <c r="AK136">
        <v>3.08</v>
      </c>
      <c r="AL136">
        <v>324.298</v>
      </c>
      <c r="AM136">
        <v>342</v>
      </c>
      <c r="AN136">
        <v>-0.9</v>
      </c>
      <c r="AO136">
        <v>9.8000000000000004E-2</v>
      </c>
      <c r="AP136">
        <v>31.434529999999999</v>
      </c>
      <c r="AQ136">
        <v>0.107</v>
      </c>
      <c r="AR136">
        <v>88.38</v>
      </c>
      <c r="AS136">
        <v>0.71099999999999997</v>
      </c>
      <c r="AT136" t="s">
        <v>307</v>
      </c>
      <c r="AU136">
        <v>6.5</v>
      </c>
      <c r="AV136">
        <v>10</v>
      </c>
      <c r="AW136">
        <v>0.95499999999999996</v>
      </c>
      <c r="AX136">
        <v>45.19</v>
      </c>
      <c r="AY136">
        <v>45.19</v>
      </c>
      <c r="AZ136">
        <v>71.319999999999993</v>
      </c>
      <c r="BA136">
        <v>71.319999999999993</v>
      </c>
      <c r="BB136">
        <v>71.650000000000006</v>
      </c>
      <c r="BC136">
        <v>71.650000000000006</v>
      </c>
      <c r="BD136">
        <v>0</v>
      </c>
      <c r="BE136">
        <v>0.8848391751335436</v>
      </c>
      <c r="BF136">
        <v>1.4744512779173462</v>
      </c>
      <c r="BG136">
        <v>0.18117046387277633</v>
      </c>
      <c r="BH136">
        <v>0</v>
      </c>
      <c r="BI136">
        <v>0.88649443178657616</v>
      </c>
      <c r="BJ136">
        <v>1.4638195037814783</v>
      </c>
      <c r="BK136">
        <v>0.19340345177803878</v>
      </c>
      <c r="BL136">
        <v>3</v>
      </c>
      <c r="BM136">
        <v>30.6</v>
      </c>
      <c r="BN136">
        <v>4.6848361029706354E-2</v>
      </c>
    </row>
    <row r="137" spans="1:66" x14ac:dyDescent="0.2">
      <c r="A137" t="s">
        <v>846</v>
      </c>
      <c r="B137" s="1">
        <v>110929</v>
      </c>
      <c r="C137">
        <v>1</v>
      </c>
      <c r="D137">
        <v>1</v>
      </c>
      <c r="E137" s="1">
        <v>7</v>
      </c>
      <c r="F137" s="1">
        <v>1175</v>
      </c>
      <c r="G137" s="1">
        <f t="shared" si="6"/>
        <v>400</v>
      </c>
      <c r="H137" s="1">
        <v>269</v>
      </c>
      <c r="I137" s="1">
        <f t="shared" si="7"/>
        <v>251.25</v>
      </c>
      <c r="J137" s="2" t="s">
        <v>851</v>
      </c>
      <c r="K137" t="s">
        <v>2201</v>
      </c>
      <c r="M137">
        <v>100</v>
      </c>
      <c r="N137">
        <v>0.60599999999999998</v>
      </c>
      <c r="O137">
        <v>0.84199999999999997</v>
      </c>
      <c r="P137">
        <v>3.8809999999999998</v>
      </c>
      <c r="Q137">
        <v>3</v>
      </c>
      <c r="R137" t="s">
        <v>308</v>
      </c>
      <c r="S137">
        <v>1017</v>
      </c>
      <c r="T137">
        <v>1207.5</v>
      </c>
      <c r="U137">
        <v>-8.2390000000000005E-2</v>
      </c>
      <c r="V137">
        <v>49.33</v>
      </c>
      <c r="W137">
        <v>0.53710000000000002</v>
      </c>
      <c r="X137">
        <v>23.553999999999998</v>
      </c>
      <c r="Y137">
        <v>11.054</v>
      </c>
      <c r="Z137">
        <v>-0.14627999999999999</v>
      </c>
      <c r="AA137">
        <v>39</v>
      </c>
      <c r="AB137">
        <v>77.7</v>
      </c>
      <c r="AC137">
        <v>0.39800000000000002</v>
      </c>
      <c r="AD137">
        <v>0.29499999999999998</v>
      </c>
      <c r="AE137">
        <v>1.97</v>
      </c>
      <c r="AF137">
        <v>0.215</v>
      </c>
      <c r="AG137">
        <v>0.218</v>
      </c>
      <c r="AH137">
        <v>0.44800000000000001</v>
      </c>
      <c r="AI137">
        <v>9.1999999999999998E-2</v>
      </c>
      <c r="AJ137">
        <v>0.61099999999999999</v>
      </c>
      <c r="AK137">
        <v>1.7450000000000001</v>
      </c>
      <c r="AL137">
        <v>330.24799999999999</v>
      </c>
      <c r="AM137">
        <v>282</v>
      </c>
      <c r="AN137">
        <v>-0.56699999999999995</v>
      </c>
      <c r="AO137">
        <v>0.184</v>
      </c>
      <c r="AP137">
        <v>16.664449999999999</v>
      </c>
      <c r="AQ137">
        <v>0.26500000000000001</v>
      </c>
      <c r="AR137">
        <v>89</v>
      </c>
      <c r="AS137">
        <v>0.64900000000000002</v>
      </c>
      <c r="AT137" t="s">
        <v>309</v>
      </c>
      <c r="AU137">
        <v>-9.6</v>
      </c>
      <c r="AV137">
        <v>112</v>
      </c>
      <c r="AW137">
        <v>0.82899999999999996</v>
      </c>
      <c r="AX137">
        <v>31.37</v>
      </c>
      <c r="AY137">
        <v>31.37</v>
      </c>
      <c r="AZ137">
        <v>34.08</v>
      </c>
      <c r="BA137">
        <v>34.08</v>
      </c>
      <c r="BB137">
        <v>46.91</v>
      </c>
      <c r="BC137">
        <v>46.91</v>
      </c>
      <c r="BD137">
        <v>0</v>
      </c>
      <c r="BE137">
        <v>1.1173429610260428</v>
      </c>
      <c r="BF137">
        <v>0.64688777775863859</v>
      </c>
      <c r="BG137">
        <v>0.11380184976355351</v>
      </c>
      <c r="BH137">
        <v>0</v>
      </c>
      <c r="BI137">
        <v>1.1455867960735149</v>
      </c>
      <c r="BJ137">
        <v>0.66668381321330217</v>
      </c>
      <c r="BK137">
        <v>0.1281153998607642</v>
      </c>
      <c r="BL137">
        <v>3</v>
      </c>
      <c r="BM137">
        <v>19.809999999999999</v>
      </c>
      <c r="BN137">
        <v>6.3317775173023672E-2</v>
      </c>
    </row>
    <row r="138" spans="1:66" x14ac:dyDescent="0.2">
      <c r="A138" t="s">
        <v>846</v>
      </c>
      <c r="B138" s="1">
        <v>110929</v>
      </c>
      <c r="C138">
        <v>1</v>
      </c>
      <c r="D138">
        <v>2</v>
      </c>
      <c r="E138" s="1">
        <v>8</v>
      </c>
      <c r="F138" s="1">
        <v>1175</v>
      </c>
      <c r="G138" s="1">
        <f t="shared" si="6"/>
        <v>400</v>
      </c>
      <c r="H138" s="1">
        <v>158</v>
      </c>
      <c r="I138" s="1">
        <f t="shared" si="7"/>
        <v>251.25</v>
      </c>
      <c r="J138" s="2" t="s">
        <v>851</v>
      </c>
      <c r="K138" t="s">
        <v>2201</v>
      </c>
      <c r="M138">
        <v>100</v>
      </c>
      <c r="N138">
        <v>0.55700000000000005</v>
      </c>
      <c r="O138">
        <v>0.71299999999999997</v>
      </c>
      <c r="P138">
        <v>1.8029999999999999</v>
      </c>
      <c r="Q138">
        <v>1</v>
      </c>
      <c r="R138" t="s">
        <v>310</v>
      </c>
      <c r="S138">
        <v>861</v>
      </c>
      <c r="T138">
        <v>1207.5</v>
      </c>
      <c r="U138">
        <v>0.13155</v>
      </c>
      <c r="V138">
        <v>32.979999999999997</v>
      </c>
      <c r="W138">
        <v>-0.1368</v>
      </c>
      <c r="X138">
        <v>82.5</v>
      </c>
      <c r="Y138">
        <v>9.2330000000000005</v>
      </c>
      <c r="Z138">
        <v>-0.38514999999999999</v>
      </c>
      <c r="AA138">
        <v>53</v>
      </c>
      <c r="AB138">
        <v>7.6</v>
      </c>
      <c r="AC138">
        <v>7.6999999999999999E-2</v>
      </c>
      <c r="AD138">
        <v>5.8000000000000003E-2</v>
      </c>
      <c r="AE138">
        <v>1.6779999999999999</v>
      </c>
      <c r="AF138">
        <v>4.5999999999999999E-2</v>
      </c>
      <c r="AG138">
        <v>-2E-3</v>
      </c>
      <c r="AH138">
        <v>0.41299999999999998</v>
      </c>
      <c r="AI138">
        <v>-5.1999999999999998E-2</v>
      </c>
      <c r="AJ138">
        <v>0.45400000000000001</v>
      </c>
      <c r="AK138">
        <v>1.288</v>
      </c>
      <c r="AL138">
        <v>336.19799999999998</v>
      </c>
      <c r="AM138">
        <v>342</v>
      </c>
      <c r="AN138">
        <v>-0.9</v>
      </c>
      <c r="AO138">
        <v>5.5E-2</v>
      </c>
      <c r="AP138">
        <v>16.702539999999999</v>
      </c>
      <c r="AQ138">
        <v>0.13</v>
      </c>
      <c r="AR138">
        <v>89</v>
      </c>
      <c r="AS138">
        <v>0.41799999999999998</v>
      </c>
      <c r="AT138" t="s">
        <v>311</v>
      </c>
      <c r="AU138">
        <v>14.1</v>
      </c>
      <c r="AV138">
        <v>7</v>
      </c>
      <c r="AW138">
        <v>1.0009999999999999</v>
      </c>
      <c r="AX138">
        <v>32.450000000000003</v>
      </c>
      <c r="AY138">
        <v>32.450000000000003</v>
      </c>
      <c r="AZ138">
        <v>34.9</v>
      </c>
      <c r="BA138">
        <v>34.9</v>
      </c>
      <c r="BB138">
        <v>35.950000000000003</v>
      </c>
      <c r="BC138">
        <v>35.950000000000003</v>
      </c>
      <c r="BD138">
        <v>0</v>
      </c>
      <c r="BE138">
        <v>0.87971165228272596</v>
      </c>
      <c r="BF138">
        <v>-0.69689464612138607</v>
      </c>
      <c r="BG138">
        <v>0.18647996976322598</v>
      </c>
      <c r="BH138">
        <v>0</v>
      </c>
      <c r="BI138">
        <v>0.98455546399876392</v>
      </c>
      <c r="BJ138">
        <v>-0.52192301391014428</v>
      </c>
      <c r="BK138">
        <v>0.18098353348527113</v>
      </c>
      <c r="BL138">
        <v>3</v>
      </c>
      <c r="BM138">
        <v>8.2200000000000006</v>
      </c>
      <c r="BN138">
        <v>7.4149622561531028E-2</v>
      </c>
    </row>
    <row r="139" spans="1:66" x14ac:dyDescent="0.2">
      <c r="A139" t="s">
        <v>846</v>
      </c>
      <c r="B139" s="1">
        <v>110929</v>
      </c>
      <c r="C139">
        <v>1</v>
      </c>
      <c r="D139">
        <v>3</v>
      </c>
      <c r="E139" s="1">
        <v>9</v>
      </c>
      <c r="F139" s="1">
        <v>1175</v>
      </c>
      <c r="G139" s="1">
        <f t="shared" si="6"/>
        <v>400</v>
      </c>
      <c r="H139" s="1">
        <v>162</v>
      </c>
      <c r="I139" s="1">
        <f t="shared" si="7"/>
        <v>251.25</v>
      </c>
      <c r="J139" s="2" t="s">
        <v>851</v>
      </c>
      <c r="K139" t="s">
        <v>2201</v>
      </c>
      <c r="M139">
        <v>100</v>
      </c>
      <c r="N139">
        <v>5.1639999999999997</v>
      </c>
      <c r="O139">
        <v>6.0720000000000001</v>
      </c>
      <c r="P139">
        <v>10.521000000000001</v>
      </c>
      <c r="Q139">
        <v>1</v>
      </c>
      <c r="R139" t="s">
        <v>312</v>
      </c>
      <c r="S139">
        <v>7332</v>
      </c>
      <c r="T139">
        <v>1207.5</v>
      </c>
      <c r="U139">
        <v>-0.10174</v>
      </c>
      <c r="V139">
        <v>34.619999999999997</v>
      </c>
      <c r="W139">
        <v>-0.12889999999999999</v>
      </c>
      <c r="X139">
        <v>84.694999999999993</v>
      </c>
      <c r="Y139">
        <v>12.195</v>
      </c>
      <c r="Z139">
        <v>-0.60995999999999995</v>
      </c>
      <c r="AA139">
        <v>37</v>
      </c>
      <c r="AB139">
        <v>21.2</v>
      </c>
      <c r="AC139">
        <v>2.3E-2</v>
      </c>
      <c r="AD139">
        <v>0.13500000000000001</v>
      </c>
      <c r="AE139">
        <v>1.9219999999999999</v>
      </c>
      <c r="AF139">
        <v>0.125</v>
      </c>
      <c r="AG139">
        <v>0.13</v>
      </c>
      <c r="AH139">
        <v>0.34799999999999998</v>
      </c>
      <c r="AI139">
        <v>0.22800000000000001</v>
      </c>
      <c r="AJ139">
        <v>0.26300000000000001</v>
      </c>
      <c r="AK139">
        <v>7.43</v>
      </c>
      <c r="AL139">
        <v>50.579000000000001</v>
      </c>
      <c r="AM139">
        <v>366</v>
      </c>
      <c r="AN139">
        <v>-1.0329999999999999</v>
      </c>
      <c r="AO139">
        <v>5.8000000000000003E-2</v>
      </c>
      <c r="AP139">
        <v>184.59819999999999</v>
      </c>
      <c r="AQ139">
        <v>1.0999999999999999E-2</v>
      </c>
      <c r="AR139">
        <v>89</v>
      </c>
      <c r="AS139">
        <v>0.504</v>
      </c>
      <c r="AT139" t="s">
        <v>313</v>
      </c>
      <c r="AU139">
        <v>-33.700000000000003</v>
      </c>
      <c r="AV139">
        <v>171</v>
      </c>
      <c r="AW139">
        <v>0.95699999999999996</v>
      </c>
      <c r="AX139">
        <v>31.05</v>
      </c>
      <c r="AY139">
        <v>31.05</v>
      </c>
      <c r="AZ139">
        <v>31.75</v>
      </c>
      <c r="BA139">
        <v>31.75</v>
      </c>
      <c r="BB139">
        <v>44.47</v>
      </c>
      <c r="BC139">
        <v>44.47</v>
      </c>
      <c r="BD139">
        <v>0</v>
      </c>
      <c r="BE139">
        <v>1.1881067135846659</v>
      </c>
      <c r="BF139">
        <v>8.8924428421732604E-3</v>
      </c>
      <c r="BG139">
        <v>0.16376093951270565</v>
      </c>
      <c r="BH139">
        <v>0</v>
      </c>
      <c r="BI139">
        <v>1.2071366046505241</v>
      </c>
      <c r="BJ139">
        <v>0.12013929509933076</v>
      </c>
      <c r="BK139">
        <v>0.16079381277881771</v>
      </c>
      <c r="BL139">
        <v>3</v>
      </c>
      <c r="BM139">
        <v>12.27</v>
      </c>
      <c r="BN139">
        <v>0.10136639483800952</v>
      </c>
    </row>
    <row r="140" spans="1:66" x14ac:dyDescent="0.2">
      <c r="A140" t="s">
        <v>846</v>
      </c>
      <c r="B140" s="1">
        <v>110929</v>
      </c>
      <c r="C140">
        <v>2</v>
      </c>
      <c r="D140">
        <v>2</v>
      </c>
      <c r="E140" s="1">
        <v>11</v>
      </c>
      <c r="F140" s="1">
        <v>1175</v>
      </c>
      <c r="G140" s="1">
        <f t="shared" si="6"/>
        <v>400</v>
      </c>
      <c r="H140" s="1">
        <v>158</v>
      </c>
      <c r="I140" s="1">
        <f t="shared" si="7"/>
        <v>251.25</v>
      </c>
      <c r="J140" s="2" t="s">
        <v>851</v>
      </c>
      <c r="K140" t="s">
        <v>2201</v>
      </c>
      <c r="M140">
        <v>100</v>
      </c>
      <c r="N140">
        <v>2.0640000000000001</v>
      </c>
      <c r="O140">
        <v>2.6789999999999998</v>
      </c>
      <c r="P140">
        <v>5.3410000000000002</v>
      </c>
      <c r="Q140">
        <v>1</v>
      </c>
      <c r="R140" t="s">
        <v>314</v>
      </c>
      <c r="S140">
        <v>3235</v>
      </c>
      <c r="T140">
        <v>1207.5</v>
      </c>
      <c r="U140">
        <v>-0.16163</v>
      </c>
      <c r="V140">
        <v>41.3</v>
      </c>
      <c r="W140">
        <v>-0.3322</v>
      </c>
      <c r="X140">
        <v>84.492000000000004</v>
      </c>
      <c r="Y140">
        <v>11.992000000000001</v>
      </c>
      <c r="Z140">
        <v>-0.49948999999999999</v>
      </c>
      <c r="AA140">
        <v>31</v>
      </c>
      <c r="AB140">
        <v>6.8</v>
      </c>
      <c r="AC140">
        <v>5.8999999999999997E-2</v>
      </c>
      <c r="AD140">
        <v>0.16700000000000001</v>
      </c>
      <c r="AE140">
        <v>1.865</v>
      </c>
      <c r="AF140">
        <v>9.0999999999999998E-2</v>
      </c>
      <c r="AG140">
        <v>0.20799999999999999</v>
      </c>
      <c r="AH140">
        <v>-8.4000000000000005E-2</v>
      </c>
      <c r="AI140">
        <v>0.107</v>
      </c>
      <c r="AJ140">
        <v>-0.187</v>
      </c>
      <c r="AK140">
        <v>3.3149999999999999</v>
      </c>
      <c r="AL140">
        <v>151.73599999999999</v>
      </c>
      <c r="AM140">
        <v>366</v>
      </c>
      <c r="AN140">
        <v>-1.0329999999999999</v>
      </c>
      <c r="AO140">
        <v>3.3000000000000002E-2</v>
      </c>
      <c r="AP140">
        <v>82.415450000000007</v>
      </c>
      <c r="AQ140">
        <v>1.7999999999999999E-2</v>
      </c>
      <c r="AR140">
        <v>89</v>
      </c>
      <c r="AS140">
        <v>0.439</v>
      </c>
      <c r="AT140" t="s">
        <v>315</v>
      </c>
      <c r="AU140">
        <v>-39.5</v>
      </c>
      <c r="AV140">
        <v>10</v>
      </c>
      <c r="AW140">
        <v>1.1040000000000001</v>
      </c>
      <c r="AX140">
        <v>23.4</v>
      </c>
      <c r="AY140">
        <v>23.4</v>
      </c>
      <c r="AZ140">
        <v>45.81</v>
      </c>
      <c r="BA140">
        <v>45.81</v>
      </c>
      <c r="BB140">
        <v>46.35</v>
      </c>
      <c r="BC140">
        <v>46.35</v>
      </c>
      <c r="BD140">
        <v>0</v>
      </c>
      <c r="BE140">
        <v>1.1129169954426557</v>
      </c>
      <c r="BF140">
        <v>0.15935934986694886</v>
      </c>
      <c r="BG140">
        <v>0.11293897932502432</v>
      </c>
      <c r="BH140">
        <v>0</v>
      </c>
      <c r="BI140">
        <v>1.0989739708636945</v>
      </c>
      <c r="BJ140">
        <v>0.25837218972627168</v>
      </c>
      <c r="BK140">
        <v>0.10402099743864873</v>
      </c>
      <c r="BL140">
        <v>3</v>
      </c>
      <c r="BM140">
        <v>13.55</v>
      </c>
      <c r="BN140">
        <v>8.4319525728964242E-2</v>
      </c>
    </row>
    <row r="141" spans="1:66" x14ac:dyDescent="0.2">
      <c r="A141" t="s">
        <v>846</v>
      </c>
      <c r="B141" s="1">
        <v>110929</v>
      </c>
      <c r="C141">
        <v>2</v>
      </c>
      <c r="D141">
        <v>3</v>
      </c>
      <c r="E141" s="1">
        <v>12</v>
      </c>
      <c r="F141" s="1">
        <v>1175</v>
      </c>
      <c r="G141" s="1">
        <f t="shared" si="6"/>
        <v>400</v>
      </c>
      <c r="H141" s="1">
        <v>158</v>
      </c>
      <c r="I141" s="1">
        <f t="shared" si="7"/>
        <v>251.25</v>
      </c>
      <c r="J141" s="2" t="s">
        <v>851</v>
      </c>
      <c r="K141" t="s">
        <v>2201</v>
      </c>
      <c r="M141">
        <v>100</v>
      </c>
      <c r="N141">
        <v>2.145</v>
      </c>
      <c r="O141">
        <v>2.1259999999999999</v>
      </c>
      <c r="P141">
        <v>7.7859999999999996</v>
      </c>
      <c r="Q141">
        <v>4</v>
      </c>
      <c r="R141" t="s">
        <v>316</v>
      </c>
      <c r="S141">
        <v>2567</v>
      </c>
      <c r="T141">
        <v>1207.5</v>
      </c>
      <c r="U141">
        <v>0.50004000000000004</v>
      </c>
      <c r="V141">
        <v>37.32</v>
      </c>
      <c r="W141">
        <v>0.61470000000000002</v>
      </c>
      <c r="X141">
        <v>40.741999999999997</v>
      </c>
      <c r="Y141">
        <v>10.742000000000001</v>
      </c>
      <c r="Z141">
        <v>0.65532000000000001</v>
      </c>
      <c r="AA141">
        <v>41</v>
      </c>
      <c r="AB141">
        <v>4.5999999999999996</v>
      </c>
      <c r="AC141">
        <v>0.20599999999999999</v>
      </c>
      <c r="AD141">
        <v>0.45</v>
      </c>
      <c r="AE141">
        <v>2.1040000000000001</v>
      </c>
      <c r="AF141">
        <v>0.379</v>
      </c>
      <c r="AG141">
        <v>0.35199999999999998</v>
      </c>
      <c r="AH141">
        <v>-0.06</v>
      </c>
      <c r="AI141">
        <v>0.29599999999999999</v>
      </c>
      <c r="AJ141">
        <v>0.19700000000000001</v>
      </c>
      <c r="AK141">
        <v>3.1160000000000001</v>
      </c>
      <c r="AL141">
        <v>238.017</v>
      </c>
      <c r="AM141">
        <v>366</v>
      </c>
      <c r="AN141">
        <v>-1.0329999999999999</v>
      </c>
      <c r="AO141">
        <v>5.1999999999999998E-2</v>
      </c>
      <c r="AP141">
        <v>64.687250000000006</v>
      </c>
      <c r="AQ141">
        <v>3.2000000000000001E-2</v>
      </c>
      <c r="AR141">
        <v>89</v>
      </c>
      <c r="AS141">
        <v>-8.4000000000000005E-2</v>
      </c>
      <c r="AT141" t="s">
        <v>317</v>
      </c>
      <c r="AU141">
        <v>-1.8</v>
      </c>
      <c r="AV141">
        <v>124</v>
      </c>
      <c r="AW141">
        <v>1.052</v>
      </c>
      <c r="AX141">
        <v>31.37</v>
      </c>
      <c r="AY141">
        <v>31.37</v>
      </c>
      <c r="AZ141">
        <v>31.65</v>
      </c>
      <c r="BA141">
        <v>31.65</v>
      </c>
      <c r="BB141">
        <v>32.49</v>
      </c>
      <c r="BC141">
        <v>32.49</v>
      </c>
      <c r="BD141">
        <v>0</v>
      </c>
      <c r="BE141">
        <v>0.29505491325697131</v>
      </c>
      <c r="BF141">
        <v>2.8977762866671322</v>
      </c>
      <c r="BG141">
        <v>9.6720866032398087E-2</v>
      </c>
      <c r="BH141">
        <v>0</v>
      </c>
      <c r="BI141">
        <v>0.38589435230642222</v>
      </c>
      <c r="BJ141">
        <v>2.6119457398146206</v>
      </c>
      <c r="BK141">
        <v>0.10334618938849814</v>
      </c>
      <c r="BL141">
        <v>3</v>
      </c>
      <c r="BM141">
        <v>8.51</v>
      </c>
      <c r="BN141">
        <v>5.8796450612710542E-2</v>
      </c>
    </row>
    <row r="142" spans="1:66" x14ac:dyDescent="0.2">
      <c r="A142" t="s">
        <v>846</v>
      </c>
      <c r="B142" s="1">
        <v>110930</v>
      </c>
      <c r="C142">
        <v>1</v>
      </c>
      <c r="D142">
        <v>2</v>
      </c>
      <c r="E142" s="1">
        <v>14</v>
      </c>
      <c r="F142" s="1">
        <v>1175</v>
      </c>
      <c r="G142" s="1">
        <f t="shared" si="6"/>
        <v>400</v>
      </c>
      <c r="H142" s="1">
        <v>224</v>
      </c>
      <c r="I142" s="1">
        <f t="shared" si="7"/>
        <v>251.25</v>
      </c>
      <c r="J142" s="2" t="s">
        <v>851</v>
      </c>
      <c r="K142" t="s">
        <v>2202</v>
      </c>
      <c r="M142">
        <v>100</v>
      </c>
      <c r="N142">
        <v>1.536</v>
      </c>
      <c r="O142">
        <v>1.8959999999999999</v>
      </c>
      <c r="P142">
        <v>3.5289999999999999</v>
      </c>
      <c r="Q142">
        <v>1</v>
      </c>
      <c r="R142" t="s">
        <v>318</v>
      </c>
      <c r="S142">
        <v>2661</v>
      </c>
      <c r="T142">
        <v>1403.6</v>
      </c>
      <c r="U142">
        <v>0.23710999999999999</v>
      </c>
      <c r="V142">
        <v>36.1</v>
      </c>
      <c r="W142">
        <v>0.47489999999999999</v>
      </c>
      <c r="X142">
        <v>35.429000000000002</v>
      </c>
      <c r="Y142">
        <v>10.429</v>
      </c>
      <c r="Z142">
        <v>0.43751000000000001</v>
      </c>
      <c r="AA142">
        <v>51</v>
      </c>
      <c r="AB142">
        <v>2.6</v>
      </c>
      <c r="AC142">
        <v>5.5E-2</v>
      </c>
      <c r="AD142">
        <v>0.104</v>
      </c>
      <c r="AE142">
        <v>1.782</v>
      </c>
      <c r="AF142">
        <v>0.12</v>
      </c>
      <c r="AG142">
        <v>4.2999999999999997E-2</v>
      </c>
      <c r="AH142">
        <v>0.40899999999999997</v>
      </c>
      <c r="AI142">
        <v>7.0999999999999994E-2</v>
      </c>
      <c r="AJ142">
        <v>0.441</v>
      </c>
      <c r="AK142">
        <v>2.6040000000000001</v>
      </c>
      <c r="AL142">
        <v>261.81799999999998</v>
      </c>
      <c r="AM142">
        <v>342</v>
      </c>
      <c r="AN142">
        <v>-0.9</v>
      </c>
      <c r="AO142">
        <v>3.9E-2</v>
      </c>
      <c r="AP142">
        <v>50.791559999999997</v>
      </c>
      <c r="AQ142">
        <v>2.3E-2</v>
      </c>
      <c r="AR142">
        <v>91.38</v>
      </c>
      <c r="AS142">
        <v>0.5</v>
      </c>
      <c r="AT142" t="s">
        <v>319</v>
      </c>
      <c r="AU142">
        <v>18.8</v>
      </c>
      <c r="AV142">
        <v>115</v>
      </c>
      <c r="AW142">
        <v>0.90500000000000003</v>
      </c>
      <c r="AX142">
        <v>27.21</v>
      </c>
      <c r="AY142">
        <v>27.21</v>
      </c>
      <c r="AZ142">
        <v>30.57</v>
      </c>
      <c r="BA142">
        <v>30.57</v>
      </c>
      <c r="BB142">
        <v>32.96</v>
      </c>
      <c r="BC142">
        <v>32.96</v>
      </c>
      <c r="BD142">
        <v>0</v>
      </c>
      <c r="BE142">
        <v>0.94829476460281015</v>
      </c>
      <c r="BF142">
        <v>-0.49471388204410061</v>
      </c>
      <c r="BG142">
        <v>0.13166498661786336</v>
      </c>
      <c r="BH142">
        <v>0</v>
      </c>
      <c r="BI142">
        <v>1.0209351399436104</v>
      </c>
      <c r="BJ142">
        <v>-0.33142568535081585</v>
      </c>
      <c r="BK142">
        <v>0.13154017034013776</v>
      </c>
      <c r="BL142">
        <v>3</v>
      </c>
      <c r="BM142">
        <v>12.01</v>
      </c>
      <c r="BN142">
        <v>0.13763893594690418</v>
      </c>
    </row>
    <row r="143" spans="1:66" x14ac:dyDescent="0.2">
      <c r="A143" t="s">
        <v>846</v>
      </c>
      <c r="B143" s="1">
        <v>111003</v>
      </c>
      <c r="C143">
        <v>1</v>
      </c>
      <c r="D143">
        <v>1</v>
      </c>
      <c r="E143" s="1">
        <v>13</v>
      </c>
      <c r="F143" s="1">
        <v>1200</v>
      </c>
      <c r="G143" s="1">
        <f t="shared" si="6"/>
        <v>425</v>
      </c>
      <c r="H143" s="1">
        <v>162</v>
      </c>
      <c r="I143" s="1">
        <f t="shared" si="7"/>
        <v>246.065</v>
      </c>
      <c r="J143" s="2" t="s">
        <v>851</v>
      </c>
      <c r="K143" t="s">
        <v>2203</v>
      </c>
      <c r="M143">
        <v>100</v>
      </c>
      <c r="N143">
        <v>0.61799999999999999</v>
      </c>
      <c r="O143">
        <v>0.67500000000000004</v>
      </c>
      <c r="P143">
        <v>1.335</v>
      </c>
      <c r="Q143">
        <v>1</v>
      </c>
      <c r="R143" t="s">
        <v>320</v>
      </c>
      <c r="S143">
        <v>838</v>
      </c>
      <c r="T143">
        <v>1241.9000000000001</v>
      </c>
      <c r="U143">
        <v>9.6820000000000003E-2</v>
      </c>
      <c r="V143">
        <v>26.64</v>
      </c>
      <c r="W143">
        <v>6.4600000000000005E-2</v>
      </c>
      <c r="X143">
        <v>40</v>
      </c>
      <c r="Y143">
        <v>9.9870000000000001</v>
      </c>
      <c r="Z143">
        <v>9.7509999999999999E-2</v>
      </c>
      <c r="AA143">
        <v>51</v>
      </c>
      <c r="AB143">
        <v>36.700000000000003</v>
      </c>
      <c r="AC143">
        <v>9.7000000000000003E-2</v>
      </c>
      <c r="AD143">
        <v>0.06</v>
      </c>
      <c r="AE143">
        <v>1.7649999999999999</v>
      </c>
      <c r="AF143">
        <v>0.14000000000000001</v>
      </c>
      <c r="AG143">
        <v>9.0999999999999998E-2</v>
      </c>
      <c r="AH143">
        <v>7.0000000000000007E-2</v>
      </c>
      <c r="AI143">
        <v>0.09</v>
      </c>
      <c r="AJ143">
        <v>0.10199999999999999</v>
      </c>
      <c r="AK143">
        <v>0.97299999999999998</v>
      </c>
      <c r="AL143">
        <v>160.661</v>
      </c>
      <c r="AM143">
        <v>366</v>
      </c>
      <c r="AN143">
        <v>-1.0329999999999999</v>
      </c>
      <c r="AO143">
        <v>1.7999999999999999E-2</v>
      </c>
      <c r="AP143">
        <v>19.627690000000001</v>
      </c>
      <c r="AQ143">
        <v>5.3999999999999999E-2</v>
      </c>
      <c r="AR143">
        <v>85.5</v>
      </c>
      <c r="AS143">
        <v>0.55700000000000005</v>
      </c>
      <c r="AT143" t="s">
        <v>321</v>
      </c>
      <c r="AU143">
        <v>-19.2</v>
      </c>
      <c r="AV143">
        <v>78</v>
      </c>
      <c r="AW143">
        <v>0.96399999999999997</v>
      </c>
      <c r="AX143">
        <v>27.39</v>
      </c>
      <c r="AY143">
        <v>27.39</v>
      </c>
      <c r="AZ143">
        <v>30.59</v>
      </c>
      <c r="BA143">
        <v>30.59</v>
      </c>
      <c r="BB143">
        <v>36.29</v>
      </c>
      <c r="BC143">
        <v>36.29</v>
      </c>
      <c r="BD143">
        <v>0</v>
      </c>
      <c r="BE143">
        <v>1.23859072979142</v>
      </c>
      <c r="BF143">
        <v>0.31952303265756488</v>
      </c>
      <c r="BG143">
        <v>0.16830571442257736</v>
      </c>
      <c r="BH143">
        <v>0</v>
      </c>
      <c r="BI143">
        <v>1.2516627156035005</v>
      </c>
      <c r="BJ143">
        <v>0.28807218868624374</v>
      </c>
      <c r="BK143">
        <v>0.17932461431948443</v>
      </c>
      <c r="BL143">
        <v>3</v>
      </c>
      <c r="BM143">
        <v>10.59</v>
      </c>
      <c r="BN143">
        <v>1.6482192001301004E-2</v>
      </c>
    </row>
    <row r="144" spans="1:66" x14ac:dyDescent="0.2">
      <c r="A144" t="s">
        <v>846</v>
      </c>
      <c r="B144" s="1">
        <v>111003</v>
      </c>
      <c r="C144">
        <v>1</v>
      </c>
      <c r="D144">
        <v>3</v>
      </c>
      <c r="E144" s="1">
        <v>15</v>
      </c>
      <c r="F144" s="1">
        <v>1200</v>
      </c>
      <c r="G144" s="1">
        <f t="shared" si="6"/>
        <v>425</v>
      </c>
      <c r="H144" s="1">
        <v>162</v>
      </c>
      <c r="I144" s="1">
        <f t="shared" si="7"/>
        <v>246.065</v>
      </c>
      <c r="J144" s="2" t="s">
        <v>851</v>
      </c>
      <c r="K144" t="s">
        <v>2203</v>
      </c>
      <c r="M144">
        <v>100</v>
      </c>
      <c r="N144">
        <v>0.64100000000000001</v>
      </c>
      <c r="O144">
        <v>0.83899999999999997</v>
      </c>
      <c r="P144">
        <v>2.3210000000000002</v>
      </c>
      <c r="Q144">
        <v>1</v>
      </c>
      <c r="R144" t="s">
        <v>322</v>
      </c>
      <c r="S144">
        <v>1042</v>
      </c>
      <c r="T144">
        <v>1241.9000000000001</v>
      </c>
      <c r="U144">
        <v>3.6909999999999998E-2</v>
      </c>
      <c r="V144">
        <v>30.33</v>
      </c>
      <c r="W144">
        <v>-4.3299999999999998E-2</v>
      </c>
      <c r="X144">
        <v>22.5</v>
      </c>
      <c r="Y144">
        <v>9.9870000000000001</v>
      </c>
      <c r="Z144">
        <v>-0.30071999999999999</v>
      </c>
      <c r="AA144">
        <v>39</v>
      </c>
      <c r="AB144">
        <v>9.5</v>
      </c>
      <c r="AC144">
        <v>6.0999999999999999E-2</v>
      </c>
      <c r="AD144">
        <v>5.7000000000000002E-2</v>
      </c>
      <c r="AE144">
        <v>1.6930000000000001</v>
      </c>
      <c r="AF144">
        <v>-1.2E-2</v>
      </c>
      <c r="AG144">
        <v>1.2E-2</v>
      </c>
      <c r="AH144">
        <v>0.14799999999999999</v>
      </c>
      <c r="AI144">
        <v>0.156</v>
      </c>
      <c r="AJ144">
        <v>0.23899999999999999</v>
      </c>
      <c r="AK144">
        <v>1.36</v>
      </c>
      <c r="AL144">
        <v>351.07400000000001</v>
      </c>
      <c r="AM144">
        <v>366</v>
      </c>
      <c r="AN144">
        <v>-1.0329999999999999</v>
      </c>
      <c r="AO144">
        <v>2.5000000000000001E-2</v>
      </c>
      <c r="AP144">
        <v>21.713999999999999</v>
      </c>
      <c r="AQ144">
        <v>2.9000000000000001E-2</v>
      </c>
      <c r="AR144">
        <v>85.5</v>
      </c>
      <c r="AS144">
        <v>0.47299999999999998</v>
      </c>
      <c r="AT144" t="s">
        <v>323</v>
      </c>
      <c r="AU144">
        <v>-29.7</v>
      </c>
      <c r="AV144">
        <v>8</v>
      </c>
      <c r="AW144">
        <v>0.95699999999999996</v>
      </c>
      <c r="AX144">
        <v>28.61</v>
      </c>
      <c r="AY144">
        <v>28.61</v>
      </c>
      <c r="AZ144">
        <v>28.8</v>
      </c>
      <c r="BA144">
        <v>28.8</v>
      </c>
      <c r="BB144">
        <v>41.11</v>
      </c>
      <c r="BC144">
        <v>41.11</v>
      </c>
      <c r="BD144">
        <v>0</v>
      </c>
      <c r="BE144">
        <v>0.5208727777288904</v>
      </c>
      <c r="BF144">
        <v>2.0493953865263386</v>
      </c>
      <c r="BG144">
        <v>0.17341200484286431</v>
      </c>
      <c r="BH144">
        <v>0</v>
      </c>
      <c r="BI144">
        <v>0.54159370172155596</v>
      </c>
      <c r="BJ144">
        <v>2.0223563600708037</v>
      </c>
      <c r="BK144">
        <v>0.17225253167799368</v>
      </c>
      <c r="BL144">
        <v>3</v>
      </c>
      <c r="BM144">
        <v>5.31</v>
      </c>
      <c r="BN144">
        <v>0.24353075220686035</v>
      </c>
    </row>
    <row r="145" spans="1:66" x14ac:dyDescent="0.2">
      <c r="A145" t="s">
        <v>846</v>
      </c>
      <c r="B145" s="1">
        <v>111003</v>
      </c>
      <c r="C145">
        <v>2</v>
      </c>
      <c r="D145">
        <v>5</v>
      </c>
      <c r="E145" s="1">
        <v>18</v>
      </c>
      <c r="F145" s="1">
        <v>1200</v>
      </c>
      <c r="G145" s="1">
        <f t="shared" si="6"/>
        <v>425</v>
      </c>
      <c r="H145" s="1">
        <v>208</v>
      </c>
      <c r="I145" s="1">
        <f t="shared" si="7"/>
        <v>246.065</v>
      </c>
      <c r="J145" s="2" t="s">
        <v>851</v>
      </c>
      <c r="K145" t="s">
        <v>2203</v>
      </c>
      <c r="M145">
        <v>100</v>
      </c>
      <c r="N145">
        <v>0.33200000000000002</v>
      </c>
      <c r="O145">
        <v>0.44</v>
      </c>
      <c r="P145">
        <v>2.5630000000000002</v>
      </c>
      <c r="Q145">
        <v>3</v>
      </c>
      <c r="R145" t="s">
        <v>324</v>
      </c>
      <c r="S145">
        <v>546</v>
      </c>
      <c r="T145">
        <v>1241.9000000000001</v>
      </c>
      <c r="U145">
        <v>0.11519</v>
      </c>
      <c r="V145">
        <v>32.979999999999997</v>
      </c>
      <c r="W145">
        <v>-0.1782</v>
      </c>
      <c r="X145">
        <v>82.929000000000002</v>
      </c>
      <c r="Y145">
        <v>10.429</v>
      </c>
      <c r="Z145">
        <v>-0.32988000000000001</v>
      </c>
      <c r="AA145">
        <v>37</v>
      </c>
      <c r="AB145">
        <v>75.099999999999994</v>
      </c>
      <c r="AC145">
        <v>0.246</v>
      </c>
      <c r="AD145">
        <v>0.114</v>
      </c>
      <c r="AE145">
        <v>1.8480000000000001</v>
      </c>
      <c r="AF145">
        <v>0.128</v>
      </c>
      <c r="AG145">
        <v>0.219</v>
      </c>
      <c r="AH145">
        <v>0.23300000000000001</v>
      </c>
      <c r="AI145">
        <v>0.20300000000000001</v>
      </c>
      <c r="AJ145">
        <v>0.436</v>
      </c>
      <c r="AK145">
        <v>1.0189999999999999</v>
      </c>
      <c r="AL145">
        <v>252.893</v>
      </c>
      <c r="AM145">
        <v>306</v>
      </c>
      <c r="AN145">
        <v>-0.7</v>
      </c>
      <c r="AO145">
        <v>5.8000000000000003E-2</v>
      </c>
      <c r="AP145">
        <v>13.12612</v>
      </c>
      <c r="AQ145">
        <v>0.14000000000000001</v>
      </c>
      <c r="AR145">
        <v>85.5</v>
      </c>
      <c r="AS145">
        <v>9.5000000000000001E-2</v>
      </c>
      <c r="AT145" t="s">
        <v>325</v>
      </c>
      <c r="AU145">
        <v>-77.599999999999994</v>
      </c>
      <c r="AV145">
        <v>178</v>
      </c>
      <c r="AW145">
        <v>0.95899999999999996</v>
      </c>
      <c r="AX145">
        <v>19.920000000000002</v>
      </c>
      <c r="AY145">
        <v>19.920000000000002</v>
      </c>
      <c r="AZ145">
        <v>27.48</v>
      </c>
      <c r="BA145">
        <v>27.48</v>
      </c>
      <c r="BB145">
        <v>44.05</v>
      </c>
      <c r="BC145">
        <v>44.05</v>
      </c>
      <c r="BD145">
        <v>0</v>
      </c>
      <c r="BE145">
        <v>0.88910077171643676</v>
      </c>
      <c r="BF145">
        <v>-0.54100590893571598</v>
      </c>
      <c r="BG145">
        <v>0.10388177402419654</v>
      </c>
      <c r="BH145">
        <v>0</v>
      </c>
      <c r="BI145">
        <v>0.81918873474051535</v>
      </c>
      <c r="BJ145">
        <v>-0.65043189801071322</v>
      </c>
      <c r="BK145">
        <v>8.4829023676717796E-2</v>
      </c>
      <c r="BL145">
        <v>3</v>
      </c>
      <c r="BM145">
        <v>5.09</v>
      </c>
      <c r="BN145">
        <v>8.7739900186413859E-3</v>
      </c>
    </row>
    <row r="146" spans="1:66" x14ac:dyDescent="0.2">
      <c r="A146" t="s">
        <v>846</v>
      </c>
      <c r="B146" s="1">
        <v>111004</v>
      </c>
      <c r="C146">
        <v>1</v>
      </c>
      <c r="D146">
        <v>1</v>
      </c>
      <c r="E146" s="1">
        <v>20</v>
      </c>
      <c r="F146" s="1">
        <v>1200</v>
      </c>
      <c r="G146" s="1">
        <f t="shared" si="6"/>
        <v>425</v>
      </c>
      <c r="H146" s="1">
        <v>269</v>
      </c>
      <c r="I146" s="1">
        <f t="shared" si="7"/>
        <v>246.065</v>
      </c>
      <c r="J146" s="2" t="s">
        <v>851</v>
      </c>
      <c r="K146" t="s">
        <v>2204</v>
      </c>
      <c r="M146">
        <v>100</v>
      </c>
      <c r="N146">
        <v>0.39700000000000002</v>
      </c>
      <c r="O146">
        <v>0.41899999999999998</v>
      </c>
      <c r="P146">
        <v>0.94099999999999995</v>
      </c>
      <c r="Q146">
        <v>0</v>
      </c>
      <c r="R146" t="s">
        <v>45</v>
      </c>
      <c r="S146">
        <v>769</v>
      </c>
      <c r="T146">
        <v>1835.2</v>
      </c>
      <c r="U146">
        <v>0.37567</v>
      </c>
      <c r="V146">
        <v>24.81</v>
      </c>
      <c r="W146">
        <v>0.1726</v>
      </c>
      <c r="X146">
        <v>37.5</v>
      </c>
      <c r="Y146">
        <v>9.2330000000000005</v>
      </c>
      <c r="Z146">
        <v>0.18223</v>
      </c>
      <c r="AA146">
        <v>53</v>
      </c>
      <c r="AB146">
        <v>19</v>
      </c>
      <c r="AC146">
        <v>7.2999999999999995E-2</v>
      </c>
      <c r="AD146">
        <v>3.1E-2</v>
      </c>
      <c r="AE146">
        <v>1.748</v>
      </c>
      <c r="AF146">
        <v>2.9000000000000001E-2</v>
      </c>
      <c r="AG146">
        <v>-1.2E-2</v>
      </c>
      <c r="AH146">
        <v>0.59299999999999997</v>
      </c>
      <c r="AI146">
        <v>6.6000000000000003E-2</v>
      </c>
      <c r="AJ146">
        <v>0.376</v>
      </c>
      <c r="AK146">
        <v>0.69299999999999995</v>
      </c>
      <c r="AL146">
        <v>258.84300000000002</v>
      </c>
      <c r="AM146">
        <v>342</v>
      </c>
      <c r="AN146">
        <v>-0.9</v>
      </c>
      <c r="AO146">
        <v>3.3000000000000002E-2</v>
      </c>
      <c r="AP146">
        <v>5.4077400000000004</v>
      </c>
      <c r="AQ146">
        <v>0.20200000000000001</v>
      </c>
      <c r="AR146">
        <v>98.81</v>
      </c>
      <c r="AS146">
        <v>0.51500000000000001</v>
      </c>
      <c r="AT146" t="s">
        <v>326</v>
      </c>
      <c r="AU146">
        <v>22.6</v>
      </c>
      <c r="AV146">
        <v>49</v>
      </c>
      <c r="AW146">
        <v>0.92500000000000004</v>
      </c>
      <c r="AX146">
        <v>25.24</v>
      </c>
      <c r="AY146">
        <v>25.24</v>
      </c>
      <c r="AZ146">
        <v>27.68</v>
      </c>
      <c r="BA146">
        <v>27.68</v>
      </c>
      <c r="BB146">
        <v>38.25</v>
      </c>
      <c r="BC146">
        <v>38.25</v>
      </c>
      <c r="BD146">
        <v>0</v>
      </c>
      <c r="BE146">
        <v>1.2595078898295082</v>
      </c>
      <c r="BF146">
        <v>7.6553404424612989E-2</v>
      </c>
      <c r="BG146">
        <v>0.26044418622340065</v>
      </c>
      <c r="BH146">
        <v>0</v>
      </c>
      <c r="BI146">
        <v>1.2667879884250071</v>
      </c>
      <c r="BJ146">
        <v>0.1343718645778173</v>
      </c>
      <c r="BK146">
        <v>0.26966538506134108</v>
      </c>
      <c r="BL146">
        <v>3</v>
      </c>
      <c r="BM146">
        <v>8.23</v>
      </c>
      <c r="BN146">
        <v>4.8565412228315799E-2</v>
      </c>
    </row>
    <row r="147" spans="1:66" x14ac:dyDescent="0.2">
      <c r="A147" t="s">
        <v>846</v>
      </c>
      <c r="B147" s="1">
        <v>111011</v>
      </c>
      <c r="C147">
        <v>1</v>
      </c>
      <c r="D147">
        <v>1</v>
      </c>
      <c r="E147" s="1">
        <v>25</v>
      </c>
      <c r="F147" s="1">
        <v>1225</v>
      </c>
      <c r="G147" s="1">
        <f t="shared" si="6"/>
        <v>450</v>
      </c>
      <c r="H147" s="1">
        <v>162</v>
      </c>
      <c r="I147" s="1">
        <f t="shared" si="7"/>
        <v>240.88</v>
      </c>
      <c r="J147" s="2" t="s">
        <v>851</v>
      </c>
      <c r="K147" t="s">
        <v>2205</v>
      </c>
      <c r="M147">
        <v>100</v>
      </c>
      <c r="N147">
        <v>0.45400000000000001</v>
      </c>
      <c r="O147">
        <v>0.56999999999999995</v>
      </c>
      <c r="P147">
        <v>2.9809999999999999</v>
      </c>
      <c r="Q147">
        <v>7</v>
      </c>
      <c r="R147" t="s">
        <v>327</v>
      </c>
      <c r="S147">
        <v>960</v>
      </c>
      <c r="T147">
        <v>1683</v>
      </c>
      <c r="U147">
        <v>0.15645999999999999</v>
      </c>
      <c r="V147">
        <v>30.8</v>
      </c>
      <c r="W147">
        <v>-1.7899999999999999E-2</v>
      </c>
      <c r="X147">
        <v>58.554000000000002</v>
      </c>
      <c r="Y147">
        <v>11.054</v>
      </c>
      <c r="Z147">
        <v>-0.19691</v>
      </c>
      <c r="AA147">
        <v>49</v>
      </c>
      <c r="AB147">
        <v>1.8</v>
      </c>
      <c r="AC147">
        <v>0.217</v>
      </c>
      <c r="AD147">
        <v>0.114</v>
      </c>
      <c r="AE147">
        <v>1.8</v>
      </c>
      <c r="AF147">
        <v>0.29699999999999999</v>
      </c>
      <c r="AG147">
        <v>6.6000000000000003E-2</v>
      </c>
      <c r="AH147">
        <v>0.16300000000000001</v>
      </c>
      <c r="AI147">
        <v>4.2999999999999997E-2</v>
      </c>
      <c r="AJ147">
        <v>-0.17799999999999999</v>
      </c>
      <c r="AK147">
        <v>0.9</v>
      </c>
      <c r="AL147">
        <v>68.430000000000007</v>
      </c>
      <c r="AM147">
        <v>354</v>
      </c>
      <c r="AN147">
        <v>-0.96699999999999997</v>
      </c>
      <c r="AO147">
        <v>2.7E-2</v>
      </c>
      <c r="AP147">
        <v>13.831049999999999</v>
      </c>
      <c r="AQ147">
        <v>5.7000000000000002E-2</v>
      </c>
      <c r="AR147">
        <v>93.75</v>
      </c>
      <c r="AS147">
        <v>0.48399999999999999</v>
      </c>
      <c r="AT147" t="s">
        <v>328</v>
      </c>
      <c r="AU147">
        <v>-17.399999999999999</v>
      </c>
      <c r="AV147">
        <v>170</v>
      </c>
      <c r="AW147">
        <v>1.0289999999999999</v>
      </c>
      <c r="AX147">
        <v>28.58</v>
      </c>
      <c r="AY147">
        <v>28.58</v>
      </c>
      <c r="AZ147">
        <v>38.090000000000003</v>
      </c>
      <c r="BA147">
        <v>38.090000000000003</v>
      </c>
      <c r="BB147">
        <v>45.2</v>
      </c>
      <c r="BC147">
        <v>45.2</v>
      </c>
      <c r="BD147">
        <v>0</v>
      </c>
      <c r="BE147">
        <v>1.216278654856898</v>
      </c>
      <c r="BF147">
        <v>-3.4620053982830662E-2</v>
      </c>
      <c r="BG147">
        <v>0.28847462503090388</v>
      </c>
      <c r="BH147">
        <v>0</v>
      </c>
      <c r="BI147">
        <v>1.2061212634315135</v>
      </c>
      <c r="BJ147">
        <v>-4.281958825661742E-2</v>
      </c>
      <c r="BK147">
        <v>0.29819774559057149</v>
      </c>
      <c r="BL147">
        <v>3</v>
      </c>
      <c r="BM147">
        <v>14.58</v>
      </c>
      <c r="BN147">
        <v>1.6821805531680653E-2</v>
      </c>
    </row>
    <row r="148" spans="1:66" x14ac:dyDescent="0.2">
      <c r="A148" t="s">
        <v>846</v>
      </c>
      <c r="B148" s="1">
        <v>111011</v>
      </c>
      <c r="C148">
        <v>1</v>
      </c>
      <c r="D148">
        <v>2</v>
      </c>
      <c r="E148" s="1">
        <v>26</v>
      </c>
      <c r="F148" s="1">
        <v>1225</v>
      </c>
      <c r="G148" s="1">
        <f t="shared" si="6"/>
        <v>450</v>
      </c>
      <c r="H148" s="1">
        <v>224</v>
      </c>
      <c r="I148" s="1">
        <f t="shared" si="7"/>
        <v>240.88</v>
      </c>
      <c r="J148" s="2" t="s">
        <v>851</v>
      </c>
      <c r="K148" t="s">
        <v>2205</v>
      </c>
      <c r="M148">
        <v>100</v>
      </c>
      <c r="N148">
        <v>7.9219999999999997</v>
      </c>
      <c r="O148">
        <v>8.1809999999999992</v>
      </c>
      <c r="P148">
        <v>20.196999999999999</v>
      </c>
      <c r="Q148">
        <v>1</v>
      </c>
      <c r="R148" t="s">
        <v>329</v>
      </c>
      <c r="S148">
        <v>13768</v>
      </c>
      <c r="T148">
        <v>1683</v>
      </c>
      <c r="U148">
        <v>3.6999999999999998E-2</v>
      </c>
      <c r="V148">
        <v>62.61</v>
      </c>
      <c r="W148">
        <v>3.7499999999999999E-2</v>
      </c>
      <c r="X148">
        <v>66.221999999999994</v>
      </c>
      <c r="Y148">
        <v>16.222000000000001</v>
      </c>
      <c r="Z148">
        <v>-6.4250000000000002E-2</v>
      </c>
      <c r="AA148">
        <v>35</v>
      </c>
      <c r="AB148">
        <v>51.1</v>
      </c>
      <c r="AC148">
        <v>6.5000000000000002E-2</v>
      </c>
      <c r="AD148">
        <v>0.54500000000000004</v>
      </c>
      <c r="AE148">
        <v>2.1880000000000002</v>
      </c>
      <c r="AF148">
        <v>0.437</v>
      </c>
      <c r="AG148">
        <v>-7.0000000000000001E-3</v>
      </c>
      <c r="AH148">
        <v>0.20200000000000001</v>
      </c>
      <c r="AI148">
        <v>3.0000000000000001E-3</v>
      </c>
      <c r="AJ148">
        <v>0.36599999999999999</v>
      </c>
      <c r="AK148">
        <v>9.7390000000000008</v>
      </c>
      <c r="AL148">
        <v>202.31399999999999</v>
      </c>
      <c r="AM148">
        <v>366</v>
      </c>
      <c r="AN148">
        <v>-1.0329999999999999</v>
      </c>
      <c r="AO148">
        <v>8.8999999999999996E-2</v>
      </c>
      <c r="AP148">
        <v>182.88723999999999</v>
      </c>
      <c r="AQ148">
        <v>3.1E-2</v>
      </c>
      <c r="AR148">
        <v>93.75</v>
      </c>
      <c r="AS148">
        <v>0.48</v>
      </c>
      <c r="AT148" t="s">
        <v>330</v>
      </c>
      <c r="AU148">
        <v>-18.600000000000001</v>
      </c>
      <c r="AV148">
        <v>177</v>
      </c>
      <c r="AW148">
        <v>1.042</v>
      </c>
      <c r="AX148">
        <v>42.94</v>
      </c>
      <c r="AY148">
        <v>42.94</v>
      </c>
      <c r="AZ148">
        <v>45.98</v>
      </c>
      <c r="BA148">
        <v>45.98</v>
      </c>
      <c r="BB148">
        <v>46.13</v>
      </c>
      <c r="BC148">
        <v>46.13</v>
      </c>
      <c r="BD148">
        <v>0</v>
      </c>
      <c r="BE148">
        <v>0.54002902816359422</v>
      </c>
      <c r="BF148">
        <v>2.1773736824603103</v>
      </c>
      <c r="BG148">
        <v>0.12496102226468071</v>
      </c>
      <c r="BH148">
        <v>0</v>
      </c>
      <c r="BI148">
        <v>0.58993379994813089</v>
      </c>
      <c r="BJ148">
        <v>2.0690027330907101</v>
      </c>
      <c r="BK148">
        <v>0.12934669621333902</v>
      </c>
      <c r="BL148">
        <v>3</v>
      </c>
      <c r="BM148">
        <v>48.98</v>
      </c>
      <c r="BN148">
        <v>-3.2091148198417199E-2</v>
      </c>
    </row>
    <row r="149" spans="1:66" x14ac:dyDescent="0.2">
      <c r="A149" t="s">
        <v>846</v>
      </c>
      <c r="B149" s="1">
        <v>111011</v>
      </c>
      <c r="C149">
        <v>1</v>
      </c>
      <c r="D149">
        <v>3</v>
      </c>
      <c r="E149" s="1">
        <v>28</v>
      </c>
      <c r="F149" s="1">
        <v>1225</v>
      </c>
      <c r="G149" s="1">
        <f t="shared" si="6"/>
        <v>450</v>
      </c>
      <c r="H149" s="1">
        <v>158</v>
      </c>
      <c r="I149" s="1">
        <f t="shared" si="7"/>
        <v>240.88</v>
      </c>
      <c r="J149" s="2" t="s">
        <v>851</v>
      </c>
      <c r="K149" t="s">
        <v>2205</v>
      </c>
      <c r="M149">
        <v>100</v>
      </c>
      <c r="N149">
        <v>0.95599999999999996</v>
      </c>
      <c r="O149">
        <v>1.141</v>
      </c>
      <c r="P149">
        <v>3.1459999999999999</v>
      </c>
      <c r="Q149">
        <v>1</v>
      </c>
      <c r="R149" t="s">
        <v>331</v>
      </c>
      <c r="S149">
        <v>1921</v>
      </c>
      <c r="T149">
        <v>1683</v>
      </c>
      <c r="U149">
        <v>7.3109999999999994E-2</v>
      </c>
      <c r="V149">
        <v>34.619999999999997</v>
      </c>
      <c r="W149">
        <v>-0.1022</v>
      </c>
      <c r="X149">
        <v>82.304000000000002</v>
      </c>
      <c r="Y149">
        <v>12.304</v>
      </c>
      <c r="Z149">
        <v>-1.1771100000000001</v>
      </c>
      <c r="AA149">
        <v>57</v>
      </c>
      <c r="AB149">
        <v>0</v>
      </c>
      <c r="AC149">
        <v>0.124</v>
      </c>
      <c r="AD149">
        <v>0.153</v>
      </c>
      <c r="AE149">
        <v>1.9450000000000001</v>
      </c>
      <c r="AF149">
        <v>0.13</v>
      </c>
      <c r="AG149">
        <v>0.126</v>
      </c>
      <c r="AH149">
        <v>0.75700000000000001</v>
      </c>
      <c r="AI149">
        <v>0.26300000000000001</v>
      </c>
      <c r="AJ149">
        <v>0.79500000000000004</v>
      </c>
      <c r="AK149">
        <v>2.2400000000000002</v>
      </c>
      <c r="AL149">
        <v>127.934</v>
      </c>
      <c r="AM149">
        <v>294</v>
      </c>
      <c r="AN149">
        <v>-0.63300000000000001</v>
      </c>
      <c r="AO149">
        <v>0.114</v>
      </c>
      <c r="AP149">
        <v>38.131129999999999</v>
      </c>
      <c r="AQ149">
        <v>0.22</v>
      </c>
      <c r="AR149">
        <v>93.75</v>
      </c>
      <c r="AS149">
        <v>0.27100000000000002</v>
      </c>
      <c r="AT149" t="s">
        <v>332</v>
      </c>
      <c r="AU149">
        <v>-15</v>
      </c>
      <c r="AV149">
        <v>89</v>
      </c>
      <c r="AW149">
        <v>0.90500000000000003</v>
      </c>
      <c r="AX149">
        <v>20.96</v>
      </c>
      <c r="AY149">
        <v>20.96</v>
      </c>
      <c r="AZ149">
        <v>28.84</v>
      </c>
      <c r="BA149">
        <v>28.84</v>
      </c>
      <c r="BB149">
        <v>32.76</v>
      </c>
      <c r="BC149">
        <v>32.76</v>
      </c>
      <c r="BD149">
        <v>1</v>
      </c>
      <c r="BE149">
        <v>-1.1782135620484673</v>
      </c>
      <c r="BF149">
        <v>-3.0563231045214319</v>
      </c>
      <c r="BG149">
        <v>0.38546313815108935</v>
      </c>
      <c r="BH149">
        <v>1</v>
      </c>
      <c r="BI149">
        <v>-1.1924704217939328</v>
      </c>
      <c r="BJ149">
        <v>-3.0954147442172517</v>
      </c>
      <c r="BK149">
        <v>0.40823145531141725</v>
      </c>
      <c r="BL149">
        <v>3</v>
      </c>
      <c r="BM149">
        <v>12.17</v>
      </c>
      <c r="BN149">
        <v>5.5874005306053201E-2</v>
      </c>
    </row>
    <row r="150" spans="1:66" x14ac:dyDescent="0.2">
      <c r="A150" t="s">
        <v>846</v>
      </c>
      <c r="B150" s="1">
        <v>111011</v>
      </c>
      <c r="C150">
        <v>2</v>
      </c>
      <c r="D150">
        <v>2</v>
      </c>
      <c r="E150" s="1">
        <v>30</v>
      </c>
      <c r="F150" s="1">
        <v>1225</v>
      </c>
      <c r="G150" s="1">
        <f t="shared" si="6"/>
        <v>450</v>
      </c>
      <c r="H150" s="1">
        <v>269</v>
      </c>
      <c r="I150" s="1">
        <f t="shared" si="7"/>
        <v>240.88</v>
      </c>
      <c r="J150" s="2" t="s">
        <v>851</v>
      </c>
      <c r="K150" t="s">
        <v>2205</v>
      </c>
      <c r="M150">
        <v>100</v>
      </c>
      <c r="N150">
        <v>26.565000000000001</v>
      </c>
      <c r="O150">
        <v>28.565999999999999</v>
      </c>
      <c r="P150">
        <v>43.234999999999999</v>
      </c>
      <c r="Q150">
        <v>1</v>
      </c>
      <c r="R150" t="s">
        <v>333</v>
      </c>
      <c r="S150">
        <v>48076</v>
      </c>
      <c r="T150">
        <v>1683</v>
      </c>
      <c r="U150">
        <v>1.41E-3</v>
      </c>
      <c r="V150">
        <v>34.619999999999997</v>
      </c>
      <c r="W150">
        <v>6.7000000000000002E-3</v>
      </c>
      <c r="X150">
        <v>68.242000000000004</v>
      </c>
      <c r="Y150">
        <v>10.742000000000001</v>
      </c>
      <c r="Z150">
        <v>-0.25955</v>
      </c>
      <c r="AA150">
        <v>43</v>
      </c>
      <c r="AB150">
        <v>30.1</v>
      </c>
      <c r="AC150">
        <v>1.7000000000000001E-2</v>
      </c>
      <c r="AD150">
        <v>0.49199999999999999</v>
      </c>
      <c r="AE150">
        <v>1.992</v>
      </c>
      <c r="AF150">
        <v>0.28899999999999998</v>
      </c>
      <c r="AG150">
        <v>0.16900000000000001</v>
      </c>
      <c r="AH150">
        <v>0.94499999999999995</v>
      </c>
      <c r="AI150">
        <v>0.28100000000000003</v>
      </c>
      <c r="AJ150">
        <v>0.97199999999999998</v>
      </c>
      <c r="AK150">
        <v>45.276000000000003</v>
      </c>
      <c r="AL150">
        <v>136.86000000000001</v>
      </c>
      <c r="AM150">
        <v>306</v>
      </c>
      <c r="AN150">
        <v>-0.7</v>
      </c>
      <c r="AO150">
        <v>1.0349999999999999</v>
      </c>
      <c r="AP150">
        <v>620.69249000000002</v>
      </c>
      <c r="AQ150">
        <v>0.13300000000000001</v>
      </c>
      <c r="AR150">
        <v>93.75</v>
      </c>
      <c r="AS150">
        <v>0.49199999999999999</v>
      </c>
      <c r="AT150" t="s">
        <v>334</v>
      </c>
      <c r="AU150">
        <v>1.6</v>
      </c>
      <c r="AV150">
        <v>64</v>
      </c>
      <c r="AW150">
        <v>1.0449999999999999</v>
      </c>
      <c r="AX150">
        <v>28.99</v>
      </c>
      <c r="AY150">
        <v>28.99</v>
      </c>
      <c r="AZ150">
        <v>42.82</v>
      </c>
      <c r="BA150">
        <v>42.82</v>
      </c>
      <c r="BB150">
        <v>44.51</v>
      </c>
      <c r="BC150">
        <v>44.51</v>
      </c>
      <c r="BD150">
        <v>1</v>
      </c>
      <c r="BE150">
        <v>-1.7067302512817184E-2</v>
      </c>
      <c r="BF150">
        <v>2.7063833047783441</v>
      </c>
      <c r="BG150">
        <v>0.19720764788068026</v>
      </c>
      <c r="BH150">
        <v>1</v>
      </c>
      <c r="BI150">
        <v>-3.1853289790114259E-2</v>
      </c>
      <c r="BJ150">
        <v>2.6752883774660434</v>
      </c>
      <c r="BK150">
        <v>0.20682942256522088</v>
      </c>
      <c r="BL150">
        <v>3</v>
      </c>
      <c r="BM150" t="s">
        <v>91</v>
      </c>
      <c r="BN150">
        <v>4.2322470747184829E-2</v>
      </c>
    </row>
    <row r="151" spans="1:66" x14ac:dyDescent="0.2">
      <c r="A151" t="s">
        <v>846</v>
      </c>
      <c r="B151" s="1">
        <v>111012</v>
      </c>
      <c r="C151">
        <v>1</v>
      </c>
      <c r="D151">
        <v>2</v>
      </c>
      <c r="E151" s="1">
        <v>32</v>
      </c>
      <c r="F151" s="1">
        <v>1250</v>
      </c>
      <c r="G151" s="1">
        <f t="shared" si="6"/>
        <v>475</v>
      </c>
      <c r="H151" s="1">
        <v>224</v>
      </c>
      <c r="I151" s="1">
        <f t="shared" si="7"/>
        <v>235.69499999999999</v>
      </c>
      <c r="J151" s="2" t="s">
        <v>851</v>
      </c>
      <c r="K151" t="s">
        <v>2206</v>
      </c>
      <c r="M151">
        <v>100</v>
      </c>
      <c r="N151">
        <v>4.8010000000000002</v>
      </c>
      <c r="O151">
        <v>5.2439999999999998</v>
      </c>
      <c r="P151">
        <v>10.462999999999999</v>
      </c>
      <c r="Q151">
        <v>1</v>
      </c>
      <c r="R151" t="s">
        <v>335</v>
      </c>
      <c r="S151">
        <v>8926</v>
      </c>
      <c r="T151">
        <v>1702</v>
      </c>
      <c r="U151">
        <v>9.2899999999999996E-2</v>
      </c>
      <c r="V151">
        <v>37.479999999999997</v>
      </c>
      <c r="W151">
        <v>0.17399999999999999</v>
      </c>
      <c r="X151">
        <v>63.554000000000002</v>
      </c>
      <c r="Y151">
        <v>11.054</v>
      </c>
      <c r="Z151">
        <v>5.774E-2</v>
      </c>
      <c r="AA151">
        <v>45</v>
      </c>
      <c r="AB151">
        <v>2.1</v>
      </c>
      <c r="AC151">
        <v>2.8000000000000001E-2</v>
      </c>
      <c r="AD151">
        <v>0.152</v>
      </c>
      <c r="AE151">
        <v>1.9</v>
      </c>
      <c r="AF151">
        <v>0.156</v>
      </c>
      <c r="AG151">
        <v>8.5000000000000006E-2</v>
      </c>
      <c r="AH151">
        <v>0.41599999999999998</v>
      </c>
      <c r="AI151">
        <v>0.14299999999999999</v>
      </c>
      <c r="AJ151">
        <v>0.28199999999999997</v>
      </c>
      <c r="AK151">
        <v>6.6139999999999999</v>
      </c>
      <c r="AL151">
        <v>211.24</v>
      </c>
      <c r="AM151">
        <v>354</v>
      </c>
      <c r="AN151">
        <v>-0.96699999999999997</v>
      </c>
      <c r="AO151">
        <v>5.2999999999999999E-2</v>
      </c>
      <c r="AP151">
        <v>93.617260000000002</v>
      </c>
      <c r="AQ151">
        <v>5.7000000000000002E-2</v>
      </c>
      <c r="AR151">
        <v>97.5</v>
      </c>
      <c r="AS151">
        <v>0.48199999999999998</v>
      </c>
      <c r="AT151" t="s">
        <v>336</v>
      </c>
      <c r="AU151">
        <v>-43.8</v>
      </c>
      <c r="AV151">
        <v>87</v>
      </c>
      <c r="AW151">
        <v>1.036</v>
      </c>
      <c r="AX151">
        <v>31.34</v>
      </c>
      <c r="AY151">
        <v>31.34</v>
      </c>
      <c r="AZ151">
        <v>37.56</v>
      </c>
      <c r="BA151">
        <v>37.56</v>
      </c>
      <c r="BB151">
        <v>47.66</v>
      </c>
      <c r="BC151">
        <v>47.66</v>
      </c>
      <c r="BD151">
        <v>0</v>
      </c>
      <c r="BE151">
        <v>0.36648876341907211</v>
      </c>
      <c r="BF151">
        <v>2.4239046043588379</v>
      </c>
      <c r="BG151">
        <v>0.13983710383567746</v>
      </c>
      <c r="BH151">
        <v>0</v>
      </c>
      <c r="BI151">
        <v>0.38864338885011374</v>
      </c>
      <c r="BJ151">
        <v>2.3552835726549648</v>
      </c>
      <c r="BK151">
        <v>0.14609263538890399</v>
      </c>
      <c r="BL151">
        <v>3</v>
      </c>
      <c r="BM151">
        <v>19.61</v>
      </c>
      <c r="BN151">
        <v>9.427152969018554E-2</v>
      </c>
    </row>
    <row r="152" spans="1:66" x14ac:dyDescent="0.2">
      <c r="A152" t="s">
        <v>846</v>
      </c>
      <c r="B152" s="1">
        <v>111012</v>
      </c>
      <c r="C152">
        <v>1</v>
      </c>
      <c r="D152">
        <v>3</v>
      </c>
      <c r="E152" s="1">
        <v>33</v>
      </c>
      <c r="F152" s="1">
        <v>1250</v>
      </c>
      <c r="G152" s="1">
        <f t="shared" si="6"/>
        <v>475</v>
      </c>
      <c r="H152" s="1">
        <v>224</v>
      </c>
      <c r="I152" s="1">
        <f t="shared" si="7"/>
        <v>235.69499999999999</v>
      </c>
      <c r="J152" s="2" t="s">
        <v>851</v>
      </c>
      <c r="K152" t="s">
        <v>2206</v>
      </c>
      <c r="M152">
        <v>100</v>
      </c>
      <c r="N152">
        <v>1.335</v>
      </c>
      <c r="O152">
        <v>1.3129999999999999</v>
      </c>
      <c r="P152">
        <v>2.649</v>
      </c>
      <c r="Q152">
        <v>1</v>
      </c>
      <c r="R152" t="s">
        <v>337</v>
      </c>
      <c r="S152">
        <v>2234</v>
      </c>
      <c r="T152">
        <v>1702</v>
      </c>
      <c r="U152">
        <v>-0.16686999999999999</v>
      </c>
      <c r="V152">
        <v>36.72</v>
      </c>
      <c r="W152">
        <v>-0.12479999999999999</v>
      </c>
      <c r="X152">
        <v>83.444999999999993</v>
      </c>
      <c r="Y152">
        <v>13.445</v>
      </c>
      <c r="Z152">
        <v>-0.49301</v>
      </c>
      <c r="AA152">
        <v>37</v>
      </c>
      <c r="AB152">
        <v>27.6</v>
      </c>
      <c r="AC152">
        <v>6.4000000000000001E-2</v>
      </c>
      <c r="AD152">
        <v>8.5000000000000006E-2</v>
      </c>
      <c r="AE152">
        <v>1.9</v>
      </c>
      <c r="AF152">
        <v>0.183</v>
      </c>
      <c r="AG152">
        <v>3.2000000000000001E-2</v>
      </c>
      <c r="AH152">
        <v>0.373</v>
      </c>
      <c r="AI152">
        <v>0.14000000000000001</v>
      </c>
      <c r="AJ152">
        <v>0.378</v>
      </c>
      <c r="AK152">
        <v>1.8540000000000001</v>
      </c>
      <c r="AL152">
        <v>318.34699999999998</v>
      </c>
      <c r="AM152">
        <v>354</v>
      </c>
      <c r="AN152">
        <v>-0.96699999999999997</v>
      </c>
      <c r="AO152">
        <v>0.05</v>
      </c>
      <c r="AP152">
        <v>17.358090000000001</v>
      </c>
      <c r="AQ152">
        <v>0.108</v>
      </c>
      <c r="AR152">
        <v>97.5</v>
      </c>
      <c r="AS152">
        <v>0.50600000000000001</v>
      </c>
      <c r="AT152" t="s">
        <v>338</v>
      </c>
      <c r="AU152">
        <v>-64.7</v>
      </c>
      <c r="AV152">
        <v>45</v>
      </c>
      <c r="AW152">
        <v>0.94599999999999995</v>
      </c>
      <c r="AX152">
        <v>28.69</v>
      </c>
      <c r="AY152">
        <v>28.69</v>
      </c>
      <c r="AZ152">
        <v>43.37</v>
      </c>
      <c r="BA152">
        <v>43.37</v>
      </c>
      <c r="BB152">
        <v>58.9</v>
      </c>
      <c r="BC152">
        <v>58.9</v>
      </c>
      <c r="BD152">
        <v>0</v>
      </c>
      <c r="BE152">
        <v>0.96937109129700905</v>
      </c>
      <c r="BF152">
        <v>-0.42077914167741109</v>
      </c>
      <c r="BG152">
        <v>0.12279417836849417</v>
      </c>
      <c r="BH152">
        <v>0</v>
      </c>
      <c r="BI152">
        <v>1.0049998431158143</v>
      </c>
      <c r="BJ152">
        <v>-0.32155901931102071</v>
      </c>
      <c r="BK152">
        <v>0.12007352876936771</v>
      </c>
      <c r="BL152">
        <v>3</v>
      </c>
      <c r="BM152">
        <v>8.74</v>
      </c>
      <c r="BN152">
        <v>-6.7496264767408368E-3</v>
      </c>
    </row>
    <row r="153" spans="1:66" x14ac:dyDescent="0.2">
      <c r="A153" t="s">
        <v>846</v>
      </c>
      <c r="B153" s="1">
        <v>111012</v>
      </c>
      <c r="C153">
        <v>1</v>
      </c>
      <c r="D153">
        <v>4</v>
      </c>
      <c r="E153" s="1">
        <v>34</v>
      </c>
      <c r="F153" s="1">
        <v>1250</v>
      </c>
      <c r="G153" s="1">
        <f t="shared" si="6"/>
        <v>475</v>
      </c>
      <c r="H153" s="1">
        <v>158</v>
      </c>
      <c r="I153" s="1">
        <f t="shared" si="7"/>
        <v>235.69499999999999</v>
      </c>
      <c r="J153" s="2" t="s">
        <v>851</v>
      </c>
      <c r="K153" t="s">
        <v>2206</v>
      </c>
      <c r="M153">
        <v>100</v>
      </c>
      <c r="N153">
        <v>0.41899999999999998</v>
      </c>
      <c r="O153">
        <v>0.46100000000000002</v>
      </c>
      <c r="P153">
        <v>2.7189999999999999</v>
      </c>
      <c r="Q153">
        <v>3</v>
      </c>
      <c r="R153" t="s">
        <v>339</v>
      </c>
      <c r="S153">
        <v>784</v>
      </c>
      <c r="T153">
        <v>1702</v>
      </c>
      <c r="U153">
        <v>0.16541</v>
      </c>
      <c r="V153">
        <v>52.81</v>
      </c>
      <c r="W153">
        <v>0.48089999999999999</v>
      </c>
      <c r="X153">
        <v>64.238</v>
      </c>
      <c r="Y153">
        <v>16.738</v>
      </c>
      <c r="Z153">
        <v>0.47555999999999998</v>
      </c>
      <c r="AA153">
        <v>47</v>
      </c>
      <c r="AB153">
        <v>99.7</v>
      </c>
      <c r="AC153">
        <v>0.31900000000000001</v>
      </c>
      <c r="AD153">
        <v>0.14099999999999999</v>
      </c>
      <c r="AE153">
        <v>1.86</v>
      </c>
      <c r="AF153">
        <v>0.27400000000000002</v>
      </c>
      <c r="AG153">
        <v>0.129</v>
      </c>
      <c r="AH153">
        <v>0.20499999999999999</v>
      </c>
      <c r="AI153">
        <v>0.252</v>
      </c>
      <c r="AJ153">
        <v>0.36499999999999999</v>
      </c>
      <c r="AK153">
        <v>1.0429999999999999</v>
      </c>
      <c r="AL153">
        <v>291.57</v>
      </c>
      <c r="AM153">
        <v>270</v>
      </c>
      <c r="AN153">
        <v>-0.5</v>
      </c>
      <c r="AO153">
        <v>7.0000000000000007E-2</v>
      </c>
      <c r="AP153">
        <v>7.4257400000000002</v>
      </c>
      <c r="AQ153">
        <v>0.217</v>
      </c>
      <c r="AR153">
        <v>97.5</v>
      </c>
      <c r="AS153">
        <v>0.16300000000000001</v>
      </c>
      <c r="AT153" t="s">
        <v>340</v>
      </c>
      <c r="AU153">
        <v>22.6</v>
      </c>
      <c r="AV153">
        <v>118</v>
      </c>
      <c r="AW153">
        <v>0.90200000000000002</v>
      </c>
      <c r="AX153">
        <v>47.75</v>
      </c>
      <c r="AY153">
        <v>47.75</v>
      </c>
      <c r="AZ153">
        <v>50.87</v>
      </c>
      <c r="BA153">
        <v>50.87</v>
      </c>
      <c r="BB153">
        <v>54.62</v>
      </c>
      <c r="BC153">
        <v>54.62</v>
      </c>
      <c r="BD153">
        <v>0</v>
      </c>
      <c r="BE153">
        <v>0.89486295360220658</v>
      </c>
      <c r="BF153">
        <v>0.12753372719792008</v>
      </c>
      <c r="BG153">
        <v>4.7430153635770425E-2</v>
      </c>
      <c r="BH153">
        <v>0</v>
      </c>
      <c r="BI153">
        <v>0.96036529833647766</v>
      </c>
      <c r="BJ153">
        <v>-2.5238160795522623E-3</v>
      </c>
      <c r="BK153">
        <v>6.9828744687008573E-2</v>
      </c>
      <c r="BL153">
        <v>3</v>
      </c>
      <c r="BM153">
        <v>14.96</v>
      </c>
      <c r="BN153">
        <v>-6.6597957811231432E-3</v>
      </c>
    </row>
    <row r="154" spans="1:66" x14ac:dyDescent="0.2">
      <c r="A154" t="s">
        <v>846</v>
      </c>
      <c r="B154" s="1">
        <v>111013</v>
      </c>
      <c r="C154">
        <v>1</v>
      </c>
      <c r="D154">
        <v>1</v>
      </c>
      <c r="E154" s="1">
        <v>31</v>
      </c>
      <c r="F154" s="1">
        <v>1250</v>
      </c>
      <c r="G154" s="1">
        <f t="shared" si="6"/>
        <v>475</v>
      </c>
      <c r="H154" s="1">
        <v>158</v>
      </c>
      <c r="I154" s="1">
        <f t="shared" si="7"/>
        <v>235.69499999999999</v>
      </c>
      <c r="J154" s="2" t="s">
        <v>851</v>
      </c>
      <c r="K154" t="s">
        <v>2207</v>
      </c>
      <c r="M154">
        <v>100</v>
      </c>
      <c r="N154">
        <v>1.546</v>
      </c>
      <c r="O154">
        <v>1.6759999999999999</v>
      </c>
      <c r="P154">
        <v>3.6120000000000001</v>
      </c>
      <c r="Q154">
        <v>1</v>
      </c>
      <c r="R154" t="s">
        <v>341</v>
      </c>
      <c r="S154">
        <v>2773</v>
      </c>
      <c r="T154">
        <v>1654.1</v>
      </c>
      <c r="U154">
        <v>0.14806</v>
      </c>
      <c r="V154">
        <v>26.53</v>
      </c>
      <c r="W154">
        <v>-0.1963</v>
      </c>
      <c r="X154">
        <v>82.5</v>
      </c>
      <c r="Y154">
        <v>9.2330000000000005</v>
      </c>
      <c r="Z154">
        <v>-0.55471999999999999</v>
      </c>
      <c r="AA154">
        <v>49</v>
      </c>
      <c r="AB154">
        <v>59</v>
      </c>
      <c r="AC154">
        <v>3.6999999999999998E-2</v>
      </c>
      <c r="AD154">
        <v>6.5000000000000002E-2</v>
      </c>
      <c r="AE154">
        <v>1.8140000000000001</v>
      </c>
      <c r="AF154">
        <v>5.7000000000000002E-2</v>
      </c>
      <c r="AG154">
        <v>0.14299999999999999</v>
      </c>
      <c r="AH154">
        <v>0.76100000000000001</v>
      </c>
      <c r="AI154">
        <v>0.193</v>
      </c>
      <c r="AJ154">
        <v>0.70899999999999996</v>
      </c>
      <c r="AK154">
        <v>2.9260000000000002</v>
      </c>
      <c r="AL154">
        <v>5.95</v>
      </c>
      <c r="AM154">
        <v>342</v>
      </c>
      <c r="AN154">
        <v>-0.9</v>
      </c>
      <c r="AO154">
        <v>8.7999999999999995E-2</v>
      </c>
      <c r="AP154">
        <v>23.052309999999999</v>
      </c>
      <c r="AQ154">
        <v>0.10199999999999999</v>
      </c>
      <c r="AR154">
        <v>93.88</v>
      </c>
      <c r="AS154">
        <v>0.48299999999999998</v>
      </c>
      <c r="AT154" t="s">
        <v>342</v>
      </c>
      <c r="AU154">
        <v>-8.4</v>
      </c>
      <c r="AV154">
        <v>165</v>
      </c>
      <c r="AW154">
        <v>1.01</v>
      </c>
      <c r="AX154">
        <v>23.08</v>
      </c>
      <c r="AY154">
        <v>23.08</v>
      </c>
      <c r="AZ154">
        <v>25.52</v>
      </c>
      <c r="BA154">
        <v>25.52</v>
      </c>
      <c r="BB154">
        <v>38.67</v>
      </c>
      <c r="BC154">
        <v>38.67</v>
      </c>
      <c r="BD154">
        <v>1</v>
      </c>
      <c r="BE154">
        <v>-1.1569875379792456</v>
      </c>
      <c r="BF154">
        <v>-2.9320888198521424</v>
      </c>
      <c r="BG154">
        <v>0.33930534122023009</v>
      </c>
      <c r="BH154">
        <v>1</v>
      </c>
      <c r="BI154">
        <v>-1.0986541965699907</v>
      </c>
      <c r="BJ154">
        <v>-2.9891501653692023</v>
      </c>
      <c r="BK154">
        <v>0.33795045535111651</v>
      </c>
      <c r="BL154">
        <v>3</v>
      </c>
      <c r="BM154">
        <v>15.62</v>
      </c>
      <c r="BN154">
        <v>7.278894964458793E-2</v>
      </c>
    </row>
    <row r="155" spans="1:66" x14ac:dyDescent="0.2">
      <c r="A155" t="s">
        <v>846</v>
      </c>
      <c r="B155" s="1">
        <v>111014</v>
      </c>
      <c r="C155">
        <v>1</v>
      </c>
      <c r="D155">
        <v>3</v>
      </c>
      <c r="E155" s="1">
        <v>39</v>
      </c>
      <c r="F155" s="1">
        <v>1275</v>
      </c>
      <c r="G155" s="1">
        <f t="shared" si="6"/>
        <v>500</v>
      </c>
      <c r="H155" s="1">
        <v>158</v>
      </c>
      <c r="I155" s="1">
        <f t="shared" si="7"/>
        <v>230.51</v>
      </c>
      <c r="J155" s="2" t="s">
        <v>851</v>
      </c>
      <c r="K155" t="s">
        <v>2208</v>
      </c>
      <c r="M155">
        <v>100</v>
      </c>
      <c r="N155">
        <v>0.37</v>
      </c>
      <c r="O155">
        <v>0.42799999999999999</v>
      </c>
      <c r="P155">
        <v>0.95399999999999996</v>
      </c>
      <c r="Q155">
        <v>0</v>
      </c>
      <c r="R155" t="s">
        <v>45</v>
      </c>
      <c r="S155">
        <v>724</v>
      </c>
      <c r="T155">
        <v>1693.2</v>
      </c>
      <c r="U155">
        <v>0</v>
      </c>
      <c r="V155" t="s">
        <v>91</v>
      </c>
      <c r="W155">
        <v>-0.25790000000000002</v>
      </c>
      <c r="X155">
        <v>26.202000000000002</v>
      </c>
      <c r="Y155">
        <v>13.702</v>
      </c>
      <c r="Z155">
        <v>-0.55027999999999999</v>
      </c>
      <c r="AA155">
        <v>37</v>
      </c>
      <c r="AB155">
        <v>51.9</v>
      </c>
      <c r="AC155">
        <v>0.114</v>
      </c>
      <c r="AD155">
        <v>4.5999999999999999E-2</v>
      </c>
      <c r="AE155">
        <v>1.8260000000000001</v>
      </c>
      <c r="AF155">
        <v>5.3999999999999999E-2</v>
      </c>
      <c r="AG155">
        <v>6.8000000000000005E-2</v>
      </c>
      <c r="AH155">
        <v>0.17</v>
      </c>
      <c r="AI155">
        <v>4.5999999999999999E-2</v>
      </c>
      <c r="AJ155">
        <v>-9.2999999999999999E-2</v>
      </c>
      <c r="AK155">
        <v>0.72</v>
      </c>
      <c r="AL155">
        <v>124.959</v>
      </c>
      <c r="AM155">
        <v>354</v>
      </c>
      <c r="AN155">
        <v>-0.96699999999999997</v>
      </c>
      <c r="AO155">
        <v>1.7999999999999999E-2</v>
      </c>
      <c r="AP155">
        <v>7.7793200000000002</v>
      </c>
      <c r="AQ155">
        <v>7.0999999999999994E-2</v>
      </c>
      <c r="AR155">
        <v>97.5</v>
      </c>
      <c r="AS155">
        <v>0.53600000000000003</v>
      </c>
      <c r="AT155" t="s">
        <v>343</v>
      </c>
      <c r="AU155">
        <v>23.3</v>
      </c>
      <c r="AV155">
        <v>147</v>
      </c>
      <c r="AW155">
        <v>0.81899999999999995</v>
      </c>
      <c r="AX155">
        <v>35.5</v>
      </c>
      <c r="AY155">
        <v>35.5</v>
      </c>
      <c r="AZ155">
        <v>36.04</v>
      </c>
      <c r="BA155">
        <v>36.04</v>
      </c>
      <c r="BB155">
        <v>41.33</v>
      </c>
      <c r="BC155">
        <v>41.33</v>
      </c>
      <c r="BD155">
        <v>0</v>
      </c>
      <c r="BE155">
        <v>0.93771643965631424</v>
      </c>
      <c r="BF155">
        <v>0.13154108516097046</v>
      </c>
      <c r="BG155">
        <v>5.8599591605546127E-2</v>
      </c>
      <c r="BH155">
        <v>0</v>
      </c>
      <c r="BI155">
        <v>0.88407222391376949</v>
      </c>
      <c r="BJ155">
        <v>0.45042811534407745</v>
      </c>
      <c r="BK155">
        <v>4.1343497555794494E-2</v>
      </c>
      <c r="BL155">
        <v>3</v>
      </c>
      <c r="BM155">
        <v>5.39</v>
      </c>
      <c r="BN155">
        <v>7.5971431759068328E-2</v>
      </c>
    </row>
    <row r="156" spans="1:66" x14ac:dyDescent="0.2">
      <c r="A156" t="s">
        <v>846</v>
      </c>
      <c r="B156" s="1">
        <v>111014</v>
      </c>
      <c r="C156">
        <v>2</v>
      </c>
      <c r="D156">
        <v>2</v>
      </c>
      <c r="E156" s="1">
        <v>41</v>
      </c>
      <c r="F156" s="1">
        <v>1275</v>
      </c>
      <c r="G156" s="1">
        <f t="shared" si="6"/>
        <v>500</v>
      </c>
      <c r="H156" s="1">
        <v>224</v>
      </c>
      <c r="I156" s="1">
        <f t="shared" si="7"/>
        <v>230.51</v>
      </c>
      <c r="J156" s="2" t="s">
        <v>851</v>
      </c>
      <c r="K156" t="s">
        <v>2208</v>
      </c>
      <c r="M156">
        <v>100</v>
      </c>
      <c r="N156">
        <v>3.29</v>
      </c>
      <c r="O156">
        <v>3.7650000000000001</v>
      </c>
      <c r="P156">
        <v>7.9429999999999996</v>
      </c>
      <c r="Q156">
        <v>1</v>
      </c>
      <c r="R156" t="s">
        <v>344</v>
      </c>
      <c r="S156">
        <v>6374</v>
      </c>
      <c r="T156">
        <v>1693.2</v>
      </c>
      <c r="U156">
        <v>-5.604E-2</v>
      </c>
      <c r="V156">
        <v>36.1</v>
      </c>
      <c r="W156">
        <v>-0.1419</v>
      </c>
      <c r="X156">
        <v>83.242000000000004</v>
      </c>
      <c r="Y156">
        <v>10.742000000000001</v>
      </c>
      <c r="Z156">
        <v>-0.38111</v>
      </c>
      <c r="AA156">
        <v>45</v>
      </c>
      <c r="AB156">
        <v>46.7</v>
      </c>
      <c r="AC156">
        <v>4.5999999999999999E-2</v>
      </c>
      <c r="AD156">
        <v>0.17599999999999999</v>
      </c>
      <c r="AE156">
        <v>1.92</v>
      </c>
      <c r="AF156">
        <v>0.126</v>
      </c>
      <c r="AG156">
        <v>-6.8000000000000005E-2</v>
      </c>
      <c r="AH156">
        <v>-6.5000000000000002E-2</v>
      </c>
      <c r="AI156">
        <v>-4.1000000000000002E-2</v>
      </c>
      <c r="AJ156">
        <v>3.4000000000000002E-2</v>
      </c>
      <c r="AK156">
        <v>4.6749999999999998</v>
      </c>
      <c r="AL156">
        <v>127.934</v>
      </c>
      <c r="AM156">
        <v>366</v>
      </c>
      <c r="AN156">
        <v>-1.0329999999999999</v>
      </c>
      <c r="AO156">
        <v>4.2999999999999997E-2</v>
      </c>
      <c r="AP156">
        <v>64.460849999999994</v>
      </c>
      <c r="AQ156">
        <v>2.5999999999999999E-2</v>
      </c>
      <c r="AR156">
        <v>97.5</v>
      </c>
      <c r="AS156">
        <v>0.52200000000000002</v>
      </c>
      <c r="AT156" t="s">
        <v>345</v>
      </c>
      <c r="AU156">
        <v>-22.9</v>
      </c>
      <c r="AV156">
        <v>142</v>
      </c>
      <c r="AW156">
        <v>1.036</v>
      </c>
      <c r="AX156">
        <v>35.32</v>
      </c>
      <c r="AY156">
        <v>35.32</v>
      </c>
      <c r="AZ156">
        <v>35.909999999999997</v>
      </c>
      <c r="BA156">
        <v>35.909999999999997</v>
      </c>
      <c r="BB156">
        <v>58.34</v>
      </c>
      <c r="BC156">
        <v>58.34</v>
      </c>
      <c r="BD156">
        <v>0</v>
      </c>
      <c r="BE156">
        <v>0.6457903638542053</v>
      </c>
      <c r="BF156">
        <v>2.2182445287079582</v>
      </c>
      <c r="BG156">
        <v>5.0485275336450398E-2</v>
      </c>
      <c r="BH156">
        <v>0</v>
      </c>
      <c r="BI156">
        <v>0.65206235056321127</v>
      </c>
      <c r="BJ156">
        <v>2.1533845808554828</v>
      </c>
      <c r="BK156">
        <v>6.0014080505328929E-2</v>
      </c>
      <c r="BL156">
        <v>3</v>
      </c>
      <c r="BM156" t="s">
        <v>91</v>
      </c>
      <c r="BN156">
        <v>0.19577499546601859</v>
      </c>
    </row>
    <row r="157" spans="1:66" x14ac:dyDescent="0.2">
      <c r="A157" t="s">
        <v>846</v>
      </c>
      <c r="B157" s="1">
        <v>111017</v>
      </c>
      <c r="C157">
        <v>1</v>
      </c>
      <c r="D157">
        <v>1</v>
      </c>
      <c r="E157" s="1">
        <v>42</v>
      </c>
      <c r="F157" s="1">
        <v>1275</v>
      </c>
      <c r="G157" s="1">
        <f t="shared" si="6"/>
        <v>500</v>
      </c>
      <c r="H157" s="1">
        <v>224</v>
      </c>
      <c r="I157" s="1">
        <f t="shared" si="7"/>
        <v>230.51</v>
      </c>
      <c r="J157" s="2" t="s">
        <v>851</v>
      </c>
      <c r="K157" t="s">
        <v>2209</v>
      </c>
      <c r="M157">
        <v>100</v>
      </c>
      <c r="N157">
        <v>1.5369999999999999</v>
      </c>
      <c r="O157">
        <v>1.66</v>
      </c>
      <c r="P157">
        <v>3.1520000000000001</v>
      </c>
      <c r="Q157">
        <v>1</v>
      </c>
      <c r="R157" t="s">
        <v>346</v>
      </c>
      <c r="S157">
        <v>3092</v>
      </c>
      <c r="T157">
        <v>1862.9</v>
      </c>
      <c r="U157">
        <v>5.5259999999999997E-2</v>
      </c>
      <c r="V157">
        <v>29.22</v>
      </c>
      <c r="W157">
        <v>0.11210000000000001</v>
      </c>
      <c r="X157">
        <v>79.951999999999998</v>
      </c>
      <c r="Y157">
        <v>12.452</v>
      </c>
      <c r="Z157">
        <v>-0.26201999999999998</v>
      </c>
      <c r="AA157">
        <v>43</v>
      </c>
      <c r="AB157">
        <v>15.4</v>
      </c>
      <c r="AC157">
        <v>3.2000000000000001E-2</v>
      </c>
      <c r="AD157">
        <v>5.3999999999999999E-2</v>
      </c>
      <c r="AE157">
        <v>1.8180000000000001</v>
      </c>
      <c r="AF157">
        <v>0.13700000000000001</v>
      </c>
      <c r="AG157">
        <v>0.13500000000000001</v>
      </c>
      <c r="AH157">
        <v>0.32100000000000001</v>
      </c>
      <c r="AI157">
        <v>0.13200000000000001</v>
      </c>
      <c r="AJ157">
        <v>0.433</v>
      </c>
      <c r="AK157">
        <v>2.157</v>
      </c>
      <c r="AL157">
        <v>136.86000000000001</v>
      </c>
      <c r="AM157">
        <v>354</v>
      </c>
      <c r="AN157">
        <v>-0.96699999999999997</v>
      </c>
      <c r="AO157">
        <v>2.9000000000000001E-2</v>
      </c>
      <c r="AP157">
        <v>17.550699999999999</v>
      </c>
      <c r="AQ157">
        <v>2.5000000000000001E-2</v>
      </c>
      <c r="AR157">
        <v>98.69</v>
      </c>
      <c r="AS157">
        <v>0.505</v>
      </c>
      <c r="AT157" t="s">
        <v>347</v>
      </c>
      <c r="AU157">
        <v>10</v>
      </c>
      <c r="AV157">
        <v>180</v>
      </c>
      <c r="AW157">
        <v>1.073</v>
      </c>
      <c r="AX157">
        <v>47.9</v>
      </c>
      <c r="AY157">
        <v>47.9</v>
      </c>
      <c r="AZ157">
        <v>52.23</v>
      </c>
      <c r="BA157">
        <v>52.23</v>
      </c>
      <c r="BB157">
        <v>54.98</v>
      </c>
      <c r="BC157">
        <v>54.98</v>
      </c>
      <c r="BD157">
        <v>0</v>
      </c>
      <c r="BE157">
        <v>0.3392823890389689</v>
      </c>
      <c r="BF157">
        <v>-2.6635523168848509</v>
      </c>
      <c r="BG157">
        <v>6.123172833261032E-2</v>
      </c>
      <c r="BH157">
        <v>0</v>
      </c>
      <c r="BI157">
        <v>0.38357147932408275</v>
      </c>
      <c r="BJ157">
        <v>-2.6175533380928107</v>
      </c>
      <c r="BK157">
        <v>5.3830766376128054E-2</v>
      </c>
      <c r="BL157">
        <v>3</v>
      </c>
      <c r="BM157">
        <v>5.13</v>
      </c>
      <c r="BN157">
        <v>0.12723983535998643</v>
      </c>
    </row>
    <row r="158" spans="1:66" x14ac:dyDescent="0.2">
      <c r="A158" t="s">
        <v>846</v>
      </c>
      <c r="B158" s="1">
        <v>111017</v>
      </c>
      <c r="C158">
        <v>1</v>
      </c>
      <c r="D158">
        <v>2</v>
      </c>
      <c r="E158" s="1">
        <v>43</v>
      </c>
      <c r="F158" s="1">
        <v>1275</v>
      </c>
      <c r="G158" s="1">
        <f t="shared" si="6"/>
        <v>500</v>
      </c>
      <c r="H158" s="1">
        <v>181</v>
      </c>
      <c r="I158" s="1">
        <f t="shared" si="7"/>
        <v>230.51</v>
      </c>
      <c r="J158" s="2" t="s">
        <v>851</v>
      </c>
      <c r="K158" t="s">
        <v>2209</v>
      </c>
      <c r="M158">
        <v>100</v>
      </c>
      <c r="N158">
        <v>0.61599999999999999</v>
      </c>
      <c r="O158">
        <v>0.68200000000000005</v>
      </c>
      <c r="P158">
        <v>1.385</v>
      </c>
      <c r="Q158">
        <v>1</v>
      </c>
      <c r="R158" t="s">
        <v>348</v>
      </c>
      <c r="S158">
        <v>1270</v>
      </c>
      <c r="T158">
        <v>1862.9</v>
      </c>
      <c r="U158">
        <v>0.30959999999999999</v>
      </c>
      <c r="V158">
        <v>22.61</v>
      </c>
      <c r="W158">
        <v>0.1074</v>
      </c>
      <c r="X158">
        <v>27.5</v>
      </c>
      <c r="Y158">
        <v>8.5340000000000007</v>
      </c>
      <c r="Z158">
        <v>2.0979999999999999E-2</v>
      </c>
      <c r="AA158">
        <v>61</v>
      </c>
      <c r="AB158">
        <v>49.9</v>
      </c>
      <c r="AC158">
        <v>3.5999999999999997E-2</v>
      </c>
      <c r="AD158">
        <v>2.5000000000000001E-2</v>
      </c>
      <c r="AE158">
        <v>1.758</v>
      </c>
      <c r="AF158">
        <v>-7.0999999999999994E-2</v>
      </c>
      <c r="AG158">
        <v>-2.9000000000000001E-2</v>
      </c>
      <c r="AH158">
        <v>4.0000000000000001E-3</v>
      </c>
      <c r="AI158">
        <v>-7.1999999999999995E-2</v>
      </c>
      <c r="AJ158">
        <v>0.105</v>
      </c>
      <c r="AK158">
        <v>0.98</v>
      </c>
      <c r="AL158">
        <v>172.56200000000001</v>
      </c>
      <c r="AM158">
        <v>366</v>
      </c>
      <c r="AN158">
        <v>-1.0329999999999999</v>
      </c>
      <c r="AO158">
        <v>1.4999999999999999E-2</v>
      </c>
      <c r="AP158">
        <v>10.350949999999999</v>
      </c>
      <c r="AQ158">
        <v>6.5000000000000002E-2</v>
      </c>
      <c r="AR158">
        <v>98.69</v>
      </c>
      <c r="AS158">
        <v>0.496</v>
      </c>
      <c r="AT158" t="s">
        <v>349</v>
      </c>
      <c r="AU158">
        <v>6.8</v>
      </c>
      <c r="AV158">
        <v>154</v>
      </c>
      <c r="AW158">
        <v>1.036</v>
      </c>
      <c r="AX158">
        <v>20.63</v>
      </c>
      <c r="AY158">
        <v>20.63</v>
      </c>
      <c r="AZ158">
        <v>32.81</v>
      </c>
      <c r="BA158">
        <v>32.81</v>
      </c>
      <c r="BB158">
        <v>38.01</v>
      </c>
      <c r="BC158">
        <v>38.01</v>
      </c>
      <c r="BD158">
        <v>0</v>
      </c>
      <c r="BE158">
        <v>0.82420400082288747</v>
      </c>
      <c r="BF158">
        <v>-0.65121114470368102</v>
      </c>
      <c r="BG158">
        <v>8.9358652862997212E-2</v>
      </c>
      <c r="BH158">
        <v>0</v>
      </c>
      <c r="BI158">
        <v>0.82507618411407058</v>
      </c>
      <c r="BJ158">
        <v>-0.6514335205245102</v>
      </c>
      <c r="BK158">
        <v>9.0191912690047157E-2</v>
      </c>
      <c r="BL158">
        <v>3</v>
      </c>
      <c r="BM158">
        <v>6.29</v>
      </c>
      <c r="BN158">
        <v>0.11067056340495893</v>
      </c>
    </row>
    <row r="159" spans="1:66" x14ac:dyDescent="0.2">
      <c r="A159" t="s">
        <v>846</v>
      </c>
      <c r="B159" s="1">
        <v>111017</v>
      </c>
      <c r="C159">
        <v>1</v>
      </c>
      <c r="D159">
        <v>3</v>
      </c>
      <c r="E159" s="1">
        <v>44</v>
      </c>
      <c r="F159" s="1">
        <v>1275</v>
      </c>
      <c r="G159" s="1">
        <f t="shared" si="6"/>
        <v>500</v>
      </c>
      <c r="H159" s="1">
        <v>140</v>
      </c>
      <c r="I159" s="1">
        <f t="shared" si="7"/>
        <v>230.51</v>
      </c>
      <c r="J159" s="2" t="s">
        <v>851</v>
      </c>
      <c r="K159" t="s">
        <v>2209</v>
      </c>
      <c r="M159">
        <v>100</v>
      </c>
      <c r="N159">
        <v>0.64100000000000001</v>
      </c>
      <c r="O159">
        <v>0.76500000000000001</v>
      </c>
      <c r="P159">
        <v>1.4379999999999999</v>
      </c>
      <c r="Q159">
        <v>1</v>
      </c>
      <c r="R159" t="s">
        <v>350</v>
      </c>
      <c r="S159">
        <v>1425</v>
      </c>
      <c r="T159">
        <v>1862.9</v>
      </c>
      <c r="U159">
        <v>0.23485</v>
      </c>
      <c r="V159">
        <v>32.979999999999997</v>
      </c>
      <c r="W159">
        <v>-2.6100000000000002E-2</v>
      </c>
      <c r="X159">
        <v>75</v>
      </c>
      <c r="Y159">
        <v>9.6750000000000007</v>
      </c>
      <c r="Z159">
        <v>-6.5839999999999996E-2</v>
      </c>
      <c r="AA159">
        <v>41</v>
      </c>
      <c r="AB159">
        <v>2.2000000000000002</v>
      </c>
      <c r="AC159">
        <v>6.7000000000000004E-2</v>
      </c>
      <c r="AD159">
        <v>0.05</v>
      </c>
      <c r="AE159">
        <v>1.784</v>
      </c>
      <c r="AF159">
        <v>8.6999999999999994E-2</v>
      </c>
      <c r="AG159">
        <v>0.107</v>
      </c>
      <c r="AH159">
        <v>0.14599999999999999</v>
      </c>
      <c r="AI159">
        <v>2E-3</v>
      </c>
      <c r="AJ159">
        <v>4.3999999999999997E-2</v>
      </c>
      <c r="AK159">
        <v>1.0029999999999999</v>
      </c>
      <c r="AL159">
        <v>62.478999999999999</v>
      </c>
      <c r="AM159">
        <v>342</v>
      </c>
      <c r="AN159">
        <v>-0.9</v>
      </c>
      <c r="AO159">
        <v>1.6E-2</v>
      </c>
      <c r="AP159">
        <v>11.586399999999999</v>
      </c>
      <c r="AQ159">
        <v>5.5E-2</v>
      </c>
      <c r="AR159">
        <v>98.69</v>
      </c>
      <c r="AS159">
        <v>0.47299999999999998</v>
      </c>
      <c r="AT159" t="s">
        <v>351</v>
      </c>
      <c r="AU159">
        <v>-6.3</v>
      </c>
      <c r="AV159">
        <v>105</v>
      </c>
      <c r="AW159">
        <v>0.98799999999999999</v>
      </c>
      <c r="AX159">
        <v>32.700000000000003</v>
      </c>
      <c r="AY159">
        <v>32.700000000000003</v>
      </c>
      <c r="AZ159">
        <v>38.24</v>
      </c>
      <c r="BA159">
        <v>38.24</v>
      </c>
      <c r="BB159">
        <v>40.43</v>
      </c>
      <c r="BC159">
        <v>40.43</v>
      </c>
      <c r="BD159">
        <v>0</v>
      </c>
      <c r="BE159">
        <v>0.68050839090316395</v>
      </c>
      <c r="BF159">
        <v>2.0893040369274294</v>
      </c>
      <c r="BG159">
        <v>4.4687300487237881E-2</v>
      </c>
      <c r="BH159">
        <v>0</v>
      </c>
      <c r="BI159">
        <v>0.65962584645736677</v>
      </c>
      <c r="BJ159">
        <v>2.2345692237988835</v>
      </c>
      <c r="BK159">
        <v>3.5354726426424316E-2</v>
      </c>
      <c r="BL159">
        <v>3</v>
      </c>
      <c r="BM159">
        <v>5.62</v>
      </c>
      <c r="BN159">
        <v>0.14617634511667205</v>
      </c>
    </row>
    <row r="160" spans="1:66" x14ac:dyDescent="0.2">
      <c r="A160" t="s">
        <v>846</v>
      </c>
      <c r="B160" s="1">
        <v>111017</v>
      </c>
      <c r="C160">
        <v>1</v>
      </c>
      <c r="D160">
        <v>5</v>
      </c>
      <c r="E160" s="1">
        <v>45</v>
      </c>
      <c r="F160" s="1">
        <v>1275</v>
      </c>
      <c r="G160" s="1">
        <f t="shared" si="6"/>
        <v>500</v>
      </c>
      <c r="H160" s="1">
        <v>181</v>
      </c>
      <c r="I160" s="1">
        <f t="shared" si="7"/>
        <v>230.51</v>
      </c>
      <c r="J160" s="2" t="s">
        <v>851</v>
      </c>
      <c r="K160" t="s">
        <v>2209</v>
      </c>
      <c r="M160">
        <v>100</v>
      </c>
      <c r="N160">
        <v>0.27100000000000002</v>
      </c>
      <c r="O160">
        <v>0.26700000000000002</v>
      </c>
      <c r="P160">
        <v>0.97599999999999998</v>
      </c>
      <c r="Q160">
        <v>0</v>
      </c>
      <c r="R160" t="s">
        <v>45</v>
      </c>
      <c r="S160">
        <v>497</v>
      </c>
      <c r="T160">
        <v>1862.9</v>
      </c>
      <c r="U160">
        <v>-0.2157</v>
      </c>
      <c r="V160">
        <v>26.64</v>
      </c>
      <c r="W160">
        <v>-9.11E-2</v>
      </c>
      <c r="X160">
        <v>72.5</v>
      </c>
      <c r="Y160">
        <v>9.9870000000000001</v>
      </c>
      <c r="Z160">
        <v>-0.32092999999999999</v>
      </c>
      <c r="AA160">
        <v>49</v>
      </c>
      <c r="AB160">
        <v>63</v>
      </c>
      <c r="AC160">
        <v>0.159</v>
      </c>
      <c r="AD160">
        <v>4.3999999999999997E-2</v>
      </c>
      <c r="AE160">
        <v>1.8440000000000001</v>
      </c>
      <c r="AF160">
        <v>4.7E-2</v>
      </c>
      <c r="AG160">
        <v>-1.9E-2</v>
      </c>
      <c r="AH160">
        <v>0.16600000000000001</v>
      </c>
      <c r="AI160">
        <v>0.16700000000000001</v>
      </c>
      <c r="AJ160">
        <v>0.36</v>
      </c>
      <c r="AK160">
        <v>0.52100000000000002</v>
      </c>
      <c r="AL160">
        <v>119.008</v>
      </c>
      <c r="AM160">
        <v>306</v>
      </c>
      <c r="AN160">
        <v>-0.7</v>
      </c>
      <c r="AO160">
        <v>2.3E-2</v>
      </c>
      <c r="AP160">
        <v>5.5459399999999999</v>
      </c>
      <c r="AQ160">
        <v>0.16300000000000001</v>
      </c>
      <c r="AR160">
        <v>98.69</v>
      </c>
      <c r="AS160">
        <v>-0.378</v>
      </c>
      <c r="AT160" t="s">
        <v>352</v>
      </c>
      <c r="AU160">
        <v>40.4</v>
      </c>
      <c r="AV160">
        <v>101</v>
      </c>
      <c r="AW160">
        <v>0.99399999999999999</v>
      </c>
      <c r="AX160">
        <v>26.55</v>
      </c>
      <c r="AY160">
        <v>26.55</v>
      </c>
      <c r="AZ160">
        <v>33.92</v>
      </c>
      <c r="BA160">
        <v>33.92</v>
      </c>
      <c r="BB160">
        <v>46.54</v>
      </c>
      <c r="BC160">
        <v>46.54</v>
      </c>
      <c r="BD160">
        <v>0</v>
      </c>
      <c r="BE160">
        <v>0.62359860607305895</v>
      </c>
      <c r="BF160">
        <v>-1.0647136178281489</v>
      </c>
      <c r="BG160">
        <v>0.11216550853013041</v>
      </c>
      <c r="BH160">
        <v>0</v>
      </c>
      <c r="BI160">
        <v>0.70310167166820881</v>
      </c>
      <c r="BJ160">
        <v>-0.92709029858469061</v>
      </c>
      <c r="BK160">
        <v>0.12658172846560156</v>
      </c>
      <c r="BL160">
        <v>3</v>
      </c>
      <c r="BM160">
        <v>7.95</v>
      </c>
      <c r="BN160">
        <v>-5.7127001488924987E-2</v>
      </c>
    </row>
    <row r="161" spans="1:66" x14ac:dyDescent="0.2">
      <c r="A161" t="s">
        <v>846</v>
      </c>
      <c r="B161" s="1">
        <v>111017</v>
      </c>
      <c r="C161">
        <v>1</v>
      </c>
      <c r="D161">
        <v>6</v>
      </c>
      <c r="E161" s="1">
        <v>46</v>
      </c>
      <c r="F161" s="1">
        <v>1275</v>
      </c>
      <c r="G161" s="1">
        <f t="shared" si="6"/>
        <v>500</v>
      </c>
      <c r="H161" s="1">
        <v>158</v>
      </c>
      <c r="I161" s="1">
        <f t="shared" si="7"/>
        <v>230.51</v>
      </c>
      <c r="J161" s="2" t="s">
        <v>851</v>
      </c>
      <c r="K161" t="s">
        <v>2209</v>
      </c>
      <c r="M161">
        <v>100</v>
      </c>
      <c r="N161">
        <v>0.42699999999999999</v>
      </c>
      <c r="O161">
        <v>0.42699999999999999</v>
      </c>
      <c r="P161">
        <v>1.276</v>
      </c>
      <c r="Q161">
        <v>1</v>
      </c>
      <c r="R161" t="s">
        <v>353</v>
      </c>
      <c r="S161">
        <v>796</v>
      </c>
      <c r="T161">
        <v>1862.9</v>
      </c>
      <c r="U161">
        <v>-5.9900000000000002E-2</v>
      </c>
      <c r="V161">
        <v>22.61</v>
      </c>
      <c r="W161">
        <v>0.23580000000000001</v>
      </c>
      <c r="X161">
        <v>60</v>
      </c>
      <c r="Y161">
        <v>9.6750000000000007</v>
      </c>
      <c r="Z161">
        <v>-0.46487000000000001</v>
      </c>
      <c r="AA161">
        <v>61</v>
      </c>
      <c r="AB161">
        <v>41.9</v>
      </c>
      <c r="AC161">
        <v>6.6000000000000003E-2</v>
      </c>
      <c r="AD161">
        <v>2.9000000000000001E-2</v>
      </c>
      <c r="AE161">
        <v>1.788</v>
      </c>
      <c r="AF161">
        <v>9.0999999999999998E-2</v>
      </c>
      <c r="AG161">
        <v>3.5000000000000003E-2</v>
      </c>
      <c r="AH161">
        <v>0.46800000000000003</v>
      </c>
      <c r="AI161">
        <v>1.0999999999999999E-2</v>
      </c>
      <c r="AJ161">
        <v>0.22800000000000001</v>
      </c>
      <c r="AK161">
        <v>0.751</v>
      </c>
      <c r="AL161">
        <v>26.777000000000001</v>
      </c>
      <c r="AM161">
        <v>330</v>
      </c>
      <c r="AN161">
        <v>-0.83299999999999996</v>
      </c>
      <c r="AO161">
        <v>0.03</v>
      </c>
      <c r="AP161">
        <v>7.2905899999999999</v>
      </c>
      <c r="AQ161">
        <v>0.105</v>
      </c>
      <c r="AR161">
        <v>98.69</v>
      </c>
      <c r="AS161">
        <v>0.30099999999999999</v>
      </c>
      <c r="AT161" t="s">
        <v>354</v>
      </c>
      <c r="AU161">
        <v>-35.4</v>
      </c>
      <c r="AV161">
        <v>43</v>
      </c>
      <c r="AW161">
        <v>1.018</v>
      </c>
      <c r="AX161">
        <v>25.96</v>
      </c>
      <c r="AY161">
        <v>25.96</v>
      </c>
      <c r="AZ161">
        <v>34.409999999999997</v>
      </c>
      <c r="BA161">
        <v>34.409999999999997</v>
      </c>
      <c r="BB161">
        <v>37.270000000000003</v>
      </c>
      <c r="BC161">
        <v>37.270000000000003</v>
      </c>
      <c r="BD161">
        <v>0</v>
      </c>
      <c r="BE161">
        <v>0.97924616508302753</v>
      </c>
      <c r="BF161">
        <v>-0.40696044259992503</v>
      </c>
      <c r="BG161">
        <v>0.12530505115938242</v>
      </c>
      <c r="BH161">
        <v>0</v>
      </c>
      <c r="BI161">
        <v>1.0390139600744135</v>
      </c>
      <c r="BJ161">
        <v>-0.25066700392272978</v>
      </c>
      <c r="BK161">
        <v>0.12431408040426944</v>
      </c>
      <c r="BL161">
        <v>3</v>
      </c>
      <c r="BM161">
        <v>9.99</v>
      </c>
      <c r="BN161">
        <v>-4.1596060138908514E-2</v>
      </c>
    </row>
    <row r="162" spans="1:66" x14ac:dyDescent="0.2">
      <c r="A162" t="s">
        <v>846</v>
      </c>
      <c r="B162" s="1">
        <v>111017</v>
      </c>
      <c r="C162">
        <v>2</v>
      </c>
      <c r="D162">
        <v>1</v>
      </c>
      <c r="E162" s="1">
        <v>47</v>
      </c>
      <c r="F162" s="1">
        <v>1275</v>
      </c>
      <c r="G162" s="1">
        <f t="shared" si="6"/>
        <v>500</v>
      </c>
      <c r="H162" s="1">
        <v>158</v>
      </c>
      <c r="I162" s="1">
        <f t="shared" si="7"/>
        <v>230.51</v>
      </c>
      <c r="J162" s="2" t="s">
        <v>851</v>
      </c>
      <c r="K162" t="s">
        <v>2209</v>
      </c>
      <c r="M162">
        <v>100</v>
      </c>
      <c r="N162">
        <v>1.5589999999999999</v>
      </c>
      <c r="O162">
        <v>1.6879999999999999</v>
      </c>
      <c r="P162">
        <v>4.8410000000000002</v>
      </c>
      <c r="Q162">
        <v>1</v>
      </c>
      <c r="R162" t="s">
        <v>355</v>
      </c>
      <c r="S162">
        <v>3145</v>
      </c>
      <c r="T162">
        <v>1862.9</v>
      </c>
      <c r="U162">
        <v>0.13439999999999999</v>
      </c>
      <c r="V162">
        <v>29.22</v>
      </c>
      <c r="W162">
        <v>-0.30520000000000003</v>
      </c>
      <c r="X162">
        <v>72.858000000000004</v>
      </c>
      <c r="Y162">
        <v>15.358000000000001</v>
      </c>
      <c r="Z162">
        <v>-0.55866000000000005</v>
      </c>
      <c r="AA162">
        <v>25</v>
      </c>
      <c r="AB162">
        <v>0.9</v>
      </c>
      <c r="AC162">
        <v>0.161</v>
      </c>
      <c r="AD162">
        <v>0.247</v>
      </c>
      <c r="AE162">
        <v>2.1160000000000001</v>
      </c>
      <c r="AF162">
        <v>0.26700000000000002</v>
      </c>
      <c r="AG162" t="s">
        <v>91</v>
      </c>
      <c r="AH162" t="s">
        <v>91</v>
      </c>
      <c r="AI162">
        <v>0.16400000000000001</v>
      </c>
      <c r="AJ162">
        <v>0.155</v>
      </c>
      <c r="AK162">
        <v>2.3119999999999998</v>
      </c>
      <c r="AL162">
        <v>252.893</v>
      </c>
      <c r="AM162">
        <v>366</v>
      </c>
      <c r="AN162">
        <v>-1.0329999999999999</v>
      </c>
      <c r="AO162">
        <v>4.4999999999999998E-2</v>
      </c>
      <c r="AP162">
        <v>17.635370000000002</v>
      </c>
      <c r="AQ162">
        <v>5.6000000000000001E-2</v>
      </c>
      <c r="AR162">
        <v>98.69</v>
      </c>
      <c r="AS162">
        <v>0.64</v>
      </c>
      <c r="AT162" t="s">
        <v>356</v>
      </c>
      <c r="AU162">
        <v>41.3</v>
      </c>
      <c r="AV162">
        <v>142</v>
      </c>
      <c r="AW162">
        <v>0.88400000000000001</v>
      </c>
      <c r="AX162">
        <v>28.84</v>
      </c>
      <c r="AY162">
        <v>28.84</v>
      </c>
      <c r="AZ162">
        <v>41.84</v>
      </c>
      <c r="BA162">
        <v>41.84</v>
      </c>
      <c r="BB162">
        <v>48.26</v>
      </c>
      <c r="BC162">
        <v>48.26</v>
      </c>
      <c r="BD162">
        <v>0</v>
      </c>
      <c r="BE162">
        <v>1.0567812626476998</v>
      </c>
      <c r="BF162">
        <v>-1.5936983410617014E-2</v>
      </c>
      <c r="BG162">
        <v>0.1031064998830022</v>
      </c>
      <c r="BH162">
        <v>0</v>
      </c>
      <c r="BI162">
        <v>1.0540738298085535</v>
      </c>
      <c r="BJ162">
        <v>-5.3773580987353062E-2</v>
      </c>
      <c r="BK162">
        <v>0.10526103279763099</v>
      </c>
      <c r="BL162">
        <v>3</v>
      </c>
      <c r="BM162" t="s">
        <v>91</v>
      </c>
      <c r="BN162">
        <v>7.3620276059090939E-2</v>
      </c>
    </row>
    <row r="163" spans="1:66" x14ac:dyDescent="0.2">
      <c r="A163" t="s">
        <v>846</v>
      </c>
      <c r="B163" s="1">
        <v>111017</v>
      </c>
      <c r="C163">
        <v>2</v>
      </c>
      <c r="D163">
        <v>2</v>
      </c>
      <c r="E163" s="1">
        <v>48</v>
      </c>
      <c r="F163" s="1">
        <v>1275</v>
      </c>
      <c r="G163" s="1">
        <f t="shared" si="6"/>
        <v>500</v>
      </c>
      <c r="H163" s="1">
        <v>140</v>
      </c>
      <c r="I163" s="1">
        <f t="shared" si="7"/>
        <v>230.51</v>
      </c>
      <c r="J163" s="2" t="s">
        <v>851</v>
      </c>
      <c r="K163" t="s">
        <v>2209</v>
      </c>
      <c r="M163">
        <v>100</v>
      </c>
      <c r="N163">
        <v>2.5369999999999999</v>
      </c>
      <c r="O163">
        <v>2.387</v>
      </c>
      <c r="P163">
        <v>5.9820000000000002</v>
      </c>
      <c r="Q163">
        <v>1</v>
      </c>
      <c r="R163" t="s">
        <v>357</v>
      </c>
      <c r="S163">
        <v>4446</v>
      </c>
      <c r="T163">
        <v>1862.9</v>
      </c>
      <c r="U163">
        <v>2.818E-2</v>
      </c>
      <c r="V163">
        <v>42.97</v>
      </c>
      <c r="W163">
        <v>-0.34510000000000002</v>
      </c>
      <c r="X163">
        <v>84.863</v>
      </c>
      <c r="Y163">
        <v>17.363</v>
      </c>
      <c r="Z163">
        <v>-0.55879999999999996</v>
      </c>
      <c r="AA163">
        <v>21</v>
      </c>
      <c r="AB163">
        <v>1</v>
      </c>
      <c r="AC163">
        <v>0.13600000000000001</v>
      </c>
      <c r="AD163">
        <v>0.34200000000000003</v>
      </c>
      <c r="AE163">
        <v>2.13</v>
      </c>
      <c r="AF163">
        <v>0.32800000000000001</v>
      </c>
      <c r="AG163">
        <v>6.8000000000000005E-2</v>
      </c>
      <c r="AH163">
        <v>0.193</v>
      </c>
      <c r="AI163">
        <v>0.20799999999999999</v>
      </c>
      <c r="AJ163">
        <v>0.161</v>
      </c>
      <c r="AK163">
        <v>3.113</v>
      </c>
      <c r="AL163">
        <v>235.041</v>
      </c>
      <c r="AM163">
        <v>366</v>
      </c>
      <c r="AN163">
        <v>-1.0329999999999999</v>
      </c>
      <c r="AO163">
        <v>6.5000000000000002E-2</v>
      </c>
      <c r="AP163">
        <v>23.459320000000002</v>
      </c>
      <c r="AQ163">
        <v>5.2999999999999999E-2</v>
      </c>
      <c r="AR163">
        <v>98.69</v>
      </c>
      <c r="AS163">
        <v>5.8000000000000003E-2</v>
      </c>
      <c r="AT163" t="s">
        <v>358</v>
      </c>
      <c r="AU163">
        <v>44.3</v>
      </c>
      <c r="AV163">
        <v>170</v>
      </c>
      <c r="AW163">
        <v>0.89</v>
      </c>
      <c r="AX163">
        <v>29.99</v>
      </c>
      <c r="AY163">
        <v>29.99</v>
      </c>
      <c r="AZ163">
        <v>34.4</v>
      </c>
      <c r="BA163">
        <v>34.4</v>
      </c>
      <c r="BB163">
        <v>47.35</v>
      </c>
      <c r="BC163">
        <v>47.35</v>
      </c>
      <c r="BD163">
        <v>0</v>
      </c>
      <c r="BE163">
        <v>0.50089761268565391</v>
      </c>
      <c r="BF163">
        <v>2.8574601041764303</v>
      </c>
      <c r="BG163">
        <v>5.0356809572667902E-2</v>
      </c>
      <c r="BH163">
        <v>0</v>
      </c>
      <c r="BI163">
        <v>0.51243643613602141</v>
      </c>
      <c r="BJ163">
        <v>2.7122311675551951</v>
      </c>
      <c r="BK163">
        <v>5.5816557485426688E-2</v>
      </c>
      <c r="BL163">
        <v>3</v>
      </c>
      <c r="BM163" t="s">
        <v>91</v>
      </c>
      <c r="BN163">
        <v>-8.353821051554626E-2</v>
      </c>
    </row>
    <row r="164" spans="1:66" x14ac:dyDescent="0.2">
      <c r="A164" t="s">
        <v>846</v>
      </c>
      <c r="B164" s="1">
        <v>111017</v>
      </c>
      <c r="C164">
        <v>2</v>
      </c>
      <c r="D164">
        <v>3</v>
      </c>
      <c r="E164" s="1">
        <v>49</v>
      </c>
      <c r="F164" s="1">
        <v>1275</v>
      </c>
      <c r="G164" s="1">
        <f t="shared" si="6"/>
        <v>500</v>
      </c>
      <c r="H164" s="1">
        <v>162</v>
      </c>
      <c r="I164" s="1">
        <f t="shared" si="7"/>
        <v>230.51</v>
      </c>
      <c r="J164" s="2" t="s">
        <v>851</v>
      </c>
      <c r="K164" t="s">
        <v>2209</v>
      </c>
      <c r="M164">
        <v>100</v>
      </c>
      <c r="N164">
        <v>3.4780000000000002</v>
      </c>
      <c r="O164">
        <v>4.0019999999999998</v>
      </c>
      <c r="P164">
        <v>7.9820000000000002</v>
      </c>
      <c r="Q164">
        <v>1</v>
      </c>
      <c r="R164" t="s">
        <v>359</v>
      </c>
      <c r="S164">
        <v>7455</v>
      </c>
      <c r="T164">
        <v>1862.9</v>
      </c>
      <c r="U164">
        <v>-3.431E-2</v>
      </c>
      <c r="V164">
        <v>28.34</v>
      </c>
      <c r="W164">
        <v>-0.19839999999999999</v>
      </c>
      <c r="X164">
        <v>63.866999999999997</v>
      </c>
      <c r="Y164">
        <v>11.367000000000001</v>
      </c>
      <c r="Z164">
        <v>-0.48864000000000002</v>
      </c>
      <c r="AA164">
        <v>31</v>
      </c>
      <c r="AB164">
        <v>60.6</v>
      </c>
      <c r="AC164">
        <v>2.9000000000000001E-2</v>
      </c>
      <c r="AD164">
        <v>0.122</v>
      </c>
      <c r="AE164">
        <v>2.0230000000000001</v>
      </c>
      <c r="AF164">
        <v>0.245</v>
      </c>
      <c r="AG164">
        <v>0.112</v>
      </c>
      <c r="AH164">
        <v>0.115</v>
      </c>
      <c r="AI164">
        <v>0.121</v>
      </c>
      <c r="AJ164">
        <v>0.35699999999999998</v>
      </c>
      <c r="AK164">
        <v>4.8810000000000002</v>
      </c>
      <c r="AL164">
        <v>238.017</v>
      </c>
      <c r="AM164">
        <v>366</v>
      </c>
      <c r="AN164">
        <v>-1.0329999999999999</v>
      </c>
      <c r="AO164">
        <v>3.9E-2</v>
      </c>
      <c r="AP164">
        <v>38.615609999999997</v>
      </c>
      <c r="AQ164">
        <v>2.3E-2</v>
      </c>
      <c r="AR164">
        <v>98.69</v>
      </c>
      <c r="AS164">
        <v>0.48</v>
      </c>
      <c r="AT164" t="s">
        <v>360</v>
      </c>
      <c r="AU164">
        <v>34.200000000000003</v>
      </c>
      <c r="AV164">
        <v>179</v>
      </c>
      <c r="AW164">
        <v>0.98699999999999999</v>
      </c>
      <c r="AX164">
        <v>31.1</v>
      </c>
      <c r="AY164">
        <v>31.1</v>
      </c>
      <c r="AZ164">
        <v>35.71</v>
      </c>
      <c r="BA164">
        <v>35.71</v>
      </c>
      <c r="BB164">
        <v>36.18</v>
      </c>
      <c r="BC164">
        <v>36.18</v>
      </c>
      <c r="BD164">
        <v>0</v>
      </c>
      <c r="BE164">
        <v>0.6496466730590944</v>
      </c>
      <c r="BF164">
        <v>2.4102487612961054</v>
      </c>
      <c r="BG164">
        <v>2.4277933426881986E-2</v>
      </c>
      <c r="BH164">
        <v>0</v>
      </c>
      <c r="BI164">
        <v>0.66360614657676265</v>
      </c>
      <c r="BJ164">
        <v>2.3286553401830128</v>
      </c>
      <c r="BK164">
        <v>2.1146983323239242E-2</v>
      </c>
      <c r="BL164">
        <v>3</v>
      </c>
      <c r="BM164" t="s">
        <v>91</v>
      </c>
      <c r="BN164">
        <v>0.10670646389739882</v>
      </c>
    </row>
    <row r="165" spans="1:66" x14ac:dyDescent="0.2">
      <c r="A165" t="s">
        <v>846</v>
      </c>
      <c r="B165" s="1">
        <v>111018</v>
      </c>
      <c r="C165">
        <v>1</v>
      </c>
      <c r="D165">
        <v>1</v>
      </c>
      <c r="E165" s="1">
        <v>50</v>
      </c>
      <c r="F165" s="1">
        <v>1300</v>
      </c>
      <c r="G165" s="1">
        <f t="shared" si="6"/>
        <v>525</v>
      </c>
      <c r="H165" s="1">
        <v>208</v>
      </c>
      <c r="I165" s="1">
        <f t="shared" si="7"/>
        <v>225.32499999999999</v>
      </c>
      <c r="J165" s="2" t="s">
        <v>851</v>
      </c>
      <c r="K165" t="s">
        <v>2210</v>
      </c>
      <c r="M165">
        <v>100</v>
      </c>
      <c r="N165">
        <v>0.44600000000000001</v>
      </c>
      <c r="O165">
        <v>0.47299999999999998</v>
      </c>
      <c r="P165">
        <v>1.1040000000000001</v>
      </c>
      <c r="Q165">
        <v>1</v>
      </c>
      <c r="R165" t="s">
        <v>361</v>
      </c>
      <c r="S165">
        <v>809</v>
      </c>
      <c r="T165">
        <v>1709.3</v>
      </c>
      <c r="U165">
        <v>2.4830000000000001E-2</v>
      </c>
      <c r="V165">
        <v>35.51</v>
      </c>
      <c r="W165">
        <v>-0.122</v>
      </c>
      <c r="X165">
        <v>82.5</v>
      </c>
      <c r="Y165">
        <v>9.6750000000000007</v>
      </c>
      <c r="Z165">
        <v>-0.17219000000000001</v>
      </c>
      <c r="AA165">
        <v>45</v>
      </c>
      <c r="AB165">
        <v>12.8</v>
      </c>
      <c r="AC165">
        <v>8.3000000000000004E-2</v>
      </c>
      <c r="AD165">
        <v>3.9E-2</v>
      </c>
      <c r="AE165">
        <v>1.7669999999999999</v>
      </c>
      <c r="AF165">
        <v>2.5999999999999999E-2</v>
      </c>
      <c r="AG165">
        <v>4.3999999999999997E-2</v>
      </c>
      <c r="AH165">
        <v>0.55100000000000005</v>
      </c>
      <c r="AI165">
        <v>0.11700000000000001</v>
      </c>
      <c r="AJ165">
        <v>0.623</v>
      </c>
      <c r="AK165">
        <v>0.80200000000000005</v>
      </c>
      <c r="AL165">
        <v>202.31399999999999</v>
      </c>
      <c r="AM165">
        <v>366</v>
      </c>
      <c r="AN165">
        <v>-1.0329999999999999</v>
      </c>
      <c r="AO165">
        <v>4.4999999999999998E-2</v>
      </c>
      <c r="AP165">
        <v>10.399240000000001</v>
      </c>
      <c r="AQ165">
        <v>0.13700000000000001</v>
      </c>
      <c r="AR165">
        <v>97.88</v>
      </c>
      <c r="AS165">
        <v>0.46899999999999997</v>
      </c>
      <c r="AT165" t="s">
        <v>362</v>
      </c>
      <c r="AU165">
        <v>-21.8</v>
      </c>
      <c r="AV165">
        <v>116</v>
      </c>
      <c r="AW165">
        <v>1.034</v>
      </c>
      <c r="AX165">
        <v>28.47</v>
      </c>
      <c r="AY165">
        <v>28.47</v>
      </c>
      <c r="AZ165">
        <v>34.22</v>
      </c>
      <c r="BA165">
        <v>34.22</v>
      </c>
      <c r="BB165">
        <v>37.64</v>
      </c>
      <c r="BC165">
        <v>37.64</v>
      </c>
      <c r="BD165">
        <v>0</v>
      </c>
      <c r="BE165">
        <v>1.1882299271582661</v>
      </c>
      <c r="BF165">
        <v>0.61379375806957182</v>
      </c>
      <c r="BG165">
        <v>0.1477211408383402</v>
      </c>
      <c r="BH165">
        <v>0</v>
      </c>
      <c r="BI165">
        <v>1.1954097544663091</v>
      </c>
      <c r="BJ165">
        <v>0.70964526274257056</v>
      </c>
      <c r="BK165">
        <v>0.16724783788775327</v>
      </c>
      <c r="BL165">
        <v>3</v>
      </c>
      <c r="BM165">
        <v>13.98</v>
      </c>
      <c r="BN165">
        <v>5.8129117270613422E-2</v>
      </c>
    </row>
    <row r="166" spans="1:66" x14ac:dyDescent="0.2">
      <c r="A166" t="s">
        <v>846</v>
      </c>
      <c r="B166" s="1">
        <v>111018</v>
      </c>
      <c r="C166">
        <v>1</v>
      </c>
      <c r="D166">
        <v>2</v>
      </c>
      <c r="E166" s="1">
        <v>51</v>
      </c>
      <c r="F166" s="1">
        <v>1300</v>
      </c>
      <c r="G166" s="1">
        <f t="shared" si="6"/>
        <v>525</v>
      </c>
      <c r="H166" s="1">
        <v>269</v>
      </c>
      <c r="I166" s="1">
        <f t="shared" si="7"/>
        <v>225.32499999999999</v>
      </c>
      <c r="J166" s="2" t="s">
        <v>851</v>
      </c>
      <c r="K166" t="s">
        <v>2210</v>
      </c>
      <c r="M166">
        <v>100</v>
      </c>
      <c r="N166">
        <v>0.94899999999999995</v>
      </c>
      <c r="O166">
        <v>0.95799999999999996</v>
      </c>
      <c r="P166">
        <v>2.1619999999999999</v>
      </c>
      <c r="Q166">
        <v>1</v>
      </c>
      <c r="R166" t="s">
        <v>363</v>
      </c>
      <c r="S166">
        <v>1638</v>
      </c>
      <c r="T166">
        <v>1709.3</v>
      </c>
      <c r="U166">
        <v>-0.27011000000000002</v>
      </c>
      <c r="V166">
        <v>27.6</v>
      </c>
      <c r="W166">
        <v>-0.1215</v>
      </c>
      <c r="X166">
        <v>70.998999999999995</v>
      </c>
      <c r="Y166">
        <v>10.999000000000001</v>
      </c>
      <c r="Z166">
        <v>-0.39427000000000001</v>
      </c>
      <c r="AA166">
        <v>49</v>
      </c>
      <c r="AB166">
        <v>67.400000000000006</v>
      </c>
      <c r="AC166">
        <v>4.4999999999999998E-2</v>
      </c>
      <c r="AD166">
        <v>4.4999999999999998E-2</v>
      </c>
      <c r="AE166">
        <v>1.712</v>
      </c>
      <c r="AF166">
        <v>4.1000000000000002E-2</v>
      </c>
      <c r="AG166">
        <v>9.2999999999999999E-2</v>
      </c>
      <c r="AH166">
        <v>0.23899999999999999</v>
      </c>
      <c r="AI166">
        <v>6.6000000000000003E-2</v>
      </c>
      <c r="AJ166">
        <v>0.54600000000000004</v>
      </c>
      <c r="AK166">
        <v>1.423</v>
      </c>
      <c r="AL166">
        <v>354.05</v>
      </c>
      <c r="AM166">
        <v>354</v>
      </c>
      <c r="AN166">
        <v>-0.96699999999999997</v>
      </c>
      <c r="AO166">
        <v>4.3999999999999997E-2</v>
      </c>
      <c r="AP166">
        <v>14.23034</v>
      </c>
      <c r="AQ166">
        <v>6.3E-2</v>
      </c>
      <c r="AR166">
        <v>97.88</v>
      </c>
      <c r="AS166">
        <v>0.41099999999999998</v>
      </c>
      <c r="AT166" t="s">
        <v>364</v>
      </c>
      <c r="AU166">
        <v>43.7</v>
      </c>
      <c r="AV166">
        <v>126</v>
      </c>
      <c r="AW166">
        <v>0.92300000000000004</v>
      </c>
      <c r="AX166">
        <v>32.64</v>
      </c>
      <c r="AY166">
        <v>32.64</v>
      </c>
      <c r="AZ166">
        <v>36.299999999999997</v>
      </c>
      <c r="BA166">
        <v>36.299999999999997</v>
      </c>
      <c r="BB166">
        <v>42.75</v>
      </c>
      <c r="BC166">
        <v>42.75</v>
      </c>
      <c r="BD166">
        <v>0</v>
      </c>
      <c r="BE166">
        <v>1.1149511710508726</v>
      </c>
      <c r="BF166">
        <v>0.97995087939211756</v>
      </c>
      <c r="BG166">
        <v>0.167406130796692</v>
      </c>
      <c r="BH166">
        <v>0</v>
      </c>
      <c r="BI166">
        <v>1.0953846698289533</v>
      </c>
      <c r="BJ166">
        <v>1.0416450845791194</v>
      </c>
      <c r="BK166">
        <v>0.17550864133501454</v>
      </c>
      <c r="BL166">
        <v>3</v>
      </c>
      <c r="BM166">
        <v>12.94</v>
      </c>
      <c r="BN166">
        <v>3.4420069739963699E-2</v>
      </c>
    </row>
    <row r="167" spans="1:66" x14ac:dyDescent="0.2">
      <c r="A167" t="s">
        <v>846</v>
      </c>
      <c r="B167" s="1">
        <v>111018</v>
      </c>
      <c r="C167">
        <v>1</v>
      </c>
      <c r="D167">
        <v>3</v>
      </c>
      <c r="E167" s="1">
        <v>38</v>
      </c>
      <c r="F167" s="1">
        <v>1300</v>
      </c>
      <c r="G167" s="1">
        <f t="shared" si="6"/>
        <v>525</v>
      </c>
      <c r="H167" s="1">
        <v>224</v>
      </c>
      <c r="I167" s="1">
        <f t="shared" si="7"/>
        <v>225.32499999999999</v>
      </c>
      <c r="J167" s="2" t="s">
        <v>851</v>
      </c>
      <c r="K167" t="s">
        <v>2210</v>
      </c>
      <c r="M167">
        <v>100</v>
      </c>
      <c r="N167">
        <v>5.7809999999999997</v>
      </c>
      <c r="O167">
        <v>6.4779999999999998</v>
      </c>
      <c r="P167">
        <v>11.335000000000001</v>
      </c>
      <c r="Q167">
        <v>1</v>
      </c>
      <c r="R167" t="s">
        <v>365</v>
      </c>
      <c r="S167">
        <v>11073</v>
      </c>
      <c r="T167">
        <v>1709.3</v>
      </c>
      <c r="U167">
        <v>-2.6929999999999999E-2</v>
      </c>
      <c r="V167">
        <v>33.18</v>
      </c>
      <c r="W167">
        <v>0.1305</v>
      </c>
      <c r="X167">
        <v>47.929000000000002</v>
      </c>
      <c r="Y167">
        <v>10.429</v>
      </c>
      <c r="Z167">
        <v>-0.30582999999999999</v>
      </c>
      <c r="AA167">
        <v>51</v>
      </c>
      <c r="AB167">
        <v>33.299999999999997</v>
      </c>
      <c r="AC167">
        <v>1.4E-2</v>
      </c>
      <c r="AD167">
        <v>9.4E-2</v>
      </c>
      <c r="AE167">
        <v>1.899</v>
      </c>
      <c r="AF167">
        <v>6.8000000000000005E-2</v>
      </c>
      <c r="AG167">
        <v>0.111</v>
      </c>
      <c r="AH167">
        <v>0.71299999999999997</v>
      </c>
      <c r="AI167">
        <v>2.3E-2</v>
      </c>
      <c r="AJ167">
        <v>0.75600000000000001</v>
      </c>
      <c r="AK167">
        <v>8.468</v>
      </c>
      <c r="AL167">
        <v>339.17399999999998</v>
      </c>
      <c r="AM167">
        <v>354</v>
      </c>
      <c r="AN167">
        <v>-0.96699999999999997</v>
      </c>
      <c r="AO167">
        <v>0.128</v>
      </c>
      <c r="AP167">
        <v>81.006910000000005</v>
      </c>
      <c r="AQ167">
        <v>5.0999999999999997E-2</v>
      </c>
      <c r="AR167">
        <v>97.88</v>
      </c>
      <c r="AS167">
        <v>0.495</v>
      </c>
      <c r="AT167" t="s">
        <v>366</v>
      </c>
      <c r="AU167">
        <v>6.6</v>
      </c>
      <c r="AV167">
        <v>112</v>
      </c>
      <c r="AW167">
        <v>0.97899999999999998</v>
      </c>
      <c r="AX167">
        <v>28.79</v>
      </c>
      <c r="AY167">
        <v>28.79</v>
      </c>
      <c r="AZ167">
        <v>30.11</v>
      </c>
      <c r="BA167">
        <v>30.11</v>
      </c>
      <c r="BB167">
        <v>37.56</v>
      </c>
      <c r="BC167">
        <v>37.56</v>
      </c>
      <c r="BD167">
        <v>0</v>
      </c>
      <c r="BE167">
        <v>0.66659788851609325</v>
      </c>
      <c r="BF167">
        <v>2.0180129457944274</v>
      </c>
      <c r="BG167">
        <v>9.1166911228659706E-2</v>
      </c>
      <c r="BH167">
        <v>0</v>
      </c>
      <c r="BI167">
        <v>0.65134515787780001</v>
      </c>
      <c r="BJ167">
        <v>2.0399683598180109</v>
      </c>
      <c r="BK167">
        <v>9.6756898600805497E-2</v>
      </c>
      <c r="BL167">
        <v>3</v>
      </c>
      <c r="BM167">
        <v>20.74</v>
      </c>
      <c r="BN167">
        <v>0.23739954040273925</v>
      </c>
    </row>
    <row r="168" spans="1:66" x14ac:dyDescent="0.2">
      <c r="A168" t="s">
        <v>846</v>
      </c>
      <c r="B168" s="1">
        <v>111019</v>
      </c>
      <c r="C168">
        <v>1</v>
      </c>
      <c r="D168">
        <v>2</v>
      </c>
      <c r="E168" s="1">
        <v>53</v>
      </c>
      <c r="F168" s="1">
        <v>1325</v>
      </c>
      <c r="G168" s="1">
        <f t="shared" si="6"/>
        <v>550</v>
      </c>
      <c r="H168" s="1">
        <v>224</v>
      </c>
      <c r="I168" s="1">
        <f t="shared" si="7"/>
        <v>220.14</v>
      </c>
      <c r="J168" s="2" t="s">
        <v>851</v>
      </c>
      <c r="K168" t="s">
        <v>2211</v>
      </c>
      <c r="M168">
        <v>100</v>
      </c>
      <c r="N168">
        <v>5.0380000000000003</v>
      </c>
      <c r="O168">
        <v>5.3239999999999998</v>
      </c>
      <c r="P168">
        <v>10.1</v>
      </c>
      <c r="Q168">
        <v>1</v>
      </c>
      <c r="R168" t="s">
        <v>367</v>
      </c>
      <c r="S168">
        <v>10150</v>
      </c>
      <c r="T168">
        <v>1906.4</v>
      </c>
      <c r="U168">
        <v>-0.22003</v>
      </c>
      <c r="V168">
        <v>33.18</v>
      </c>
      <c r="W168">
        <v>-0.92600000000000005</v>
      </c>
      <c r="X168">
        <v>83.686999999999998</v>
      </c>
      <c r="Y168">
        <v>18.687000000000001</v>
      </c>
      <c r="Z168">
        <v>-0.91235999999999995</v>
      </c>
      <c r="AA168">
        <v>21</v>
      </c>
      <c r="AB168">
        <v>4.4000000000000004</v>
      </c>
      <c r="AC168">
        <v>7.5999999999999998E-2</v>
      </c>
      <c r="AD168">
        <v>0.39200000000000002</v>
      </c>
      <c r="AE168">
        <v>2.1680000000000001</v>
      </c>
      <c r="AF168">
        <v>0.42899999999999999</v>
      </c>
      <c r="AG168">
        <v>0.28399999999999997</v>
      </c>
      <c r="AH168">
        <v>0.82</v>
      </c>
      <c r="AI168">
        <v>0.248</v>
      </c>
      <c r="AJ168">
        <v>0.77700000000000002</v>
      </c>
      <c r="AK168">
        <v>8.2680000000000007</v>
      </c>
      <c r="AL168">
        <v>246.94200000000001</v>
      </c>
      <c r="AM168">
        <v>366</v>
      </c>
      <c r="AN168">
        <v>-1.0329999999999999</v>
      </c>
      <c r="AO168">
        <v>0.30499999999999999</v>
      </c>
      <c r="AP168">
        <v>47.447130000000001</v>
      </c>
      <c r="AQ168">
        <v>0.17399999999999999</v>
      </c>
      <c r="AR168">
        <v>98.31</v>
      </c>
      <c r="AS168">
        <v>0.55300000000000005</v>
      </c>
      <c r="AT168" t="s">
        <v>368</v>
      </c>
      <c r="AU168">
        <v>15.8</v>
      </c>
      <c r="AV168">
        <v>9</v>
      </c>
      <c r="AW168">
        <v>1.0209999999999999</v>
      </c>
      <c r="AX168">
        <v>61.76</v>
      </c>
      <c r="AY168">
        <v>61.76</v>
      </c>
      <c r="AZ168">
        <v>67.34</v>
      </c>
      <c r="BA168">
        <v>67.34</v>
      </c>
      <c r="BB168">
        <v>75.489999999999995</v>
      </c>
      <c r="BC168">
        <v>75.489999999999995</v>
      </c>
      <c r="BD168">
        <v>1</v>
      </c>
      <c r="BE168">
        <v>-1.2025809145216613</v>
      </c>
      <c r="BF168">
        <v>3.1278687233704465</v>
      </c>
      <c r="BG168">
        <v>0.4448254060473808</v>
      </c>
      <c r="BH168">
        <v>1</v>
      </c>
      <c r="BI168">
        <v>-1.1947316955324814</v>
      </c>
      <c r="BJ168">
        <v>3.1102797066503212</v>
      </c>
      <c r="BK168">
        <v>0.45041641045711217</v>
      </c>
      <c r="BL168">
        <v>3</v>
      </c>
      <c r="BM168">
        <v>52.07</v>
      </c>
      <c r="BN168">
        <v>1.5770110249904001E-2</v>
      </c>
    </row>
    <row r="169" spans="1:66" x14ac:dyDescent="0.2">
      <c r="A169" t="s">
        <v>846</v>
      </c>
      <c r="B169" s="1">
        <v>111019</v>
      </c>
      <c r="C169">
        <v>1</v>
      </c>
      <c r="D169">
        <v>4</v>
      </c>
      <c r="E169" s="1">
        <v>54</v>
      </c>
      <c r="F169" s="1">
        <v>1325</v>
      </c>
      <c r="G169" s="1">
        <f t="shared" si="6"/>
        <v>550</v>
      </c>
      <c r="H169" s="1">
        <v>208</v>
      </c>
      <c r="I169" s="1">
        <f t="shared" si="7"/>
        <v>220.14</v>
      </c>
      <c r="J169" s="2" t="s">
        <v>851</v>
      </c>
      <c r="K169" t="s">
        <v>2211</v>
      </c>
      <c r="M169">
        <v>100</v>
      </c>
      <c r="N169">
        <v>0.14899999999999999</v>
      </c>
      <c r="O169">
        <v>0.155</v>
      </c>
      <c r="P169">
        <v>0.44700000000000001</v>
      </c>
      <c r="Q169">
        <v>0</v>
      </c>
      <c r="R169" t="s">
        <v>45</v>
      </c>
      <c r="S169">
        <v>295</v>
      </c>
      <c r="T169">
        <v>1906.4</v>
      </c>
      <c r="U169">
        <v>7.2529999999999997E-2</v>
      </c>
      <c r="V169">
        <v>31.5</v>
      </c>
      <c r="W169">
        <v>-7.6300000000000007E-2</v>
      </c>
      <c r="X169">
        <v>84.512</v>
      </c>
      <c r="Y169">
        <v>12.012</v>
      </c>
      <c r="Z169">
        <v>-0.34133000000000002</v>
      </c>
      <c r="AA169">
        <v>31</v>
      </c>
      <c r="AB169">
        <v>53.3</v>
      </c>
      <c r="AC169">
        <v>0.19800000000000001</v>
      </c>
      <c r="AD169">
        <v>0.03</v>
      </c>
      <c r="AE169">
        <v>1.7350000000000001</v>
      </c>
      <c r="AF169">
        <v>8.8999999999999996E-2</v>
      </c>
      <c r="AG169">
        <v>-2.3E-2</v>
      </c>
      <c r="AH169">
        <v>0.65</v>
      </c>
      <c r="AI169">
        <v>1.0999999999999999E-2</v>
      </c>
      <c r="AJ169">
        <v>0.64800000000000002</v>
      </c>
      <c r="AK169">
        <v>0.34499999999999997</v>
      </c>
      <c r="AL169">
        <v>136.86000000000001</v>
      </c>
      <c r="AM169">
        <v>246</v>
      </c>
      <c r="AN169">
        <v>-0.36699999999999999</v>
      </c>
      <c r="AO169">
        <v>0.03</v>
      </c>
      <c r="AP169">
        <v>6.9731300000000003</v>
      </c>
      <c r="AQ169">
        <v>0.27900000000000003</v>
      </c>
      <c r="AR169">
        <v>98.31</v>
      </c>
      <c r="AS169">
        <v>0.501</v>
      </c>
      <c r="AT169" t="s">
        <v>369</v>
      </c>
      <c r="AU169">
        <v>-61.1</v>
      </c>
      <c r="AV169">
        <v>81</v>
      </c>
      <c r="AW169">
        <v>0.93500000000000005</v>
      </c>
      <c r="AX169">
        <v>27.11</v>
      </c>
      <c r="AY169">
        <v>27.11</v>
      </c>
      <c r="AZ169">
        <v>37.270000000000003</v>
      </c>
      <c r="BA169">
        <v>37.270000000000003</v>
      </c>
      <c r="BB169">
        <v>41.15</v>
      </c>
      <c r="BC169">
        <v>41.15</v>
      </c>
      <c r="BD169">
        <v>0</v>
      </c>
      <c r="BE169">
        <v>1.2678182789045882</v>
      </c>
      <c r="BF169">
        <v>0.45803627364909105</v>
      </c>
      <c r="BG169">
        <v>0.2597921695984986</v>
      </c>
      <c r="BH169">
        <v>0</v>
      </c>
      <c r="BI169">
        <v>1.2663151695409134</v>
      </c>
      <c r="BJ169">
        <v>0.39652942023352755</v>
      </c>
      <c r="BK169">
        <v>0.27685419077061102</v>
      </c>
      <c r="BL169">
        <v>3</v>
      </c>
      <c r="BM169">
        <v>10.64</v>
      </c>
      <c r="BN169">
        <v>5.1574429521738012E-2</v>
      </c>
    </row>
    <row r="170" spans="1:66" x14ac:dyDescent="0.2">
      <c r="A170" t="s">
        <v>846</v>
      </c>
      <c r="B170" s="1">
        <v>111019</v>
      </c>
      <c r="C170">
        <v>2</v>
      </c>
      <c r="D170">
        <v>1</v>
      </c>
      <c r="E170" s="1">
        <v>55</v>
      </c>
      <c r="F170" s="1">
        <v>1325</v>
      </c>
      <c r="G170" s="1">
        <f t="shared" si="6"/>
        <v>550</v>
      </c>
      <c r="H170" s="1">
        <v>181</v>
      </c>
      <c r="I170" s="1">
        <f t="shared" si="7"/>
        <v>220.14</v>
      </c>
      <c r="J170" s="2" t="s">
        <v>851</v>
      </c>
      <c r="K170" t="s">
        <v>2211</v>
      </c>
      <c r="M170">
        <v>100</v>
      </c>
      <c r="N170">
        <v>0.502</v>
      </c>
      <c r="O170">
        <v>0.54700000000000004</v>
      </c>
      <c r="P170">
        <v>1.22</v>
      </c>
      <c r="Q170">
        <v>1</v>
      </c>
      <c r="R170" t="s">
        <v>370</v>
      </c>
      <c r="S170">
        <v>1042</v>
      </c>
      <c r="T170">
        <v>1906.4</v>
      </c>
      <c r="U170">
        <v>0.27695999999999998</v>
      </c>
      <c r="V170">
        <v>39.130000000000003</v>
      </c>
      <c r="W170">
        <v>7.7399999999999997E-2</v>
      </c>
      <c r="X170">
        <v>52.5</v>
      </c>
      <c r="Y170">
        <v>9.6750000000000007</v>
      </c>
      <c r="Z170">
        <v>5.781E-2</v>
      </c>
      <c r="AA170">
        <v>49</v>
      </c>
      <c r="AB170">
        <v>16.3</v>
      </c>
      <c r="AC170">
        <v>5.1999999999999998E-2</v>
      </c>
      <c r="AD170">
        <v>2.9000000000000001E-2</v>
      </c>
      <c r="AE170">
        <v>1.746</v>
      </c>
      <c r="AF170">
        <v>-1.6E-2</v>
      </c>
      <c r="AG170">
        <v>5.3999999999999999E-2</v>
      </c>
      <c r="AH170">
        <v>-7.3999999999999996E-2</v>
      </c>
      <c r="AI170">
        <v>0.11</v>
      </c>
      <c r="AJ170">
        <v>-0.113</v>
      </c>
      <c r="AK170">
        <v>0.75700000000000001</v>
      </c>
      <c r="AL170">
        <v>68.430000000000007</v>
      </c>
      <c r="AM170">
        <v>354</v>
      </c>
      <c r="AN170">
        <v>-0.96699999999999997</v>
      </c>
      <c r="AO170">
        <v>1.0999999999999999E-2</v>
      </c>
      <c r="AP170">
        <v>6.43649</v>
      </c>
      <c r="AQ170">
        <v>3.6999999999999998E-2</v>
      </c>
      <c r="AR170">
        <v>98.31</v>
      </c>
      <c r="AS170">
        <v>0.501</v>
      </c>
      <c r="AT170" t="s">
        <v>371</v>
      </c>
      <c r="AU170">
        <v>-3.4</v>
      </c>
      <c r="AV170">
        <v>137</v>
      </c>
      <c r="AW170">
        <v>1.0249999999999999</v>
      </c>
      <c r="AX170">
        <v>32.549999999999997</v>
      </c>
      <c r="AY170">
        <v>32.549999999999997</v>
      </c>
      <c r="AZ170">
        <v>32.659999999999997</v>
      </c>
      <c r="BA170">
        <v>32.659999999999997</v>
      </c>
      <c r="BB170">
        <v>45.95</v>
      </c>
      <c r="BC170">
        <v>45.95</v>
      </c>
      <c r="BD170">
        <v>0</v>
      </c>
      <c r="BE170">
        <v>1.0183774814543207</v>
      </c>
      <c r="BF170">
        <v>0.14942913494496959</v>
      </c>
      <c r="BG170">
        <v>8.1195037556360664E-2</v>
      </c>
      <c r="BH170">
        <v>0</v>
      </c>
      <c r="BI170">
        <v>1.0365493173453351</v>
      </c>
      <c r="BJ170">
        <v>0.16982800974936527</v>
      </c>
      <c r="BK170">
        <v>8.6119732849699177E-2</v>
      </c>
      <c r="BL170">
        <v>3</v>
      </c>
      <c r="BM170" t="s">
        <v>91</v>
      </c>
      <c r="BN170">
        <v>8.7589492741532132E-2</v>
      </c>
    </row>
    <row r="171" spans="1:66" x14ac:dyDescent="0.2">
      <c r="A171" t="s">
        <v>846</v>
      </c>
      <c r="B171" s="1">
        <v>111019</v>
      </c>
      <c r="C171">
        <v>2</v>
      </c>
      <c r="D171">
        <v>2</v>
      </c>
      <c r="E171" s="1">
        <v>56</v>
      </c>
      <c r="F171" s="1">
        <v>1325</v>
      </c>
      <c r="G171" s="1">
        <f t="shared" si="6"/>
        <v>550</v>
      </c>
      <c r="H171" s="1">
        <v>224</v>
      </c>
      <c r="I171" s="1">
        <f t="shared" si="7"/>
        <v>220.14</v>
      </c>
      <c r="J171" s="2" t="s">
        <v>851</v>
      </c>
      <c r="K171" t="s">
        <v>2211</v>
      </c>
      <c r="M171">
        <v>100</v>
      </c>
      <c r="N171">
        <v>1.054</v>
      </c>
      <c r="O171">
        <v>1.0169999999999999</v>
      </c>
      <c r="P171">
        <v>2.4279999999999999</v>
      </c>
      <c r="Q171">
        <v>1</v>
      </c>
      <c r="R171" t="s">
        <v>372</v>
      </c>
      <c r="S171">
        <v>1938</v>
      </c>
      <c r="T171">
        <v>1906.4</v>
      </c>
      <c r="U171">
        <v>-0.31587999999999999</v>
      </c>
      <c r="V171">
        <v>42.97</v>
      </c>
      <c r="W171">
        <v>-6.9099999999999995E-2</v>
      </c>
      <c r="X171">
        <v>79.769000000000005</v>
      </c>
      <c r="Y171">
        <v>14.769</v>
      </c>
      <c r="Z171">
        <v>-0.16714000000000001</v>
      </c>
      <c r="AA171">
        <v>25</v>
      </c>
      <c r="AB171">
        <v>39</v>
      </c>
      <c r="AC171">
        <v>8.2000000000000003E-2</v>
      </c>
      <c r="AD171">
        <v>8.7999999999999995E-2</v>
      </c>
      <c r="AE171">
        <v>1.873</v>
      </c>
      <c r="AF171">
        <v>5.0999999999999997E-2</v>
      </c>
      <c r="AG171">
        <v>0.218</v>
      </c>
      <c r="AH171">
        <v>0.70599999999999996</v>
      </c>
      <c r="AI171">
        <v>0.15</v>
      </c>
      <c r="AJ171">
        <v>0.55000000000000004</v>
      </c>
      <c r="AK171">
        <v>1.6519999999999999</v>
      </c>
      <c r="AL171">
        <v>50.579000000000001</v>
      </c>
      <c r="AM171">
        <v>366</v>
      </c>
      <c r="AN171">
        <v>-1.0329999999999999</v>
      </c>
      <c r="AO171">
        <v>6.3E-2</v>
      </c>
      <c r="AP171">
        <v>6.78376</v>
      </c>
      <c r="AQ171">
        <v>0.17599999999999999</v>
      </c>
      <c r="AR171">
        <v>98.31</v>
      </c>
      <c r="AS171">
        <v>0.17499999999999999</v>
      </c>
      <c r="AT171" t="s">
        <v>373</v>
      </c>
      <c r="AU171">
        <v>-8.3000000000000007</v>
      </c>
      <c r="AV171">
        <v>1</v>
      </c>
      <c r="AW171">
        <v>0.90600000000000003</v>
      </c>
      <c r="AX171">
        <v>34.950000000000003</v>
      </c>
      <c r="AY171">
        <v>34.950000000000003</v>
      </c>
      <c r="AZ171">
        <v>37.22</v>
      </c>
      <c r="BA171">
        <v>37.22</v>
      </c>
      <c r="BB171">
        <v>47.6</v>
      </c>
      <c r="BC171">
        <v>47.6</v>
      </c>
      <c r="BD171">
        <v>0</v>
      </c>
      <c r="BE171">
        <v>0.49377428595075901</v>
      </c>
      <c r="BF171">
        <v>2.5052396801273797</v>
      </c>
      <c r="BG171">
        <v>8.2183346809869912E-2</v>
      </c>
      <c r="BH171">
        <v>0</v>
      </c>
      <c r="BI171">
        <v>0.50908093490313377</v>
      </c>
      <c r="BJ171">
        <v>2.4636323869948629</v>
      </c>
      <c r="BK171">
        <v>8.2163545437059546E-2</v>
      </c>
      <c r="BL171">
        <v>3</v>
      </c>
      <c r="BM171" t="s">
        <v>91</v>
      </c>
      <c r="BN171">
        <v>-5.3651320697163801E-2</v>
      </c>
    </row>
    <row r="172" spans="1:66" x14ac:dyDescent="0.2">
      <c r="A172" t="s">
        <v>846</v>
      </c>
      <c r="B172" s="1">
        <v>111020</v>
      </c>
      <c r="C172">
        <v>1</v>
      </c>
      <c r="D172">
        <v>1</v>
      </c>
      <c r="E172" s="1">
        <v>52</v>
      </c>
      <c r="F172" s="1">
        <v>1350</v>
      </c>
      <c r="G172" s="1">
        <f t="shared" si="6"/>
        <v>575</v>
      </c>
      <c r="H172" s="1">
        <v>269</v>
      </c>
      <c r="I172" s="1">
        <f t="shared" si="7"/>
        <v>214.95499999999998</v>
      </c>
      <c r="J172" s="2" t="s">
        <v>851</v>
      </c>
      <c r="K172" t="s">
        <v>2212</v>
      </c>
      <c r="M172">
        <v>100</v>
      </c>
      <c r="N172">
        <v>2.5630000000000002</v>
      </c>
      <c r="O172">
        <v>2.8490000000000002</v>
      </c>
      <c r="P172">
        <v>17.411000000000001</v>
      </c>
      <c r="Q172">
        <v>8</v>
      </c>
      <c r="R172" t="s">
        <v>374</v>
      </c>
      <c r="S172">
        <v>5493</v>
      </c>
      <c r="T172">
        <v>1928.1</v>
      </c>
      <c r="U172">
        <v>0.37422</v>
      </c>
      <c r="V172">
        <v>41.87</v>
      </c>
      <c r="W172">
        <v>0.79139999999999999</v>
      </c>
      <c r="X172">
        <v>42.893999999999998</v>
      </c>
      <c r="Y172">
        <v>12.894</v>
      </c>
      <c r="Z172">
        <v>0.76973999999999998</v>
      </c>
      <c r="AA172">
        <v>35</v>
      </c>
      <c r="AB172">
        <v>0.5</v>
      </c>
      <c r="AC172">
        <v>0.82299999999999995</v>
      </c>
      <c r="AD172">
        <v>1.857</v>
      </c>
      <c r="AE172">
        <v>2.5409999999999999</v>
      </c>
      <c r="AF172">
        <v>0.92600000000000005</v>
      </c>
      <c r="AG172">
        <v>0.54400000000000004</v>
      </c>
      <c r="AH172">
        <v>0.36499999999999999</v>
      </c>
      <c r="AI172">
        <v>0.71199999999999997</v>
      </c>
      <c r="AJ172">
        <v>0.65500000000000003</v>
      </c>
      <c r="AK172">
        <v>4.3179999999999996</v>
      </c>
      <c r="AL172">
        <v>285.62</v>
      </c>
      <c r="AM172">
        <v>354</v>
      </c>
      <c r="AN172">
        <v>-0.96699999999999997</v>
      </c>
      <c r="AO172">
        <v>0.36399999999999999</v>
      </c>
      <c r="AP172">
        <v>58.965919999999997</v>
      </c>
      <c r="AQ172">
        <v>0.13700000000000001</v>
      </c>
      <c r="AR172">
        <v>99.13</v>
      </c>
      <c r="AS172">
        <v>-0.317</v>
      </c>
      <c r="AT172" t="s">
        <v>375</v>
      </c>
      <c r="AU172">
        <v>-0.8</v>
      </c>
      <c r="AV172">
        <v>63</v>
      </c>
      <c r="AW172">
        <v>1.012</v>
      </c>
      <c r="AX172">
        <v>33.299999999999997</v>
      </c>
      <c r="AY172">
        <v>33.299999999999997</v>
      </c>
      <c r="AZ172">
        <v>36.03</v>
      </c>
      <c r="BA172">
        <v>36.03</v>
      </c>
      <c r="BB172">
        <v>37.53</v>
      </c>
      <c r="BC172">
        <v>37.53</v>
      </c>
      <c r="BD172">
        <v>1</v>
      </c>
      <c r="BE172">
        <v>-0.14481141464905911</v>
      </c>
      <c r="BF172">
        <v>-3.0766913950462973</v>
      </c>
      <c r="BG172">
        <v>0.15682013678813705</v>
      </c>
      <c r="BH172">
        <v>1</v>
      </c>
      <c r="BI172">
        <v>-0.11589301785569273</v>
      </c>
      <c r="BJ172">
        <v>-3.126880145385702</v>
      </c>
      <c r="BK172">
        <v>0.15626955317277302</v>
      </c>
      <c r="BL172">
        <v>3</v>
      </c>
      <c r="BM172">
        <v>45.28</v>
      </c>
      <c r="BN172">
        <v>8.798942030692436E-2</v>
      </c>
    </row>
    <row r="173" spans="1:66" x14ac:dyDescent="0.2">
      <c r="A173" t="s">
        <v>846</v>
      </c>
      <c r="B173" s="1">
        <v>111020</v>
      </c>
      <c r="C173">
        <v>1</v>
      </c>
      <c r="D173">
        <v>2</v>
      </c>
      <c r="E173" s="1">
        <v>57</v>
      </c>
      <c r="F173" s="1">
        <v>1350</v>
      </c>
      <c r="G173" s="1">
        <f t="shared" si="6"/>
        <v>575</v>
      </c>
      <c r="H173" s="1">
        <v>140</v>
      </c>
      <c r="I173" s="1">
        <f t="shared" si="7"/>
        <v>214.95499999999998</v>
      </c>
      <c r="J173" s="2" t="s">
        <v>851</v>
      </c>
      <c r="K173" t="s">
        <v>2212</v>
      </c>
      <c r="M173">
        <v>100</v>
      </c>
      <c r="N173">
        <v>3.581</v>
      </c>
      <c r="O173">
        <v>3.6019999999999999</v>
      </c>
      <c r="P173">
        <v>7.0880000000000001</v>
      </c>
      <c r="Q173">
        <v>1</v>
      </c>
      <c r="R173" t="s">
        <v>376</v>
      </c>
      <c r="S173">
        <v>6946</v>
      </c>
      <c r="T173">
        <v>1928.1</v>
      </c>
      <c r="U173">
        <v>-0.18038000000000001</v>
      </c>
      <c r="V173">
        <v>36.1</v>
      </c>
      <c r="W173">
        <v>-5.3E-3</v>
      </c>
      <c r="X173">
        <v>45.706000000000003</v>
      </c>
      <c r="Y173">
        <v>13.206</v>
      </c>
      <c r="Z173">
        <v>1.6999999999999999E-3</v>
      </c>
      <c r="AA173">
        <v>47</v>
      </c>
      <c r="AB173">
        <v>44.2</v>
      </c>
      <c r="AC173">
        <v>7.0000000000000007E-2</v>
      </c>
      <c r="AD173">
        <v>0.24199999999999999</v>
      </c>
      <c r="AE173">
        <v>2.0830000000000002</v>
      </c>
      <c r="AF173">
        <v>0.245</v>
      </c>
      <c r="AG173">
        <v>0.255</v>
      </c>
      <c r="AH173">
        <v>0.91900000000000004</v>
      </c>
      <c r="AI173">
        <v>0.27500000000000002</v>
      </c>
      <c r="AJ173">
        <v>0.93200000000000005</v>
      </c>
      <c r="AK173">
        <v>5.681</v>
      </c>
      <c r="AL173">
        <v>35.701999999999998</v>
      </c>
      <c r="AM173">
        <v>318</v>
      </c>
      <c r="AN173">
        <v>-0.76700000000000002</v>
      </c>
      <c r="AO173">
        <v>0.59899999999999998</v>
      </c>
      <c r="AP173">
        <v>109.20026</v>
      </c>
      <c r="AQ173">
        <v>0.19600000000000001</v>
      </c>
      <c r="AR173">
        <v>99.13</v>
      </c>
      <c r="AS173">
        <v>0.46100000000000002</v>
      </c>
      <c r="AT173" t="s">
        <v>377</v>
      </c>
      <c r="AU173">
        <v>8.3000000000000007</v>
      </c>
      <c r="AV173">
        <v>96</v>
      </c>
      <c r="AW173">
        <v>1.04</v>
      </c>
      <c r="AX173">
        <v>27.26</v>
      </c>
      <c r="AY173">
        <v>27.26</v>
      </c>
      <c r="AZ173">
        <v>29.48</v>
      </c>
      <c r="BA173">
        <v>29.48</v>
      </c>
      <c r="BB173">
        <v>46.47</v>
      </c>
      <c r="BC173">
        <v>46.47</v>
      </c>
      <c r="BD173">
        <v>0</v>
      </c>
      <c r="BE173">
        <v>1.2522354262601689</v>
      </c>
      <c r="BF173">
        <v>7.4644158339481959E-2</v>
      </c>
      <c r="BG173">
        <v>0.27673116447504331</v>
      </c>
      <c r="BH173">
        <v>0</v>
      </c>
      <c r="BI173">
        <v>1.2614324150632399</v>
      </c>
      <c r="BJ173">
        <v>9.912267889284479E-2</v>
      </c>
      <c r="BK173">
        <v>0.26791765073864438</v>
      </c>
      <c r="BL173">
        <v>3</v>
      </c>
      <c r="BM173">
        <v>44.91</v>
      </c>
      <c r="BN173">
        <v>-6.9728990922688109E-3</v>
      </c>
    </row>
    <row r="174" spans="1:66" x14ac:dyDescent="0.2">
      <c r="A174" t="s">
        <v>846</v>
      </c>
      <c r="B174" s="1">
        <v>111020</v>
      </c>
      <c r="C174">
        <v>1</v>
      </c>
      <c r="D174">
        <v>3</v>
      </c>
      <c r="E174" s="1">
        <v>58</v>
      </c>
      <c r="F174" s="1">
        <v>1350</v>
      </c>
      <c r="G174" s="1">
        <f t="shared" si="6"/>
        <v>575</v>
      </c>
      <c r="H174" s="1">
        <v>208</v>
      </c>
      <c r="I174" s="1">
        <f t="shared" si="7"/>
        <v>214.95499999999998</v>
      </c>
      <c r="J174" s="2" t="s">
        <v>851</v>
      </c>
      <c r="K174" t="s">
        <v>2212</v>
      </c>
      <c r="M174">
        <v>100</v>
      </c>
      <c r="N174">
        <v>2.8969999999999998</v>
      </c>
      <c r="O174">
        <v>3.1459999999999999</v>
      </c>
      <c r="P174">
        <v>6.5570000000000004</v>
      </c>
      <c r="Q174">
        <v>1</v>
      </c>
      <c r="R174" t="s">
        <v>378</v>
      </c>
      <c r="S174">
        <v>6066</v>
      </c>
      <c r="T174">
        <v>1928.1</v>
      </c>
      <c r="U174">
        <v>6.3009999999999997E-2</v>
      </c>
      <c r="V174">
        <v>33.18</v>
      </c>
      <c r="W174">
        <v>-0.2051</v>
      </c>
      <c r="X174">
        <v>83.647999999999996</v>
      </c>
      <c r="Y174">
        <v>13.648</v>
      </c>
      <c r="Z174">
        <v>-0.32845999999999997</v>
      </c>
      <c r="AA174">
        <v>35</v>
      </c>
      <c r="AB174">
        <v>12.9</v>
      </c>
      <c r="AC174">
        <v>0.04</v>
      </c>
      <c r="AD174">
        <v>0.127</v>
      </c>
      <c r="AE174">
        <v>1.9410000000000001</v>
      </c>
      <c r="AF174">
        <v>0.14099999999999999</v>
      </c>
      <c r="AG174">
        <v>0.23699999999999999</v>
      </c>
      <c r="AH174">
        <v>0.48099999999999998</v>
      </c>
      <c r="AI174">
        <v>8.7999999999999995E-2</v>
      </c>
      <c r="AJ174">
        <v>0.45300000000000001</v>
      </c>
      <c r="AK174">
        <v>4.1710000000000003</v>
      </c>
      <c r="AL174">
        <v>145.785</v>
      </c>
      <c r="AM174">
        <v>342</v>
      </c>
      <c r="AN174">
        <v>-0.9</v>
      </c>
      <c r="AO174">
        <v>6.2E-2</v>
      </c>
      <c r="AP174">
        <v>45.438569999999999</v>
      </c>
      <c r="AQ174">
        <v>4.4999999999999998E-2</v>
      </c>
      <c r="AR174">
        <v>99.13</v>
      </c>
      <c r="AS174">
        <v>0.5</v>
      </c>
      <c r="AT174" t="s">
        <v>379</v>
      </c>
      <c r="AU174">
        <v>-29.5</v>
      </c>
      <c r="AV174">
        <v>129</v>
      </c>
      <c r="AW174">
        <v>0.91800000000000004</v>
      </c>
      <c r="AX174">
        <v>45.27</v>
      </c>
      <c r="AY174">
        <v>45.27</v>
      </c>
      <c r="AZ174">
        <v>57.19</v>
      </c>
      <c r="BA174">
        <v>57.19</v>
      </c>
      <c r="BB174">
        <v>57.88</v>
      </c>
      <c r="BC174">
        <v>57.88</v>
      </c>
      <c r="BD174">
        <v>1</v>
      </c>
      <c r="BE174">
        <v>-0.32887301664558111</v>
      </c>
      <c r="BF174">
        <v>2.9713404828062382</v>
      </c>
      <c r="BG174">
        <v>0.22446358189196486</v>
      </c>
      <c r="BH174">
        <v>1</v>
      </c>
      <c r="BI174">
        <v>-0.32287170875450188</v>
      </c>
      <c r="BJ174">
        <v>2.9190930018515848</v>
      </c>
      <c r="BK174">
        <v>0.23255234671700051</v>
      </c>
      <c r="BL174">
        <v>3</v>
      </c>
      <c r="BM174">
        <v>17.100000000000001</v>
      </c>
      <c r="BN174">
        <v>0.19375615097967863</v>
      </c>
    </row>
    <row r="175" spans="1:66" x14ac:dyDescent="0.2">
      <c r="A175" t="s">
        <v>846</v>
      </c>
      <c r="B175" s="1">
        <v>111020</v>
      </c>
      <c r="C175">
        <v>1</v>
      </c>
      <c r="D175">
        <v>4</v>
      </c>
      <c r="E175" s="1">
        <v>59</v>
      </c>
      <c r="F175" s="1">
        <v>1350</v>
      </c>
      <c r="G175" s="1">
        <f t="shared" si="6"/>
        <v>575</v>
      </c>
      <c r="H175" s="1">
        <v>224</v>
      </c>
      <c r="I175" s="1">
        <f t="shared" si="7"/>
        <v>214.95499999999998</v>
      </c>
      <c r="J175" s="2" t="s">
        <v>851</v>
      </c>
      <c r="K175" t="s">
        <v>2212</v>
      </c>
      <c r="M175">
        <v>100</v>
      </c>
      <c r="N175">
        <v>3.0670000000000002</v>
      </c>
      <c r="O175">
        <v>3.2949999999999999</v>
      </c>
      <c r="P175">
        <v>7.0750000000000002</v>
      </c>
      <c r="Q175">
        <v>1</v>
      </c>
      <c r="R175" t="s">
        <v>380</v>
      </c>
      <c r="S175">
        <v>6354</v>
      </c>
      <c r="T175">
        <v>1928.1</v>
      </c>
      <c r="U175">
        <v>0.13289999999999999</v>
      </c>
      <c r="V175">
        <v>46.99</v>
      </c>
      <c r="W175">
        <v>-9.4700000000000006E-2</v>
      </c>
      <c r="X175">
        <v>62.566000000000003</v>
      </c>
      <c r="Y175">
        <v>17.565999999999999</v>
      </c>
      <c r="Z175">
        <v>-0.35243999999999998</v>
      </c>
      <c r="AA175">
        <v>25</v>
      </c>
      <c r="AB175">
        <v>34.200000000000003</v>
      </c>
      <c r="AC175">
        <v>3.6999999999999998E-2</v>
      </c>
      <c r="AD175">
        <v>0.124</v>
      </c>
      <c r="AE175">
        <v>2.0569999999999999</v>
      </c>
      <c r="AF175">
        <v>0.22</v>
      </c>
      <c r="AG175">
        <v>0.11899999999999999</v>
      </c>
      <c r="AH175">
        <v>0.22</v>
      </c>
      <c r="AI175">
        <v>0.27500000000000002</v>
      </c>
      <c r="AJ175">
        <v>0.60099999999999998</v>
      </c>
      <c r="AK175">
        <v>4.2510000000000003</v>
      </c>
      <c r="AL175">
        <v>202.31399999999999</v>
      </c>
      <c r="AM175">
        <v>354</v>
      </c>
      <c r="AN175">
        <v>-0.96699999999999997</v>
      </c>
      <c r="AO175">
        <v>5.3999999999999999E-2</v>
      </c>
      <c r="AP175">
        <v>48.279899999999998</v>
      </c>
      <c r="AQ175">
        <v>3.5999999999999997E-2</v>
      </c>
      <c r="AR175">
        <v>99.13</v>
      </c>
      <c r="AS175">
        <v>0.51700000000000002</v>
      </c>
      <c r="AT175" t="s">
        <v>381</v>
      </c>
      <c r="AU175">
        <v>4.4000000000000004</v>
      </c>
      <c r="AV175">
        <v>128</v>
      </c>
      <c r="AW175">
        <v>1</v>
      </c>
      <c r="AX175">
        <v>66</v>
      </c>
      <c r="AY175">
        <v>66</v>
      </c>
      <c r="AZ175">
        <v>66.53</v>
      </c>
      <c r="BA175">
        <v>66.53</v>
      </c>
      <c r="BB175">
        <v>68.56</v>
      </c>
      <c r="BC175">
        <v>68.56</v>
      </c>
      <c r="BD175">
        <v>0</v>
      </c>
      <c r="BE175">
        <v>0.91499427399356259</v>
      </c>
      <c r="BF175">
        <v>-0.26547154039292992</v>
      </c>
      <c r="BG175">
        <v>7.1976336086552462E-2</v>
      </c>
      <c r="BH175">
        <v>0</v>
      </c>
      <c r="BI175">
        <v>0.9183786408813186</v>
      </c>
      <c r="BJ175">
        <v>-0.2403289949445731</v>
      </c>
      <c r="BK175">
        <v>7.104433754858723E-2</v>
      </c>
      <c r="BL175">
        <v>3</v>
      </c>
      <c r="BM175">
        <v>15.15</v>
      </c>
      <c r="BN175">
        <v>0.18089565676520147</v>
      </c>
    </row>
    <row r="176" spans="1:66" x14ac:dyDescent="0.2">
      <c r="A176" t="s">
        <v>846</v>
      </c>
      <c r="B176" s="1">
        <v>111020</v>
      </c>
      <c r="C176">
        <v>2</v>
      </c>
      <c r="D176">
        <v>1</v>
      </c>
      <c r="E176" s="1">
        <v>60</v>
      </c>
      <c r="F176" s="1">
        <v>1350</v>
      </c>
      <c r="G176" s="1">
        <f t="shared" si="6"/>
        <v>575</v>
      </c>
      <c r="H176" s="1">
        <v>269</v>
      </c>
      <c r="I176" s="1">
        <f t="shared" si="7"/>
        <v>214.95499999999998</v>
      </c>
      <c r="J176" s="2" t="s">
        <v>851</v>
      </c>
      <c r="K176" t="s">
        <v>2212</v>
      </c>
      <c r="M176">
        <v>100</v>
      </c>
      <c r="N176">
        <v>10.557</v>
      </c>
      <c r="O176">
        <v>11.946999999999999</v>
      </c>
      <c r="P176">
        <v>30.79</v>
      </c>
      <c r="Q176">
        <v>1</v>
      </c>
      <c r="R176" t="s">
        <v>382</v>
      </c>
      <c r="S176">
        <v>23036</v>
      </c>
      <c r="T176">
        <v>1928.1</v>
      </c>
      <c r="U176">
        <v>-8.3519999999999997E-2</v>
      </c>
      <c r="V176">
        <v>35.51</v>
      </c>
      <c r="W176">
        <v>6.8999999999999999E-3</v>
      </c>
      <c r="X176">
        <v>67.144000000000005</v>
      </c>
      <c r="Y176">
        <v>19.643999999999998</v>
      </c>
      <c r="Z176">
        <v>-7.7090000000000006E-2</v>
      </c>
      <c r="AA176">
        <v>31</v>
      </c>
      <c r="AB176">
        <v>1.6</v>
      </c>
      <c r="AC176">
        <v>0.14499999999999999</v>
      </c>
      <c r="AD176">
        <v>1.653</v>
      </c>
      <c r="AE176">
        <v>2.3119999999999998</v>
      </c>
      <c r="AF176">
        <v>0.53100000000000003</v>
      </c>
      <c r="AG176">
        <v>5.0999999999999997E-2</v>
      </c>
      <c r="AH176">
        <v>-6.6000000000000003E-2</v>
      </c>
      <c r="AI176">
        <v>0.23699999999999999</v>
      </c>
      <c r="AJ176">
        <v>0.31900000000000001</v>
      </c>
      <c r="AK176">
        <v>17.266999999999999</v>
      </c>
      <c r="AL176">
        <v>139.83500000000001</v>
      </c>
      <c r="AM176">
        <v>354</v>
      </c>
      <c r="AN176">
        <v>-0.96699999999999997</v>
      </c>
      <c r="AO176">
        <v>0.28399999999999997</v>
      </c>
      <c r="AP176">
        <v>146.63148000000001</v>
      </c>
      <c r="AQ176">
        <v>2.4E-2</v>
      </c>
      <c r="AR176">
        <v>99.13</v>
      </c>
      <c r="AS176">
        <v>0.57799999999999996</v>
      </c>
      <c r="AT176" t="s">
        <v>383</v>
      </c>
      <c r="AU176">
        <v>5.5</v>
      </c>
      <c r="AV176">
        <v>133</v>
      </c>
      <c r="AW176">
        <v>0.91</v>
      </c>
      <c r="AX176">
        <v>39.33</v>
      </c>
      <c r="AY176">
        <v>39.33</v>
      </c>
      <c r="AZ176">
        <v>50.28</v>
      </c>
      <c r="BA176">
        <v>50.28</v>
      </c>
      <c r="BB176">
        <v>56.61</v>
      </c>
      <c r="BC176">
        <v>56.61</v>
      </c>
      <c r="BD176">
        <v>1</v>
      </c>
      <c r="BE176">
        <v>-0.67279348569139841</v>
      </c>
      <c r="BF176">
        <v>2.8334346215418957</v>
      </c>
      <c r="BG176">
        <v>0.34539040838750562</v>
      </c>
      <c r="BH176">
        <v>1</v>
      </c>
      <c r="BI176">
        <v>-0.66729365386688244</v>
      </c>
      <c r="BJ176">
        <v>2.8092561413786439</v>
      </c>
      <c r="BK176">
        <v>0.35056194748174746</v>
      </c>
      <c r="BL176">
        <v>3</v>
      </c>
      <c r="BM176" t="s">
        <v>91</v>
      </c>
      <c r="BN176">
        <v>0.23081825359936867</v>
      </c>
    </row>
    <row r="177" spans="1:66" x14ac:dyDescent="0.2">
      <c r="A177" t="s">
        <v>846</v>
      </c>
      <c r="B177" s="1">
        <v>111021</v>
      </c>
      <c r="C177">
        <v>1</v>
      </c>
      <c r="D177">
        <v>1</v>
      </c>
      <c r="E177" s="1">
        <v>61</v>
      </c>
      <c r="F177" s="1">
        <v>1375</v>
      </c>
      <c r="G177" s="1">
        <f t="shared" si="6"/>
        <v>600</v>
      </c>
      <c r="H177" s="1">
        <v>269</v>
      </c>
      <c r="I177" s="1">
        <f t="shared" si="7"/>
        <v>209.76999999999998</v>
      </c>
      <c r="J177" s="2" t="s">
        <v>851</v>
      </c>
      <c r="K177" t="s">
        <v>2213</v>
      </c>
      <c r="M177">
        <v>100</v>
      </c>
      <c r="N177">
        <v>5.7939999999999996</v>
      </c>
      <c r="O177">
        <v>5.8730000000000002</v>
      </c>
      <c r="P177">
        <v>10.64</v>
      </c>
      <c r="Q177">
        <v>1</v>
      </c>
      <c r="R177" t="s">
        <v>384</v>
      </c>
      <c r="S177">
        <v>11439</v>
      </c>
      <c r="T177">
        <v>1947.8</v>
      </c>
      <c r="U177">
        <v>-0.32330999999999999</v>
      </c>
      <c r="V177">
        <v>62.62</v>
      </c>
      <c r="W177">
        <v>8.7499999999999994E-2</v>
      </c>
      <c r="X177">
        <v>44.718000000000004</v>
      </c>
      <c r="Y177">
        <v>19.718</v>
      </c>
      <c r="Z177">
        <v>-0.15692999999999999</v>
      </c>
      <c r="AA177">
        <v>21</v>
      </c>
      <c r="AB177">
        <v>0.6</v>
      </c>
      <c r="AC177">
        <v>2.7E-2</v>
      </c>
      <c r="AD177">
        <v>0.16600000000000001</v>
      </c>
      <c r="AE177">
        <v>2.0720000000000001</v>
      </c>
      <c r="AF177">
        <v>0.26800000000000002</v>
      </c>
      <c r="AG177">
        <v>0.26200000000000001</v>
      </c>
      <c r="AH177">
        <v>0.67</v>
      </c>
      <c r="AI177">
        <v>0.309</v>
      </c>
      <c r="AJ177">
        <v>0.66100000000000003</v>
      </c>
      <c r="AK177">
        <v>7.8860000000000001</v>
      </c>
      <c r="AL177">
        <v>220.16499999999999</v>
      </c>
      <c r="AM177">
        <v>366</v>
      </c>
      <c r="AN177">
        <v>-1.0329999999999999</v>
      </c>
      <c r="AO177">
        <v>8.8999999999999996E-2</v>
      </c>
      <c r="AP177">
        <v>45.141840000000002</v>
      </c>
      <c r="AQ177">
        <v>2.4E-2</v>
      </c>
      <c r="AR177">
        <v>99.5</v>
      </c>
      <c r="AS177">
        <v>0.47</v>
      </c>
      <c r="AT177" t="s">
        <v>385</v>
      </c>
      <c r="AU177">
        <v>-48</v>
      </c>
      <c r="AV177">
        <v>179</v>
      </c>
      <c r="AW177">
        <v>0.94</v>
      </c>
      <c r="AX177">
        <v>44.09</v>
      </c>
      <c r="AY177">
        <v>44.09</v>
      </c>
      <c r="AZ177">
        <v>44.25</v>
      </c>
      <c r="BA177">
        <v>44.25</v>
      </c>
      <c r="BB177">
        <v>57.34</v>
      </c>
      <c r="BC177">
        <v>57.34</v>
      </c>
      <c r="BD177">
        <v>0</v>
      </c>
      <c r="BE177">
        <v>1.111937050806842</v>
      </c>
      <c r="BF177">
        <v>-8.2324837831770178E-2</v>
      </c>
      <c r="BG177">
        <v>0.13403307244026641</v>
      </c>
      <c r="BH177">
        <v>0</v>
      </c>
      <c r="BI177">
        <v>1.1155480598282037</v>
      </c>
      <c r="BJ177">
        <v>-5.5632087550299365E-2</v>
      </c>
      <c r="BK177">
        <v>0.13219470024217303</v>
      </c>
      <c r="BL177">
        <v>3</v>
      </c>
      <c r="BM177">
        <v>18.93</v>
      </c>
      <c r="BN177">
        <v>6.6482180821487213E-2</v>
      </c>
    </row>
    <row r="178" spans="1:66" x14ac:dyDescent="0.2">
      <c r="A178" t="s">
        <v>846</v>
      </c>
      <c r="B178" s="1">
        <v>111024</v>
      </c>
      <c r="C178">
        <v>1</v>
      </c>
      <c r="D178">
        <v>1</v>
      </c>
      <c r="E178" s="1">
        <v>62</v>
      </c>
      <c r="F178" s="1">
        <v>1400</v>
      </c>
      <c r="G178" s="1">
        <f t="shared" si="6"/>
        <v>625</v>
      </c>
      <c r="H178" s="1">
        <v>181</v>
      </c>
      <c r="I178" s="1">
        <f t="shared" si="7"/>
        <v>204.58499999999998</v>
      </c>
      <c r="J178" s="2" t="s">
        <v>851</v>
      </c>
      <c r="K178" t="s">
        <v>2214</v>
      </c>
      <c r="M178">
        <v>100</v>
      </c>
      <c r="N178">
        <v>3.5830000000000002</v>
      </c>
      <c r="O178">
        <v>3.9020000000000001</v>
      </c>
      <c r="P178">
        <v>10.321</v>
      </c>
      <c r="Q178">
        <v>1</v>
      </c>
      <c r="R178" t="s">
        <v>386</v>
      </c>
      <c r="S178">
        <v>6076</v>
      </c>
      <c r="T178">
        <v>1557.1</v>
      </c>
      <c r="U178">
        <v>-1.5730000000000001E-2</v>
      </c>
      <c r="V178">
        <v>48.33</v>
      </c>
      <c r="W178">
        <v>5.79E-2</v>
      </c>
      <c r="X178">
        <v>83.593000000000004</v>
      </c>
      <c r="Y178">
        <v>16.093</v>
      </c>
      <c r="Z178">
        <v>-0.53861999999999999</v>
      </c>
      <c r="AA178">
        <v>33</v>
      </c>
      <c r="AB178">
        <v>94.6</v>
      </c>
      <c r="AC178">
        <v>0.159</v>
      </c>
      <c r="AD178">
        <v>0.58799999999999997</v>
      </c>
      <c r="AE178">
        <v>2.2349999999999999</v>
      </c>
      <c r="AF178">
        <v>0.40300000000000002</v>
      </c>
      <c r="AG178">
        <v>0.33200000000000002</v>
      </c>
      <c r="AH178">
        <v>0.84299999999999997</v>
      </c>
      <c r="AI178">
        <v>0.40500000000000003</v>
      </c>
      <c r="AJ178">
        <v>0.755</v>
      </c>
      <c r="AK178">
        <v>7.1859999999999999</v>
      </c>
      <c r="AL178">
        <v>255.86799999999999</v>
      </c>
      <c r="AM178">
        <v>366</v>
      </c>
      <c r="AN178">
        <v>-1.0329999999999999</v>
      </c>
      <c r="AO178">
        <v>0.29199999999999998</v>
      </c>
      <c r="AP178">
        <v>61.684339999999999</v>
      </c>
      <c r="AQ178">
        <v>0.17799999999999999</v>
      </c>
      <c r="AR178">
        <v>97.25</v>
      </c>
      <c r="AS178">
        <v>0.59499999999999997</v>
      </c>
      <c r="AT178" t="s">
        <v>387</v>
      </c>
      <c r="AU178">
        <v>18.3</v>
      </c>
      <c r="AV178">
        <v>9</v>
      </c>
      <c r="AW178">
        <v>0.93600000000000005</v>
      </c>
      <c r="AX178">
        <v>27.77</v>
      </c>
      <c r="AY178">
        <v>27.77</v>
      </c>
      <c r="AZ178">
        <v>36.96</v>
      </c>
      <c r="BA178">
        <v>36.96</v>
      </c>
      <c r="BB178">
        <v>48.99</v>
      </c>
      <c r="BC178">
        <v>48.99</v>
      </c>
      <c r="BD178">
        <v>1</v>
      </c>
      <c r="BE178">
        <v>-0.34408421735505579</v>
      </c>
      <c r="BF178">
        <v>2.9807535722371381</v>
      </c>
      <c r="BG178">
        <v>0.22622121221271324</v>
      </c>
      <c r="BH178">
        <v>1</v>
      </c>
      <c r="BI178">
        <v>-0.37832829457235539</v>
      </c>
      <c r="BJ178">
        <v>2.9820168482478615</v>
      </c>
      <c r="BK178">
        <v>0.23371627567199499</v>
      </c>
      <c r="BL178">
        <v>3</v>
      </c>
      <c r="BM178">
        <v>26.57</v>
      </c>
      <c r="BN178">
        <v>8.8610321677131731E-2</v>
      </c>
    </row>
    <row r="179" spans="1:66" x14ac:dyDescent="0.2">
      <c r="A179" t="s">
        <v>846</v>
      </c>
      <c r="B179" s="1">
        <v>111024</v>
      </c>
      <c r="C179">
        <v>1</v>
      </c>
      <c r="D179">
        <v>2</v>
      </c>
      <c r="E179" s="1">
        <v>63</v>
      </c>
      <c r="F179" s="1">
        <v>1400</v>
      </c>
      <c r="G179" s="1">
        <f t="shared" si="6"/>
        <v>625</v>
      </c>
      <c r="H179" s="1">
        <v>181</v>
      </c>
      <c r="I179" s="1">
        <f t="shared" si="7"/>
        <v>204.58499999999998</v>
      </c>
      <c r="J179" s="2" t="s">
        <v>851</v>
      </c>
      <c r="K179" t="s">
        <v>2214</v>
      </c>
      <c r="M179">
        <v>100</v>
      </c>
      <c r="N179">
        <v>5.6020000000000003</v>
      </c>
      <c r="O179">
        <v>5.8049999999999997</v>
      </c>
      <c r="P179">
        <v>11.847</v>
      </c>
      <c r="Q179">
        <v>1</v>
      </c>
      <c r="R179" t="s">
        <v>388</v>
      </c>
      <c r="S179">
        <v>9039</v>
      </c>
      <c r="T179">
        <v>1557.1</v>
      </c>
      <c r="U179">
        <v>-1.112E-2</v>
      </c>
      <c r="V179">
        <v>36.1</v>
      </c>
      <c r="W179">
        <v>-0.17100000000000001</v>
      </c>
      <c r="X179">
        <v>69.878</v>
      </c>
      <c r="Y179">
        <v>12.378</v>
      </c>
      <c r="Z179">
        <v>-0.4088</v>
      </c>
      <c r="AA179">
        <v>29</v>
      </c>
      <c r="AB179">
        <v>2.2000000000000002</v>
      </c>
      <c r="AC179">
        <v>3.5999999999999997E-2</v>
      </c>
      <c r="AD179">
        <v>0.222</v>
      </c>
      <c r="AE179">
        <v>1.9450000000000001</v>
      </c>
      <c r="AF179">
        <v>0.17499999999999999</v>
      </c>
      <c r="AG179">
        <v>5.8000000000000003E-2</v>
      </c>
      <c r="AH179">
        <v>0.92200000000000004</v>
      </c>
      <c r="AI179">
        <v>9.7000000000000003E-2</v>
      </c>
      <c r="AJ179">
        <v>0.95399999999999996</v>
      </c>
      <c r="AK179">
        <v>10.885</v>
      </c>
      <c r="AL179">
        <v>336.19799999999998</v>
      </c>
      <c r="AM179">
        <v>294</v>
      </c>
      <c r="AN179">
        <v>-0.63300000000000001</v>
      </c>
      <c r="AO179">
        <v>0.67200000000000004</v>
      </c>
      <c r="AP179">
        <v>61.987270000000002</v>
      </c>
      <c r="AQ179">
        <v>0.24199999999999999</v>
      </c>
      <c r="AR179">
        <v>97.25</v>
      </c>
      <c r="AS179">
        <v>0.495</v>
      </c>
      <c r="AT179" t="s">
        <v>389</v>
      </c>
      <c r="AU179">
        <v>-39.299999999999997</v>
      </c>
      <c r="AV179">
        <v>179</v>
      </c>
      <c r="AW179">
        <v>1.016</v>
      </c>
      <c r="AX179">
        <v>33.33</v>
      </c>
      <c r="AY179">
        <v>33.33</v>
      </c>
      <c r="AZ179">
        <v>50.17</v>
      </c>
      <c r="BA179">
        <v>50.17</v>
      </c>
      <c r="BB179">
        <v>50.35</v>
      </c>
      <c r="BC179">
        <v>50.35</v>
      </c>
      <c r="BD179">
        <v>1</v>
      </c>
      <c r="BE179">
        <v>-0.96073723035207026</v>
      </c>
      <c r="BF179">
        <v>-2.2955299721844251</v>
      </c>
      <c r="BG179">
        <v>0.2927158096708718</v>
      </c>
      <c r="BH179">
        <v>1</v>
      </c>
      <c r="BI179">
        <v>-0.98859703096773854</v>
      </c>
      <c r="BJ179">
        <v>-2.3453061537834934</v>
      </c>
      <c r="BK179">
        <v>0.28782522023524865</v>
      </c>
      <c r="BL179">
        <v>3</v>
      </c>
      <c r="BM179">
        <v>19.93</v>
      </c>
      <c r="BN179">
        <v>3.5088336590176385E-2</v>
      </c>
    </row>
    <row r="180" spans="1:66" x14ac:dyDescent="0.2">
      <c r="A180" t="s">
        <v>846</v>
      </c>
      <c r="B180" s="1">
        <v>111024</v>
      </c>
      <c r="C180">
        <v>1</v>
      </c>
      <c r="D180">
        <v>3</v>
      </c>
      <c r="E180" s="1">
        <v>64</v>
      </c>
      <c r="F180" s="1">
        <v>1400</v>
      </c>
      <c r="G180" s="1">
        <f t="shared" si="6"/>
        <v>625</v>
      </c>
      <c r="H180" s="1">
        <v>224</v>
      </c>
      <c r="I180" s="1">
        <f t="shared" si="7"/>
        <v>204.58499999999998</v>
      </c>
      <c r="J180" s="2" t="s">
        <v>851</v>
      </c>
      <c r="K180" t="s">
        <v>2214</v>
      </c>
      <c r="M180">
        <v>100</v>
      </c>
      <c r="N180">
        <v>1.03</v>
      </c>
      <c r="O180">
        <v>1.016</v>
      </c>
      <c r="P180">
        <v>2.6019999999999999</v>
      </c>
      <c r="Q180">
        <v>1</v>
      </c>
      <c r="R180" t="s">
        <v>390</v>
      </c>
      <c r="S180">
        <v>1582</v>
      </c>
      <c r="T180">
        <v>1557.1</v>
      </c>
      <c r="U180">
        <v>2.4760000000000001E-2</v>
      </c>
      <c r="V180">
        <v>41.87</v>
      </c>
      <c r="W180">
        <v>-4.9500000000000002E-2</v>
      </c>
      <c r="X180">
        <v>68.242000000000004</v>
      </c>
      <c r="Y180">
        <v>10.742000000000001</v>
      </c>
      <c r="Z180">
        <v>-0.25533</v>
      </c>
      <c r="AA180">
        <v>29</v>
      </c>
      <c r="AB180">
        <v>1.5</v>
      </c>
      <c r="AC180">
        <v>7.8E-2</v>
      </c>
      <c r="AD180">
        <v>8.3000000000000004E-2</v>
      </c>
      <c r="AE180">
        <v>1.8520000000000001</v>
      </c>
      <c r="AF180">
        <v>1.7999999999999999E-2</v>
      </c>
      <c r="AG180">
        <v>-0.13700000000000001</v>
      </c>
      <c r="AH180">
        <v>0.58299999999999996</v>
      </c>
      <c r="AI180">
        <v>-6.5000000000000002E-2</v>
      </c>
      <c r="AJ180">
        <v>0.60699999999999998</v>
      </c>
      <c r="AK180">
        <v>1.6719999999999999</v>
      </c>
      <c r="AL180">
        <v>14.875999999999999</v>
      </c>
      <c r="AM180">
        <v>330</v>
      </c>
      <c r="AN180">
        <v>-0.83299999999999996</v>
      </c>
      <c r="AO180">
        <v>5.7000000000000002E-2</v>
      </c>
      <c r="AP180">
        <v>21.317260000000001</v>
      </c>
      <c r="AQ180">
        <v>0.159</v>
      </c>
      <c r="AR180">
        <v>97.25</v>
      </c>
      <c r="AS180">
        <v>0.39600000000000002</v>
      </c>
      <c r="AT180" t="s">
        <v>391</v>
      </c>
      <c r="AU180">
        <v>2.1</v>
      </c>
      <c r="AV180">
        <v>180</v>
      </c>
      <c r="AW180">
        <v>1.0369999999999999</v>
      </c>
      <c r="AX180">
        <v>35.729999999999997</v>
      </c>
      <c r="AY180">
        <v>35.729999999999997</v>
      </c>
      <c r="AZ180">
        <v>44.9</v>
      </c>
      <c r="BA180">
        <v>44.9</v>
      </c>
      <c r="BB180">
        <v>45.48</v>
      </c>
      <c r="BC180">
        <v>45.48</v>
      </c>
      <c r="BD180">
        <v>1</v>
      </c>
      <c r="BE180">
        <v>-0.96368633402272075</v>
      </c>
      <c r="BF180">
        <v>-2.2180438938242855</v>
      </c>
      <c r="BG180">
        <v>0.34591094009531981</v>
      </c>
      <c r="BH180">
        <v>1</v>
      </c>
      <c r="BI180">
        <v>-1.0658147972455738</v>
      </c>
      <c r="BJ180">
        <v>-2.2943822388185726</v>
      </c>
      <c r="BK180">
        <v>0.34260365809826532</v>
      </c>
      <c r="BL180">
        <v>3</v>
      </c>
      <c r="BM180">
        <v>4.32</v>
      </c>
      <c r="BN180">
        <v>6.0457012572399469E-3</v>
      </c>
    </row>
    <row r="181" spans="1:66" x14ac:dyDescent="0.2">
      <c r="A181" t="s">
        <v>846</v>
      </c>
      <c r="B181" s="1">
        <v>111024</v>
      </c>
      <c r="C181">
        <v>1</v>
      </c>
      <c r="D181">
        <v>4</v>
      </c>
      <c r="E181" s="1">
        <v>65</v>
      </c>
      <c r="F181" s="1">
        <v>1400</v>
      </c>
      <c r="G181" s="1">
        <f t="shared" si="6"/>
        <v>625</v>
      </c>
      <c r="H181" s="1">
        <v>181</v>
      </c>
      <c r="I181" s="1">
        <f t="shared" si="7"/>
        <v>204.58499999999998</v>
      </c>
      <c r="J181" s="2" t="s">
        <v>851</v>
      </c>
      <c r="K181" t="s">
        <v>2214</v>
      </c>
      <c r="M181">
        <v>100</v>
      </c>
      <c r="N181">
        <v>0.23899999999999999</v>
      </c>
      <c r="O181">
        <v>0.28299999999999997</v>
      </c>
      <c r="P181">
        <v>0.79</v>
      </c>
      <c r="Q181">
        <v>0</v>
      </c>
      <c r="R181" t="s">
        <v>45</v>
      </c>
      <c r="S181">
        <v>441</v>
      </c>
      <c r="T181">
        <v>1557.1</v>
      </c>
      <c r="U181">
        <v>-4.6019999999999998E-2</v>
      </c>
      <c r="V181">
        <v>45.99</v>
      </c>
      <c r="W181">
        <v>-0.1953</v>
      </c>
      <c r="X181">
        <v>82.8</v>
      </c>
      <c r="Y181">
        <v>10.3</v>
      </c>
      <c r="Z181">
        <v>-0.41061999999999999</v>
      </c>
      <c r="AA181">
        <v>53</v>
      </c>
      <c r="AB181">
        <v>37.5</v>
      </c>
      <c r="AC181">
        <v>0.182</v>
      </c>
      <c r="AD181">
        <v>5.5E-2</v>
      </c>
      <c r="AE181">
        <v>1.7190000000000001</v>
      </c>
      <c r="AF181">
        <v>-2.5999999999999999E-2</v>
      </c>
      <c r="AG181">
        <v>-2.5999999999999999E-2</v>
      </c>
      <c r="AH181">
        <v>0.13900000000000001</v>
      </c>
      <c r="AI181">
        <v>-2.5000000000000001E-2</v>
      </c>
      <c r="AJ181">
        <v>0.42599999999999999</v>
      </c>
      <c r="AK181">
        <v>0.501</v>
      </c>
      <c r="AL181">
        <v>336.19799999999998</v>
      </c>
      <c r="AM181">
        <v>330</v>
      </c>
      <c r="AN181">
        <v>-0.83299999999999996</v>
      </c>
      <c r="AO181">
        <v>2.5000000000000001E-2</v>
      </c>
      <c r="AP181">
        <v>4.8688000000000002</v>
      </c>
      <c r="AQ181">
        <v>0.109</v>
      </c>
      <c r="AR181">
        <v>97.25</v>
      </c>
      <c r="AS181">
        <v>0.45100000000000001</v>
      </c>
      <c r="AT181" t="s">
        <v>392</v>
      </c>
      <c r="AU181">
        <v>23.7</v>
      </c>
      <c r="AV181">
        <v>66</v>
      </c>
      <c r="AW181">
        <v>0.873</v>
      </c>
      <c r="AX181">
        <v>27.19</v>
      </c>
      <c r="AY181">
        <v>27.19</v>
      </c>
      <c r="AZ181">
        <v>31.45</v>
      </c>
      <c r="BA181">
        <v>31.45</v>
      </c>
      <c r="BB181">
        <v>41.2</v>
      </c>
      <c r="BC181">
        <v>41.2</v>
      </c>
      <c r="BD181">
        <v>0</v>
      </c>
      <c r="BE181">
        <v>0.95747821868995686</v>
      </c>
      <c r="BF181">
        <v>0.77893664464965851</v>
      </c>
      <c r="BG181">
        <v>6.3267139306122031E-2</v>
      </c>
      <c r="BH181">
        <v>0</v>
      </c>
      <c r="BI181">
        <v>0.86946551390563132</v>
      </c>
      <c r="BJ181">
        <v>1.222687917925833</v>
      </c>
      <c r="BK181">
        <v>5.4055356591707508E-2</v>
      </c>
      <c r="BL181">
        <v>3</v>
      </c>
      <c r="BM181">
        <v>4.08</v>
      </c>
      <c r="BN181">
        <v>2.477191594738657E-2</v>
      </c>
    </row>
    <row r="182" spans="1:66" x14ac:dyDescent="0.2">
      <c r="A182" t="s">
        <v>846</v>
      </c>
      <c r="B182" s="1">
        <v>111026</v>
      </c>
      <c r="C182">
        <v>1</v>
      </c>
      <c r="D182">
        <v>2</v>
      </c>
      <c r="E182" s="1">
        <v>68</v>
      </c>
      <c r="F182" s="1">
        <v>1425</v>
      </c>
      <c r="G182" s="1">
        <f t="shared" si="6"/>
        <v>650</v>
      </c>
      <c r="H182" s="1">
        <v>224</v>
      </c>
      <c r="I182" s="1">
        <f t="shared" si="7"/>
        <v>199.39999999999998</v>
      </c>
      <c r="J182" s="2" t="s">
        <v>851</v>
      </c>
      <c r="K182" t="s">
        <v>2215</v>
      </c>
      <c r="M182">
        <v>100</v>
      </c>
      <c r="N182">
        <v>3.536</v>
      </c>
      <c r="O182">
        <v>3.669</v>
      </c>
      <c r="P182">
        <v>7.1319999999999997</v>
      </c>
      <c r="Q182">
        <v>1</v>
      </c>
      <c r="R182" t="s">
        <v>393</v>
      </c>
      <c r="S182">
        <v>6745</v>
      </c>
      <c r="T182">
        <v>1838.5</v>
      </c>
      <c r="U182">
        <v>7.911E-2</v>
      </c>
      <c r="V182">
        <v>41.87</v>
      </c>
      <c r="W182">
        <v>0.18909999999999999</v>
      </c>
      <c r="X182">
        <v>40.393999999999998</v>
      </c>
      <c r="Y182">
        <v>15.394</v>
      </c>
      <c r="Z182">
        <v>-0.12013</v>
      </c>
      <c r="AA182">
        <v>41</v>
      </c>
      <c r="AB182">
        <v>101.8</v>
      </c>
      <c r="AC182">
        <v>3.1E-2</v>
      </c>
      <c r="AD182">
        <v>0.114</v>
      </c>
      <c r="AE182">
        <v>1.9690000000000001</v>
      </c>
      <c r="AF182">
        <v>0.214</v>
      </c>
      <c r="AG182">
        <v>0.13500000000000001</v>
      </c>
      <c r="AH182">
        <v>0.73899999999999999</v>
      </c>
      <c r="AI182">
        <v>0.22700000000000001</v>
      </c>
      <c r="AJ182">
        <v>0.73099999999999998</v>
      </c>
      <c r="AK182">
        <v>5.3860000000000001</v>
      </c>
      <c r="AL182">
        <v>110.083</v>
      </c>
      <c r="AM182">
        <v>318</v>
      </c>
      <c r="AN182">
        <v>-0.76700000000000002</v>
      </c>
      <c r="AO182">
        <v>0.13100000000000001</v>
      </c>
      <c r="AP182">
        <v>56.056469999999997</v>
      </c>
      <c r="AQ182">
        <v>0.10100000000000001</v>
      </c>
      <c r="AR182">
        <v>98.88</v>
      </c>
      <c r="AS182">
        <v>0.48299999999999998</v>
      </c>
      <c r="AT182" t="s">
        <v>394</v>
      </c>
      <c r="AU182">
        <v>16.899999999999999</v>
      </c>
      <c r="AV182">
        <v>180</v>
      </c>
      <c r="AW182">
        <v>0.97</v>
      </c>
      <c r="AX182">
        <v>39.96</v>
      </c>
      <c r="AY182">
        <v>39.96</v>
      </c>
      <c r="AZ182">
        <v>51.18</v>
      </c>
      <c r="BA182">
        <v>51.18</v>
      </c>
      <c r="BB182">
        <v>51.75</v>
      </c>
      <c r="BC182">
        <v>51.75</v>
      </c>
      <c r="BD182">
        <v>0</v>
      </c>
      <c r="BE182">
        <v>1.2022829940903166</v>
      </c>
      <c r="BF182">
        <v>0.75693366797076056</v>
      </c>
      <c r="BG182">
        <v>0.19605209414048319</v>
      </c>
      <c r="BH182">
        <v>0</v>
      </c>
      <c r="BI182">
        <v>1.2078876989168896</v>
      </c>
      <c r="BJ182">
        <v>0.73584799635741216</v>
      </c>
      <c r="BK182">
        <v>0.19482456386129385</v>
      </c>
      <c r="BL182">
        <v>3</v>
      </c>
      <c r="BM182">
        <v>26.06</v>
      </c>
      <c r="BN182">
        <v>9.7777244142348355E-2</v>
      </c>
    </row>
    <row r="183" spans="1:66" x14ac:dyDescent="0.2">
      <c r="A183" t="s">
        <v>846</v>
      </c>
      <c r="B183" s="1">
        <v>111026</v>
      </c>
      <c r="C183">
        <v>1</v>
      </c>
      <c r="D183">
        <v>3</v>
      </c>
      <c r="E183" s="1">
        <v>69</v>
      </c>
      <c r="F183" s="1">
        <v>1425</v>
      </c>
      <c r="G183" s="1">
        <f t="shared" si="6"/>
        <v>650</v>
      </c>
      <c r="H183" s="1">
        <v>224</v>
      </c>
      <c r="I183" s="1">
        <f t="shared" si="7"/>
        <v>199.39999999999998</v>
      </c>
      <c r="J183" s="2" t="s">
        <v>851</v>
      </c>
      <c r="K183" t="s">
        <v>2215</v>
      </c>
      <c r="M183">
        <v>100</v>
      </c>
      <c r="N183">
        <v>5.2629999999999999</v>
      </c>
      <c r="O183">
        <v>5.3520000000000003</v>
      </c>
      <c r="P183">
        <v>9.4090000000000007</v>
      </c>
      <c r="Q183">
        <v>1</v>
      </c>
      <c r="R183" t="s">
        <v>395</v>
      </c>
      <c r="S183">
        <v>9840</v>
      </c>
      <c r="T183">
        <v>1838.5</v>
      </c>
      <c r="U183">
        <v>-0.21576999999999999</v>
      </c>
      <c r="V183">
        <v>53.21</v>
      </c>
      <c r="W183">
        <v>-0.56240000000000001</v>
      </c>
      <c r="X183">
        <v>83.358999999999995</v>
      </c>
      <c r="Y183">
        <v>23.359000000000002</v>
      </c>
      <c r="Z183">
        <v>-0.56140000000000001</v>
      </c>
      <c r="AA183">
        <v>29</v>
      </c>
      <c r="AB183">
        <v>137.69999999999999</v>
      </c>
      <c r="AC183">
        <v>5.1999999999999998E-2</v>
      </c>
      <c r="AD183">
        <v>0.27400000000000002</v>
      </c>
      <c r="AE183">
        <v>2.2490000000000001</v>
      </c>
      <c r="AF183">
        <v>0.33400000000000002</v>
      </c>
      <c r="AG183">
        <v>0.44800000000000001</v>
      </c>
      <c r="AH183">
        <v>0.63400000000000001</v>
      </c>
      <c r="AI183">
        <v>0.44</v>
      </c>
      <c r="AJ183">
        <v>0.66700000000000004</v>
      </c>
      <c r="AK183">
        <v>6.7119999999999997</v>
      </c>
      <c r="AL183">
        <v>77.355000000000004</v>
      </c>
      <c r="AM183">
        <v>342</v>
      </c>
      <c r="AN183">
        <v>-0.9</v>
      </c>
      <c r="AO183">
        <v>8.2000000000000003E-2</v>
      </c>
      <c r="AP183">
        <v>57.258189999999999</v>
      </c>
      <c r="AQ183">
        <v>5.3999999999999999E-2</v>
      </c>
      <c r="AR183">
        <v>98.88</v>
      </c>
      <c r="AS183">
        <v>0.46899999999999997</v>
      </c>
      <c r="AT183" t="s">
        <v>396</v>
      </c>
      <c r="AU183">
        <v>25.4</v>
      </c>
      <c r="AV183">
        <v>177</v>
      </c>
      <c r="AW183">
        <v>1.109</v>
      </c>
      <c r="AX183">
        <v>57.64</v>
      </c>
      <c r="AY183">
        <v>57.64</v>
      </c>
      <c r="AZ183">
        <v>64.03</v>
      </c>
      <c r="BA183">
        <v>64.03</v>
      </c>
      <c r="BB183">
        <v>73.760000000000005</v>
      </c>
      <c r="BC183">
        <v>73.760000000000005</v>
      </c>
      <c r="BD183">
        <v>0</v>
      </c>
      <c r="BE183">
        <v>0.49905004012982457</v>
      </c>
      <c r="BF183">
        <v>-1.174194101094526</v>
      </c>
      <c r="BG183">
        <v>0.23701464108867543</v>
      </c>
      <c r="BH183">
        <v>0</v>
      </c>
      <c r="BI183">
        <v>0.47254032557225123</v>
      </c>
      <c r="BJ183">
        <v>-1.1981272732082868</v>
      </c>
      <c r="BK183">
        <v>0.22268196001158638</v>
      </c>
      <c r="BL183">
        <v>3</v>
      </c>
      <c r="BM183">
        <v>40.67</v>
      </c>
      <c r="BN183">
        <v>3.9277046675905966E-2</v>
      </c>
    </row>
    <row r="184" spans="1:66" x14ac:dyDescent="0.2">
      <c r="A184" t="s">
        <v>846</v>
      </c>
      <c r="B184" s="1">
        <v>111027</v>
      </c>
      <c r="C184">
        <v>1</v>
      </c>
      <c r="D184">
        <v>2</v>
      </c>
      <c r="E184" s="1">
        <v>70</v>
      </c>
      <c r="F184" s="1">
        <v>1450</v>
      </c>
      <c r="G184" s="1">
        <f t="shared" si="6"/>
        <v>675</v>
      </c>
      <c r="H184" s="1">
        <v>140</v>
      </c>
      <c r="I184" s="1">
        <f t="shared" si="7"/>
        <v>194.21499999999997</v>
      </c>
      <c r="J184" s="2" t="s">
        <v>851</v>
      </c>
      <c r="K184" t="s">
        <v>2216</v>
      </c>
      <c r="M184">
        <v>100</v>
      </c>
      <c r="N184">
        <v>0.22700000000000001</v>
      </c>
      <c r="O184">
        <v>0.25700000000000001</v>
      </c>
      <c r="P184">
        <v>0.89</v>
      </c>
      <c r="Q184">
        <v>0</v>
      </c>
      <c r="R184" t="s">
        <v>45</v>
      </c>
      <c r="S184">
        <v>485</v>
      </c>
      <c r="T184">
        <v>1883.8</v>
      </c>
      <c r="U184">
        <v>0.1125</v>
      </c>
      <c r="V184">
        <v>36.72</v>
      </c>
      <c r="W184">
        <v>-5.1299999999999998E-2</v>
      </c>
      <c r="X184">
        <v>82.5</v>
      </c>
      <c r="Y184">
        <v>9.9870000000000001</v>
      </c>
      <c r="Z184">
        <v>-0.41935</v>
      </c>
      <c r="AA184">
        <v>51</v>
      </c>
      <c r="AB184">
        <v>20.3</v>
      </c>
      <c r="AC184">
        <v>0.107</v>
      </c>
      <c r="AD184">
        <v>2.9000000000000001E-2</v>
      </c>
      <c r="AE184">
        <v>1.72</v>
      </c>
      <c r="AF184">
        <v>5.8999999999999997E-2</v>
      </c>
      <c r="AG184">
        <v>0.03</v>
      </c>
      <c r="AH184">
        <v>-2.3E-2</v>
      </c>
      <c r="AI184">
        <v>0.123</v>
      </c>
      <c r="AJ184">
        <v>0.17199999999999999</v>
      </c>
      <c r="AK184">
        <v>0.45800000000000002</v>
      </c>
      <c r="AL184">
        <v>354.05</v>
      </c>
      <c r="AM184">
        <v>342</v>
      </c>
      <c r="AN184">
        <v>-0.9</v>
      </c>
      <c r="AO184">
        <v>1.7000000000000001E-2</v>
      </c>
      <c r="AP184">
        <v>2.4754700000000001</v>
      </c>
      <c r="AQ184">
        <v>8.1000000000000003E-2</v>
      </c>
      <c r="AR184">
        <v>98.94</v>
      </c>
      <c r="AS184">
        <v>0.23899999999999999</v>
      </c>
      <c r="AT184" t="s">
        <v>397</v>
      </c>
      <c r="AU184">
        <v>-25.3</v>
      </c>
      <c r="AV184">
        <v>126</v>
      </c>
      <c r="AW184">
        <v>0.97799999999999998</v>
      </c>
      <c r="AX184">
        <v>37.56</v>
      </c>
      <c r="AY184">
        <v>37.56</v>
      </c>
      <c r="AZ184">
        <v>37.85</v>
      </c>
      <c r="BA184">
        <v>37.85</v>
      </c>
      <c r="BB184">
        <v>38.14</v>
      </c>
      <c r="BC184">
        <v>38.14</v>
      </c>
      <c r="BD184">
        <v>0</v>
      </c>
      <c r="BE184">
        <v>0.68874838283228512</v>
      </c>
      <c r="BF184">
        <v>2.0667066743414511</v>
      </c>
      <c r="BG184">
        <v>3.5614577845101643E-2</v>
      </c>
      <c r="BH184">
        <v>0</v>
      </c>
      <c r="BI184">
        <v>0.69232848314468698</v>
      </c>
      <c r="BJ184">
        <v>2.0482382883850452</v>
      </c>
      <c r="BK184">
        <v>3.3779242676965748E-2</v>
      </c>
      <c r="BL184">
        <v>3</v>
      </c>
      <c r="BM184">
        <v>10.17</v>
      </c>
      <c r="BN184">
        <v>0.1168121627386241</v>
      </c>
    </row>
    <row r="185" spans="1:66" x14ac:dyDescent="0.2">
      <c r="A185" t="s">
        <v>846</v>
      </c>
      <c r="B185" s="1">
        <v>111031</v>
      </c>
      <c r="C185">
        <v>2</v>
      </c>
      <c r="D185">
        <v>1</v>
      </c>
      <c r="E185" s="1">
        <v>66</v>
      </c>
      <c r="F185" s="1">
        <v>1450</v>
      </c>
      <c r="G185" s="1">
        <f t="shared" si="6"/>
        <v>675</v>
      </c>
      <c r="H185" s="1">
        <v>162</v>
      </c>
      <c r="I185" s="1">
        <f t="shared" si="7"/>
        <v>194.21499999999997</v>
      </c>
      <c r="J185" s="2" t="s">
        <v>851</v>
      </c>
      <c r="K185" t="s">
        <v>2217</v>
      </c>
      <c r="M185">
        <v>100</v>
      </c>
      <c r="N185">
        <v>1.226</v>
      </c>
      <c r="O185">
        <v>1.325</v>
      </c>
      <c r="P185">
        <v>2.4630000000000001</v>
      </c>
      <c r="Q185">
        <v>1</v>
      </c>
      <c r="R185" t="s">
        <v>398</v>
      </c>
      <c r="S185">
        <v>2262</v>
      </c>
      <c r="T185">
        <v>1707.7</v>
      </c>
      <c r="U185">
        <v>-9.6119999999999997E-2</v>
      </c>
      <c r="V185">
        <v>24.32</v>
      </c>
      <c r="W185">
        <v>0.22819999999999999</v>
      </c>
      <c r="X185">
        <v>57.5</v>
      </c>
      <c r="Y185">
        <v>9.2330000000000005</v>
      </c>
      <c r="Z185">
        <v>3.082E-2</v>
      </c>
      <c r="AA185">
        <v>57</v>
      </c>
      <c r="AB185">
        <v>60.2</v>
      </c>
      <c r="AC185">
        <v>0.03</v>
      </c>
      <c r="AD185">
        <v>3.9E-2</v>
      </c>
      <c r="AE185">
        <v>1.6950000000000001</v>
      </c>
      <c r="AF185">
        <v>2.1999999999999999E-2</v>
      </c>
      <c r="AG185">
        <v>-2.3E-2</v>
      </c>
      <c r="AH185">
        <v>0.35599999999999998</v>
      </c>
      <c r="AI185">
        <v>-6.0999999999999999E-2</v>
      </c>
      <c r="AJ185">
        <v>0.38600000000000001</v>
      </c>
      <c r="AK185">
        <v>1.8620000000000001</v>
      </c>
      <c r="AL185">
        <v>139.83500000000001</v>
      </c>
      <c r="AM185">
        <v>354</v>
      </c>
      <c r="AN185">
        <v>-0.96699999999999997</v>
      </c>
      <c r="AO185">
        <v>2.5999999999999999E-2</v>
      </c>
      <c r="AP185">
        <v>23.016929999999999</v>
      </c>
      <c r="AQ185">
        <v>5.7000000000000002E-2</v>
      </c>
      <c r="AR185">
        <v>98.56</v>
      </c>
      <c r="AS185">
        <v>0.49299999999999999</v>
      </c>
      <c r="AT185" t="s">
        <v>399</v>
      </c>
      <c r="AU185">
        <v>37.700000000000003</v>
      </c>
      <c r="AV185">
        <v>128</v>
      </c>
      <c r="AW185">
        <v>1.0029999999999999</v>
      </c>
      <c r="AX185">
        <v>26.9</v>
      </c>
      <c r="AY185">
        <v>26.9</v>
      </c>
      <c r="AZ185">
        <v>39.979999999999997</v>
      </c>
      <c r="BA185">
        <v>39.979999999999997</v>
      </c>
      <c r="BB185">
        <v>40.32</v>
      </c>
      <c r="BC185">
        <v>40.32</v>
      </c>
      <c r="BD185">
        <v>0</v>
      </c>
      <c r="BE185">
        <v>1.0815610509586167</v>
      </c>
      <c r="BF185">
        <v>-1.4011195773574589E-2</v>
      </c>
      <c r="BG185">
        <v>0.11263403531185985</v>
      </c>
      <c r="BH185">
        <v>0</v>
      </c>
      <c r="BI185">
        <v>1.0990654280321714</v>
      </c>
      <c r="BJ185">
        <v>-4.0486132336049335E-3</v>
      </c>
      <c r="BK185">
        <v>0.11897829078671511</v>
      </c>
      <c r="BL185">
        <v>3</v>
      </c>
      <c r="BM185" t="s">
        <v>91</v>
      </c>
      <c r="BN185">
        <v>6.3621195991841226E-2</v>
      </c>
    </row>
    <row r="186" spans="1:66" x14ac:dyDescent="0.2">
      <c r="A186" t="s">
        <v>846</v>
      </c>
      <c r="B186" s="1">
        <v>111101</v>
      </c>
      <c r="C186">
        <v>1</v>
      </c>
      <c r="D186">
        <v>2</v>
      </c>
      <c r="E186" s="1">
        <v>72</v>
      </c>
      <c r="F186" s="1">
        <v>1475</v>
      </c>
      <c r="G186" s="1">
        <f t="shared" si="6"/>
        <v>700</v>
      </c>
      <c r="H186" s="1">
        <v>224</v>
      </c>
      <c r="I186" s="1">
        <f t="shared" si="7"/>
        <v>189.02999999999997</v>
      </c>
      <c r="J186" s="2" t="s">
        <v>851</v>
      </c>
      <c r="K186" t="s">
        <v>2218</v>
      </c>
      <c r="M186">
        <v>100</v>
      </c>
      <c r="N186">
        <v>1.6859999999999999</v>
      </c>
      <c r="O186">
        <v>1.8009999999999999</v>
      </c>
      <c r="P186">
        <v>3.5630000000000002</v>
      </c>
      <c r="Q186">
        <v>1</v>
      </c>
      <c r="R186" t="s">
        <v>400</v>
      </c>
      <c r="S186">
        <v>3734</v>
      </c>
      <c r="T186">
        <v>2073.5</v>
      </c>
      <c r="U186">
        <v>-0.16023000000000001</v>
      </c>
      <c r="V186">
        <v>25.12</v>
      </c>
      <c r="W186">
        <v>-0.12590000000000001</v>
      </c>
      <c r="X186">
        <v>46.366999999999997</v>
      </c>
      <c r="Y186">
        <v>11.367000000000001</v>
      </c>
      <c r="Z186">
        <v>-0.16805</v>
      </c>
      <c r="AA186">
        <v>41</v>
      </c>
      <c r="AB186">
        <v>2</v>
      </c>
      <c r="AC186">
        <v>4.4999999999999998E-2</v>
      </c>
      <c r="AD186">
        <v>8.4000000000000005E-2</v>
      </c>
      <c r="AE186">
        <v>1.9390000000000001</v>
      </c>
      <c r="AF186">
        <v>9.2999999999999999E-2</v>
      </c>
      <c r="AG186">
        <v>0.12</v>
      </c>
      <c r="AH186">
        <v>0.48299999999999998</v>
      </c>
      <c r="AI186">
        <v>0.14000000000000001</v>
      </c>
      <c r="AJ186">
        <v>0.52300000000000002</v>
      </c>
      <c r="AK186">
        <v>2.37</v>
      </c>
      <c r="AL186">
        <v>297.52100000000002</v>
      </c>
      <c r="AM186">
        <v>366</v>
      </c>
      <c r="AN186">
        <v>-1.0329999999999999</v>
      </c>
      <c r="AO186">
        <v>5.0999999999999997E-2</v>
      </c>
      <c r="AP186">
        <v>15.20768</v>
      </c>
      <c r="AQ186">
        <v>5.0999999999999997E-2</v>
      </c>
      <c r="AR186">
        <v>97.31</v>
      </c>
      <c r="AS186">
        <v>0.42699999999999999</v>
      </c>
      <c r="AT186" t="s">
        <v>401</v>
      </c>
      <c r="AU186">
        <v>12.1</v>
      </c>
      <c r="AV186">
        <v>91</v>
      </c>
      <c r="AW186">
        <v>1.0009999999999999</v>
      </c>
      <c r="AX186">
        <v>31.74</v>
      </c>
      <c r="AY186">
        <v>31.74</v>
      </c>
      <c r="AZ186">
        <v>48.64</v>
      </c>
      <c r="BA186">
        <v>48.64</v>
      </c>
      <c r="BB186">
        <v>55.46</v>
      </c>
      <c r="BC186">
        <v>55.46</v>
      </c>
      <c r="BD186">
        <v>0</v>
      </c>
      <c r="BE186">
        <v>0.88762395063561783</v>
      </c>
      <c r="BF186">
        <v>-0.59299209885820292</v>
      </c>
      <c r="BG186">
        <v>0.12143685547096571</v>
      </c>
      <c r="BH186">
        <v>0</v>
      </c>
      <c r="BI186">
        <v>0.92887508225461524</v>
      </c>
      <c r="BJ186">
        <v>-0.50196200846399053</v>
      </c>
      <c r="BK186">
        <v>0.11977238443114743</v>
      </c>
      <c r="BL186">
        <v>3</v>
      </c>
      <c r="BM186">
        <v>40.229999999999997</v>
      </c>
      <c r="BN186">
        <v>0.14651769318842009</v>
      </c>
    </row>
    <row r="187" spans="1:66" x14ac:dyDescent="0.2">
      <c r="A187" t="s">
        <v>846</v>
      </c>
      <c r="B187" s="1">
        <v>111101</v>
      </c>
      <c r="C187">
        <v>2</v>
      </c>
      <c r="D187">
        <v>3</v>
      </c>
      <c r="E187" s="1">
        <v>74</v>
      </c>
      <c r="F187" s="1">
        <v>1475</v>
      </c>
      <c r="G187" s="1">
        <f t="shared" si="6"/>
        <v>700</v>
      </c>
      <c r="H187" s="1">
        <v>208</v>
      </c>
      <c r="I187" s="1">
        <f t="shared" si="7"/>
        <v>189.02999999999997</v>
      </c>
      <c r="J187" s="2" t="s">
        <v>851</v>
      </c>
      <c r="K187" t="s">
        <v>2218</v>
      </c>
      <c r="M187">
        <v>100</v>
      </c>
      <c r="N187">
        <v>3.5190000000000001</v>
      </c>
      <c r="O187">
        <v>3.4329999999999998</v>
      </c>
      <c r="P187">
        <v>9.3079999999999998</v>
      </c>
      <c r="Q187">
        <v>1</v>
      </c>
      <c r="R187" t="s">
        <v>402</v>
      </c>
      <c r="S187">
        <v>7118</v>
      </c>
      <c r="T187">
        <v>2073.5</v>
      </c>
      <c r="U187">
        <v>5.2400000000000002E-2</v>
      </c>
      <c r="V187">
        <v>57.39</v>
      </c>
      <c r="W187">
        <v>-0.24329999999999999</v>
      </c>
      <c r="X187">
        <v>51.295999999999999</v>
      </c>
      <c r="Y187">
        <v>16.295999999999999</v>
      </c>
      <c r="Z187">
        <v>-0.27549000000000001</v>
      </c>
      <c r="AA187">
        <v>19</v>
      </c>
      <c r="AB187">
        <v>3.7</v>
      </c>
      <c r="AC187">
        <v>9.2999999999999999E-2</v>
      </c>
      <c r="AD187">
        <v>0.32900000000000001</v>
      </c>
      <c r="AE187">
        <v>2.15</v>
      </c>
      <c r="AF187">
        <v>0.35799999999999998</v>
      </c>
      <c r="AG187">
        <v>0.24099999999999999</v>
      </c>
      <c r="AH187">
        <v>0.47199999999999998</v>
      </c>
      <c r="AI187">
        <v>0.35099999999999998</v>
      </c>
      <c r="AJ187">
        <v>0.39200000000000002</v>
      </c>
      <c r="AK187">
        <v>4.4169999999999998</v>
      </c>
      <c r="AL187">
        <v>32.726999999999997</v>
      </c>
      <c r="AM187">
        <v>366</v>
      </c>
      <c r="AN187">
        <v>-1.0329999999999999</v>
      </c>
      <c r="AO187">
        <v>6.9000000000000006E-2</v>
      </c>
      <c r="AP187">
        <v>25.141690000000001</v>
      </c>
      <c r="AQ187">
        <v>7.5999999999999998E-2</v>
      </c>
      <c r="AR187">
        <v>97.31</v>
      </c>
      <c r="AS187">
        <v>0.183</v>
      </c>
      <c r="AT187" t="s">
        <v>403</v>
      </c>
      <c r="AU187">
        <v>26.2</v>
      </c>
      <c r="AV187">
        <v>170</v>
      </c>
      <c r="AW187">
        <v>1.0469999999999999</v>
      </c>
      <c r="AX187">
        <v>31.44</v>
      </c>
      <c r="AY187">
        <v>31.44</v>
      </c>
      <c r="AZ187">
        <v>46.57</v>
      </c>
      <c r="BA187">
        <v>46.57</v>
      </c>
      <c r="BB187">
        <v>55.84</v>
      </c>
      <c r="BC187">
        <v>55.84</v>
      </c>
      <c r="BD187">
        <v>1</v>
      </c>
      <c r="BE187">
        <v>-6.6182081248282287E-2</v>
      </c>
      <c r="BF187">
        <v>2.6803311575357514</v>
      </c>
      <c r="BG187">
        <v>0.21477940066254961</v>
      </c>
      <c r="BH187">
        <v>1</v>
      </c>
      <c r="BI187">
        <v>-3.9677296831070574E-2</v>
      </c>
      <c r="BJ187">
        <v>2.6584103398761547</v>
      </c>
      <c r="BK187">
        <v>0.21216559851754827</v>
      </c>
      <c r="BL187">
        <v>3</v>
      </c>
      <c r="BM187" t="s">
        <v>91</v>
      </c>
      <c r="BN187">
        <v>-3.0818459341055812E-2</v>
      </c>
    </row>
    <row r="188" spans="1:66" x14ac:dyDescent="0.2">
      <c r="A188" t="s">
        <v>846</v>
      </c>
      <c r="B188" s="1">
        <v>111102</v>
      </c>
      <c r="C188">
        <v>1</v>
      </c>
      <c r="D188">
        <v>1</v>
      </c>
      <c r="E188" s="1">
        <v>67</v>
      </c>
      <c r="F188" s="1">
        <v>1500</v>
      </c>
      <c r="G188" s="1">
        <f t="shared" si="6"/>
        <v>725</v>
      </c>
      <c r="H188" s="1">
        <v>224</v>
      </c>
      <c r="I188" s="1">
        <f t="shared" si="7"/>
        <v>183.84499999999997</v>
      </c>
      <c r="J188" s="2" t="s">
        <v>851</v>
      </c>
      <c r="K188" t="s">
        <v>2219</v>
      </c>
      <c r="M188">
        <v>100</v>
      </c>
      <c r="N188">
        <v>10.51</v>
      </c>
      <c r="O188">
        <v>10.824</v>
      </c>
      <c r="P188">
        <v>19.140999999999998</v>
      </c>
      <c r="Q188">
        <v>1</v>
      </c>
      <c r="R188" t="s">
        <v>404</v>
      </c>
      <c r="S188">
        <v>21197</v>
      </c>
      <c r="T188">
        <v>1958.3</v>
      </c>
      <c r="U188">
        <v>-0.21473999999999999</v>
      </c>
      <c r="V188">
        <v>56.5</v>
      </c>
      <c r="W188">
        <v>-0.182</v>
      </c>
      <c r="X188">
        <v>55.503</v>
      </c>
      <c r="Y188">
        <v>13.003</v>
      </c>
      <c r="Z188">
        <v>-0.23491000000000001</v>
      </c>
      <c r="AA188">
        <v>45</v>
      </c>
      <c r="AB188">
        <v>52.7</v>
      </c>
      <c r="AC188">
        <v>2.8000000000000001E-2</v>
      </c>
      <c r="AD188">
        <v>0.30499999999999999</v>
      </c>
      <c r="AE188">
        <v>2.0259999999999998</v>
      </c>
      <c r="AF188">
        <v>0.32</v>
      </c>
      <c r="AG188">
        <v>0.128</v>
      </c>
      <c r="AH188">
        <v>0.54400000000000004</v>
      </c>
      <c r="AI188">
        <v>0.14899999999999999</v>
      </c>
      <c r="AJ188">
        <v>0.629</v>
      </c>
      <c r="AK188">
        <v>13.786</v>
      </c>
      <c r="AL188">
        <v>157.68600000000001</v>
      </c>
      <c r="AM188">
        <v>354</v>
      </c>
      <c r="AN188">
        <v>-0.96699999999999997</v>
      </c>
      <c r="AO188">
        <v>0.111</v>
      </c>
      <c r="AP188">
        <v>96.390209999999996</v>
      </c>
      <c r="AQ188">
        <v>1.4E-2</v>
      </c>
      <c r="AR188">
        <v>98.19</v>
      </c>
      <c r="AS188">
        <v>0.47599999999999998</v>
      </c>
      <c r="AT188" t="s">
        <v>405</v>
      </c>
      <c r="AU188">
        <v>-47.3</v>
      </c>
      <c r="AV188">
        <v>25</v>
      </c>
      <c r="AW188">
        <v>0.92600000000000005</v>
      </c>
      <c r="AX188">
        <v>37.880000000000003</v>
      </c>
      <c r="AY188">
        <v>37.880000000000003</v>
      </c>
      <c r="AZ188">
        <v>38.51</v>
      </c>
      <c r="BA188">
        <v>38.51</v>
      </c>
      <c r="BB188">
        <v>43.59</v>
      </c>
      <c r="BC188">
        <v>43.59</v>
      </c>
      <c r="BD188">
        <v>0</v>
      </c>
      <c r="BE188">
        <v>1.1921960784466821</v>
      </c>
      <c r="BF188">
        <v>0.28014339776235014</v>
      </c>
      <c r="BG188">
        <v>0.14200886845050115</v>
      </c>
      <c r="BH188">
        <v>0</v>
      </c>
      <c r="BI188">
        <v>1.1937922160607295</v>
      </c>
      <c r="BJ188">
        <v>0.30388593889260002</v>
      </c>
      <c r="BK188">
        <v>0.14213574298875831</v>
      </c>
      <c r="BL188">
        <v>3</v>
      </c>
      <c r="BM188" t="s">
        <v>91</v>
      </c>
      <c r="BN188">
        <v>9.3845268056293076E-4</v>
      </c>
    </row>
    <row r="189" spans="1:66" x14ac:dyDescent="0.2">
      <c r="A189" t="s">
        <v>846</v>
      </c>
      <c r="B189" s="1">
        <v>111102</v>
      </c>
      <c r="C189">
        <v>2</v>
      </c>
      <c r="D189">
        <v>1</v>
      </c>
      <c r="E189" s="1">
        <v>73</v>
      </c>
      <c r="F189" s="1">
        <v>1500</v>
      </c>
      <c r="G189" s="1">
        <f t="shared" si="6"/>
        <v>725</v>
      </c>
      <c r="H189" s="1">
        <v>181</v>
      </c>
      <c r="I189" s="1">
        <f t="shared" si="7"/>
        <v>183.84499999999997</v>
      </c>
      <c r="J189" s="2" t="s">
        <v>851</v>
      </c>
      <c r="K189" t="s">
        <v>2219</v>
      </c>
      <c r="M189">
        <v>100</v>
      </c>
      <c r="N189">
        <v>1.8959999999999999</v>
      </c>
      <c r="O189">
        <v>2.0640000000000001</v>
      </c>
      <c r="P189">
        <v>4.7389999999999999</v>
      </c>
      <c r="Q189">
        <v>1</v>
      </c>
      <c r="R189" t="s">
        <v>406</v>
      </c>
      <c r="S189">
        <v>4041</v>
      </c>
      <c r="T189">
        <v>1958.3</v>
      </c>
      <c r="U189">
        <v>-0.15317</v>
      </c>
      <c r="V189">
        <v>28.34</v>
      </c>
      <c r="W189">
        <v>-0.1258</v>
      </c>
      <c r="X189">
        <v>61.054000000000002</v>
      </c>
      <c r="Y189">
        <v>11.054</v>
      </c>
      <c r="Z189">
        <v>-0.14618</v>
      </c>
      <c r="AA189">
        <v>45</v>
      </c>
      <c r="AB189">
        <v>44.5</v>
      </c>
      <c r="AC189">
        <v>0.04</v>
      </c>
      <c r="AD189">
        <v>8.5000000000000006E-2</v>
      </c>
      <c r="AE189">
        <v>1.9550000000000001</v>
      </c>
      <c r="AF189">
        <v>0.20100000000000001</v>
      </c>
      <c r="AG189">
        <v>0.182</v>
      </c>
      <c r="AH189">
        <v>0.20300000000000001</v>
      </c>
      <c r="AI189">
        <v>0.13</v>
      </c>
      <c r="AJ189">
        <v>0.40400000000000003</v>
      </c>
      <c r="AK189">
        <v>2.7869999999999999</v>
      </c>
      <c r="AL189">
        <v>309.42099999999999</v>
      </c>
      <c r="AM189">
        <v>366</v>
      </c>
      <c r="AN189">
        <v>-1.0329999999999999</v>
      </c>
      <c r="AO189">
        <v>3.5000000000000003E-2</v>
      </c>
      <c r="AP189">
        <v>21.37227</v>
      </c>
      <c r="AQ189">
        <v>2.1999999999999999E-2</v>
      </c>
      <c r="AR189">
        <v>98.19</v>
      </c>
      <c r="AS189">
        <v>0.51800000000000002</v>
      </c>
      <c r="AT189" t="s">
        <v>407</v>
      </c>
      <c r="AU189">
        <v>15</v>
      </c>
      <c r="AV189">
        <v>89</v>
      </c>
      <c r="AW189">
        <v>1.0209999999999999</v>
      </c>
      <c r="AX189">
        <v>32.78</v>
      </c>
      <c r="AY189">
        <v>32.78</v>
      </c>
      <c r="AZ189">
        <v>51.12</v>
      </c>
      <c r="BA189">
        <v>51.12</v>
      </c>
      <c r="BB189">
        <v>53.49</v>
      </c>
      <c r="BC189">
        <v>53.49</v>
      </c>
      <c r="BD189">
        <v>0</v>
      </c>
      <c r="BE189">
        <v>1.0235293245704993</v>
      </c>
      <c r="BF189">
        <v>0.14420246441688991</v>
      </c>
      <c r="BG189">
        <v>8.2969481307612711E-2</v>
      </c>
      <c r="BH189">
        <v>0</v>
      </c>
      <c r="BI189">
        <v>1.0463441867306464</v>
      </c>
      <c r="BJ189">
        <v>0.2454722778659279</v>
      </c>
      <c r="BK189">
        <v>8.6934927526751707E-2</v>
      </c>
      <c r="BL189">
        <v>3</v>
      </c>
      <c r="BM189" t="s">
        <v>91</v>
      </c>
      <c r="BN189">
        <v>0.1135887142068162</v>
      </c>
    </row>
    <row r="190" spans="1:66" x14ac:dyDescent="0.2">
      <c r="A190" t="s">
        <v>846</v>
      </c>
      <c r="B190" s="1">
        <v>111103</v>
      </c>
      <c r="C190">
        <v>1</v>
      </c>
      <c r="D190">
        <v>1</v>
      </c>
      <c r="E190" s="1">
        <v>75</v>
      </c>
      <c r="F190" s="1">
        <v>1525</v>
      </c>
      <c r="G190" s="1">
        <f t="shared" si="6"/>
        <v>750</v>
      </c>
      <c r="H190" s="1">
        <v>181</v>
      </c>
      <c r="I190" s="1">
        <f t="shared" si="7"/>
        <v>178.65999999999997</v>
      </c>
      <c r="J190" s="2" t="s">
        <v>851</v>
      </c>
      <c r="K190" t="s">
        <v>2220</v>
      </c>
      <c r="M190">
        <v>100</v>
      </c>
      <c r="N190">
        <v>6.6120000000000001</v>
      </c>
      <c r="O190">
        <v>7.2569999999999997</v>
      </c>
      <c r="P190">
        <v>13.42</v>
      </c>
      <c r="Q190">
        <v>1</v>
      </c>
      <c r="R190" t="s">
        <v>408</v>
      </c>
      <c r="S190">
        <v>13911</v>
      </c>
      <c r="T190">
        <v>1916.9</v>
      </c>
      <c r="U190">
        <v>-0.14557999999999999</v>
      </c>
      <c r="V190">
        <v>34.82</v>
      </c>
      <c r="W190">
        <v>0.13519999999999999</v>
      </c>
      <c r="X190">
        <v>84.804000000000002</v>
      </c>
      <c r="Y190">
        <v>12.304</v>
      </c>
      <c r="Z190">
        <v>-0.25657000000000002</v>
      </c>
      <c r="AA190">
        <v>27</v>
      </c>
      <c r="AB190">
        <v>74.3</v>
      </c>
      <c r="AC190">
        <v>2.8000000000000001E-2</v>
      </c>
      <c r="AD190">
        <v>0.20699999999999999</v>
      </c>
      <c r="AE190">
        <v>2.0569999999999999</v>
      </c>
      <c r="AF190">
        <v>0.26900000000000002</v>
      </c>
      <c r="AG190">
        <v>0.27</v>
      </c>
      <c r="AH190">
        <v>0.61799999999999999</v>
      </c>
      <c r="AI190">
        <v>2.8000000000000001E-2</v>
      </c>
      <c r="AJ190">
        <v>0.60599999999999998</v>
      </c>
      <c r="AK190">
        <v>8.5280000000000005</v>
      </c>
      <c r="AL190">
        <v>226.11600000000001</v>
      </c>
      <c r="AM190">
        <v>366</v>
      </c>
      <c r="AN190">
        <v>-1.0329999999999999</v>
      </c>
      <c r="AO190">
        <v>6.5000000000000002E-2</v>
      </c>
      <c r="AP190">
        <v>82.023409999999998</v>
      </c>
      <c r="AQ190">
        <v>4.1000000000000002E-2</v>
      </c>
      <c r="AR190">
        <v>98.25</v>
      </c>
      <c r="AS190">
        <v>0.49099999999999999</v>
      </c>
      <c r="AT190" t="s">
        <v>409</v>
      </c>
      <c r="AU190">
        <v>-13.7</v>
      </c>
      <c r="AV190">
        <v>89</v>
      </c>
      <c r="AW190">
        <v>1.05</v>
      </c>
      <c r="AX190">
        <v>56.8</v>
      </c>
      <c r="AY190">
        <v>56.8</v>
      </c>
      <c r="AZ190">
        <v>57.14</v>
      </c>
      <c r="BA190">
        <v>57.14</v>
      </c>
      <c r="BB190">
        <v>58.2</v>
      </c>
      <c r="BC190">
        <v>58.2</v>
      </c>
      <c r="BD190">
        <v>0</v>
      </c>
      <c r="BE190">
        <v>0.95853373099089967</v>
      </c>
      <c r="BF190">
        <v>1.2203135998466696</v>
      </c>
      <c r="BG190">
        <v>9.6794549090922444E-2</v>
      </c>
      <c r="BH190">
        <v>0</v>
      </c>
      <c r="BI190">
        <v>0.94426064183216107</v>
      </c>
      <c r="BJ190">
        <v>1.2514101239500677</v>
      </c>
      <c r="BK190">
        <v>9.3439884376500859E-2</v>
      </c>
      <c r="BL190">
        <v>3</v>
      </c>
      <c r="BM190" t="s">
        <v>91</v>
      </c>
      <c r="BN190">
        <v>0.23704947150318384</v>
      </c>
    </row>
    <row r="191" spans="1:66" x14ac:dyDescent="0.2">
      <c r="A191" t="s">
        <v>846</v>
      </c>
      <c r="B191" s="1">
        <v>111103</v>
      </c>
      <c r="C191">
        <v>2</v>
      </c>
      <c r="D191">
        <v>2</v>
      </c>
      <c r="E191" s="1">
        <v>76</v>
      </c>
      <c r="F191" s="1">
        <v>1525</v>
      </c>
      <c r="G191" s="1">
        <f t="shared" si="6"/>
        <v>750</v>
      </c>
      <c r="H191" s="1">
        <v>208</v>
      </c>
      <c r="I191" s="1">
        <f t="shared" si="7"/>
        <v>178.65999999999997</v>
      </c>
      <c r="J191" s="2" t="s">
        <v>851</v>
      </c>
      <c r="K191" t="s">
        <v>2220</v>
      </c>
      <c r="M191">
        <v>100</v>
      </c>
      <c r="N191">
        <v>4.5659999999999998</v>
      </c>
      <c r="O191">
        <v>4.9139999999999997</v>
      </c>
      <c r="P191">
        <v>9.61</v>
      </c>
      <c r="Q191">
        <v>1</v>
      </c>
      <c r="R191" t="s">
        <v>410</v>
      </c>
      <c r="S191">
        <v>9420</v>
      </c>
      <c r="T191">
        <v>1916.9</v>
      </c>
      <c r="U191">
        <v>8.7190000000000004E-2</v>
      </c>
      <c r="V191">
        <v>57.27</v>
      </c>
      <c r="W191">
        <v>-8.8900000000000007E-2</v>
      </c>
      <c r="X191">
        <v>82.843000000000004</v>
      </c>
      <c r="Y191">
        <v>20.343</v>
      </c>
      <c r="Z191">
        <v>-0.50036000000000003</v>
      </c>
      <c r="AA191">
        <v>23</v>
      </c>
      <c r="AB191">
        <v>26.9</v>
      </c>
      <c r="AC191">
        <v>4.8000000000000001E-2</v>
      </c>
      <c r="AD191">
        <v>0.22800000000000001</v>
      </c>
      <c r="AE191">
        <v>1.952</v>
      </c>
      <c r="AF191">
        <v>0.29299999999999998</v>
      </c>
      <c r="AG191">
        <v>0.127</v>
      </c>
      <c r="AH191">
        <v>0.34899999999999998</v>
      </c>
      <c r="AI191">
        <v>0.121</v>
      </c>
      <c r="AJ191">
        <v>0.79800000000000004</v>
      </c>
      <c r="AK191">
        <v>6.9450000000000003</v>
      </c>
      <c r="AL191">
        <v>95.206999999999994</v>
      </c>
      <c r="AM191">
        <v>342</v>
      </c>
      <c r="AN191">
        <v>-0.9</v>
      </c>
      <c r="AO191">
        <v>0.105</v>
      </c>
      <c r="AP191">
        <v>62.892829999999996</v>
      </c>
      <c r="AQ191">
        <v>4.3999999999999997E-2</v>
      </c>
      <c r="AR191">
        <v>98.25</v>
      </c>
      <c r="AS191">
        <v>0.502</v>
      </c>
      <c r="AT191" t="s">
        <v>411</v>
      </c>
      <c r="AU191">
        <v>-13.9</v>
      </c>
      <c r="AV191">
        <v>77</v>
      </c>
      <c r="AW191">
        <v>0.94499999999999995</v>
      </c>
      <c r="AX191">
        <v>42.13</v>
      </c>
      <c r="AY191">
        <v>42.13</v>
      </c>
      <c r="AZ191">
        <v>48.05</v>
      </c>
      <c r="BA191">
        <v>48.05</v>
      </c>
      <c r="BB191">
        <v>67.540000000000006</v>
      </c>
      <c r="BC191">
        <v>67.540000000000006</v>
      </c>
      <c r="BD191">
        <v>0</v>
      </c>
      <c r="BE191">
        <v>1.0217581694864826</v>
      </c>
      <c r="BF191">
        <v>0.74880712584000886</v>
      </c>
      <c r="BG191">
        <v>8.2378085869582382E-2</v>
      </c>
      <c r="BH191">
        <v>0</v>
      </c>
      <c r="BI191">
        <v>1.0061195202564055</v>
      </c>
      <c r="BJ191">
        <v>0.86095224552510907</v>
      </c>
      <c r="BK191">
        <v>8.2056123795549302E-2</v>
      </c>
      <c r="BL191">
        <v>3</v>
      </c>
      <c r="BM191" t="s">
        <v>91</v>
      </c>
      <c r="BN191">
        <v>8.2400336862121573E-2</v>
      </c>
    </row>
    <row r="192" spans="1:66" x14ac:dyDescent="0.2">
      <c r="A192" t="s">
        <v>846</v>
      </c>
      <c r="B192" s="1">
        <v>111107</v>
      </c>
      <c r="C192">
        <v>1</v>
      </c>
      <c r="D192">
        <v>1</v>
      </c>
      <c r="E192" s="1">
        <v>77</v>
      </c>
      <c r="F192" s="1">
        <v>1550</v>
      </c>
      <c r="G192" s="1">
        <f t="shared" si="6"/>
        <v>775</v>
      </c>
      <c r="H192" s="1">
        <v>208</v>
      </c>
      <c r="I192" s="1">
        <f t="shared" si="7"/>
        <v>173.47499999999997</v>
      </c>
      <c r="J192" s="2" t="s">
        <v>851</v>
      </c>
      <c r="K192" t="s">
        <v>2221</v>
      </c>
      <c r="M192">
        <v>100</v>
      </c>
      <c r="N192">
        <v>2.0070000000000001</v>
      </c>
      <c r="O192">
        <v>2.0409999999999999</v>
      </c>
      <c r="P192">
        <v>5.47</v>
      </c>
      <c r="Q192">
        <v>1</v>
      </c>
      <c r="R192" t="s">
        <v>412</v>
      </c>
      <c r="S192">
        <v>3853</v>
      </c>
      <c r="T192">
        <v>1887.5</v>
      </c>
      <c r="U192">
        <v>2.7740000000000001E-2</v>
      </c>
      <c r="V192">
        <v>36.72</v>
      </c>
      <c r="W192">
        <v>5.3600000000000002E-2</v>
      </c>
      <c r="X192">
        <v>80.561999999999998</v>
      </c>
      <c r="Y192">
        <v>18.062000000000001</v>
      </c>
      <c r="Z192">
        <v>-0.46377000000000002</v>
      </c>
      <c r="AA192">
        <v>41</v>
      </c>
      <c r="AB192">
        <v>66.2</v>
      </c>
      <c r="AC192">
        <v>0.129</v>
      </c>
      <c r="AD192">
        <v>0.25800000000000001</v>
      </c>
      <c r="AE192">
        <v>2.1549999999999998</v>
      </c>
      <c r="AF192">
        <v>0.26900000000000002</v>
      </c>
      <c r="AG192">
        <v>0.24199999999999999</v>
      </c>
      <c r="AH192">
        <v>0.92600000000000005</v>
      </c>
      <c r="AI192">
        <v>0.24099999999999999</v>
      </c>
      <c r="AJ192">
        <v>0.78600000000000003</v>
      </c>
      <c r="AK192">
        <v>3.8929999999999998</v>
      </c>
      <c r="AL192">
        <v>41.652999999999999</v>
      </c>
      <c r="AM192">
        <v>270</v>
      </c>
      <c r="AN192">
        <v>-0.5</v>
      </c>
      <c r="AO192">
        <v>0.27400000000000002</v>
      </c>
      <c r="AP192">
        <v>44.93094</v>
      </c>
      <c r="AQ192">
        <v>0.28199999999999997</v>
      </c>
      <c r="AR192">
        <v>99.25</v>
      </c>
      <c r="AS192">
        <v>0.42299999999999999</v>
      </c>
      <c r="AT192" t="s">
        <v>413</v>
      </c>
      <c r="AU192">
        <v>-34.1</v>
      </c>
      <c r="AV192">
        <v>171</v>
      </c>
      <c r="AW192">
        <v>0.82099999999999995</v>
      </c>
      <c r="AX192">
        <v>25.92</v>
      </c>
      <c r="AY192">
        <v>25.92</v>
      </c>
      <c r="AZ192">
        <v>33.020000000000003</v>
      </c>
      <c r="BA192">
        <v>33.020000000000003</v>
      </c>
      <c r="BB192">
        <v>37.770000000000003</v>
      </c>
      <c r="BC192">
        <v>37.770000000000003</v>
      </c>
      <c r="BD192">
        <v>0</v>
      </c>
      <c r="BE192">
        <v>0.76038492514912548</v>
      </c>
      <c r="BF192">
        <v>-0.78995140613867953</v>
      </c>
      <c r="BG192">
        <v>8.068294082826559E-2</v>
      </c>
      <c r="BH192">
        <v>0</v>
      </c>
      <c r="BI192">
        <v>0.78467895436285517</v>
      </c>
      <c r="BJ192">
        <v>-0.72057675497346063</v>
      </c>
      <c r="BK192">
        <v>7.7533274395447785E-2</v>
      </c>
      <c r="BL192">
        <v>3</v>
      </c>
      <c r="BM192">
        <v>16.25</v>
      </c>
      <c r="BN192">
        <v>5.4856487271982078E-2</v>
      </c>
    </row>
    <row r="193" spans="1:66" x14ac:dyDescent="0.2">
      <c r="A193" t="s">
        <v>846</v>
      </c>
      <c r="B193" s="1">
        <v>111107</v>
      </c>
      <c r="C193">
        <v>1</v>
      </c>
      <c r="D193">
        <v>2</v>
      </c>
      <c r="E193" s="1">
        <v>78</v>
      </c>
      <c r="F193" s="1">
        <v>1550</v>
      </c>
      <c r="G193" s="1">
        <f t="shared" si="6"/>
        <v>775</v>
      </c>
      <c r="H193" s="1">
        <v>224</v>
      </c>
      <c r="I193" s="1">
        <f t="shared" si="7"/>
        <v>173.47499999999997</v>
      </c>
      <c r="J193" s="2" t="s">
        <v>851</v>
      </c>
      <c r="K193" t="s">
        <v>2221</v>
      </c>
      <c r="M193">
        <v>100</v>
      </c>
      <c r="N193">
        <v>8.1769999999999996</v>
      </c>
      <c r="O193">
        <v>8.6199999999999992</v>
      </c>
      <c r="P193">
        <v>16.29</v>
      </c>
      <c r="Q193">
        <v>1</v>
      </c>
      <c r="R193" t="s">
        <v>414</v>
      </c>
      <c r="S193">
        <v>16271</v>
      </c>
      <c r="T193">
        <v>1887.5</v>
      </c>
      <c r="U193">
        <v>-2.2499999999999998E-3</v>
      </c>
      <c r="V193">
        <v>49.84</v>
      </c>
      <c r="W193">
        <v>-0.3357</v>
      </c>
      <c r="X193">
        <v>83.561999999999998</v>
      </c>
      <c r="Y193">
        <v>23.562000000000001</v>
      </c>
      <c r="Z193">
        <v>-0.44135000000000002</v>
      </c>
      <c r="AA193">
        <v>29</v>
      </c>
      <c r="AB193">
        <v>4.9000000000000004</v>
      </c>
      <c r="AC193">
        <v>5.1999999999999998E-2</v>
      </c>
      <c r="AD193">
        <v>0.45500000000000002</v>
      </c>
      <c r="AE193">
        <v>2.1859999999999999</v>
      </c>
      <c r="AF193">
        <v>0.45800000000000002</v>
      </c>
      <c r="AG193">
        <v>0.248</v>
      </c>
      <c r="AH193">
        <v>0.51400000000000001</v>
      </c>
      <c r="AI193">
        <v>0.32600000000000001</v>
      </c>
      <c r="AJ193">
        <v>0.752</v>
      </c>
      <c r="AK193">
        <v>10.587999999999999</v>
      </c>
      <c r="AL193">
        <v>318.34699999999998</v>
      </c>
      <c r="AM193">
        <v>366</v>
      </c>
      <c r="AN193">
        <v>-1.0329999999999999</v>
      </c>
      <c r="AO193">
        <v>0.11799999999999999</v>
      </c>
      <c r="AP193">
        <v>80.961680000000001</v>
      </c>
      <c r="AQ193">
        <v>0.06</v>
      </c>
      <c r="AR193">
        <v>99.25</v>
      </c>
      <c r="AS193">
        <v>0.50800000000000001</v>
      </c>
      <c r="AT193" t="s">
        <v>415</v>
      </c>
      <c r="AU193">
        <v>28</v>
      </c>
      <c r="AV193">
        <v>169</v>
      </c>
      <c r="AW193">
        <v>0.95099999999999996</v>
      </c>
      <c r="AX193">
        <v>44.42</v>
      </c>
      <c r="AY193">
        <v>44.42</v>
      </c>
      <c r="AZ193">
        <v>66.87</v>
      </c>
      <c r="BA193">
        <v>66.87</v>
      </c>
      <c r="BB193">
        <v>71.209999999999994</v>
      </c>
      <c r="BC193">
        <v>71.209999999999994</v>
      </c>
      <c r="BD193">
        <v>0</v>
      </c>
      <c r="BE193">
        <v>0.93072708498223089</v>
      </c>
      <c r="BF193">
        <v>-2.0695330853027192E-2</v>
      </c>
      <c r="BG193">
        <v>6.1780649558595795E-2</v>
      </c>
      <c r="BH193">
        <v>0</v>
      </c>
      <c r="BI193">
        <v>0.93165756089070717</v>
      </c>
      <c r="BJ193">
        <v>3.6398856557358444E-2</v>
      </c>
      <c r="BK193">
        <v>5.9833641320510736E-2</v>
      </c>
      <c r="BL193">
        <v>3</v>
      </c>
      <c r="BM193">
        <v>55.69</v>
      </c>
      <c r="BN193">
        <v>0.14286528732759066</v>
      </c>
    </row>
    <row r="194" spans="1:66" x14ac:dyDescent="0.2">
      <c r="A194" t="s">
        <v>846</v>
      </c>
      <c r="B194" s="1">
        <v>111108</v>
      </c>
      <c r="C194">
        <v>1</v>
      </c>
      <c r="D194">
        <v>3</v>
      </c>
      <c r="E194" s="1">
        <v>102</v>
      </c>
      <c r="F194" s="1">
        <v>1575</v>
      </c>
      <c r="G194" s="1">
        <f t="shared" si="6"/>
        <v>800</v>
      </c>
      <c r="H194" s="1">
        <v>158</v>
      </c>
      <c r="I194" s="1">
        <f t="shared" si="7"/>
        <v>168.29</v>
      </c>
      <c r="J194" s="2" t="s">
        <v>851</v>
      </c>
      <c r="K194" t="s">
        <v>2222</v>
      </c>
      <c r="M194">
        <v>100</v>
      </c>
      <c r="N194">
        <v>0.84399999999999997</v>
      </c>
      <c r="O194">
        <v>0.876</v>
      </c>
      <c r="P194">
        <v>2.1219999999999999</v>
      </c>
      <c r="Q194">
        <v>1</v>
      </c>
      <c r="R194" t="s">
        <v>416</v>
      </c>
      <c r="S194">
        <v>877</v>
      </c>
      <c r="T194">
        <v>1001.6</v>
      </c>
      <c r="U194">
        <v>-0.27933999999999998</v>
      </c>
      <c r="V194">
        <v>51.63</v>
      </c>
      <c r="W194">
        <v>0.15870000000000001</v>
      </c>
      <c r="X194">
        <v>23.186</v>
      </c>
      <c r="Y194">
        <v>10.686</v>
      </c>
      <c r="Z194">
        <v>-0.27324999999999999</v>
      </c>
      <c r="AA194">
        <v>63</v>
      </c>
      <c r="AB194">
        <v>5.7</v>
      </c>
      <c r="AC194">
        <v>9.4E-2</v>
      </c>
      <c r="AD194">
        <v>8.4000000000000005E-2</v>
      </c>
      <c r="AE194">
        <v>1.748</v>
      </c>
      <c r="AF194">
        <v>0.126</v>
      </c>
      <c r="AG194">
        <v>3.5999999999999997E-2</v>
      </c>
      <c r="AH194">
        <v>0.54700000000000004</v>
      </c>
      <c r="AI194">
        <v>0.154</v>
      </c>
      <c r="AJ194">
        <v>0.50800000000000001</v>
      </c>
      <c r="AK194">
        <v>1.5409999999999999</v>
      </c>
      <c r="AL194">
        <v>20.826000000000001</v>
      </c>
      <c r="AM194">
        <v>306</v>
      </c>
      <c r="AN194">
        <v>-0.7</v>
      </c>
      <c r="AO194">
        <v>4.7E-2</v>
      </c>
      <c r="AP194">
        <v>8.3161500000000004</v>
      </c>
      <c r="AQ194">
        <v>8.8999999999999996E-2</v>
      </c>
      <c r="AR194">
        <v>90.56</v>
      </c>
      <c r="AS194">
        <v>0.47399999999999998</v>
      </c>
      <c r="AT194" t="s">
        <v>417</v>
      </c>
      <c r="AU194">
        <v>3.6</v>
      </c>
      <c r="AV194">
        <v>177</v>
      </c>
      <c r="AW194">
        <v>0.88</v>
      </c>
      <c r="AX194">
        <v>19.89</v>
      </c>
      <c r="AY194">
        <v>19.89</v>
      </c>
      <c r="AZ194">
        <v>20.21</v>
      </c>
      <c r="BA194">
        <v>20.21</v>
      </c>
      <c r="BB194">
        <v>29.35</v>
      </c>
      <c r="BC194">
        <v>29.35</v>
      </c>
      <c r="BD194">
        <v>0</v>
      </c>
      <c r="BE194">
        <v>1.2115649094326795</v>
      </c>
      <c r="BF194">
        <v>-8.8828623249769131E-2</v>
      </c>
      <c r="BG194">
        <v>0.22181015114094232</v>
      </c>
      <c r="BH194">
        <v>0</v>
      </c>
      <c r="BI194">
        <v>1.2010898937551937</v>
      </c>
      <c r="BJ194">
        <v>-0.11849597421714067</v>
      </c>
      <c r="BK194">
        <v>0.2217727896580334</v>
      </c>
      <c r="BL194">
        <v>3</v>
      </c>
      <c r="BM194">
        <v>17.55</v>
      </c>
      <c r="BN194">
        <v>3.463979892190916E-2</v>
      </c>
    </row>
    <row r="195" spans="1:66" x14ac:dyDescent="0.2">
      <c r="A195" t="s">
        <v>846</v>
      </c>
      <c r="B195" s="1">
        <v>111108</v>
      </c>
      <c r="C195">
        <v>1</v>
      </c>
      <c r="D195">
        <v>4</v>
      </c>
      <c r="E195" s="1">
        <v>103</v>
      </c>
      <c r="F195" s="1">
        <v>1575</v>
      </c>
      <c r="G195" s="1">
        <f t="shared" si="6"/>
        <v>800</v>
      </c>
      <c r="H195" s="1">
        <v>181</v>
      </c>
      <c r="I195" s="1">
        <f t="shared" si="7"/>
        <v>168.29</v>
      </c>
      <c r="J195" s="2" t="s">
        <v>851</v>
      </c>
      <c r="K195" t="s">
        <v>2222</v>
      </c>
      <c r="M195">
        <v>100</v>
      </c>
      <c r="N195">
        <v>0.73199999999999998</v>
      </c>
      <c r="O195">
        <v>0.77800000000000002</v>
      </c>
      <c r="P195">
        <v>1.897</v>
      </c>
      <c r="Q195">
        <v>1</v>
      </c>
      <c r="R195" t="s">
        <v>418</v>
      </c>
      <c r="S195">
        <v>779</v>
      </c>
      <c r="T195">
        <v>1001.6</v>
      </c>
      <c r="U195">
        <v>2.2699999999999999E-3</v>
      </c>
      <c r="V195">
        <v>33.18</v>
      </c>
      <c r="W195">
        <v>-3.3099999999999997E-2</v>
      </c>
      <c r="X195">
        <v>61.366999999999997</v>
      </c>
      <c r="Y195">
        <v>11.367000000000001</v>
      </c>
      <c r="Z195">
        <v>-0.26585999999999999</v>
      </c>
      <c r="AA195">
        <v>43</v>
      </c>
      <c r="AB195">
        <v>45</v>
      </c>
      <c r="AC195">
        <v>8.8999999999999996E-2</v>
      </c>
      <c r="AD195">
        <v>6.6000000000000003E-2</v>
      </c>
      <c r="AE195">
        <v>1.667</v>
      </c>
      <c r="AF195">
        <v>7.8E-2</v>
      </c>
      <c r="AG195">
        <v>0.189</v>
      </c>
      <c r="AH195">
        <v>0.43099999999999999</v>
      </c>
      <c r="AI195">
        <v>0.105</v>
      </c>
      <c r="AJ195">
        <v>0.52200000000000002</v>
      </c>
      <c r="AK195">
        <v>1.377</v>
      </c>
      <c r="AL195">
        <v>95.206999999999994</v>
      </c>
      <c r="AM195">
        <v>306</v>
      </c>
      <c r="AN195">
        <v>-0.7</v>
      </c>
      <c r="AO195">
        <v>4.8000000000000001E-2</v>
      </c>
      <c r="AP195">
        <v>9.0080100000000005</v>
      </c>
      <c r="AQ195">
        <v>0.14699999999999999</v>
      </c>
      <c r="AR195">
        <v>90.56</v>
      </c>
      <c r="AS195">
        <v>0.51400000000000001</v>
      </c>
      <c r="AT195" t="s">
        <v>419</v>
      </c>
      <c r="AU195">
        <v>-43.4</v>
      </c>
      <c r="AV195">
        <v>79</v>
      </c>
      <c r="AW195">
        <v>1.0049999999999999</v>
      </c>
      <c r="AX195">
        <v>30.22</v>
      </c>
      <c r="AY195">
        <v>30.22</v>
      </c>
      <c r="AZ195">
        <v>42.34</v>
      </c>
      <c r="BA195">
        <v>42.34</v>
      </c>
      <c r="BB195">
        <v>48.13</v>
      </c>
      <c r="BC195">
        <v>48.13</v>
      </c>
      <c r="BD195">
        <v>0</v>
      </c>
      <c r="BE195">
        <v>1.0848693081139977</v>
      </c>
      <c r="BF195">
        <v>-0.3220445743444692</v>
      </c>
      <c r="BG195">
        <v>0.17694332188225181</v>
      </c>
      <c r="BH195">
        <v>0</v>
      </c>
      <c r="BI195">
        <v>1.1488186077227065</v>
      </c>
      <c r="BJ195">
        <v>-0.19252152299840614</v>
      </c>
      <c r="BK195">
        <v>0.18521752709010966</v>
      </c>
      <c r="BL195">
        <v>3</v>
      </c>
      <c r="BM195">
        <v>14.35</v>
      </c>
      <c r="BN195">
        <v>2.682526188195446E-2</v>
      </c>
    </row>
    <row r="196" spans="1:66" x14ac:dyDescent="0.2">
      <c r="A196" t="s">
        <v>846</v>
      </c>
      <c r="B196" s="1">
        <v>111108</v>
      </c>
      <c r="C196">
        <v>2</v>
      </c>
      <c r="D196">
        <v>1</v>
      </c>
      <c r="E196" s="1">
        <v>104</v>
      </c>
      <c r="F196" s="1">
        <v>1575</v>
      </c>
      <c r="G196" s="1">
        <f t="shared" ref="G196:G218" si="8">950-(1725-$F196)</f>
        <v>800</v>
      </c>
      <c r="H196" s="1">
        <v>208</v>
      </c>
      <c r="I196" s="1">
        <f t="shared" ref="I196:I219" si="9">-0.2074*(G196)+334.21</f>
        <v>168.29</v>
      </c>
      <c r="J196" s="2" t="s">
        <v>851</v>
      </c>
      <c r="K196" t="s">
        <v>2222</v>
      </c>
      <c r="M196">
        <v>100</v>
      </c>
      <c r="N196">
        <v>1.595</v>
      </c>
      <c r="O196">
        <v>1.6990000000000001</v>
      </c>
      <c r="P196">
        <v>9.85</v>
      </c>
      <c r="Q196">
        <v>2</v>
      </c>
      <c r="R196" t="s">
        <v>420</v>
      </c>
      <c r="S196">
        <v>1702</v>
      </c>
      <c r="T196">
        <v>1001.6</v>
      </c>
      <c r="U196">
        <v>4.81E-3</v>
      </c>
      <c r="V196">
        <v>57.66</v>
      </c>
      <c r="W196">
        <v>-0.32719999999999999</v>
      </c>
      <c r="X196">
        <v>84.242999999999995</v>
      </c>
      <c r="Y196">
        <v>21.742999999999999</v>
      </c>
      <c r="Z196">
        <v>-0.40453</v>
      </c>
      <c r="AA196">
        <v>25</v>
      </c>
      <c r="AB196">
        <v>102.7</v>
      </c>
      <c r="AC196">
        <v>0.432</v>
      </c>
      <c r="AD196">
        <v>0.83199999999999996</v>
      </c>
      <c r="AE196">
        <v>2.1789999999999998</v>
      </c>
      <c r="AF196">
        <v>0.46899999999999997</v>
      </c>
      <c r="AG196">
        <v>0.433</v>
      </c>
      <c r="AH196">
        <v>0.54900000000000004</v>
      </c>
      <c r="AI196">
        <v>0.36</v>
      </c>
      <c r="AJ196">
        <v>0.54400000000000004</v>
      </c>
      <c r="AK196">
        <v>3.3170000000000002</v>
      </c>
      <c r="AL196">
        <v>235.041</v>
      </c>
      <c r="AM196">
        <v>366</v>
      </c>
      <c r="AN196">
        <v>-1.0329999999999999</v>
      </c>
      <c r="AO196">
        <v>0.17</v>
      </c>
      <c r="AP196">
        <v>16.344819999999999</v>
      </c>
      <c r="AQ196">
        <v>0.21</v>
      </c>
      <c r="AR196">
        <v>90.56</v>
      </c>
      <c r="AS196">
        <v>0.14799999999999999</v>
      </c>
      <c r="AT196" t="s">
        <v>421</v>
      </c>
      <c r="AU196">
        <v>15.1</v>
      </c>
      <c r="AV196">
        <v>135</v>
      </c>
      <c r="AW196">
        <v>0.88200000000000001</v>
      </c>
      <c r="AX196">
        <v>55.81</v>
      </c>
      <c r="AY196">
        <v>55.81</v>
      </c>
      <c r="AZ196">
        <v>58.72</v>
      </c>
      <c r="BA196">
        <v>58.72</v>
      </c>
      <c r="BB196">
        <v>58.74</v>
      </c>
      <c r="BC196">
        <v>58.74</v>
      </c>
      <c r="BD196">
        <v>0</v>
      </c>
      <c r="BE196">
        <v>0.55688849492682668</v>
      </c>
      <c r="BF196">
        <v>2.4539336274648926</v>
      </c>
      <c r="BG196">
        <v>6.4371107458000287E-2</v>
      </c>
      <c r="BH196">
        <v>0</v>
      </c>
      <c r="BI196">
        <v>0.48822564671143009</v>
      </c>
      <c r="BJ196">
        <v>2.4876039648958757</v>
      </c>
      <c r="BK196">
        <v>8.6581469032473185E-2</v>
      </c>
      <c r="BL196">
        <v>3</v>
      </c>
      <c r="BM196" t="s">
        <v>91</v>
      </c>
      <c r="BN196">
        <v>0.13592327925542461</v>
      </c>
    </row>
    <row r="197" spans="1:66" x14ac:dyDescent="0.2">
      <c r="A197" t="s">
        <v>846</v>
      </c>
      <c r="B197" s="1">
        <v>111109</v>
      </c>
      <c r="C197">
        <v>1</v>
      </c>
      <c r="D197">
        <v>2</v>
      </c>
      <c r="E197" s="1">
        <v>101</v>
      </c>
      <c r="F197" s="1">
        <v>1575</v>
      </c>
      <c r="G197" s="1">
        <f t="shared" si="8"/>
        <v>800</v>
      </c>
      <c r="H197" s="1">
        <v>269</v>
      </c>
      <c r="I197" s="1">
        <f t="shared" si="9"/>
        <v>168.29</v>
      </c>
      <c r="J197" s="2" t="s">
        <v>851</v>
      </c>
      <c r="K197" t="s">
        <v>2223</v>
      </c>
      <c r="M197">
        <v>100</v>
      </c>
      <c r="N197">
        <v>6.6760000000000002</v>
      </c>
      <c r="O197">
        <v>6.835</v>
      </c>
      <c r="P197">
        <v>12.085000000000001</v>
      </c>
      <c r="Q197">
        <v>1</v>
      </c>
      <c r="R197" t="s">
        <v>422</v>
      </c>
      <c r="S197">
        <v>12394</v>
      </c>
      <c r="T197">
        <v>1813.3</v>
      </c>
      <c r="U197">
        <v>4.922E-2</v>
      </c>
      <c r="V197">
        <v>39.340000000000003</v>
      </c>
      <c r="W197">
        <v>-0.34329999999999999</v>
      </c>
      <c r="X197">
        <v>58.518999999999998</v>
      </c>
      <c r="Y197">
        <v>13.519</v>
      </c>
      <c r="Z197">
        <v>-0.56938</v>
      </c>
      <c r="AA197">
        <v>47</v>
      </c>
      <c r="AB197">
        <v>142</v>
      </c>
      <c r="AC197">
        <v>3.1E-2</v>
      </c>
      <c r="AD197">
        <v>0.217</v>
      </c>
      <c r="AE197">
        <v>2.0129999999999999</v>
      </c>
      <c r="AF197">
        <v>0.29099999999999998</v>
      </c>
      <c r="AG197">
        <v>0.17599999999999999</v>
      </c>
      <c r="AH197">
        <v>0.65500000000000003</v>
      </c>
      <c r="AI197">
        <v>0.22</v>
      </c>
      <c r="AJ197">
        <v>0.70199999999999996</v>
      </c>
      <c r="AK197">
        <v>9.2349999999999994</v>
      </c>
      <c r="AL197">
        <v>151.73599999999999</v>
      </c>
      <c r="AM197">
        <v>354</v>
      </c>
      <c r="AN197">
        <v>-0.96699999999999997</v>
      </c>
      <c r="AO197">
        <v>0.113</v>
      </c>
      <c r="AP197">
        <v>87.448049999999995</v>
      </c>
      <c r="AQ197">
        <v>4.7E-2</v>
      </c>
      <c r="AR197">
        <v>98.19</v>
      </c>
      <c r="AS197">
        <v>0.48699999999999999</v>
      </c>
      <c r="AT197" t="s">
        <v>423</v>
      </c>
      <c r="AU197">
        <v>-42.7</v>
      </c>
      <c r="AV197">
        <v>15</v>
      </c>
      <c r="AW197">
        <v>0.95599999999999996</v>
      </c>
      <c r="AX197">
        <v>33.43</v>
      </c>
      <c r="AY197">
        <v>33.43</v>
      </c>
      <c r="AZ197">
        <v>36.08</v>
      </c>
      <c r="BA197">
        <v>36.08</v>
      </c>
      <c r="BB197">
        <v>37.99</v>
      </c>
      <c r="BC197">
        <v>37.99</v>
      </c>
      <c r="BD197">
        <v>0</v>
      </c>
      <c r="BE197">
        <v>1.0490210748193094</v>
      </c>
      <c r="BF197">
        <v>-0.14227567696563997</v>
      </c>
      <c r="BG197">
        <v>0.11254726818808515</v>
      </c>
      <c r="BH197">
        <v>0</v>
      </c>
      <c r="BI197">
        <v>1.050502574563124</v>
      </c>
      <c r="BJ197">
        <v>-0.14616462541401914</v>
      </c>
      <c r="BK197">
        <v>0.11368779500614425</v>
      </c>
      <c r="BL197">
        <v>3</v>
      </c>
      <c r="BM197">
        <v>59.22</v>
      </c>
      <c r="BN197">
        <v>5.4962687878156516E-2</v>
      </c>
    </row>
    <row r="198" spans="1:66" x14ac:dyDescent="0.2">
      <c r="A198" t="s">
        <v>846</v>
      </c>
      <c r="B198" s="1">
        <v>111109</v>
      </c>
      <c r="C198">
        <v>1</v>
      </c>
      <c r="D198">
        <v>3</v>
      </c>
      <c r="E198" s="1">
        <v>106</v>
      </c>
      <c r="F198" s="1">
        <v>1575</v>
      </c>
      <c r="G198" s="1">
        <f t="shared" si="8"/>
        <v>800</v>
      </c>
      <c r="H198" s="1">
        <v>269</v>
      </c>
      <c r="I198" s="1">
        <f t="shared" si="9"/>
        <v>168.29</v>
      </c>
      <c r="J198" s="2" t="s">
        <v>851</v>
      </c>
      <c r="K198" t="s">
        <v>2223</v>
      </c>
      <c r="M198">
        <v>100</v>
      </c>
      <c r="N198">
        <v>4.0759999999999996</v>
      </c>
      <c r="O198">
        <v>4.165</v>
      </c>
      <c r="P198">
        <v>8.3640000000000008</v>
      </c>
      <c r="Q198">
        <v>1</v>
      </c>
      <c r="R198" t="s">
        <v>424</v>
      </c>
      <c r="S198">
        <v>7552</v>
      </c>
      <c r="T198">
        <v>1813.3</v>
      </c>
      <c r="U198">
        <v>-0.12758</v>
      </c>
      <c r="V198">
        <v>53.89</v>
      </c>
      <c r="W198">
        <v>-0.1027</v>
      </c>
      <c r="X198">
        <v>57.784999999999997</v>
      </c>
      <c r="Y198">
        <v>15.285</v>
      </c>
      <c r="Z198">
        <v>-0.13633000000000001</v>
      </c>
      <c r="AA198">
        <v>31</v>
      </c>
      <c r="AB198">
        <v>41.9</v>
      </c>
      <c r="AC198">
        <v>5.8000000000000003E-2</v>
      </c>
      <c r="AD198">
        <v>0.23799999999999999</v>
      </c>
      <c r="AE198">
        <v>2.0390000000000001</v>
      </c>
      <c r="AF198">
        <v>0.29899999999999999</v>
      </c>
      <c r="AG198">
        <v>0.254</v>
      </c>
      <c r="AH198">
        <v>0.78200000000000003</v>
      </c>
      <c r="AI198">
        <v>0.17199999999999999</v>
      </c>
      <c r="AJ198">
        <v>0.72699999999999998</v>
      </c>
      <c r="AK198">
        <v>6.1230000000000002</v>
      </c>
      <c r="AL198">
        <v>321.322</v>
      </c>
      <c r="AM198">
        <v>366</v>
      </c>
      <c r="AN198">
        <v>-1.0329999999999999</v>
      </c>
      <c r="AO198">
        <v>0.13900000000000001</v>
      </c>
      <c r="AP198">
        <v>49.572569999999999</v>
      </c>
      <c r="AQ198">
        <v>3.3000000000000002E-2</v>
      </c>
      <c r="AR198">
        <v>98.19</v>
      </c>
      <c r="AS198">
        <v>0.47799999999999998</v>
      </c>
      <c r="AT198" t="s">
        <v>425</v>
      </c>
      <c r="AU198">
        <v>1.3</v>
      </c>
      <c r="AV198">
        <v>65</v>
      </c>
      <c r="AW198">
        <v>0.97699999999999998</v>
      </c>
      <c r="AX198">
        <v>48.35</v>
      </c>
      <c r="AY198">
        <v>48.35</v>
      </c>
      <c r="AZ198">
        <v>51.75</v>
      </c>
      <c r="BA198">
        <v>51.75</v>
      </c>
      <c r="BB198">
        <v>54.87</v>
      </c>
      <c r="BC198">
        <v>54.87</v>
      </c>
      <c r="BD198">
        <v>0</v>
      </c>
      <c r="BE198">
        <v>1.0652310565444512</v>
      </c>
      <c r="BF198">
        <v>-0.18628117951448361</v>
      </c>
      <c r="BG198">
        <v>0.12648862209435338</v>
      </c>
      <c r="BH198">
        <v>0</v>
      </c>
      <c r="BI198">
        <v>1.0890069520078156</v>
      </c>
      <c r="BJ198">
        <v>-0.12968898190826494</v>
      </c>
      <c r="BK198">
        <v>0.12947679936522993</v>
      </c>
      <c r="BL198">
        <v>3</v>
      </c>
      <c r="BM198">
        <v>35.880000000000003</v>
      </c>
      <c r="BN198">
        <v>-3.1519108781189967E-3</v>
      </c>
    </row>
    <row r="199" spans="1:66" x14ac:dyDescent="0.2">
      <c r="A199" t="s">
        <v>846</v>
      </c>
      <c r="B199" s="1">
        <v>111109</v>
      </c>
      <c r="C199">
        <v>1</v>
      </c>
      <c r="D199">
        <v>4</v>
      </c>
      <c r="E199" s="1">
        <v>107</v>
      </c>
      <c r="F199" s="1">
        <v>1575</v>
      </c>
      <c r="G199" s="1">
        <f t="shared" si="8"/>
        <v>800</v>
      </c>
      <c r="H199" s="1">
        <v>269</v>
      </c>
      <c r="I199" s="1">
        <f t="shared" si="9"/>
        <v>168.29</v>
      </c>
      <c r="J199" s="2" t="s">
        <v>851</v>
      </c>
      <c r="K199" t="s">
        <v>2223</v>
      </c>
      <c r="M199">
        <v>100</v>
      </c>
      <c r="N199">
        <v>1.923</v>
      </c>
      <c r="O199">
        <v>2.004</v>
      </c>
      <c r="P199">
        <v>3.56</v>
      </c>
      <c r="Q199">
        <v>1</v>
      </c>
      <c r="R199" t="s">
        <v>426</v>
      </c>
      <c r="S199">
        <v>3634</v>
      </c>
      <c r="T199">
        <v>1813.3</v>
      </c>
      <c r="U199">
        <v>-0.12955</v>
      </c>
      <c r="V199">
        <v>26.53</v>
      </c>
      <c r="W199">
        <v>-2.5700000000000001E-2</v>
      </c>
      <c r="X199">
        <v>45.741999999999997</v>
      </c>
      <c r="Y199">
        <v>10.742000000000001</v>
      </c>
      <c r="Z199">
        <v>-5.169E-2</v>
      </c>
      <c r="AA199">
        <v>49</v>
      </c>
      <c r="AB199">
        <v>21.3</v>
      </c>
      <c r="AC199">
        <v>2.7E-2</v>
      </c>
      <c r="AD199">
        <v>5.5E-2</v>
      </c>
      <c r="AE199">
        <v>1.8740000000000001</v>
      </c>
      <c r="AF199">
        <v>0.06</v>
      </c>
      <c r="AG199">
        <v>0.16900000000000001</v>
      </c>
      <c r="AH199">
        <v>0.111</v>
      </c>
      <c r="AI199">
        <v>8.5999999999999993E-2</v>
      </c>
      <c r="AJ199">
        <v>0.16200000000000001</v>
      </c>
      <c r="AK199">
        <v>2.4420000000000002</v>
      </c>
      <c r="AL199">
        <v>217.19</v>
      </c>
      <c r="AM199">
        <v>366</v>
      </c>
      <c r="AN199">
        <v>-1.0329999999999999</v>
      </c>
      <c r="AO199">
        <v>2.7E-2</v>
      </c>
      <c r="AP199">
        <v>21.630189999999999</v>
      </c>
      <c r="AQ199">
        <v>2.3E-2</v>
      </c>
      <c r="AR199">
        <v>98.19</v>
      </c>
      <c r="AS199">
        <v>0.48199999999999998</v>
      </c>
      <c r="AT199" t="s">
        <v>427</v>
      </c>
      <c r="AU199">
        <v>25.1</v>
      </c>
      <c r="AV199">
        <v>22</v>
      </c>
      <c r="AW199">
        <v>1.0009999999999999</v>
      </c>
      <c r="AX199">
        <v>21.73</v>
      </c>
      <c r="AY199">
        <v>21.73</v>
      </c>
      <c r="AZ199">
        <v>37.869999999999997</v>
      </c>
      <c r="BA199">
        <v>37.869999999999997</v>
      </c>
      <c r="BB199">
        <v>44.81</v>
      </c>
      <c r="BC199">
        <v>44.81</v>
      </c>
      <c r="BD199">
        <v>0</v>
      </c>
      <c r="BE199">
        <v>1.2039698479393477</v>
      </c>
      <c r="BF199">
        <v>7.5903607048577737E-2</v>
      </c>
      <c r="BG199">
        <v>0.16414896460094036</v>
      </c>
      <c r="BH199">
        <v>0</v>
      </c>
      <c r="BI199">
        <v>1.2182939851125587</v>
      </c>
      <c r="BJ199">
        <v>0.10848228127685552</v>
      </c>
      <c r="BK199">
        <v>0.16965032859107915</v>
      </c>
      <c r="BL199">
        <v>3</v>
      </c>
      <c r="BM199">
        <v>15.13</v>
      </c>
      <c r="BN199">
        <v>0.12082886181999274</v>
      </c>
    </row>
    <row r="200" spans="1:66" x14ac:dyDescent="0.2">
      <c r="A200" t="s">
        <v>846</v>
      </c>
      <c r="B200" s="1">
        <v>111109</v>
      </c>
      <c r="C200">
        <v>2</v>
      </c>
      <c r="D200">
        <v>2</v>
      </c>
      <c r="E200" s="1">
        <v>105</v>
      </c>
      <c r="F200" s="1">
        <v>1575</v>
      </c>
      <c r="G200" s="1">
        <f t="shared" si="8"/>
        <v>800</v>
      </c>
      <c r="H200" s="1">
        <v>162</v>
      </c>
      <c r="I200" s="1">
        <f t="shared" si="9"/>
        <v>168.29</v>
      </c>
      <c r="J200" s="2" t="s">
        <v>851</v>
      </c>
      <c r="K200" t="s">
        <v>2223</v>
      </c>
      <c r="M200">
        <v>100</v>
      </c>
      <c r="N200">
        <v>2.5579999999999998</v>
      </c>
      <c r="O200">
        <v>2.6859999999999999</v>
      </c>
      <c r="P200">
        <v>25.475000000000001</v>
      </c>
      <c r="Q200">
        <v>1</v>
      </c>
      <c r="R200" t="s">
        <v>428</v>
      </c>
      <c r="S200">
        <v>4871</v>
      </c>
      <c r="T200">
        <v>1813.3</v>
      </c>
      <c r="U200">
        <v>-7.0489999999999997E-2</v>
      </c>
      <c r="V200">
        <v>46.89</v>
      </c>
      <c r="W200">
        <v>-0.46029999999999999</v>
      </c>
      <c r="X200">
        <v>35.03</v>
      </c>
      <c r="Y200">
        <v>20.03</v>
      </c>
      <c r="Z200">
        <v>-0.69306999999999996</v>
      </c>
      <c r="AA200">
        <v>17</v>
      </c>
      <c r="AB200">
        <v>0</v>
      </c>
      <c r="AC200">
        <v>0.94699999999999995</v>
      </c>
      <c r="AD200">
        <v>2.4510000000000001</v>
      </c>
      <c r="AE200">
        <v>2.657</v>
      </c>
      <c r="AF200">
        <v>0.83799999999999997</v>
      </c>
      <c r="AG200">
        <v>0.68400000000000005</v>
      </c>
      <c r="AH200">
        <v>0.56799999999999995</v>
      </c>
      <c r="AI200">
        <v>0.72</v>
      </c>
      <c r="AJ200">
        <v>0.72799999999999998</v>
      </c>
      <c r="AK200">
        <v>6.4429999999999996</v>
      </c>
      <c r="AL200">
        <v>136.86000000000001</v>
      </c>
      <c r="AM200">
        <v>258</v>
      </c>
      <c r="AN200">
        <v>-0.433</v>
      </c>
      <c r="AO200">
        <v>0.73299999999999998</v>
      </c>
      <c r="AP200">
        <v>99.652540000000002</v>
      </c>
      <c r="AQ200">
        <v>0.373</v>
      </c>
      <c r="AR200">
        <v>98.19</v>
      </c>
      <c r="AS200">
        <v>-0.38500000000000001</v>
      </c>
      <c r="AT200" t="s">
        <v>429</v>
      </c>
      <c r="AU200">
        <v>-40.4</v>
      </c>
      <c r="AV200">
        <v>170</v>
      </c>
      <c r="AW200">
        <v>1.048</v>
      </c>
      <c r="AX200">
        <v>43.14</v>
      </c>
      <c r="AY200">
        <v>43.14</v>
      </c>
      <c r="AZ200">
        <v>72.08</v>
      </c>
      <c r="BA200">
        <v>72.08</v>
      </c>
      <c r="BB200">
        <v>90.41</v>
      </c>
      <c r="BC200">
        <v>90.41</v>
      </c>
      <c r="BD200">
        <v>1</v>
      </c>
      <c r="BE200">
        <v>-0.66934117684828554</v>
      </c>
      <c r="BF200">
        <v>3.0231326335239159</v>
      </c>
      <c r="BG200">
        <v>0.29486567229811966</v>
      </c>
      <c r="BH200">
        <v>1</v>
      </c>
      <c r="BI200">
        <v>-0.63869525356534729</v>
      </c>
      <c r="BJ200">
        <v>3.0026666387114536</v>
      </c>
      <c r="BK200">
        <v>0.29186103682774811</v>
      </c>
      <c r="BL200">
        <v>3</v>
      </c>
      <c r="BM200" t="s">
        <v>91</v>
      </c>
      <c r="BN200">
        <v>0.11383342212384512</v>
      </c>
    </row>
    <row r="201" spans="1:66" x14ac:dyDescent="0.2">
      <c r="A201" t="s">
        <v>846</v>
      </c>
      <c r="B201" s="1">
        <v>111111</v>
      </c>
      <c r="C201">
        <v>2</v>
      </c>
      <c r="D201">
        <v>1</v>
      </c>
      <c r="E201" s="1">
        <v>108</v>
      </c>
      <c r="F201" s="1">
        <v>1625</v>
      </c>
      <c r="G201" s="1">
        <f t="shared" si="8"/>
        <v>850</v>
      </c>
      <c r="H201" s="1">
        <v>224</v>
      </c>
      <c r="I201" s="1">
        <f t="shared" si="9"/>
        <v>157.91999999999999</v>
      </c>
      <c r="J201" s="2" t="s">
        <v>851</v>
      </c>
      <c r="K201" t="s">
        <v>2224</v>
      </c>
      <c r="M201">
        <v>100</v>
      </c>
      <c r="N201">
        <v>1.232</v>
      </c>
      <c r="O201">
        <v>1.31</v>
      </c>
      <c r="P201">
        <v>4.7619999999999996</v>
      </c>
      <c r="Q201">
        <v>5</v>
      </c>
      <c r="R201" t="s">
        <v>430</v>
      </c>
      <c r="S201">
        <v>2590</v>
      </c>
      <c r="T201">
        <v>1977.3</v>
      </c>
      <c r="U201">
        <v>-0.1089</v>
      </c>
      <c r="V201">
        <v>57.13</v>
      </c>
      <c r="W201">
        <v>5.11E-2</v>
      </c>
      <c r="X201">
        <v>84.793999999999997</v>
      </c>
      <c r="Y201">
        <v>27.294</v>
      </c>
      <c r="Z201">
        <v>0.15464</v>
      </c>
      <c r="AA201">
        <v>19</v>
      </c>
      <c r="AB201">
        <v>90</v>
      </c>
      <c r="AC201">
        <v>0.315</v>
      </c>
      <c r="AD201">
        <v>0.371</v>
      </c>
      <c r="AE201">
        <v>2.3769999999999998</v>
      </c>
      <c r="AF201">
        <v>0.36599999999999999</v>
      </c>
      <c r="AG201">
        <v>0.41299999999999998</v>
      </c>
      <c r="AH201">
        <v>0.5</v>
      </c>
      <c r="AI201">
        <v>0.49399999999999999</v>
      </c>
      <c r="AJ201">
        <v>0.67500000000000004</v>
      </c>
      <c r="AK201">
        <v>2.2010000000000001</v>
      </c>
      <c r="AL201">
        <v>333.22300000000001</v>
      </c>
      <c r="AM201">
        <v>318</v>
      </c>
      <c r="AN201">
        <v>-0.76700000000000002</v>
      </c>
      <c r="AO201">
        <v>0.10100000000000001</v>
      </c>
      <c r="AP201">
        <v>5.3489100000000001</v>
      </c>
      <c r="AQ201">
        <v>0.17199999999999999</v>
      </c>
      <c r="AR201">
        <v>98.31</v>
      </c>
      <c r="AS201">
        <v>-7.5999999999999998E-2</v>
      </c>
      <c r="AT201" t="s">
        <v>431</v>
      </c>
      <c r="AU201">
        <v>-28.5</v>
      </c>
      <c r="AV201">
        <v>90</v>
      </c>
      <c r="AW201">
        <v>1.04</v>
      </c>
      <c r="AX201">
        <v>67.56</v>
      </c>
      <c r="AY201">
        <v>67.56</v>
      </c>
      <c r="AZ201">
        <v>68.72</v>
      </c>
      <c r="BA201">
        <v>68.72</v>
      </c>
      <c r="BB201">
        <v>76.94</v>
      </c>
      <c r="BC201">
        <v>76.94</v>
      </c>
      <c r="BD201">
        <v>0</v>
      </c>
      <c r="BE201">
        <v>0.77947295792378712</v>
      </c>
      <c r="BF201">
        <v>1.7302268485098742</v>
      </c>
      <c r="BG201">
        <v>9.5726022959517543E-2</v>
      </c>
      <c r="BH201">
        <v>0</v>
      </c>
      <c r="BI201">
        <v>0.76903262029561148</v>
      </c>
      <c r="BJ201">
        <v>1.7581591077680738</v>
      </c>
      <c r="BK201">
        <v>8.8179270184695638E-2</v>
      </c>
      <c r="BL201">
        <v>3</v>
      </c>
      <c r="BM201" t="s">
        <v>91</v>
      </c>
      <c r="BN201">
        <v>4.8988015864457134E-2</v>
      </c>
    </row>
    <row r="202" spans="1:66" x14ac:dyDescent="0.2">
      <c r="A202" t="s">
        <v>846</v>
      </c>
      <c r="B202" s="1">
        <v>111111</v>
      </c>
      <c r="C202">
        <v>2</v>
      </c>
      <c r="D202">
        <v>2</v>
      </c>
      <c r="E202" s="1">
        <v>109</v>
      </c>
      <c r="F202" s="1">
        <v>1625</v>
      </c>
      <c r="G202" s="1">
        <f t="shared" si="8"/>
        <v>850</v>
      </c>
      <c r="H202" s="1">
        <v>162</v>
      </c>
      <c r="I202" s="1">
        <f t="shared" si="9"/>
        <v>157.91999999999999</v>
      </c>
      <c r="J202" s="2" t="s">
        <v>851</v>
      </c>
      <c r="K202" t="s">
        <v>2224</v>
      </c>
      <c r="M202">
        <v>100</v>
      </c>
      <c r="N202">
        <v>0.65600000000000003</v>
      </c>
      <c r="O202">
        <v>0.67</v>
      </c>
      <c r="P202">
        <v>12.086</v>
      </c>
      <c r="Q202">
        <v>2</v>
      </c>
      <c r="R202" t="s">
        <v>432</v>
      </c>
      <c r="S202">
        <v>1325</v>
      </c>
      <c r="T202">
        <v>1977.3</v>
      </c>
      <c r="U202">
        <v>2.971E-2</v>
      </c>
      <c r="V202">
        <v>39.380000000000003</v>
      </c>
      <c r="W202">
        <v>-0.41710000000000003</v>
      </c>
      <c r="X202">
        <v>69.647000000000006</v>
      </c>
      <c r="Y202">
        <v>24.646999999999998</v>
      </c>
      <c r="Z202">
        <v>-0.42826999999999998</v>
      </c>
      <c r="AA202">
        <v>17</v>
      </c>
      <c r="AB202">
        <v>54</v>
      </c>
      <c r="AC202">
        <v>1.548</v>
      </c>
      <c r="AD202">
        <v>0.54800000000000004</v>
      </c>
      <c r="AE202">
        <v>2.6749999999999998</v>
      </c>
      <c r="AF202">
        <v>0.84699999999999998</v>
      </c>
      <c r="AG202">
        <v>0.82399999999999995</v>
      </c>
      <c r="AH202">
        <v>0.78100000000000003</v>
      </c>
      <c r="AI202">
        <v>0.754</v>
      </c>
      <c r="AJ202">
        <v>0.81599999999999995</v>
      </c>
      <c r="AK202">
        <v>1.8939999999999999</v>
      </c>
      <c r="AL202">
        <v>139.83500000000001</v>
      </c>
      <c r="AM202">
        <v>234</v>
      </c>
      <c r="AN202">
        <v>-0.3</v>
      </c>
      <c r="AO202">
        <v>0.248</v>
      </c>
      <c r="AP202">
        <v>23.451830000000001</v>
      </c>
      <c r="AQ202">
        <v>0.41199999999999998</v>
      </c>
      <c r="AR202">
        <v>98.31</v>
      </c>
      <c r="AS202">
        <v>0.29899999999999999</v>
      </c>
      <c r="AT202" t="s">
        <v>433</v>
      </c>
      <c r="AU202">
        <v>-74</v>
      </c>
      <c r="AV202">
        <v>80</v>
      </c>
      <c r="AW202">
        <v>0.90700000000000003</v>
      </c>
      <c r="AX202">
        <v>42.13</v>
      </c>
      <c r="AY202">
        <v>42.13</v>
      </c>
      <c r="AZ202">
        <v>48.2</v>
      </c>
      <c r="BA202">
        <v>48.2</v>
      </c>
      <c r="BB202">
        <v>61.94</v>
      </c>
      <c r="BC202">
        <v>61.94</v>
      </c>
      <c r="BD202">
        <v>0</v>
      </c>
      <c r="BE202">
        <v>1.0500797809067199</v>
      </c>
      <c r="BF202">
        <v>1.0953844740485643</v>
      </c>
      <c r="BG202">
        <v>0.13744215711243188</v>
      </c>
      <c r="BH202">
        <v>0</v>
      </c>
      <c r="BI202">
        <v>1.0253748234015359</v>
      </c>
      <c r="BJ202">
        <v>1.1539172885124012</v>
      </c>
      <c r="BK202">
        <v>0.13353876000818057</v>
      </c>
      <c r="BL202">
        <v>3</v>
      </c>
      <c r="BM202" t="s">
        <v>91</v>
      </c>
      <c r="BN202">
        <v>-1.9830903914534393E-2</v>
      </c>
    </row>
    <row r="203" spans="1:66" x14ac:dyDescent="0.2">
      <c r="A203" t="s">
        <v>846</v>
      </c>
      <c r="B203" s="1">
        <v>111114</v>
      </c>
      <c r="C203">
        <v>1</v>
      </c>
      <c r="D203">
        <v>1</v>
      </c>
      <c r="E203" s="1">
        <v>110</v>
      </c>
      <c r="F203" s="1">
        <v>1650</v>
      </c>
      <c r="G203" s="1">
        <f t="shared" si="8"/>
        <v>875</v>
      </c>
      <c r="H203" s="1">
        <v>224</v>
      </c>
      <c r="I203" s="1">
        <f t="shared" si="9"/>
        <v>152.73499999999999</v>
      </c>
      <c r="J203" s="2" t="s">
        <v>851</v>
      </c>
      <c r="K203" t="s">
        <v>2225</v>
      </c>
      <c r="M203">
        <v>100</v>
      </c>
      <c r="N203">
        <v>0.28599999999999998</v>
      </c>
      <c r="O203">
        <v>0.30199999999999999</v>
      </c>
      <c r="P203">
        <v>2.1880000000000002</v>
      </c>
      <c r="Q203">
        <v>1</v>
      </c>
      <c r="R203" t="s">
        <v>434</v>
      </c>
      <c r="S203">
        <v>585</v>
      </c>
      <c r="T203">
        <v>1939.6</v>
      </c>
      <c r="U203">
        <v>-0.11827</v>
      </c>
      <c r="V203">
        <v>57.13</v>
      </c>
      <c r="W203">
        <v>-0.4194</v>
      </c>
      <c r="X203">
        <v>84.004000000000005</v>
      </c>
      <c r="Y203">
        <v>24.004000000000001</v>
      </c>
      <c r="Z203">
        <v>-0.47785</v>
      </c>
      <c r="AA203">
        <v>25</v>
      </c>
      <c r="AB203">
        <v>101.6</v>
      </c>
      <c r="AC203">
        <v>0.79900000000000004</v>
      </c>
      <c r="AD203">
        <v>0.187</v>
      </c>
      <c r="AE203">
        <v>2.3050000000000002</v>
      </c>
      <c r="AF203">
        <v>0.41599999999999998</v>
      </c>
      <c r="AG203">
        <v>0.44600000000000001</v>
      </c>
      <c r="AH203">
        <v>-0.112</v>
      </c>
      <c r="AI203">
        <v>0.47899999999999998</v>
      </c>
      <c r="AJ203">
        <v>-0.104</v>
      </c>
      <c r="AK203">
        <v>0.59199999999999997</v>
      </c>
      <c r="AL203">
        <v>294.54500000000002</v>
      </c>
      <c r="AM203">
        <v>366</v>
      </c>
      <c r="AN203">
        <v>-1.0329999999999999</v>
      </c>
      <c r="AO203">
        <v>1.7999999999999999E-2</v>
      </c>
      <c r="AP203">
        <v>2.9494600000000002</v>
      </c>
      <c r="AQ203">
        <v>3.1E-2</v>
      </c>
      <c r="AR203">
        <v>98.25</v>
      </c>
      <c r="AS203">
        <v>4.8000000000000001E-2</v>
      </c>
      <c r="AT203" t="s">
        <v>435</v>
      </c>
      <c r="AU203">
        <v>35.200000000000003</v>
      </c>
      <c r="AV203">
        <v>99</v>
      </c>
      <c r="AW203">
        <v>0.97599999999999998</v>
      </c>
      <c r="AX203">
        <v>44.9</v>
      </c>
      <c r="AY203">
        <v>44.9</v>
      </c>
      <c r="AZ203">
        <v>54.23</v>
      </c>
      <c r="BA203">
        <v>54.23</v>
      </c>
      <c r="BB203">
        <v>57.97</v>
      </c>
      <c r="BC203">
        <v>57.97</v>
      </c>
      <c r="BD203">
        <v>0</v>
      </c>
      <c r="BE203">
        <v>0.65572736395210596</v>
      </c>
      <c r="BF203">
        <v>1.9490878349702059</v>
      </c>
      <c r="BG203">
        <v>0.12833650288217446</v>
      </c>
      <c r="BH203">
        <v>0</v>
      </c>
      <c r="BI203">
        <v>0.69209692081880592</v>
      </c>
      <c r="BJ203">
        <v>1.9160562057823216</v>
      </c>
      <c r="BK203">
        <v>0.11047506472967104</v>
      </c>
      <c r="BL203">
        <v>3</v>
      </c>
      <c r="BM203">
        <v>16.329999999999998</v>
      </c>
      <c r="BN203">
        <v>4.8277909968628532E-2</v>
      </c>
    </row>
    <row r="204" spans="1:66" x14ac:dyDescent="0.2">
      <c r="A204" t="s">
        <v>846</v>
      </c>
      <c r="B204" s="1">
        <v>111114</v>
      </c>
      <c r="C204">
        <v>2</v>
      </c>
      <c r="D204">
        <v>1</v>
      </c>
      <c r="E204" s="1">
        <v>111</v>
      </c>
      <c r="F204" s="1">
        <v>1650</v>
      </c>
      <c r="G204" s="1">
        <f t="shared" si="8"/>
        <v>875</v>
      </c>
      <c r="H204" s="1">
        <v>208</v>
      </c>
      <c r="I204" s="1">
        <f t="shared" si="9"/>
        <v>152.73499999999999</v>
      </c>
      <c r="J204" s="2" t="s">
        <v>851</v>
      </c>
      <c r="K204" t="s">
        <v>2225</v>
      </c>
      <c r="M204">
        <v>100</v>
      </c>
      <c r="N204">
        <v>0.47599999999999998</v>
      </c>
      <c r="O204">
        <v>0.51100000000000001</v>
      </c>
      <c r="P204">
        <v>2.778</v>
      </c>
      <c r="Q204">
        <v>2</v>
      </c>
      <c r="R204" t="s">
        <v>436</v>
      </c>
      <c r="S204">
        <v>991</v>
      </c>
      <c r="T204">
        <v>1939.6</v>
      </c>
      <c r="U204">
        <v>0.12439</v>
      </c>
      <c r="V204">
        <v>47.51</v>
      </c>
      <c r="W204">
        <v>-0.35880000000000001</v>
      </c>
      <c r="X204">
        <v>84.936999999999998</v>
      </c>
      <c r="Y204">
        <v>17.437000000000001</v>
      </c>
      <c r="Z204">
        <v>-0.67452000000000001</v>
      </c>
      <c r="AA204">
        <v>31</v>
      </c>
      <c r="AB204">
        <v>34.5</v>
      </c>
      <c r="AC204">
        <v>0.48299999999999998</v>
      </c>
      <c r="AD204">
        <v>0.23899999999999999</v>
      </c>
      <c r="AE204">
        <v>2.0550000000000002</v>
      </c>
      <c r="AF204">
        <v>0.312</v>
      </c>
      <c r="AG204">
        <v>0.316</v>
      </c>
      <c r="AH204">
        <v>0.55500000000000005</v>
      </c>
      <c r="AI204">
        <v>0.3</v>
      </c>
      <c r="AJ204">
        <v>0.34499999999999997</v>
      </c>
      <c r="AK204">
        <v>0.96399999999999997</v>
      </c>
      <c r="AL204">
        <v>80.331000000000003</v>
      </c>
      <c r="AM204">
        <v>270</v>
      </c>
      <c r="AN204">
        <v>-0.5</v>
      </c>
      <c r="AO204">
        <v>5.0999999999999997E-2</v>
      </c>
      <c r="AP204">
        <v>12.662269999999999</v>
      </c>
      <c r="AQ204">
        <v>0.22600000000000001</v>
      </c>
      <c r="AR204">
        <v>98.25</v>
      </c>
      <c r="AS204">
        <v>4.7E-2</v>
      </c>
      <c r="AT204" t="s">
        <v>437</v>
      </c>
      <c r="AU204">
        <v>-4.5999999999999996</v>
      </c>
      <c r="AV204">
        <v>160</v>
      </c>
      <c r="AW204">
        <v>0.88700000000000001</v>
      </c>
      <c r="AX204">
        <v>38.979999999999997</v>
      </c>
      <c r="AY204">
        <v>38.979999999999997</v>
      </c>
      <c r="AZ204">
        <v>42.22</v>
      </c>
      <c r="BA204">
        <v>42.22</v>
      </c>
      <c r="BB204">
        <v>56.46</v>
      </c>
      <c r="BC204">
        <v>56.46</v>
      </c>
      <c r="BD204">
        <v>1</v>
      </c>
      <c r="BE204">
        <v>-0.24585847864452615</v>
      </c>
      <c r="BF204">
        <v>-2.8294430413315004</v>
      </c>
      <c r="BG204">
        <v>0.15593253491645784</v>
      </c>
      <c r="BH204">
        <v>1</v>
      </c>
      <c r="BI204">
        <v>-0.22289448699436076</v>
      </c>
      <c r="BJ204">
        <v>-2.8501621424972239</v>
      </c>
      <c r="BK204">
        <v>0.15345588877285316</v>
      </c>
      <c r="BL204">
        <v>3</v>
      </c>
      <c r="BM204" t="s">
        <v>91</v>
      </c>
      <c r="BN204">
        <v>5.5497175789476591E-2</v>
      </c>
    </row>
    <row r="205" spans="1:66" x14ac:dyDescent="0.2">
      <c r="A205" t="s">
        <v>846</v>
      </c>
      <c r="B205" s="1">
        <v>111114</v>
      </c>
      <c r="C205">
        <v>2</v>
      </c>
      <c r="D205">
        <v>2</v>
      </c>
      <c r="E205" s="1">
        <v>112</v>
      </c>
      <c r="F205" s="1">
        <v>1650</v>
      </c>
      <c r="G205" s="1">
        <f t="shared" si="8"/>
        <v>875</v>
      </c>
      <c r="H205" s="1">
        <v>224</v>
      </c>
      <c r="I205" s="1">
        <f t="shared" si="9"/>
        <v>152.73499999999999</v>
      </c>
      <c r="J205" s="2" t="s">
        <v>851</v>
      </c>
      <c r="K205" t="s">
        <v>2225</v>
      </c>
      <c r="M205">
        <v>100</v>
      </c>
      <c r="N205">
        <v>0.73499999999999999</v>
      </c>
      <c r="O205">
        <v>0.76100000000000001</v>
      </c>
      <c r="P205">
        <v>3.718</v>
      </c>
      <c r="Q205">
        <v>2</v>
      </c>
      <c r="R205" t="s">
        <v>438</v>
      </c>
      <c r="S205">
        <v>1476</v>
      </c>
      <c r="T205">
        <v>1939.6</v>
      </c>
      <c r="U205">
        <v>-0.24148</v>
      </c>
      <c r="V205">
        <v>53.61</v>
      </c>
      <c r="W205">
        <v>0.12189999999999999</v>
      </c>
      <c r="X205">
        <v>41.557000000000002</v>
      </c>
      <c r="Y205">
        <v>24.056999999999999</v>
      </c>
      <c r="Z205">
        <v>-3.866E-2</v>
      </c>
      <c r="AA205">
        <v>21</v>
      </c>
      <c r="AB205">
        <v>46.3</v>
      </c>
      <c r="AC205">
        <v>0.56100000000000005</v>
      </c>
      <c r="AD205">
        <v>0.38100000000000001</v>
      </c>
      <c r="AE205">
        <v>2.2730000000000001</v>
      </c>
      <c r="AF205">
        <v>0.46700000000000003</v>
      </c>
      <c r="AG205">
        <v>0.35299999999999998</v>
      </c>
      <c r="AH205">
        <v>8.8999999999999996E-2</v>
      </c>
      <c r="AI205">
        <v>0.48299999999999998</v>
      </c>
      <c r="AJ205">
        <v>0.378</v>
      </c>
      <c r="AK205">
        <v>1.204</v>
      </c>
      <c r="AL205">
        <v>297.52100000000002</v>
      </c>
      <c r="AM205">
        <v>366</v>
      </c>
      <c r="AN205">
        <v>-1.0329999999999999</v>
      </c>
      <c r="AO205">
        <v>3.9E-2</v>
      </c>
      <c r="AP205">
        <v>8.0582499999999992</v>
      </c>
      <c r="AQ205">
        <v>5.0999999999999997E-2</v>
      </c>
      <c r="AR205">
        <v>98.25</v>
      </c>
      <c r="AS205">
        <v>-0.12</v>
      </c>
      <c r="AT205" t="s">
        <v>439</v>
      </c>
      <c r="AU205">
        <v>-36.299999999999997</v>
      </c>
      <c r="AV205">
        <v>161</v>
      </c>
      <c r="AW205">
        <v>1.0069999999999999</v>
      </c>
      <c r="AX205">
        <v>64.13</v>
      </c>
      <c r="AY205">
        <v>64.13</v>
      </c>
      <c r="AZ205">
        <v>76.08</v>
      </c>
      <c r="BA205">
        <v>76.08</v>
      </c>
      <c r="BB205">
        <v>78.11</v>
      </c>
      <c r="BC205">
        <v>78.11</v>
      </c>
      <c r="BD205">
        <v>1</v>
      </c>
      <c r="BE205">
        <v>-1.2933292912939414</v>
      </c>
      <c r="BF205">
        <v>-2.9289506605949254</v>
      </c>
      <c r="BG205">
        <v>0.38137237010339659</v>
      </c>
      <c r="BH205">
        <v>1</v>
      </c>
      <c r="BI205">
        <v>-1.2034839437314337</v>
      </c>
      <c r="BJ205">
        <v>-2.9806632350379632</v>
      </c>
      <c r="BK205">
        <v>0.36702878034288972</v>
      </c>
      <c r="BL205">
        <v>3</v>
      </c>
      <c r="BM205" t="s">
        <v>91</v>
      </c>
      <c r="BN205">
        <v>8.8753164627375467E-2</v>
      </c>
    </row>
    <row r="206" spans="1:66" x14ac:dyDescent="0.2">
      <c r="A206" t="s">
        <v>846</v>
      </c>
      <c r="B206" s="1">
        <v>111115</v>
      </c>
      <c r="C206">
        <v>1</v>
      </c>
      <c r="D206">
        <v>1</v>
      </c>
      <c r="E206" s="1">
        <v>113</v>
      </c>
      <c r="F206" s="1">
        <v>1675</v>
      </c>
      <c r="G206" s="1">
        <f t="shared" si="8"/>
        <v>900</v>
      </c>
      <c r="H206" s="1">
        <v>208</v>
      </c>
      <c r="I206" s="1">
        <f t="shared" si="9"/>
        <v>147.54999999999998</v>
      </c>
      <c r="J206" s="2" t="s">
        <v>851</v>
      </c>
      <c r="K206" t="s">
        <v>2226</v>
      </c>
      <c r="M206">
        <v>100</v>
      </c>
      <c r="N206">
        <v>0.56599999999999995</v>
      </c>
      <c r="O206">
        <v>0.60199999999999998</v>
      </c>
      <c r="P206">
        <v>3.63</v>
      </c>
      <c r="Q206">
        <v>2</v>
      </c>
      <c r="R206" t="s">
        <v>440</v>
      </c>
      <c r="S206">
        <v>1182</v>
      </c>
      <c r="T206">
        <v>1963.6</v>
      </c>
      <c r="U206">
        <v>-0.20738000000000001</v>
      </c>
      <c r="V206">
        <v>45.12</v>
      </c>
      <c r="W206">
        <v>-0.30430000000000001</v>
      </c>
      <c r="X206">
        <v>82.712999999999994</v>
      </c>
      <c r="Y206">
        <v>20.213000000000001</v>
      </c>
      <c r="Z206">
        <v>-0.28616000000000003</v>
      </c>
      <c r="AA206">
        <v>23</v>
      </c>
      <c r="AB206">
        <v>25</v>
      </c>
      <c r="AC206">
        <v>0.39200000000000002</v>
      </c>
      <c r="AD206">
        <v>0.22600000000000001</v>
      </c>
      <c r="AE206">
        <v>2.1760000000000002</v>
      </c>
      <c r="AF206">
        <v>0.308</v>
      </c>
      <c r="AG206">
        <v>0.35699999999999998</v>
      </c>
      <c r="AH206">
        <v>0.46500000000000002</v>
      </c>
      <c r="AI206">
        <v>0.39800000000000002</v>
      </c>
      <c r="AJ206">
        <v>0.34899999999999998</v>
      </c>
      <c r="AK206">
        <v>0.94899999999999995</v>
      </c>
      <c r="AL206">
        <v>107.107</v>
      </c>
      <c r="AM206">
        <v>342</v>
      </c>
      <c r="AN206">
        <v>-0.9</v>
      </c>
      <c r="AO206">
        <v>3.1E-2</v>
      </c>
      <c r="AP206">
        <v>4.7642300000000004</v>
      </c>
      <c r="AQ206">
        <v>0.113</v>
      </c>
      <c r="AR206">
        <v>97.94</v>
      </c>
      <c r="AS206">
        <v>2.8000000000000001E-2</v>
      </c>
      <c r="AT206" t="s">
        <v>441</v>
      </c>
      <c r="AU206">
        <v>56.8</v>
      </c>
      <c r="AV206">
        <v>100</v>
      </c>
      <c r="AW206">
        <v>1.056</v>
      </c>
      <c r="AX206">
        <v>55.71</v>
      </c>
      <c r="AY206">
        <v>55.71</v>
      </c>
      <c r="AZ206">
        <v>74.77</v>
      </c>
      <c r="BA206">
        <v>74.77</v>
      </c>
      <c r="BB206">
        <v>75.84</v>
      </c>
      <c r="BC206">
        <v>75.84</v>
      </c>
      <c r="BD206">
        <v>0</v>
      </c>
      <c r="BE206">
        <v>0.83226819341273028</v>
      </c>
      <c r="BF206">
        <v>1.527609011719943</v>
      </c>
      <c r="BG206">
        <v>6.9718179871758268E-2</v>
      </c>
      <c r="BH206">
        <v>0</v>
      </c>
      <c r="BI206">
        <v>0.78961613565659139</v>
      </c>
      <c r="BJ206">
        <v>1.702165746473798</v>
      </c>
      <c r="BK206">
        <v>8.8404310914658987E-2</v>
      </c>
      <c r="BL206">
        <v>3</v>
      </c>
      <c r="BM206">
        <v>12.58</v>
      </c>
      <c r="BN206">
        <v>5.9115326362072555E-2</v>
      </c>
    </row>
    <row r="207" spans="1:66" x14ac:dyDescent="0.2">
      <c r="A207" t="s">
        <v>846</v>
      </c>
      <c r="B207" s="1">
        <v>111115</v>
      </c>
      <c r="C207">
        <v>1</v>
      </c>
      <c r="D207">
        <v>2</v>
      </c>
      <c r="E207" s="1">
        <v>114</v>
      </c>
      <c r="F207" s="1">
        <v>1675</v>
      </c>
      <c r="G207" s="1">
        <f t="shared" si="8"/>
        <v>900</v>
      </c>
      <c r="H207" s="1">
        <v>140</v>
      </c>
      <c r="I207" s="1">
        <f t="shared" si="9"/>
        <v>147.54999999999998</v>
      </c>
      <c r="J207" s="2" t="s">
        <v>851</v>
      </c>
      <c r="K207" t="s">
        <v>2226</v>
      </c>
      <c r="M207">
        <v>100</v>
      </c>
      <c r="N207">
        <v>2.2050000000000001</v>
      </c>
      <c r="O207">
        <v>2.3530000000000002</v>
      </c>
      <c r="P207">
        <v>6.1959999999999997</v>
      </c>
      <c r="Q207">
        <v>1</v>
      </c>
      <c r="R207" t="s">
        <v>442</v>
      </c>
      <c r="S207">
        <v>4621</v>
      </c>
      <c r="T207">
        <v>1963.6</v>
      </c>
      <c r="U207">
        <v>0.14147000000000001</v>
      </c>
      <c r="V207">
        <v>33.86</v>
      </c>
      <c r="W207">
        <v>0.129</v>
      </c>
      <c r="X207">
        <v>55.816000000000003</v>
      </c>
      <c r="Y207">
        <v>13.316000000000001</v>
      </c>
      <c r="Z207">
        <v>-0.34744999999999998</v>
      </c>
      <c r="AA207">
        <v>39</v>
      </c>
      <c r="AB207">
        <v>5</v>
      </c>
      <c r="AC207">
        <v>9.8000000000000004E-2</v>
      </c>
      <c r="AD207">
        <v>0.221</v>
      </c>
      <c r="AE207">
        <v>2.0649999999999999</v>
      </c>
      <c r="AF207">
        <v>0.19800000000000001</v>
      </c>
      <c r="AG207">
        <v>0.254</v>
      </c>
      <c r="AH207">
        <v>0.52700000000000002</v>
      </c>
      <c r="AI207">
        <v>0.27700000000000002</v>
      </c>
      <c r="AJ207">
        <v>0.61199999999999999</v>
      </c>
      <c r="AK207">
        <v>3.3479999999999999</v>
      </c>
      <c r="AL207">
        <v>354.05</v>
      </c>
      <c r="AM207">
        <v>342</v>
      </c>
      <c r="AN207">
        <v>-0.9</v>
      </c>
      <c r="AO207">
        <v>8.1000000000000003E-2</v>
      </c>
      <c r="AP207">
        <v>13.62767</v>
      </c>
      <c r="AQ207">
        <v>6.0999999999999999E-2</v>
      </c>
      <c r="AR207">
        <v>97.94</v>
      </c>
      <c r="AS207">
        <v>0.44500000000000001</v>
      </c>
      <c r="AT207" t="s">
        <v>443</v>
      </c>
      <c r="AU207">
        <v>-41.8</v>
      </c>
      <c r="AV207">
        <v>2</v>
      </c>
      <c r="AW207">
        <v>0.95099999999999996</v>
      </c>
      <c r="AX207">
        <v>29.3</v>
      </c>
      <c r="AY207">
        <v>29.3</v>
      </c>
      <c r="AZ207">
        <v>31.17</v>
      </c>
      <c r="BA207">
        <v>31.17</v>
      </c>
      <c r="BB207">
        <v>39.93</v>
      </c>
      <c r="BC207">
        <v>39.93</v>
      </c>
      <c r="BD207">
        <v>0</v>
      </c>
      <c r="BE207">
        <v>1.1768195072012397</v>
      </c>
      <c r="BF207">
        <v>8.0551200362818265E-2</v>
      </c>
      <c r="BG207">
        <v>0.34954366096993827</v>
      </c>
      <c r="BH207">
        <v>0</v>
      </c>
      <c r="BI207">
        <v>1.1953858729001319</v>
      </c>
      <c r="BJ207">
        <v>0.10214223741564249</v>
      </c>
      <c r="BK207">
        <v>0.33948786486799715</v>
      </c>
      <c r="BL207">
        <v>3</v>
      </c>
      <c r="BM207">
        <v>25.43</v>
      </c>
      <c r="BN207">
        <v>5.9751191884273254E-2</v>
      </c>
    </row>
    <row r="208" spans="1:66" x14ac:dyDescent="0.2">
      <c r="A208" t="s">
        <v>846</v>
      </c>
      <c r="B208" s="1">
        <v>111115</v>
      </c>
      <c r="C208">
        <v>2</v>
      </c>
      <c r="D208">
        <v>1</v>
      </c>
      <c r="E208" s="1">
        <v>115</v>
      </c>
      <c r="F208" s="1">
        <v>1675</v>
      </c>
      <c r="G208" s="1">
        <f t="shared" si="8"/>
        <v>900</v>
      </c>
      <c r="H208" s="1">
        <v>224</v>
      </c>
      <c r="I208" s="1">
        <f t="shared" si="9"/>
        <v>147.54999999999998</v>
      </c>
      <c r="J208" s="2" t="s">
        <v>851</v>
      </c>
      <c r="K208" t="s">
        <v>2226</v>
      </c>
      <c r="M208">
        <v>100</v>
      </c>
      <c r="N208">
        <v>0.151</v>
      </c>
      <c r="O208">
        <v>0.16700000000000001</v>
      </c>
      <c r="P208">
        <v>1.0680000000000001</v>
      </c>
      <c r="Q208">
        <v>1</v>
      </c>
      <c r="R208" t="s">
        <v>444</v>
      </c>
      <c r="S208">
        <v>328</v>
      </c>
      <c r="T208">
        <v>1963.6</v>
      </c>
      <c r="U208">
        <v>7.7700000000000005E-2</v>
      </c>
      <c r="V208">
        <v>45.12</v>
      </c>
      <c r="W208">
        <v>-0.2286</v>
      </c>
      <c r="X208">
        <v>37.585999999999999</v>
      </c>
      <c r="Y208">
        <v>20.085999999999999</v>
      </c>
      <c r="Z208">
        <v>-0.34343000000000001</v>
      </c>
      <c r="AA208">
        <v>17</v>
      </c>
      <c r="AB208">
        <v>16.8</v>
      </c>
      <c r="AC208">
        <v>0.52600000000000002</v>
      </c>
      <c r="AD208">
        <v>8.1000000000000003E-2</v>
      </c>
      <c r="AE208">
        <v>1.99</v>
      </c>
      <c r="AF208">
        <v>8.6999999999999994E-2</v>
      </c>
      <c r="AG208">
        <v>0.40699999999999997</v>
      </c>
      <c r="AH208">
        <v>0.318</v>
      </c>
      <c r="AI208">
        <v>0.28000000000000003</v>
      </c>
      <c r="AJ208">
        <v>0.186</v>
      </c>
      <c r="AK208">
        <v>0.34200000000000003</v>
      </c>
      <c r="AL208">
        <v>214.215</v>
      </c>
      <c r="AM208">
        <v>366</v>
      </c>
      <c r="AN208">
        <v>-1.0329999999999999</v>
      </c>
      <c r="AO208">
        <v>1.7999999999999999E-2</v>
      </c>
      <c r="AP208">
        <v>1.8872199999999999</v>
      </c>
      <c r="AQ208">
        <v>0.153</v>
      </c>
      <c r="AR208">
        <v>97.94</v>
      </c>
      <c r="AS208">
        <v>0.48399999999999999</v>
      </c>
      <c r="AT208" t="s">
        <v>445</v>
      </c>
      <c r="AU208">
        <v>-8.6</v>
      </c>
      <c r="AV208">
        <v>107</v>
      </c>
      <c r="AW208">
        <v>0.92400000000000004</v>
      </c>
      <c r="AX208">
        <v>52</v>
      </c>
      <c r="AY208">
        <v>52</v>
      </c>
      <c r="AZ208">
        <v>67.19</v>
      </c>
      <c r="BA208">
        <v>67.19</v>
      </c>
      <c r="BB208">
        <v>79.81</v>
      </c>
      <c r="BC208">
        <v>79.81</v>
      </c>
      <c r="BD208">
        <v>1</v>
      </c>
      <c r="BE208">
        <v>-0.29283194534241375</v>
      </c>
      <c r="BF208">
        <v>2.7163604764108711</v>
      </c>
      <c r="BG208">
        <v>0.26671884752027009</v>
      </c>
      <c r="BH208">
        <v>1</v>
      </c>
      <c r="BI208">
        <v>-0.42477763123903478</v>
      </c>
      <c r="BJ208">
        <v>2.7793226253290575</v>
      </c>
      <c r="BK208">
        <v>0.28770883409399772</v>
      </c>
      <c r="BL208">
        <v>3</v>
      </c>
      <c r="BM208" t="s">
        <v>91</v>
      </c>
      <c r="BN208">
        <v>7.7759255481955683E-2</v>
      </c>
    </row>
    <row r="209" spans="1:66" x14ac:dyDescent="0.2">
      <c r="A209" t="s">
        <v>846</v>
      </c>
      <c r="B209" s="1">
        <v>111115</v>
      </c>
      <c r="C209">
        <v>2</v>
      </c>
      <c r="D209">
        <v>2</v>
      </c>
      <c r="E209" s="1">
        <v>116</v>
      </c>
      <c r="F209" s="1">
        <v>1675</v>
      </c>
      <c r="G209" s="1">
        <f t="shared" si="8"/>
        <v>900</v>
      </c>
      <c r="H209" s="1">
        <v>162</v>
      </c>
      <c r="I209" s="1">
        <f t="shared" si="9"/>
        <v>147.54999999999998</v>
      </c>
      <c r="J209" s="2" t="s">
        <v>851</v>
      </c>
      <c r="K209" t="s">
        <v>2226</v>
      </c>
      <c r="M209">
        <v>100</v>
      </c>
      <c r="N209">
        <v>0.33900000000000002</v>
      </c>
      <c r="O209">
        <v>0.36</v>
      </c>
      <c r="P209">
        <v>2.9009999999999998</v>
      </c>
      <c r="Q209">
        <v>3</v>
      </c>
      <c r="R209" t="s">
        <v>446</v>
      </c>
      <c r="S209">
        <v>706</v>
      </c>
      <c r="T209">
        <v>1963.6</v>
      </c>
      <c r="U209">
        <v>-0.11834</v>
      </c>
      <c r="V209">
        <v>42.97</v>
      </c>
      <c r="W209">
        <v>-0.41539999999999999</v>
      </c>
      <c r="X209">
        <v>83.962999999999994</v>
      </c>
      <c r="Y209">
        <v>18.963000000000001</v>
      </c>
      <c r="Z209">
        <v>-0.72563</v>
      </c>
      <c r="AA209">
        <v>29</v>
      </c>
      <c r="AB209">
        <v>53.1</v>
      </c>
      <c r="AC209">
        <v>0.56399999999999995</v>
      </c>
      <c r="AD209">
        <v>0.186</v>
      </c>
      <c r="AE209">
        <v>2.2730000000000001</v>
      </c>
      <c r="AF209">
        <v>0.40500000000000003</v>
      </c>
      <c r="AG209">
        <v>0.36099999999999999</v>
      </c>
      <c r="AH209">
        <v>0.192</v>
      </c>
      <c r="AI209">
        <v>0.46400000000000002</v>
      </c>
      <c r="AJ209">
        <v>-3.2000000000000001E-2</v>
      </c>
      <c r="AK209">
        <v>0.66</v>
      </c>
      <c r="AL209">
        <v>121.983</v>
      </c>
      <c r="AM209">
        <v>318</v>
      </c>
      <c r="AN209">
        <v>-0.76700000000000002</v>
      </c>
      <c r="AO209">
        <v>2.8000000000000001E-2</v>
      </c>
      <c r="AP209">
        <v>4.9681100000000002</v>
      </c>
      <c r="AQ209">
        <v>0.124</v>
      </c>
      <c r="AR209">
        <v>97.94</v>
      </c>
      <c r="AS209">
        <v>-0.23499999999999999</v>
      </c>
      <c r="AT209" t="s">
        <v>447</v>
      </c>
      <c r="AU209">
        <v>27.9</v>
      </c>
      <c r="AV209">
        <v>169</v>
      </c>
      <c r="AW209">
        <v>0.879</v>
      </c>
      <c r="AX209">
        <v>32.53</v>
      </c>
      <c r="AY209">
        <v>32.53</v>
      </c>
      <c r="AZ209">
        <v>33.200000000000003</v>
      </c>
      <c r="BA209">
        <v>33.200000000000003</v>
      </c>
      <c r="BB209">
        <v>37.03</v>
      </c>
      <c r="BC209">
        <v>37.03</v>
      </c>
      <c r="BD209">
        <v>0</v>
      </c>
      <c r="BE209">
        <v>0.36052283966998777</v>
      </c>
      <c r="BF209">
        <v>-2.6987561975387426</v>
      </c>
      <c r="BG209">
        <v>5.8062768166207063E-2</v>
      </c>
      <c r="BH209">
        <v>0</v>
      </c>
      <c r="BI209">
        <v>0.3199080502497067</v>
      </c>
      <c r="BJ209">
        <v>-2.8493943520425677</v>
      </c>
      <c r="BK209">
        <v>6.6829692073430522E-2</v>
      </c>
      <c r="BL209">
        <v>3</v>
      </c>
      <c r="BM209" t="s">
        <v>91</v>
      </c>
      <c r="BN209">
        <v>6.3015339829082251E-2</v>
      </c>
    </row>
    <row r="210" spans="1:66" x14ac:dyDescent="0.2">
      <c r="A210" t="s">
        <v>846</v>
      </c>
      <c r="B210" s="1">
        <v>111115</v>
      </c>
      <c r="C210">
        <v>2</v>
      </c>
      <c r="D210">
        <v>3</v>
      </c>
      <c r="E210" s="1">
        <v>117</v>
      </c>
      <c r="F210" s="1">
        <v>1675</v>
      </c>
      <c r="G210" s="1">
        <f t="shared" si="8"/>
        <v>900</v>
      </c>
      <c r="H210" s="1">
        <v>162</v>
      </c>
      <c r="I210" s="1">
        <f t="shared" si="9"/>
        <v>147.54999999999998</v>
      </c>
      <c r="J210" s="2" t="s">
        <v>851</v>
      </c>
      <c r="K210" t="s">
        <v>2226</v>
      </c>
      <c r="M210">
        <v>100</v>
      </c>
      <c r="N210">
        <v>0.94899999999999995</v>
      </c>
      <c r="O210">
        <v>1.0489999999999999</v>
      </c>
      <c r="P210">
        <v>7.88</v>
      </c>
      <c r="Q210">
        <v>5</v>
      </c>
      <c r="R210" t="s">
        <v>448</v>
      </c>
      <c r="S210">
        <v>2059</v>
      </c>
      <c r="T210">
        <v>1963.6</v>
      </c>
      <c r="U210">
        <v>-4.0099999999999997E-3</v>
      </c>
      <c r="V210">
        <v>57.67</v>
      </c>
      <c r="W210">
        <v>-0.45400000000000001</v>
      </c>
      <c r="X210">
        <v>83.302999999999997</v>
      </c>
      <c r="Y210">
        <v>23.303000000000001</v>
      </c>
      <c r="Z210">
        <v>-0.45465</v>
      </c>
      <c r="AA210">
        <v>15</v>
      </c>
      <c r="AB210">
        <v>79</v>
      </c>
      <c r="AC210">
        <v>0.746</v>
      </c>
      <c r="AD210">
        <v>0.6</v>
      </c>
      <c r="AE210">
        <v>2.4119999999999999</v>
      </c>
      <c r="AF210">
        <v>0.622</v>
      </c>
      <c r="AG210">
        <v>0.499</v>
      </c>
      <c r="AH210">
        <v>0.61899999999999999</v>
      </c>
      <c r="AI210">
        <v>0.44700000000000001</v>
      </c>
      <c r="AJ210">
        <v>3.4000000000000002E-2</v>
      </c>
      <c r="AK210">
        <v>1.915</v>
      </c>
      <c r="AL210">
        <v>145.785</v>
      </c>
      <c r="AM210">
        <v>366</v>
      </c>
      <c r="AN210">
        <v>-1.0329999999999999</v>
      </c>
      <c r="AO210">
        <v>5.7000000000000002E-2</v>
      </c>
      <c r="AP210">
        <v>11.972989999999999</v>
      </c>
      <c r="AQ210">
        <v>8.5999999999999993E-2</v>
      </c>
      <c r="AR210">
        <v>97.94</v>
      </c>
      <c r="AS210">
        <v>0.26</v>
      </c>
      <c r="AT210" t="s">
        <v>449</v>
      </c>
      <c r="AU210">
        <v>-3.4</v>
      </c>
      <c r="AV210">
        <v>11</v>
      </c>
      <c r="AW210">
        <v>1.0720000000000001</v>
      </c>
      <c r="AX210">
        <v>60.93</v>
      </c>
      <c r="AY210">
        <v>60.93</v>
      </c>
      <c r="AZ210">
        <v>65.19</v>
      </c>
      <c r="BA210">
        <v>65.19</v>
      </c>
      <c r="BB210">
        <v>75.17</v>
      </c>
      <c r="BC210">
        <v>75.17</v>
      </c>
      <c r="BD210">
        <v>0</v>
      </c>
      <c r="BE210">
        <v>6.9163728728340867E-3</v>
      </c>
      <c r="BF210">
        <v>2.6125960505738712</v>
      </c>
      <c r="BG210">
        <v>0.20890199179420971</v>
      </c>
      <c r="BH210">
        <v>0</v>
      </c>
      <c r="BI210">
        <v>5.0359148200997961E-3</v>
      </c>
      <c r="BJ210">
        <v>2.627055200386565</v>
      </c>
      <c r="BK210">
        <v>0.20650906591069043</v>
      </c>
      <c r="BL210">
        <v>3</v>
      </c>
      <c r="BM210" t="s">
        <v>91</v>
      </c>
      <c r="BN210">
        <v>2.0820584383600772E-2</v>
      </c>
    </row>
    <row r="211" spans="1:66" x14ac:dyDescent="0.2">
      <c r="A211" t="s">
        <v>846</v>
      </c>
      <c r="B211" s="1">
        <v>111116</v>
      </c>
      <c r="C211">
        <v>1</v>
      </c>
      <c r="D211">
        <v>2</v>
      </c>
      <c r="E211" s="1">
        <v>118</v>
      </c>
      <c r="F211" s="1">
        <v>1700</v>
      </c>
      <c r="G211" s="1">
        <f t="shared" si="8"/>
        <v>925</v>
      </c>
      <c r="H211" s="1">
        <v>140</v>
      </c>
      <c r="I211" s="1">
        <f t="shared" si="9"/>
        <v>142.36499999999998</v>
      </c>
      <c r="J211" s="2" t="s">
        <v>851</v>
      </c>
      <c r="K211" t="s">
        <v>2227</v>
      </c>
      <c r="M211">
        <v>100</v>
      </c>
      <c r="N211">
        <v>1.94</v>
      </c>
      <c r="O211">
        <v>2.036</v>
      </c>
      <c r="P211">
        <v>8.3800000000000008</v>
      </c>
      <c r="Q211">
        <v>4</v>
      </c>
      <c r="R211" t="s">
        <v>450</v>
      </c>
      <c r="S211">
        <v>3950</v>
      </c>
      <c r="T211">
        <v>1940.2</v>
      </c>
      <c r="U211">
        <v>-0.17765</v>
      </c>
      <c r="V211">
        <v>45.12</v>
      </c>
      <c r="W211">
        <v>0.1201</v>
      </c>
      <c r="X211">
        <v>83.78</v>
      </c>
      <c r="Y211">
        <v>21.28</v>
      </c>
      <c r="Z211">
        <v>-0.185</v>
      </c>
      <c r="AA211">
        <v>29</v>
      </c>
      <c r="AB211">
        <v>20</v>
      </c>
      <c r="AC211">
        <v>0.40200000000000002</v>
      </c>
      <c r="AD211">
        <v>0.80400000000000005</v>
      </c>
      <c r="AE211">
        <v>2.1629999999999998</v>
      </c>
      <c r="AF211">
        <v>0.43099999999999999</v>
      </c>
      <c r="AG211">
        <v>0.316</v>
      </c>
      <c r="AH211">
        <v>-2.4E-2</v>
      </c>
      <c r="AI211">
        <v>0.34699999999999998</v>
      </c>
      <c r="AJ211">
        <v>0.28100000000000003</v>
      </c>
      <c r="AK211">
        <v>3.4140000000000001</v>
      </c>
      <c r="AL211">
        <v>184.46299999999999</v>
      </c>
      <c r="AM211">
        <v>366</v>
      </c>
      <c r="AN211">
        <v>-1.0329999999999999</v>
      </c>
      <c r="AO211">
        <v>7.2999999999999995E-2</v>
      </c>
      <c r="AP211">
        <v>15.612349999999999</v>
      </c>
      <c r="AQ211">
        <v>3.7999999999999999E-2</v>
      </c>
      <c r="AR211">
        <v>99.25</v>
      </c>
      <c r="AS211">
        <v>3.5000000000000003E-2</v>
      </c>
      <c r="AT211" t="s">
        <v>451</v>
      </c>
      <c r="AU211">
        <v>-41.9</v>
      </c>
      <c r="AV211">
        <v>79</v>
      </c>
      <c r="AW211">
        <v>1.0840000000000001</v>
      </c>
      <c r="AX211">
        <v>60.12</v>
      </c>
      <c r="AY211">
        <v>60.12</v>
      </c>
      <c r="AZ211">
        <v>60.42</v>
      </c>
      <c r="BA211">
        <v>60.42</v>
      </c>
      <c r="BB211">
        <v>61.55</v>
      </c>
      <c r="BC211">
        <v>61.55</v>
      </c>
      <c r="BD211">
        <v>0</v>
      </c>
      <c r="BE211">
        <v>1.2001671917374463</v>
      </c>
      <c r="BF211">
        <v>0.24185106017579167</v>
      </c>
      <c r="BG211">
        <v>0.14764633191095516</v>
      </c>
      <c r="BH211">
        <v>0</v>
      </c>
      <c r="BI211">
        <v>1.1985259968122506</v>
      </c>
      <c r="BJ211">
        <v>0.25965415678753201</v>
      </c>
      <c r="BK211">
        <v>0.14599981110299615</v>
      </c>
      <c r="BL211">
        <v>3</v>
      </c>
      <c r="BM211">
        <v>56.44</v>
      </c>
      <c r="BN211">
        <v>9.7756034693042893E-2</v>
      </c>
    </row>
    <row r="212" spans="1:66" x14ac:dyDescent="0.2">
      <c r="A212" t="s">
        <v>846</v>
      </c>
      <c r="B212" s="1">
        <v>111116</v>
      </c>
      <c r="C212">
        <v>1</v>
      </c>
      <c r="D212">
        <v>3</v>
      </c>
      <c r="E212" s="1">
        <v>119</v>
      </c>
      <c r="F212" s="1">
        <v>1700</v>
      </c>
      <c r="G212" s="1">
        <f t="shared" si="8"/>
        <v>925</v>
      </c>
      <c r="H212" s="1">
        <v>208</v>
      </c>
      <c r="I212" s="1">
        <f t="shared" si="9"/>
        <v>142.36499999999998</v>
      </c>
      <c r="J212" s="2" t="s">
        <v>851</v>
      </c>
      <c r="K212" t="s">
        <v>2227</v>
      </c>
      <c r="M212">
        <v>100</v>
      </c>
      <c r="N212">
        <v>0.997</v>
      </c>
      <c r="O212">
        <v>1.028</v>
      </c>
      <c r="P212">
        <v>2.1789999999999998</v>
      </c>
      <c r="Q212">
        <v>1</v>
      </c>
      <c r="R212" t="s">
        <v>452</v>
      </c>
      <c r="S212">
        <v>1994</v>
      </c>
      <c r="T212">
        <v>1940.2</v>
      </c>
      <c r="U212">
        <v>0.12740000000000001</v>
      </c>
      <c r="V212">
        <v>28.34</v>
      </c>
      <c r="W212">
        <v>-6.59E-2</v>
      </c>
      <c r="X212">
        <v>80</v>
      </c>
      <c r="Y212">
        <v>9.5449999999999999</v>
      </c>
      <c r="Z212">
        <v>-0.20891000000000001</v>
      </c>
      <c r="AA212">
        <v>51</v>
      </c>
      <c r="AB212">
        <v>14.1</v>
      </c>
      <c r="AC212">
        <v>3.7999999999999999E-2</v>
      </c>
      <c r="AD212">
        <v>0.04</v>
      </c>
      <c r="AE212">
        <v>1.798</v>
      </c>
      <c r="AF212">
        <v>8.4000000000000005E-2</v>
      </c>
      <c r="AG212">
        <v>-2.4E-2</v>
      </c>
      <c r="AH212">
        <v>0.42899999999999999</v>
      </c>
      <c r="AI212">
        <v>9.0999999999999998E-2</v>
      </c>
      <c r="AJ212">
        <v>0.64</v>
      </c>
      <c r="AK212">
        <v>1.5229999999999999</v>
      </c>
      <c r="AL212">
        <v>50.579000000000001</v>
      </c>
      <c r="AM212">
        <v>342</v>
      </c>
      <c r="AN212">
        <v>-0.9</v>
      </c>
      <c r="AO212">
        <v>3.9E-2</v>
      </c>
      <c r="AP212">
        <v>13.47386</v>
      </c>
      <c r="AQ212">
        <v>7.9000000000000001E-2</v>
      </c>
      <c r="AR212">
        <v>99.25</v>
      </c>
      <c r="AS212">
        <v>0.47799999999999998</v>
      </c>
      <c r="AT212" t="s">
        <v>453</v>
      </c>
      <c r="AU212">
        <v>31.4</v>
      </c>
      <c r="AV212">
        <v>12</v>
      </c>
      <c r="AW212">
        <v>0.94499999999999995</v>
      </c>
      <c r="AX212">
        <v>23.85</v>
      </c>
      <c r="AY212">
        <v>23.85</v>
      </c>
      <c r="AZ212">
        <v>25.66</v>
      </c>
      <c r="BA212">
        <v>25.66</v>
      </c>
      <c r="BB212">
        <v>41.14</v>
      </c>
      <c r="BC212">
        <v>41.14</v>
      </c>
      <c r="BD212">
        <v>0</v>
      </c>
      <c r="BE212">
        <v>1.2357982485122774</v>
      </c>
      <c r="BF212">
        <v>0.22489013510463571</v>
      </c>
      <c r="BG212">
        <v>0.17049280930375288</v>
      </c>
      <c r="BH212">
        <v>0</v>
      </c>
      <c r="BI212">
        <v>1.2362161541732144</v>
      </c>
      <c r="BJ212">
        <v>0.29416687949269565</v>
      </c>
      <c r="BK212">
        <v>0.16728521669295965</v>
      </c>
      <c r="BL212">
        <v>3</v>
      </c>
      <c r="BM212">
        <v>9.61</v>
      </c>
      <c r="BN212">
        <v>0.11331037572973338</v>
      </c>
    </row>
    <row r="213" spans="1:66" x14ac:dyDescent="0.2">
      <c r="A213" t="s">
        <v>846</v>
      </c>
      <c r="B213" s="1">
        <v>111116</v>
      </c>
      <c r="C213">
        <v>1</v>
      </c>
      <c r="D213">
        <v>4</v>
      </c>
      <c r="E213" s="1">
        <v>120</v>
      </c>
      <c r="F213" s="1">
        <v>1700</v>
      </c>
      <c r="G213" s="1">
        <f t="shared" si="8"/>
        <v>925</v>
      </c>
      <c r="H213" s="1">
        <v>269</v>
      </c>
      <c r="I213" s="1">
        <f t="shared" si="9"/>
        <v>142.36499999999998</v>
      </c>
      <c r="J213" s="2" t="s">
        <v>851</v>
      </c>
      <c r="K213" t="s">
        <v>2227</v>
      </c>
      <c r="M213">
        <v>100</v>
      </c>
      <c r="N213">
        <v>0.91700000000000004</v>
      </c>
      <c r="O213">
        <v>0.94899999999999995</v>
      </c>
      <c r="P213">
        <v>5.157</v>
      </c>
      <c r="Q213">
        <v>5</v>
      </c>
      <c r="R213" t="s">
        <v>454</v>
      </c>
      <c r="S213">
        <v>1842</v>
      </c>
      <c r="T213">
        <v>1940.2</v>
      </c>
      <c r="U213">
        <v>-0.1026</v>
      </c>
      <c r="V213">
        <v>54.1</v>
      </c>
      <c r="W213">
        <v>-0.2382</v>
      </c>
      <c r="X213">
        <v>82.899000000000001</v>
      </c>
      <c r="Y213">
        <v>22.899000000000001</v>
      </c>
      <c r="Z213">
        <v>-0.35808000000000001</v>
      </c>
      <c r="AA213">
        <v>21</v>
      </c>
      <c r="AB213">
        <v>65.099999999999994</v>
      </c>
      <c r="AC213">
        <v>0.52400000000000002</v>
      </c>
      <c r="AD213">
        <v>0.45600000000000002</v>
      </c>
      <c r="AE213">
        <v>2.3420000000000001</v>
      </c>
      <c r="AF213">
        <v>0.54400000000000004</v>
      </c>
      <c r="AG213">
        <v>0.60899999999999999</v>
      </c>
      <c r="AH213">
        <v>0.54400000000000004</v>
      </c>
      <c r="AI213">
        <v>0.59299999999999997</v>
      </c>
      <c r="AJ213">
        <v>0.47799999999999998</v>
      </c>
      <c r="AK213">
        <v>1.4570000000000001</v>
      </c>
      <c r="AL213">
        <v>354.05</v>
      </c>
      <c r="AM213">
        <v>306</v>
      </c>
      <c r="AN213">
        <v>-0.7</v>
      </c>
      <c r="AO213">
        <v>6.4000000000000001E-2</v>
      </c>
      <c r="AP213">
        <v>4.5434000000000001</v>
      </c>
      <c r="AQ213">
        <v>0.154</v>
      </c>
      <c r="AR213">
        <v>99.25</v>
      </c>
      <c r="AS213">
        <v>9.4E-2</v>
      </c>
      <c r="AT213" t="s">
        <v>455</v>
      </c>
      <c r="AU213">
        <v>41.6</v>
      </c>
      <c r="AV213">
        <v>101</v>
      </c>
      <c r="AW213">
        <v>1.149</v>
      </c>
      <c r="AX213">
        <v>35.32</v>
      </c>
      <c r="AY213">
        <v>35.32</v>
      </c>
      <c r="AZ213">
        <v>70.760000000000005</v>
      </c>
      <c r="BA213">
        <v>70.760000000000005</v>
      </c>
      <c r="BB213">
        <v>74.89</v>
      </c>
      <c r="BC213">
        <v>74.89</v>
      </c>
      <c r="BD213">
        <v>0</v>
      </c>
      <c r="BE213">
        <v>1.1656522139857834</v>
      </c>
      <c r="BF213">
        <v>0.13337853847589687</v>
      </c>
      <c r="BG213">
        <v>0.13700663581621056</v>
      </c>
      <c r="BH213">
        <v>0</v>
      </c>
      <c r="BI213">
        <v>1.1559181256771289</v>
      </c>
      <c r="BJ213">
        <v>0.18074207650352625</v>
      </c>
      <c r="BK213">
        <v>0.12945838902145065</v>
      </c>
      <c r="BL213">
        <v>3</v>
      </c>
      <c r="BM213">
        <v>15.5</v>
      </c>
      <c r="BN213">
        <v>1.7219764557445044E-2</v>
      </c>
    </row>
    <row r="214" spans="1:66" x14ac:dyDescent="0.2">
      <c r="A214" t="s">
        <v>846</v>
      </c>
      <c r="B214" s="1">
        <v>111117</v>
      </c>
      <c r="C214">
        <v>1</v>
      </c>
      <c r="D214">
        <v>1</v>
      </c>
      <c r="E214" s="1">
        <v>122</v>
      </c>
      <c r="F214" s="1">
        <v>1725</v>
      </c>
      <c r="G214" s="1">
        <f t="shared" si="8"/>
        <v>950</v>
      </c>
      <c r="H214" s="1">
        <v>269</v>
      </c>
      <c r="I214" s="1">
        <f t="shared" si="9"/>
        <v>137.17999999999998</v>
      </c>
      <c r="J214" s="2" t="s">
        <v>851</v>
      </c>
      <c r="K214" t="s">
        <v>2228</v>
      </c>
      <c r="M214">
        <v>100</v>
      </c>
      <c r="N214">
        <v>0.51100000000000001</v>
      </c>
      <c r="O214">
        <v>0.51900000000000002</v>
      </c>
      <c r="P214">
        <v>2.7010000000000001</v>
      </c>
      <c r="Q214">
        <v>3</v>
      </c>
      <c r="R214" t="s">
        <v>456</v>
      </c>
      <c r="S214">
        <v>1035</v>
      </c>
      <c r="T214">
        <v>1994.3</v>
      </c>
      <c r="U214">
        <v>3.5839999999999997E-2</v>
      </c>
      <c r="V214">
        <v>42.4</v>
      </c>
      <c r="W214">
        <v>5.7099999999999998E-2</v>
      </c>
      <c r="X214">
        <v>60.213000000000001</v>
      </c>
      <c r="Y214">
        <v>20.213000000000001</v>
      </c>
      <c r="Z214">
        <v>4.7710000000000002E-2</v>
      </c>
      <c r="AA214">
        <v>29</v>
      </c>
      <c r="AB214">
        <v>63.8</v>
      </c>
      <c r="AC214">
        <v>0.501</v>
      </c>
      <c r="AD214">
        <v>0.23400000000000001</v>
      </c>
      <c r="AE214">
        <v>2.1269999999999998</v>
      </c>
      <c r="AF214">
        <v>0.32200000000000001</v>
      </c>
      <c r="AG214">
        <v>0.43</v>
      </c>
      <c r="AH214">
        <v>0.46800000000000003</v>
      </c>
      <c r="AI214">
        <v>0.43</v>
      </c>
      <c r="AJ214">
        <v>0.45600000000000002</v>
      </c>
      <c r="AK214">
        <v>1.133</v>
      </c>
      <c r="AL214">
        <v>223.14</v>
      </c>
      <c r="AM214">
        <v>318</v>
      </c>
      <c r="AN214">
        <v>-0.76700000000000002</v>
      </c>
      <c r="AO214">
        <v>0.04</v>
      </c>
      <c r="AP214">
        <v>6.9404399999999997</v>
      </c>
      <c r="AQ214">
        <v>0.11</v>
      </c>
      <c r="AR214">
        <v>98.13</v>
      </c>
      <c r="AS214">
        <v>0.01</v>
      </c>
      <c r="AT214" t="s">
        <v>457</v>
      </c>
      <c r="AU214">
        <v>-53.5</v>
      </c>
      <c r="AV214">
        <v>170</v>
      </c>
      <c r="AW214">
        <v>0.91800000000000004</v>
      </c>
      <c r="AX214">
        <v>39.31</v>
      </c>
      <c r="AY214">
        <v>39.31</v>
      </c>
      <c r="AZ214">
        <v>47.04</v>
      </c>
      <c r="BA214">
        <v>47.04</v>
      </c>
      <c r="BB214">
        <v>53.9</v>
      </c>
      <c r="BC214">
        <v>53.9</v>
      </c>
      <c r="BD214">
        <v>0</v>
      </c>
      <c r="BE214">
        <v>0.4293764009098977</v>
      </c>
      <c r="BF214">
        <v>2.8161209173727686</v>
      </c>
      <c r="BG214">
        <v>7.0978971261039303E-2</v>
      </c>
      <c r="BH214">
        <v>0</v>
      </c>
      <c r="BI214">
        <v>0.45536451471454997</v>
      </c>
      <c r="BJ214">
        <v>2.8876161478867322</v>
      </c>
      <c r="BK214">
        <v>5.9984295065940683E-2</v>
      </c>
      <c r="BL214">
        <v>3</v>
      </c>
      <c r="BM214">
        <v>24.92</v>
      </c>
      <c r="BN214">
        <v>8.4220327595291522E-2</v>
      </c>
    </row>
    <row r="215" spans="1:66" x14ac:dyDescent="0.2">
      <c r="A215" t="s">
        <v>846</v>
      </c>
      <c r="B215" s="1">
        <v>111117</v>
      </c>
      <c r="C215">
        <v>1</v>
      </c>
      <c r="D215">
        <v>2</v>
      </c>
      <c r="E215" s="1">
        <v>123</v>
      </c>
      <c r="F215" s="1">
        <v>1725</v>
      </c>
      <c r="G215" s="1">
        <f t="shared" si="8"/>
        <v>950</v>
      </c>
      <c r="H215" s="1">
        <v>224</v>
      </c>
      <c r="I215" s="1">
        <f t="shared" si="9"/>
        <v>137.17999999999998</v>
      </c>
      <c r="J215" s="2" t="s">
        <v>851</v>
      </c>
      <c r="K215" t="s">
        <v>2228</v>
      </c>
      <c r="M215">
        <v>100</v>
      </c>
      <c r="N215">
        <v>0.72799999999999998</v>
      </c>
      <c r="O215">
        <v>0.72399999999999998</v>
      </c>
      <c r="P215">
        <v>5.0590000000000002</v>
      </c>
      <c r="Q215">
        <v>4</v>
      </c>
      <c r="R215" t="s">
        <v>458</v>
      </c>
      <c r="S215">
        <v>1443</v>
      </c>
      <c r="T215">
        <v>1994.3</v>
      </c>
      <c r="U215">
        <v>-5.425E-2</v>
      </c>
      <c r="V215">
        <v>48.33</v>
      </c>
      <c r="W215">
        <v>-0.1726</v>
      </c>
      <c r="X215">
        <v>83.635999999999996</v>
      </c>
      <c r="Y215">
        <v>23.635999999999999</v>
      </c>
      <c r="Z215">
        <v>-0.17485999999999999</v>
      </c>
      <c r="AA215">
        <v>31</v>
      </c>
      <c r="AB215">
        <v>128</v>
      </c>
      <c r="AC215">
        <v>0.79600000000000004</v>
      </c>
      <c r="AD215">
        <v>0.42599999999999999</v>
      </c>
      <c r="AE215">
        <v>2.2480000000000002</v>
      </c>
      <c r="AF215">
        <v>0.41099999999999998</v>
      </c>
      <c r="AG215">
        <v>0.39700000000000002</v>
      </c>
      <c r="AH215">
        <v>0.42599999999999999</v>
      </c>
      <c r="AI215">
        <v>0.36499999999999999</v>
      </c>
      <c r="AJ215">
        <v>0.49199999999999999</v>
      </c>
      <c r="AK215">
        <v>1.423</v>
      </c>
      <c r="AL215">
        <v>187.43799999999999</v>
      </c>
      <c r="AM215">
        <v>354</v>
      </c>
      <c r="AN215">
        <v>-0.96699999999999997</v>
      </c>
      <c r="AO215">
        <v>9.4E-2</v>
      </c>
      <c r="AP215">
        <v>12.313470000000001</v>
      </c>
      <c r="AQ215">
        <v>0.186</v>
      </c>
      <c r="AR215">
        <v>98.13</v>
      </c>
      <c r="AS215">
        <v>0.222</v>
      </c>
      <c r="AT215" t="s">
        <v>459</v>
      </c>
      <c r="AU215">
        <v>46.9</v>
      </c>
      <c r="AV215">
        <v>118</v>
      </c>
      <c r="AW215">
        <v>1.004</v>
      </c>
      <c r="AX215">
        <v>61.89</v>
      </c>
      <c r="AY215">
        <v>61.89</v>
      </c>
      <c r="AZ215">
        <v>62.63</v>
      </c>
      <c r="BA215">
        <v>62.63</v>
      </c>
      <c r="BB215">
        <v>75.34</v>
      </c>
      <c r="BC215">
        <v>75.34</v>
      </c>
      <c r="BD215">
        <v>1</v>
      </c>
      <c r="BE215">
        <v>-0.3006437533167432</v>
      </c>
      <c r="BF215">
        <v>2.9032320398923788</v>
      </c>
      <c r="BG215">
        <v>0.23029053818160775</v>
      </c>
      <c r="BH215">
        <v>1</v>
      </c>
      <c r="BI215">
        <v>-0.22313331061676922</v>
      </c>
      <c r="BJ215">
        <v>2.8712319850688104</v>
      </c>
      <c r="BK215">
        <v>0.21789739461579657</v>
      </c>
      <c r="BL215">
        <v>3</v>
      </c>
      <c r="BM215">
        <v>16.87</v>
      </c>
      <c r="BN215">
        <v>9.4893411309757893E-3</v>
      </c>
    </row>
    <row r="216" spans="1:66" x14ac:dyDescent="0.2">
      <c r="A216" t="s">
        <v>846</v>
      </c>
      <c r="B216" s="1">
        <v>111117</v>
      </c>
      <c r="C216">
        <v>1</v>
      </c>
      <c r="D216">
        <v>3</v>
      </c>
      <c r="E216" s="1">
        <v>124</v>
      </c>
      <c r="F216" s="1">
        <v>1725</v>
      </c>
      <c r="G216" s="1">
        <f t="shared" si="8"/>
        <v>950</v>
      </c>
      <c r="H216" s="1">
        <v>269</v>
      </c>
      <c r="I216" s="1">
        <f t="shared" si="9"/>
        <v>137.17999999999998</v>
      </c>
      <c r="J216" s="2" t="s">
        <v>851</v>
      </c>
      <c r="K216" t="s">
        <v>2228</v>
      </c>
      <c r="M216">
        <v>100</v>
      </c>
      <c r="N216">
        <v>0.89</v>
      </c>
      <c r="O216">
        <v>0.88600000000000001</v>
      </c>
      <c r="P216">
        <v>2.7719999999999998</v>
      </c>
      <c r="Q216">
        <v>1</v>
      </c>
      <c r="R216" t="s">
        <v>460</v>
      </c>
      <c r="S216">
        <v>1766</v>
      </c>
      <c r="T216">
        <v>1994.3</v>
      </c>
      <c r="U216">
        <v>-0.16170999999999999</v>
      </c>
      <c r="V216">
        <v>40.1</v>
      </c>
      <c r="W216">
        <v>-0.24329999999999999</v>
      </c>
      <c r="X216">
        <v>84.753</v>
      </c>
      <c r="Y216">
        <v>17.253</v>
      </c>
      <c r="Z216">
        <v>-0.43968000000000002</v>
      </c>
      <c r="AA216">
        <v>27</v>
      </c>
      <c r="AB216">
        <v>77.900000000000006</v>
      </c>
      <c r="AC216">
        <v>0.126</v>
      </c>
      <c r="AD216">
        <v>0.107</v>
      </c>
      <c r="AE216">
        <v>1.9510000000000001</v>
      </c>
      <c r="AF216">
        <v>0.14299999999999999</v>
      </c>
      <c r="AG216">
        <v>0.19600000000000001</v>
      </c>
      <c r="AH216">
        <v>0.57999999999999996</v>
      </c>
      <c r="AI216">
        <v>0.222</v>
      </c>
      <c r="AJ216">
        <v>0.65400000000000003</v>
      </c>
      <c r="AK216">
        <v>1.319</v>
      </c>
      <c r="AL216">
        <v>303.471</v>
      </c>
      <c r="AM216">
        <v>366</v>
      </c>
      <c r="AN216">
        <v>-1.0329999999999999</v>
      </c>
      <c r="AO216">
        <v>5.5E-2</v>
      </c>
      <c r="AP216">
        <v>4.6033999999999997</v>
      </c>
      <c r="AQ216">
        <v>0.13700000000000001</v>
      </c>
      <c r="AR216">
        <v>98.13</v>
      </c>
      <c r="AS216">
        <v>0.20300000000000001</v>
      </c>
      <c r="AT216" t="s">
        <v>461</v>
      </c>
      <c r="AU216">
        <v>2.6</v>
      </c>
      <c r="AV216">
        <v>161</v>
      </c>
      <c r="AW216">
        <v>1.0329999999999999</v>
      </c>
      <c r="AX216">
        <v>44.17</v>
      </c>
      <c r="AY216">
        <v>44.17</v>
      </c>
      <c r="AZ216">
        <v>60.18</v>
      </c>
      <c r="BA216">
        <v>60.18</v>
      </c>
      <c r="BB216">
        <v>66.010000000000005</v>
      </c>
      <c r="BC216">
        <v>66.010000000000005</v>
      </c>
      <c r="BD216">
        <v>1</v>
      </c>
      <c r="BE216">
        <v>-1.4145679581468749</v>
      </c>
      <c r="BF216">
        <v>-2.7524379711600355</v>
      </c>
      <c r="BG216">
        <v>0.38489370000501416</v>
      </c>
      <c r="BH216">
        <v>1</v>
      </c>
      <c r="BI216">
        <v>-1.3808435724197479</v>
      </c>
      <c r="BJ216">
        <v>-2.7594227041774402</v>
      </c>
      <c r="BK216">
        <v>0.37234856304723174</v>
      </c>
      <c r="BL216">
        <v>3</v>
      </c>
      <c r="BM216">
        <v>15.79</v>
      </c>
      <c r="BN216">
        <v>2.6976780206650073E-3</v>
      </c>
    </row>
    <row r="217" spans="1:66" x14ac:dyDescent="0.2">
      <c r="A217" t="s">
        <v>846</v>
      </c>
      <c r="B217" s="1">
        <v>111117</v>
      </c>
      <c r="C217">
        <v>1</v>
      </c>
      <c r="D217">
        <v>4</v>
      </c>
      <c r="E217" s="1">
        <v>125</v>
      </c>
      <c r="F217" s="1">
        <v>1725</v>
      </c>
      <c r="G217" s="1">
        <f t="shared" si="8"/>
        <v>950</v>
      </c>
      <c r="H217" s="1">
        <v>269</v>
      </c>
      <c r="I217" s="1">
        <f t="shared" si="9"/>
        <v>137.17999999999998</v>
      </c>
      <c r="J217" s="2" t="s">
        <v>851</v>
      </c>
      <c r="K217" t="s">
        <v>2228</v>
      </c>
      <c r="M217">
        <v>100</v>
      </c>
      <c r="N217">
        <v>0.67200000000000004</v>
      </c>
      <c r="O217">
        <v>0.70199999999999996</v>
      </c>
      <c r="P217">
        <v>4.1779999999999999</v>
      </c>
      <c r="Q217">
        <v>4</v>
      </c>
      <c r="R217" t="s">
        <v>462</v>
      </c>
      <c r="S217">
        <v>1400</v>
      </c>
      <c r="T217">
        <v>1994.3</v>
      </c>
      <c r="U217">
        <v>0</v>
      </c>
      <c r="V217" t="s">
        <v>91</v>
      </c>
      <c r="W217">
        <v>-0.1139</v>
      </c>
      <c r="X217">
        <v>81.076999999999998</v>
      </c>
      <c r="Y217">
        <v>18.577000000000002</v>
      </c>
      <c r="Z217">
        <v>-0.40794999999999998</v>
      </c>
      <c r="AA217">
        <v>19</v>
      </c>
      <c r="AB217">
        <v>3.3</v>
      </c>
      <c r="AC217">
        <v>0.61499999999999999</v>
      </c>
      <c r="AD217">
        <v>0.40799999999999997</v>
      </c>
      <c r="AE217">
        <v>2.2690000000000001</v>
      </c>
      <c r="AF217">
        <v>0.41</v>
      </c>
      <c r="AG217">
        <v>0.432</v>
      </c>
      <c r="AH217">
        <v>0.38900000000000001</v>
      </c>
      <c r="AI217">
        <v>0.38600000000000001</v>
      </c>
      <c r="AJ217">
        <v>0.34799999999999998</v>
      </c>
      <c r="AK217">
        <v>1.081</v>
      </c>
      <c r="AL217">
        <v>291.57</v>
      </c>
      <c r="AM217">
        <v>354</v>
      </c>
      <c r="AN217">
        <v>-0.96699999999999997</v>
      </c>
      <c r="AO217">
        <v>0.04</v>
      </c>
      <c r="AP217">
        <v>7.4831799999999999</v>
      </c>
      <c r="AQ217">
        <v>0.121</v>
      </c>
      <c r="AR217">
        <v>98.13</v>
      </c>
      <c r="AS217">
        <v>-0.154</v>
      </c>
      <c r="AT217" t="s">
        <v>463</v>
      </c>
      <c r="AU217">
        <v>17</v>
      </c>
      <c r="AV217">
        <v>105</v>
      </c>
      <c r="AW217">
        <v>1.153</v>
      </c>
      <c r="AX217">
        <v>50.26</v>
      </c>
      <c r="AY217">
        <v>50.26</v>
      </c>
      <c r="AZ217">
        <v>51.01</v>
      </c>
      <c r="BA217">
        <v>51.01</v>
      </c>
      <c r="BB217">
        <v>72.239999999999995</v>
      </c>
      <c r="BC217">
        <v>72.239999999999995</v>
      </c>
      <c r="BD217">
        <v>0</v>
      </c>
      <c r="BE217">
        <v>0.92946172618827116</v>
      </c>
      <c r="BF217">
        <v>0.63188361655369341</v>
      </c>
      <c r="BG217">
        <v>5.3056561210445143E-2</v>
      </c>
      <c r="BH217">
        <v>0</v>
      </c>
      <c r="BI217">
        <v>0.89226564433235289</v>
      </c>
      <c r="BJ217">
        <v>0.60796055497086299</v>
      </c>
      <c r="BK217">
        <v>4.3588950530082472E-2</v>
      </c>
      <c r="BL217">
        <v>3</v>
      </c>
      <c r="BM217">
        <v>11.85</v>
      </c>
      <c r="BN217">
        <v>9.2216566855760365E-2</v>
      </c>
    </row>
    <row r="218" spans="1:66" x14ac:dyDescent="0.2">
      <c r="A218" t="s">
        <v>846</v>
      </c>
      <c r="B218" s="1">
        <v>111117</v>
      </c>
      <c r="C218">
        <v>1</v>
      </c>
      <c r="D218">
        <v>5</v>
      </c>
      <c r="E218" s="1">
        <v>126</v>
      </c>
      <c r="F218" s="1">
        <v>1725</v>
      </c>
      <c r="G218" s="1">
        <f t="shared" si="8"/>
        <v>950</v>
      </c>
      <c r="H218" s="1">
        <v>269</v>
      </c>
      <c r="I218" s="1">
        <f t="shared" si="9"/>
        <v>137.17999999999998</v>
      </c>
      <c r="J218" s="2" t="s">
        <v>851</v>
      </c>
      <c r="K218" t="s">
        <v>2228</v>
      </c>
      <c r="M218">
        <v>100</v>
      </c>
      <c r="N218">
        <v>0.55500000000000005</v>
      </c>
      <c r="O218">
        <v>0.59299999999999997</v>
      </c>
      <c r="P218">
        <v>3.4180000000000001</v>
      </c>
      <c r="Q218">
        <v>3</v>
      </c>
      <c r="R218" t="s">
        <v>464</v>
      </c>
      <c r="S218">
        <v>1183</v>
      </c>
      <c r="T218">
        <v>1994.3</v>
      </c>
      <c r="U218">
        <v>0.25266</v>
      </c>
      <c r="V218">
        <v>49.21</v>
      </c>
      <c r="W218">
        <v>1.7600000000000001E-2</v>
      </c>
      <c r="X218">
        <v>74.623999999999995</v>
      </c>
      <c r="Y218">
        <v>17.123999999999999</v>
      </c>
      <c r="Z218">
        <v>3.3869999999999997E-2</v>
      </c>
      <c r="AA218">
        <v>33</v>
      </c>
      <c r="AB218">
        <v>26.7</v>
      </c>
      <c r="AC218">
        <v>0.55900000000000005</v>
      </c>
      <c r="AD218">
        <v>0.318</v>
      </c>
      <c r="AE218">
        <v>2.0209999999999999</v>
      </c>
      <c r="AF218">
        <v>0.433</v>
      </c>
      <c r="AG218">
        <v>0.23400000000000001</v>
      </c>
      <c r="AH218">
        <v>0.39700000000000002</v>
      </c>
      <c r="AI218">
        <v>0.14799999999999999</v>
      </c>
      <c r="AJ218">
        <v>0.46800000000000003</v>
      </c>
      <c r="AK218">
        <v>1.1719999999999999</v>
      </c>
      <c r="AL218">
        <v>107.107</v>
      </c>
      <c r="AM218">
        <v>366</v>
      </c>
      <c r="AN218">
        <v>-1.0329999999999999</v>
      </c>
      <c r="AO218">
        <v>6.3E-2</v>
      </c>
      <c r="AP218">
        <v>4.1612400000000003</v>
      </c>
      <c r="AQ218">
        <v>8.1000000000000003E-2</v>
      </c>
      <c r="AR218">
        <v>98.13</v>
      </c>
      <c r="AS218">
        <v>-0.13300000000000001</v>
      </c>
      <c r="AT218" t="s">
        <v>465</v>
      </c>
      <c r="AU218">
        <v>12.9</v>
      </c>
      <c r="AV218">
        <v>137</v>
      </c>
      <c r="AW218">
        <v>1.0529999999999999</v>
      </c>
      <c r="AX218">
        <v>58.12</v>
      </c>
      <c r="AY218">
        <v>58.12</v>
      </c>
      <c r="AZ218">
        <v>59.24</v>
      </c>
      <c r="BA218">
        <v>59.24</v>
      </c>
      <c r="BB218">
        <v>60.86</v>
      </c>
      <c r="BC218">
        <v>60.86</v>
      </c>
      <c r="BD218">
        <v>0</v>
      </c>
      <c r="BE218">
        <v>0.72993647780111925</v>
      </c>
      <c r="BF218">
        <v>-0.77563864014250106</v>
      </c>
      <c r="BG218">
        <v>3.6113997081645373E-2</v>
      </c>
      <c r="BH218">
        <v>0</v>
      </c>
      <c r="BI218">
        <v>0.68881552895519493</v>
      </c>
      <c r="BJ218">
        <v>-0.99921571006953591</v>
      </c>
      <c r="BK218">
        <v>3.154157028564996E-2</v>
      </c>
      <c r="BL218">
        <v>3</v>
      </c>
      <c r="BM218">
        <v>10.82</v>
      </c>
      <c r="BN218">
        <v>8.1448685758244849E-2</v>
      </c>
    </row>
    <row r="219" spans="1:66" x14ac:dyDescent="0.2">
      <c r="A219" t="s">
        <v>846</v>
      </c>
      <c r="B219" s="1">
        <v>111117</v>
      </c>
      <c r="C219">
        <v>2</v>
      </c>
      <c r="D219">
        <v>1</v>
      </c>
      <c r="E219" s="1">
        <v>121</v>
      </c>
      <c r="F219" s="1">
        <v>1725</v>
      </c>
      <c r="G219" s="1">
        <f>950-(1725-$F219)</f>
        <v>950</v>
      </c>
      <c r="H219" s="1">
        <v>208</v>
      </c>
      <c r="I219" s="1">
        <f t="shared" si="9"/>
        <v>137.17999999999998</v>
      </c>
      <c r="J219" s="2" t="s">
        <v>851</v>
      </c>
      <c r="K219" t="s">
        <v>2228</v>
      </c>
      <c r="M219">
        <v>100</v>
      </c>
      <c r="N219">
        <v>0.313</v>
      </c>
      <c r="O219">
        <v>0.32600000000000001</v>
      </c>
      <c r="P219">
        <v>2.403</v>
      </c>
      <c r="Q219">
        <v>3</v>
      </c>
      <c r="R219" t="s">
        <v>466</v>
      </c>
      <c r="S219">
        <v>650</v>
      </c>
      <c r="T219">
        <v>1994.3</v>
      </c>
      <c r="U219">
        <v>-3.5249999999999997E-2</v>
      </c>
      <c r="V219">
        <v>45.12</v>
      </c>
      <c r="W219">
        <v>-0.21879999999999999</v>
      </c>
      <c r="X219">
        <v>72.144000000000005</v>
      </c>
      <c r="Y219">
        <v>19.643999999999998</v>
      </c>
      <c r="Z219">
        <v>-0.27090999999999998</v>
      </c>
      <c r="AA219">
        <v>23</v>
      </c>
      <c r="AB219">
        <v>0.4</v>
      </c>
      <c r="AC219">
        <v>0.749</v>
      </c>
      <c r="AD219">
        <v>0.20300000000000001</v>
      </c>
      <c r="AE219">
        <v>2.1520000000000001</v>
      </c>
      <c r="AF219">
        <v>0.309</v>
      </c>
      <c r="AG219">
        <v>0.46400000000000002</v>
      </c>
      <c r="AH219">
        <v>0.23899999999999999</v>
      </c>
      <c r="AI219">
        <v>0.47399999999999998</v>
      </c>
      <c r="AJ219">
        <v>-7.0000000000000007E-2</v>
      </c>
      <c r="AK219">
        <v>0.56999999999999995</v>
      </c>
      <c r="AL219">
        <v>199.339</v>
      </c>
      <c r="AM219">
        <v>306</v>
      </c>
      <c r="AN219">
        <v>-0.7</v>
      </c>
      <c r="AO219">
        <v>3.3000000000000002E-2</v>
      </c>
      <c r="AP219">
        <v>4.9896399999999996</v>
      </c>
      <c r="AQ219">
        <v>9.8000000000000004E-2</v>
      </c>
      <c r="AR219">
        <v>98.13</v>
      </c>
      <c r="AS219">
        <v>0.33500000000000002</v>
      </c>
      <c r="AT219" t="s">
        <v>467</v>
      </c>
      <c r="AU219">
        <v>-12.6</v>
      </c>
      <c r="AV219">
        <v>1</v>
      </c>
      <c r="AW219">
        <v>1.0629999999999999</v>
      </c>
      <c r="AX219">
        <v>42.53</v>
      </c>
      <c r="AY219">
        <v>42.53</v>
      </c>
      <c r="AZ219">
        <v>62.88</v>
      </c>
      <c r="BA219">
        <v>62.88</v>
      </c>
      <c r="BB219">
        <v>75.239999999999995</v>
      </c>
      <c r="BC219">
        <v>75.239999999999995</v>
      </c>
      <c r="BD219">
        <v>0</v>
      </c>
      <c r="BE219">
        <v>1.2089509683165416</v>
      </c>
      <c r="BF219">
        <v>0.34415616613174826</v>
      </c>
      <c r="BG219">
        <v>0.14941607365670564</v>
      </c>
      <c r="BH219">
        <v>0</v>
      </c>
      <c r="BI219">
        <v>1.1829499102253251</v>
      </c>
      <c r="BJ219">
        <v>0.45633028412169258</v>
      </c>
      <c r="BK219">
        <v>0.13654094779956111</v>
      </c>
      <c r="BL219">
        <v>3</v>
      </c>
      <c r="BM219" t="s">
        <v>91</v>
      </c>
      <c r="BN219">
        <v>2.1220252004966217E-2</v>
      </c>
    </row>
    <row r="220" spans="1:66" x14ac:dyDescent="0.2">
      <c r="A220" t="s">
        <v>847</v>
      </c>
      <c r="B220" s="1">
        <v>110805</v>
      </c>
      <c r="C220">
        <v>1</v>
      </c>
      <c r="D220">
        <v>1</v>
      </c>
      <c r="E220" s="1">
        <v>101</v>
      </c>
      <c r="F220" s="1">
        <v>1100</v>
      </c>
      <c r="G220" s="1">
        <f t="shared" ref="G220:G280" si="10">530-(1300-F220)</f>
        <v>330</v>
      </c>
      <c r="H220" s="1">
        <v>47</v>
      </c>
      <c r="I220" s="1">
        <f t="shared" ref="I220:I282" si="11">-0.333*(G220)+197.84</f>
        <v>87.95</v>
      </c>
      <c r="J220" s="1">
        <v>2</v>
      </c>
      <c r="K220" t="s">
        <v>2229</v>
      </c>
      <c r="M220">
        <v>100</v>
      </c>
      <c r="N220">
        <v>2.5880000000000001</v>
      </c>
      <c r="O220">
        <v>2.621</v>
      </c>
      <c r="P220">
        <v>12.138</v>
      </c>
      <c r="Q220">
        <v>5</v>
      </c>
      <c r="R220" t="s">
        <v>468</v>
      </c>
      <c r="S220">
        <v>4367</v>
      </c>
      <c r="T220">
        <v>1666.1</v>
      </c>
      <c r="U220">
        <v>-3.5499999999999997E-2</v>
      </c>
      <c r="V220">
        <v>55.16</v>
      </c>
      <c r="W220">
        <v>-0.1192</v>
      </c>
      <c r="X220">
        <v>82.977000000000004</v>
      </c>
      <c r="Y220">
        <v>27.977</v>
      </c>
      <c r="Z220">
        <v>-0.51529999999999998</v>
      </c>
      <c r="AA220">
        <v>29</v>
      </c>
      <c r="AB220">
        <v>40.200000000000003</v>
      </c>
      <c r="AC220">
        <v>0.20699999999999999</v>
      </c>
      <c r="AD220">
        <v>0.51300000000000001</v>
      </c>
      <c r="AE220">
        <v>2.2930000000000001</v>
      </c>
      <c r="AF220">
        <v>0.56299999999999994</v>
      </c>
      <c r="AG220">
        <v>-9.2999999999999999E-2</v>
      </c>
      <c r="AH220">
        <v>-0.14699999999999999</v>
      </c>
      <c r="AI220">
        <v>0.25600000000000001</v>
      </c>
      <c r="AJ220">
        <v>0.34</v>
      </c>
      <c r="AK220">
        <v>3.6669999999999998</v>
      </c>
      <c r="AL220">
        <v>29.751999999999999</v>
      </c>
      <c r="AM220">
        <v>342</v>
      </c>
      <c r="AN220">
        <v>-0.9</v>
      </c>
      <c r="AO220">
        <v>7.0000000000000007E-2</v>
      </c>
      <c r="AP220">
        <v>41.175730000000001</v>
      </c>
      <c r="AQ220">
        <v>0.109</v>
      </c>
      <c r="AR220">
        <v>92.88</v>
      </c>
      <c r="AS220">
        <v>0.19700000000000001</v>
      </c>
      <c r="AT220" t="s">
        <v>469</v>
      </c>
      <c r="AU220">
        <v>4.2</v>
      </c>
      <c r="AV220">
        <v>13</v>
      </c>
      <c r="AW220">
        <v>1.008</v>
      </c>
      <c r="AX220">
        <v>49.17</v>
      </c>
      <c r="AY220">
        <v>49.17</v>
      </c>
      <c r="AZ220">
        <v>53.36</v>
      </c>
      <c r="BA220">
        <v>53.36</v>
      </c>
      <c r="BB220">
        <v>62.63</v>
      </c>
      <c r="BC220">
        <v>62.63</v>
      </c>
      <c r="BD220">
        <v>0</v>
      </c>
      <c r="BE220">
        <v>0.45980648042293937</v>
      </c>
      <c r="BF220">
        <v>2.5077792897853572</v>
      </c>
      <c r="BG220">
        <v>9.3818900148085499E-2</v>
      </c>
      <c r="BH220">
        <v>0</v>
      </c>
      <c r="BI220">
        <v>0.35773632176582937</v>
      </c>
      <c r="BJ220">
        <v>2.5834354024896156</v>
      </c>
      <c r="BK220">
        <v>0.11571501251107619</v>
      </c>
      <c r="BL220">
        <v>4</v>
      </c>
      <c r="BM220">
        <v>7.67</v>
      </c>
      <c r="BN220">
        <v>5.2481681478157044E-2</v>
      </c>
    </row>
    <row r="221" spans="1:66" x14ac:dyDescent="0.2">
      <c r="A221" t="s">
        <v>847</v>
      </c>
      <c r="B221" s="1">
        <v>110805</v>
      </c>
      <c r="C221">
        <v>1</v>
      </c>
      <c r="D221">
        <v>2</v>
      </c>
      <c r="E221" s="1">
        <v>102</v>
      </c>
      <c r="F221" s="1">
        <v>1100</v>
      </c>
      <c r="G221" s="1">
        <f t="shared" si="10"/>
        <v>330</v>
      </c>
      <c r="H221" s="1">
        <v>81</v>
      </c>
      <c r="I221" s="1">
        <f t="shared" si="11"/>
        <v>87.95</v>
      </c>
      <c r="J221" s="1">
        <v>2</v>
      </c>
      <c r="K221" t="s">
        <v>2229</v>
      </c>
      <c r="M221">
        <v>100</v>
      </c>
      <c r="N221">
        <v>0.70699999999999996</v>
      </c>
      <c r="O221">
        <v>0.80700000000000005</v>
      </c>
      <c r="P221">
        <v>6.2960000000000003</v>
      </c>
      <c r="Q221">
        <v>10</v>
      </c>
      <c r="R221" t="s">
        <v>470</v>
      </c>
      <c r="S221">
        <v>1345</v>
      </c>
      <c r="T221">
        <v>1666.1</v>
      </c>
      <c r="U221">
        <v>0.64810999999999996</v>
      </c>
      <c r="V221">
        <v>31.6</v>
      </c>
      <c r="W221">
        <v>1.0225</v>
      </c>
      <c r="X221">
        <v>35.741999999999997</v>
      </c>
      <c r="Y221">
        <v>10.742000000000001</v>
      </c>
      <c r="Z221">
        <v>1.03348</v>
      </c>
      <c r="AA221">
        <v>45</v>
      </c>
      <c r="AB221">
        <v>56</v>
      </c>
      <c r="AC221">
        <v>0.627</v>
      </c>
      <c r="AD221">
        <v>0.47599999999999998</v>
      </c>
      <c r="AE221">
        <v>2.3039999999999998</v>
      </c>
      <c r="AF221">
        <v>0.63100000000000001</v>
      </c>
      <c r="AG221">
        <v>0.41199999999999998</v>
      </c>
      <c r="AH221">
        <v>0.375</v>
      </c>
      <c r="AI221">
        <v>0.32300000000000001</v>
      </c>
      <c r="AJ221">
        <v>0.22</v>
      </c>
      <c r="AK221">
        <v>1.599</v>
      </c>
      <c r="AL221">
        <v>121.983</v>
      </c>
      <c r="AM221">
        <v>330</v>
      </c>
      <c r="AN221">
        <v>-0.83299999999999996</v>
      </c>
      <c r="AO221">
        <v>4.9000000000000002E-2</v>
      </c>
      <c r="AP221">
        <v>17.212530000000001</v>
      </c>
      <c r="AQ221">
        <v>0.123</v>
      </c>
      <c r="AR221">
        <v>92.88</v>
      </c>
      <c r="AS221">
        <v>-0.627</v>
      </c>
      <c r="AT221" t="s">
        <v>471</v>
      </c>
      <c r="AU221">
        <v>4.2</v>
      </c>
      <c r="AV221">
        <v>93</v>
      </c>
      <c r="AW221">
        <v>1.026</v>
      </c>
      <c r="AX221">
        <v>28.53</v>
      </c>
      <c r="AY221">
        <v>28.53</v>
      </c>
      <c r="AZ221">
        <v>29.7</v>
      </c>
      <c r="BA221">
        <v>29.7</v>
      </c>
      <c r="BB221">
        <v>32.299999999999997</v>
      </c>
      <c r="BC221">
        <v>32.299999999999997</v>
      </c>
      <c r="BD221">
        <v>0</v>
      </c>
      <c r="BE221">
        <v>0.95658856377699086</v>
      </c>
      <c r="BF221">
        <v>-0.50280603736244034</v>
      </c>
      <c r="BG221">
        <v>0.14161186467698786</v>
      </c>
      <c r="BH221">
        <v>0</v>
      </c>
      <c r="BI221">
        <v>0.90793897648086874</v>
      </c>
      <c r="BJ221">
        <v>-0.52824992908796609</v>
      </c>
      <c r="BK221">
        <v>0.11328347138562155</v>
      </c>
      <c r="BL221">
        <v>4</v>
      </c>
      <c r="BM221">
        <v>9.5299999999999994</v>
      </c>
      <c r="BN221">
        <v>6.879285953869313E-2</v>
      </c>
    </row>
    <row r="222" spans="1:66" x14ac:dyDescent="0.2">
      <c r="A222" t="s">
        <v>847</v>
      </c>
      <c r="B222" s="1">
        <v>110805</v>
      </c>
      <c r="C222">
        <v>1</v>
      </c>
      <c r="D222">
        <v>3</v>
      </c>
      <c r="E222" s="1">
        <v>103</v>
      </c>
      <c r="F222" s="1">
        <v>1100</v>
      </c>
      <c r="G222" s="1">
        <f t="shared" si="10"/>
        <v>330</v>
      </c>
      <c r="H222" s="1">
        <v>81</v>
      </c>
      <c r="I222" s="1">
        <f t="shared" si="11"/>
        <v>87.95</v>
      </c>
      <c r="J222" s="1">
        <v>2</v>
      </c>
      <c r="K222" t="s">
        <v>2229</v>
      </c>
      <c r="M222">
        <v>100</v>
      </c>
      <c r="N222">
        <v>0.42299999999999999</v>
      </c>
      <c r="O222">
        <v>0.48599999999999999</v>
      </c>
      <c r="P222">
        <v>3.03</v>
      </c>
      <c r="Q222">
        <v>8</v>
      </c>
      <c r="R222" t="s">
        <v>472</v>
      </c>
      <c r="S222">
        <v>810</v>
      </c>
      <c r="T222">
        <v>1666.1</v>
      </c>
      <c r="U222">
        <v>0.70482</v>
      </c>
      <c r="V222">
        <v>33.380000000000003</v>
      </c>
      <c r="W222">
        <v>0.94720000000000004</v>
      </c>
      <c r="X222">
        <v>35.741999999999997</v>
      </c>
      <c r="Y222">
        <v>10.742000000000001</v>
      </c>
      <c r="Z222">
        <v>0.95362999999999998</v>
      </c>
      <c r="AA222">
        <v>43</v>
      </c>
      <c r="AB222">
        <v>50.6</v>
      </c>
      <c r="AC222">
        <v>0.55400000000000005</v>
      </c>
      <c r="AD222">
        <v>0.245</v>
      </c>
      <c r="AE222">
        <v>2.0110000000000001</v>
      </c>
      <c r="AF222">
        <v>0.41899999999999998</v>
      </c>
      <c r="AG222">
        <v>0.34</v>
      </c>
      <c r="AH222">
        <v>0.372</v>
      </c>
      <c r="AI222">
        <v>0.441</v>
      </c>
      <c r="AJ222">
        <v>0.36599999999999999</v>
      </c>
      <c r="AK222">
        <v>0.89800000000000002</v>
      </c>
      <c r="AL222">
        <v>92.230999999999995</v>
      </c>
      <c r="AM222">
        <v>330</v>
      </c>
      <c r="AN222">
        <v>-0.83299999999999996</v>
      </c>
      <c r="AO222">
        <v>3.1E-2</v>
      </c>
      <c r="AP222">
        <v>8.5887600000000006</v>
      </c>
      <c r="AQ222">
        <v>9.2999999999999999E-2</v>
      </c>
      <c r="AR222">
        <v>92.88</v>
      </c>
      <c r="AS222">
        <v>-0.27</v>
      </c>
      <c r="AT222" t="s">
        <v>473</v>
      </c>
      <c r="AU222">
        <v>10.4</v>
      </c>
      <c r="AV222">
        <v>180</v>
      </c>
      <c r="AW222">
        <v>1.0089999999999999</v>
      </c>
      <c r="AX222">
        <v>29.29</v>
      </c>
      <c r="AY222">
        <v>29.29</v>
      </c>
      <c r="AZ222">
        <v>31.19</v>
      </c>
      <c r="BA222">
        <v>31.19</v>
      </c>
      <c r="BB222">
        <v>31.65</v>
      </c>
      <c r="BC222">
        <v>31.65</v>
      </c>
      <c r="BD222">
        <v>0</v>
      </c>
      <c r="BE222">
        <v>0.44780706862612285</v>
      </c>
      <c r="BF222">
        <v>-1.9990466894992627</v>
      </c>
      <c r="BG222">
        <v>5.0379034270207727E-2</v>
      </c>
      <c r="BH222">
        <v>0</v>
      </c>
      <c r="BI222">
        <v>0.50871428990454981</v>
      </c>
      <c r="BJ222">
        <v>-2.0245297100808539</v>
      </c>
      <c r="BK222">
        <v>3.8013249395144784E-2</v>
      </c>
      <c r="BL222">
        <v>4</v>
      </c>
      <c r="BM222">
        <v>9.3800000000000008</v>
      </c>
      <c r="BN222">
        <v>5.4093742392390377E-2</v>
      </c>
    </row>
    <row r="223" spans="1:66" x14ac:dyDescent="0.2">
      <c r="A223" t="s">
        <v>847</v>
      </c>
      <c r="B223" s="1">
        <v>110808</v>
      </c>
      <c r="C223">
        <v>1</v>
      </c>
      <c r="D223">
        <v>2</v>
      </c>
      <c r="E223" s="1">
        <v>105</v>
      </c>
      <c r="F223" s="1">
        <v>1125</v>
      </c>
      <c r="G223" s="1">
        <f t="shared" si="10"/>
        <v>355</v>
      </c>
      <c r="H223" s="1">
        <v>81</v>
      </c>
      <c r="I223" s="1">
        <f t="shared" si="11"/>
        <v>79.625</v>
      </c>
      <c r="J223" s="1">
        <v>2</v>
      </c>
      <c r="K223" t="s">
        <v>2230</v>
      </c>
      <c r="M223">
        <v>100</v>
      </c>
      <c r="N223">
        <v>0.995</v>
      </c>
      <c r="O223">
        <v>1.22</v>
      </c>
      <c r="P223">
        <v>6.7290000000000001</v>
      </c>
      <c r="Q223">
        <v>6</v>
      </c>
      <c r="R223" t="s">
        <v>474</v>
      </c>
      <c r="S223">
        <v>1807</v>
      </c>
      <c r="T223">
        <v>1480.7</v>
      </c>
      <c r="U223">
        <v>0.62780000000000002</v>
      </c>
      <c r="V223">
        <v>33.18</v>
      </c>
      <c r="W223">
        <v>0.36659999999999998</v>
      </c>
      <c r="X223">
        <v>40.741999999999997</v>
      </c>
      <c r="Y223">
        <v>10.742000000000001</v>
      </c>
      <c r="Z223">
        <v>0.34434999999999999</v>
      </c>
      <c r="AA223">
        <v>49</v>
      </c>
      <c r="AB223">
        <v>0</v>
      </c>
      <c r="AC223">
        <v>0.42599999999999999</v>
      </c>
      <c r="AD223">
        <v>0.505</v>
      </c>
      <c r="AE223">
        <v>1.99</v>
      </c>
      <c r="AF223">
        <v>0.41799999999999998</v>
      </c>
      <c r="AG223">
        <v>0.23300000000000001</v>
      </c>
      <c r="AH223">
        <v>-6.8000000000000005E-2</v>
      </c>
      <c r="AI223">
        <v>0.25</v>
      </c>
      <c r="AJ223">
        <v>-0.14299999999999999</v>
      </c>
      <c r="AK223">
        <v>1.8080000000000001</v>
      </c>
      <c r="AL223">
        <v>44.628</v>
      </c>
      <c r="AM223">
        <v>366</v>
      </c>
      <c r="AN223">
        <v>-1.0329999999999999</v>
      </c>
      <c r="AO223">
        <v>4.2000000000000003E-2</v>
      </c>
      <c r="AP223">
        <v>27.615590000000001</v>
      </c>
      <c r="AQ223">
        <v>5.5E-2</v>
      </c>
      <c r="AR223">
        <v>87.69</v>
      </c>
      <c r="AS223">
        <v>-0.33</v>
      </c>
      <c r="AT223" t="s">
        <v>475</v>
      </c>
      <c r="AU223">
        <v>3.2</v>
      </c>
      <c r="AV223">
        <v>116</v>
      </c>
      <c r="AW223">
        <v>1.022</v>
      </c>
      <c r="AX223">
        <v>27.18</v>
      </c>
      <c r="AY223">
        <v>27.18</v>
      </c>
      <c r="AZ223">
        <v>29.42</v>
      </c>
      <c r="BA223">
        <v>29.42</v>
      </c>
      <c r="BB223">
        <v>36.36</v>
      </c>
      <c r="BC223">
        <v>36.36</v>
      </c>
      <c r="BD223">
        <v>0</v>
      </c>
      <c r="BE223">
        <v>0.80935348774420368</v>
      </c>
      <c r="BF223">
        <v>-5.5143235089860437E-2</v>
      </c>
      <c r="BG223">
        <v>2.9475789948553131E-2</v>
      </c>
      <c r="BH223">
        <v>0</v>
      </c>
      <c r="BI223">
        <v>0.72091516133251932</v>
      </c>
      <c r="BJ223">
        <v>-0.11275503162919764</v>
      </c>
      <c r="BK223">
        <v>7.7714775969733533E-3</v>
      </c>
      <c r="BL223">
        <v>4</v>
      </c>
      <c r="BM223">
        <v>9.9700000000000006</v>
      </c>
      <c r="BN223">
        <v>8.2186455977979342E-2</v>
      </c>
    </row>
    <row r="224" spans="1:66" x14ac:dyDescent="0.2">
      <c r="A224" t="s">
        <v>847</v>
      </c>
      <c r="B224" s="1">
        <v>110808</v>
      </c>
      <c r="C224">
        <v>1</v>
      </c>
      <c r="D224">
        <v>3</v>
      </c>
      <c r="E224" s="1">
        <v>106</v>
      </c>
      <c r="F224" s="1">
        <v>1125</v>
      </c>
      <c r="G224" s="1">
        <f t="shared" si="10"/>
        <v>355</v>
      </c>
      <c r="H224" s="1">
        <v>81</v>
      </c>
      <c r="I224" s="1">
        <f t="shared" si="11"/>
        <v>79.625</v>
      </c>
      <c r="J224" s="1">
        <v>2</v>
      </c>
      <c r="K224" t="s">
        <v>2230</v>
      </c>
      <c r="M224">
        <v>100</v>
      </c>
      <c r="N224">
        <v>1.71</v>
      </c>
      <c r="O224">
        <v>1.8089999999999999</v>
      </c>
      <c r="P224">
        <v>4.7990000000000004</v>
      </c>
      <c r="Q224">
        <v>1</v>
      </c>
      <c r="R224" t="s">
        <v>476</v>
      </c>
      <c r="S224">
        <v>2679</v>
      </c>
      <c r="T224">
        <v>1480.7</v>
      </c>
      <c r="U224">
        <v>0.12606000000000001</v>
      </c>
      <c r="V224">
        <v>55.71</v>
      </c>
      <c r="W224">
        <v>0.29049999999999998</v>
      </c>
      <c r="X224">
        <v>84.971999999999994</v>
      </c>
      <c r="Y224">
        <v>14.972</v>
      </c>
      <c r="Z224">
        <v>-6.8930000000000005E-2</v>
      </c>
      <c r="AA224">
        <v>23</v>
      </c>
      <c r="AB224">
        <v>54.3</v>
      </c>
      <c r="AC224">
        <v>8.1000000000000003E-2</v>
      </c>
      <c r="AD224">
        <v>0.157</v>
      </c>
      <c r="AE224">
        <v>1.843</v>
      </c>
      <c r="AF224">
        <v>0.112</v>
      </c>
      <c r="AG224">
        <v>0.06</v>
      </c>
      <c r="AH224">
        <v>0.28999999999999998</v>
      </c>
      <c r="AI224">
        <v>3.5999999999999997E-2</v>
      </c>
      <c r="AJ224">
        <v>0.29499999999999998</v>
      </c>
      <c r="AK224">
        <v>2.3690000000000002</v>
      </c>
      <c r="AL224">
        <v>47.603000000000002</v>
      </c>
      <c r="AM224">
        <v>342</v>
      </c>
      <c r="AN224">
        <v>-0.9</v>
      </c>
      <c r="AO224">
        <v>0.03</v>
      </c>
      <c r="AP224">
        <v>41.98471</v>
      </c>
      <c r="AQ224">
        <v>6.3E-2</v>
      </c>
      <c r="AR224">
        <v>87.69</v>
      </c>
      <c r="AS224">
        <v>0.41499999999999998</v>
      </c>
      <c r="AT224" t="s">
        <v>477</v>
      </c>
      <c r="AU224">
        <v>-5.6</v>
      </c>
      <c r="AV224">
        <v>96</v>
      </c>
      <c r="AW224">
        <v>1.0509999999999999</v>
      </c>
      <c r="AX224">
        <v>49.55</v>
      </c>
      <c r="AY224">
        <v>49.55</v>
      </c>
      <c r="AZ224">
        <v>59.11</v>
      </c>
      <c r="BA224">
        <v>59.11</v>
      </c>
      <c r="BB224">
        <v>67.760000000000005</v>
      </c>
      <c r="BC224">
        <v>67.760000000000005</v>
      </c>
      <c r="BD224">
        <v>0</v>
      </c>
      <c r="BE224">
        <v>0.31364226275444773</v>
      </c>
      <c r="BF224">
        <v>2.3029804861720851</v>
      </c>
      <c r="BG224">
        <v>0.18502613614653299</v>
      </c>
      <c r="BH224">
        <v>0</v>
      </c>
      <c r="BI224">
        <v>0.24731972298291249</v>
      </c>
      <c r="BJ224">
        <v>2.3827442911184766</v>
      </c>
      <c r="BK224">
        <v>0.1879889617660046</v>
      </c>
      <c r="BL224">
        <v>4</v>
      </c>
      <c r="BM224">
        <v>7.24</v>
      </c>
      <c r="BN224">
        <v>1.9096759686949995E-2</v>
      </c>
    </row>
    <row r="225" spans="1:66" x14ac:dyDescent="0.2">
      <c r="A225" t="s">
        <v>847</v>
      </c>
      <c r="B225" s="1">
        <v>110808</v>
      </c>
      <c r="C225">
        <v>1</v>
      </c>
      <c r="D225">
        <v>4</v>
      </c>
      <c r="E225" s="1">
        <v>107</v>
      </c>
      <c r="F225" s="1">
        <v>1125</v>
      </c>
      <c r="G225" s="1">
        <f t="shared" si="10"/>
        <v>355</v>
      </c>
      <c r="H225" s="1">
        <v>81</v>
      </c>
      <c r="I225" s="1">
        <f t="shared" si="11"/>
        <v>79.625</v>
      </c>
      <c r="J225" s="1">
        <v>2</v>
      </c>
      <c r="K225" t="s">
        <v>2230</v>
      </c>
      <c r="M225">
        <v>100</v>
      </c>
      <c r="N225">
        <v>9.7029999999999994</v>
      </c>
      <c r="O225">
        <v>10.221</v>
      </c>
      <c r="P225">
        <v>19.808</v>
      </c>
      <c r="Q225">
        <v>1</v>
      </c>
      <c r="R225" t="s">
        <v>478</v>
      </c>
      <c r="S225">
        <v>15134</v>
      </c>
      <c r="T225">
        <v>1480.7</v>
      </c>
      <c r="U225">
        <v>3.3860000000000001E-2</v>
      </c>
      <c r="V225">
        <v>45.12</v>
      </c>
      <c r="W225">
        <v>-0.13489999999999999</v>
      </c>
      <c r="X225">
        <v>78.335999999999999</v>
      </c>
      <c r="Y225">
        <v>13.336</v>
      </c>
      <c r="Z225">
        <v>-0.32064999999999999</v>
      </c>
      <c r="AA225">
        <v>47</v>
      </c>
      <c r="AB225">
        <v>17.100000000000001</v>
      </c>
      <c r="AC225">
        <v>4.5999999999999999E-2</v>
      </c>
      <c r="AD225">
        <v>0.48499999999999999</v>
      </c>
      <c r="AE225">
        <v>2.0270000000000001</v>
      </c>
      <c r="AF225">
        <v>0.27200000000000002</v>
      </c>
      <c r="AG225">
        <v>0.26300000000000001</v>
      </c>
      <c r="AH225">
        <v>0.44900000000000001</v>
      </c>
      <c r="AI225">
        <v>0.30299999999999999</v>
      </c>
      <c r="AJ225">
        <v>0.621</v>
      </c>
      <c r="AK225">
        <v>13.167999999999999</v>
      </c>
      <c r="AL225">
        <v>38.677999999999997</v>
      </c>
      <c r="AM225">
        <v>342</v>
      </c>
      <c r="AN225">
        <v>-0.9</v>
      </c>
      <c r="AO225">
        <v>0.11</v>
      </c>
      <c r="AP225">
        <v>229.5171</v>
      </c>
      <c r="AQ225">
        <v>5.8000000000000003E-2</v>
      </c>
      <c r="AR225">
        <v>87.69</v>
      </c>
      <c r="AS225">
        <v>0.45500000000000002</v>
      </c>
      <c r="AT225" t="s">
        <v>479</v>
      </c>
      <c r="AU225">
        <v>-7.5</v>
      </c>
      <c r="AV225">
        <v>169</v>
      </c>
      <c r="AW225">
        <v>1.0629999999999999</v>
      </c>
      <c r="AX225">
        <v>35.159999999999997</v>
      </c>
      <c r="AY225">
        <v>35.159999999999997</v>
      </c>
      <c r="AZ225">
        <v>39.270000000000003</v>
      </c>
      <c r="BA225">
        <v>39.270000000000003</v>
      </c>
      <c r="BB225">
        <v>45.42</v>
      </c>
      <c r="BC225">
        <v>45.42</v>
      </c>
      <c r="BD225">
        <v>0</v>
      </c>
      <c r="BE225">
        <v>0.34718139256972491</v>
      </c>
      <c r="BF225">
        <v>2.2728960690223552</v>
      </c>
      <c r="BG225">
        <v>0.18067095627300139</v>
      </c>
      <c r="BH225">
        <v>0</v>
      </c>
      <c r="BI225">
        <v>0.29726308942097002</v>
      </c>
      <c r="BJ225">
        <v>2.3104040305101257</v>
      </c>
      <c r="BK225">
        <v>0.18891258904120758</v>
      </c>
      <c r="BL225">
        <v>4</v>
      </c>
      <c r="BM225">
        <v>12.54</v>
      </c>
      <c r="BN225">
        <v>0.1579115251570733</v>
      </c>
    </row>
    <row r="226" spans="1:66" x14ac:dyDescent="0.2">
      <c r="A226" t="s">
        <v>847</v>
      </c>
      <c r="B226" s="1">
        <v>110808</v>
      </c>
      <c r="C226">
        <v>1</v>
      </c>
      <c r="D226">
        <v>5</v>
      </c>
      <c r="E226" s="1">
        <v>108</v>
      </c>
      <c r="F226" s="1">
        <v>1125</v>
      </c>
      <c r="G226" s="1">
        <f t="shared" si="10"/>
        <v>355</v>
      </c>
      <c r="H226" s="1">
        <v>81</v>
      </c>
      <c r="I226" s="1">
        <f t="shared" si="11"/>
        <v>79.625</v>
      </c>
      <c r="J226" s="1">
        <v>2</v>
      </c>
      <c r="K226" t="s">
        <v>2230</v>
      </c>
      <c r="M226">
        <v>100</v>
      </c>
      <c r="N226">
        <v>0.46899999999999997</v>
      </c>
      <c r="O226">
        <v>0.57699999999999996</v>
      </c>
      <c r="P226">
        <v>20.759</v>
      </c>
      <c r="Q226">
        <v>1</v>
      </c>
      <c r="R226" t="s">
        <v>480</v>
      </c>
      <c r="S226">
        <v>854</v>
      </c>
      <c r="T226">
        <v>1480.7</v>
      </c>
      <c r="U226">
        <v>0.55012000000000005</v>
      </c>
      <c r="V226">
        <v>47.66</v>
      </c>
      <c r="W226">
        <v>0.64570000000000005</v>
      </c>
      <c r="X226">
        <v>43.613</v>
      </c>
      <c r="Y226">
        <v>16.113</v>
      </c>
      <c r="Z226">
        <v>0.52668000000000004</v>
      </c>
      <c r="AA226">
        <v>33</v>
      </c>
      <c r="AB226">
        <v>1.7</v>
      </c>
      <c r="AC226">
        <v>1.744</v>
      </c>
      <c r="AD226">
        <v>1.101</v>
      </c>
      <c r="AE226">
        <v>2.5110000000000001</v>
      </c>
      <c r="AF226">
        <v>0.77500000000000002</v>
      </c>
      <c r="AG226">
        <v>0.59399999999999997</v>
      </c>
      <c r="AH226">
        <v>0.307</v>
      </c>
      <c r="AI226">
        <v>0.55600000000000005</v>
      </c>
      <c r="AJ226">
        <v>0.71099999999999997</v>
      </c>
      <c r="AK226">
        <v>2.48</v>
      </c>
      <c r="AL226">
        <v>80.331000000000003</v>
      </c>
      <c r="AM226">
        <v>198</v>
      </c>
      <c r="AN226">
        <v>-0.1</v>
      </c>
      <c r="AO226">
        <v>0.26100000000000001</v>
      </c>
      <c r="AP226">
        <v>35.538690000000003</v>
      </c>
      <c r="AQ226">
        <v>0.45900000000000002</v>
      </c>
      <c r="AR226">
        <v>87.69</v>
      </c>
      <c r="AS226">
        <v>-1</v>
      </c>
      <c r="AT226" t="s">
        <v>481</v>
      </c>
      <c r="AU226">
        <v>6</v>
      </c>
      <c r="AV226">
        <v>15</v>
      </c>
      <c r="AW226">
        <v>1.01</v>
      </c>
      <c r="AX226">
        <v>41.59</v>
      </c>
      <c r="AY226">
        <v>41.59</v>
      </c>
      <c r="AZ226">
        <v>43.54</v>
      </c>
      <c r="BA226">
        <v>43.54</v>
      </c>
      <c r="BB226">
        <v>51.04</v>
      </c>
      <c r="BC226">
        <v>51.04</v>
      </c>
      <c r="BD226">
        <v>0</v>
      </c>
      <c r="BE226">
        <v>0.18702851098935835</v>
      </c>
      <c r="BF226">
        <v>2.9384582863071649</v>
      </c>
      <c r="BG226">
        <v>0.1170352263691898</v>
      </c>
      <c r="BH226">
        <v>0</v>
      </c>
      <c r="BI226">
        <v>0.11539744025179433</v>
      </c>
      <c r="BJ226">
        <v>2.9924777023095959</v>
      </c>
      <c r="BK226">
        <v>0.12702989723311089</v>
      </c>
      <c r="BL226">
        <v>4</v>
      </c>
      <c r="BM226">
        <v>11.46</v>
      </c>
      <c r="BN226">
        <v>1.4468718997579432E-2</v>
      </c>
    </row>
    <row r="227" spans="1:66" x14ac:dyDescent="0.2">
      <c r="A227" t="s">
        <v>847</v>
      </c>
      <c r="B227" s="1">
        <v>110808</v>
      </c>
      <c r="C227">
        <v>2</v>
      </c>
      <c r="D227">
        <v>1</v>
      </c>
      <c r="E227" s="1">
        <v>111</v>
      </c>
      <c r="F227" s="1">
        <v>1125</v>
      </c>
      <c r="G227" s="1">
        <f t="shared" si="10"/>
        <v>355</v>
      </c>
      <c r="H227" s="1">
        <v>81</v>
      </c>
      <c r="I227" s="1">
        <f t="shared" si="11"/>
        <v>79.625</v>
      </c>
      <c r="J227" s="1">
        <v>2</v>
      </c>
      <c r="K227" t="s">
        <v>2230</v>
      </c>
      <c r="M227">
        <v>100</v>
      </c>
      <c r="N227">
        <v>0.32800000000000001</v>
      </c>
      <c r="O227">
        <v>0.29399999999999998</v>
      </c>
      <c r="P227">
        <v>1.0089999999999999</v>
      </c>
      <c r="Q227">
        <v>1</v>
      </c>
      <c r="R227" t="s">
        <v>482</v>
      </c>
      <c r="S227">
        <v>436</v>
      </c>
      <c r="T227">
        <v>1480.7</v>
      </c>
      <c r="U227">
        <v>0.19392000000000001</v>
      </c>
      <c r="V227">
        <v>26.64</v>
      </c>
      <c r="W227">
        <v>-0.22450000000000001</v>
      </c>
      <c r="X227">
        <v>82.5</v>
      </c>
      <c r="Y227">
        <v>9.2330000000000005</v>
      </c>
      <c r="Z227">
        <v>-0.30565999999999999</v>
      </c>
      <c r="AA227">
        <v>55</v>
      </c>
      <c r="AB227">
        <v>29.6</v>
      </c>
      <c r="AC227">
        <v>0.17699999999999999</v>
      </c>
      <c r="AD227">
        <v>4.2999999999999997E-2</v>
      </c>
      <c r="AE227">
        <v>1.6</v>
      </c>
      <c r="AF227">
        <v>0</v>
      </c>
      <c r="AG227">
        <v>0.17799999999999999</v>
      </c>
      <c r="AH227">
        <v>-6.9000000000000006E-2</v>
      </c>
      <c r="AI227">
        <v>0.123</v>
      </c>
      <c r="AJ227">
        <v>-4.2999999999999997E-2</v>
      </c>
      <c r="AK227">
        <v>0.48399999999999999</v>
      </c>
      <c r="AL227">
        <v>104.13200000000001</v>
      </c>
      <c r="AM227">
        <v>366</v>
      </c>
      <c r="AN227">
        <v>-1.0329999999999999</v>
      </c>
      <c r="AO227">
        <v>1.7999999999999999E-2</v>
      </c>
      <c r="AP227">
        <v>8.9249799999999997</v>
      </c>
      <c r="AQ227">
        <v>9.5000000000000001E-2</v>
      </c>
      <c r="AR227">
        <v>87.69</v>
      </c>
      <c r="AS227">
        <v>0.17499999999999999</v>
      </c>
      <c r="AT227" t="s">
        <v>483</v>
      </c>
      <c r="AU227">
        <v>12.6</v>
      </c>
      <c r="AV227">
        <v>22</v>
      </c>
      <c r="AW227">
        <v>0.95599999999999996</v>
      </c>
      <c r="AX227">
        <v>24.09</v>
      </c>
      <c r="AY227">
        <v>24.09</v>
      </c>
      <c r="AZ227">
        <v>31.94</v>
      </c>
      <c r="BA227">
        <v>31.94</v>
      </c>
      <c r="BB227">
        <v>38.31</v>
      </c>
      <c r="BC227">
        <v>38.31</v>
      </c>
      <c r="BD227">
        <v>0</v>
      </c>
      <c r="BE227">
        <v>0.76445812177110861</v>
      </c>
      <c r="BF227">
        <v>-0.90564483327055278</v>
      </c>
      <c r="BG227">
        <v>0.27113991621440309</v>
      </c>
      <c r="BH227">
        <v>0</v>
      </c>
      <c r="BI227">
        <v>0.7845618171177795</v>
      </c>
      <c r="BJ227">
        <v>-0.87519467969842757</v>
      </c>
      <c r="BK227">
        <v>0.26074681005537609</v>
      </c>
      <c r="BL227">
        <v>4</v>
      </c>
      <c r="BM227">
        <v>31.42</v>
      </c>
      <c r="BN227">
        <v>-3.9838124966219378E-2</v>
      </c>
    </row>
    <row r="228" spans="1:66" x14ac:dyDescent="0.2">
      <c r="A228" t="s">
        <v>847</v>
      </c>
      <c r="B228" s="1">
        <v>110808</v>
      </c>
      <c r="C228">
        <v>2</v>
      </c>
      <c r="D228">
        <v>2</v>
      </c>
      <c r="E228" s="1">
        <v>112</v>
      </c>
      <c r="F228" s="1">
        <v>1125</v>
      </c>
      <c r="G228" s="1">
        <f t="shared" si="10"/>
        <v>355</v>
      </c>
      <c r="H228" s="1">
        <v>81</v>
      </c>
      <c r="I228" s="1">
        <f t="shared" si="11"/>
        <v>79.625</v>
      </c>
      <c r="J228" s="1">
        <v>2</v>
      </c>
      <c r="K228" t="s">
        <v>2230</v>
      </c>
      <c r="M228">
        <v>100</v>
      </c>
      <c r="N228">
        <v>0.89</v>
      </c>
      <c r="O228">
        <v>1.054</v>
      </c>
      <c r="P228">
        <v>2.9180000000000001</v>
      </c>
      <c r="Q228">
        <v>1</v>
      </c>
      <c r="R228" t="s">
        <v>484</v>
      </c>
      <c r="S228">
        <v>1560</v>
      </c>
      <c r="T228">
        <v>1480.7</v>
      </c>
      <c r="U228">
        <v>0.32574999999999998</v>
      </c>
      <c r="V228">
        <v>34.82</v>
      </c>
      <c r="W228">
        <v>0.32600000000000001</v>
      </c>
      <c r="X228">
        <v>35.429000000000002</v>
      </c>
      <c r="Y228">
        <v>10.429</v>
      </c>
      <c r="Z228">
        <v>0.14981</v>
      </c>
      <c r="AA228">
        <v>53</v>
      </c>
      <c r="AB228">
        <v>12</v>
      </c>
      <c r="AC228">
        <v>0.106</v>
      </c>
      <c r="AD228">
        <v>0.11799999999999999</v>
      </c>
      <c r="AE228">
        <v>1.7150000000000001</v>
      </c>
      <c r="AF228">
        <v>9.2999999999999999E-2</v>
      </c>
      <c r="AG228">
        <v>0.11899999999999999</v>
      </c>
      <c r="AH228">
        <v>0.442</v>
      </c>
      <c r="AI228">
        <v>0.18</v>
      </c>
      <c r="AJ228">
        <v>0.49299999999999999</v>
      </c>
      <c r="AK228">
        <v>1.673</v>
      </c>
      <c r="AL228">
        <v>74.38</v>
      </c>
      <c r="AM228">
        <v>318</v>
      </c>
      <c r="AN228">
        <v>-0.76700000000000002</v>
      </c>
      <c r="AO228">
        <v>4.3999999999999997E-2</v>
      </c>
      <c r="AP228">
        <v>26.363199999999999</v>
      </c>
      <c r="AQ228">
        <v>0.11700000000000001</v>
      </c>
      <c r="AR228">
        <v>87.69</v>
      </c>
      <c r="AS228">
        <v>0.34899999999999998</v>
      </c>
      <c r="AT228" t="s">
        <v>485</v>
      </c>
      <c r="AU228">
        <v>2.1</v>
      </c>
      <c r="AV228">
        <v>101</v>
      </c>
      <c r="AW228">
        <v>0.99</v>
      </c>
      <c r="AX228">
        <v>28.83</v>
      </c>
      <c r="AY228">
        <v>28.83</v>
      </c>
      <c r="AZ228">
        <v>32.840000000000003</v>
      </c>
      <c r="BA228">
        <v>32.840000000000003</v>
      </c>
      <c r="BB228">
        <v>36.880000000000003</v>
      </c>
      <c r="BC228">
        <v>36.880000000000003</v>
      </c>
      <c r="BD228">
        <v>0</v>
      </c>
      <c r="BE228">
        <v>1.2571032161064601</v>
      </c>
      <c r="BF228">
        <v>9.7229050533151146E-2</v>
      </c>
      <c r="BG228">
        <v>0.27619261498246733</v>
      </c>
      <c r="BH228">
        <v>0</v>
      </c>
      <c r="BI228">
        <v>1.2551124353493202</v>
      </c>
      <c r="BJ228">
        <v>0.10146542827099932</v>
      </c>
      <c r="BK228">
        <v>0.28099724633736128</v>
      </c>
      <c r="BL228">
        <v>4</v>
      </c>
      <c r="BM228">
        <v>9.1300000000000008</v>
      </c>
      <c r="BN228">
        <v>0.18857132669961987</v>
      </c>
    </row>
    <row r="229" spans="1:66" x14ac:dyDescent="0.2">
      <c r="A229" t="s">
        <v>847</v>
      </c>
      <c r="B229" s="1">
        <v>110809</v>
      </c>
      <c r="C229">
        <v>1</v>
      </c>
      <c r="D229">
        <v>2</v>
      </c>
      <c r="E229" s="1">
        <v>113</v>
      </c>
      <c r="F229" s="1">
        <v>1125</v>
      </c>
      <c r="G229" s="1">
        <f t="shared" si="10"/>
        <v>355</v>
      </c>
      <c r="H229" s="1">
        <v>81</v>
      </c>
      <c r="I229" s="1">
        <f t="shared" si="11"/>
        <v>79.625</v>
      </c>
      <c r="J229" s="1">
        <v>2</v>
      </c>
      <c r="K229" t="s">
        <v>2231</v>
      </c>
      <c r="M229">
        <v>100</v>
      </c>
      <c r="N229">
        <v>0.83599999999999997</v>
      </c>
      <c r="O229">
        <v>0.77300000000000002</v>
      </c>
      <c r="P229">
        <v>2.1320000000000001</v>
      </c>
      <c r="Q229">
        <v>1</v>
      </c>
      <c r="R229" t="s">
        <v>486</v>
      </c>
      <c r="S229">
        <v>1220</v>
      </c>
      <c r="T229">
        <v>1578</v>
      </c>
      <c r="U229">
        <v>-0.13538</v>
      </c>
      <c r="V229">
        <v>38.07</v>
      </c>
      <c r="W229">
        <v>0.10100000000000001</v>
      </c>
      <c r="X229">
        <v>55.741999999999997</v>
      </c>
      <c r="Y229">
        <v>10.742000000000001</v>
      </c>
      <c r="Z229">
        <v>-0.11778</v>
      </c>
      <c r="AA229">
        <v>45</v>
      </c>
      <c r="AB229">
        <v>53.1</v>
      </c>
      <c r="AC229">
        <v>0.11</v>
      </c>
      <c r="AD229">
        <v>7.6999999999999999E-2</v>
      </c>
      <c r="AE229">
        <v>1.877</v>
      </c>
      <c r="AF229">
        <v>4.2999999999999997E-2</v>
      </c>
      <c r="AG229">
        <v>2.5000000000000001E-2</v>
      </c>
      <c r="AH229">
        <v>0.10299999999999999</v>
      </c>
      <c r="AI229">
        <v>0.14699999999999999</v>
      </c>
      <c r="AJ229">
        <v>-6.9000000000000006E-2</v>
      </c>
      <c r="AK229">
        <v>1.0900000000000001</v>
      </c>
      <c r="AL229">
        <v>342.149</v>
      </c>
      <c r="AM229">
        <v>354</v>
      </c>
      <c r="AN229">
        <v>-0.96699999999999997</v>
      </c>
      <c r="AO229">
        <v>2.7E-2</v>
      </c>
      <c r="AP229">
        <v>14.407159999999999</v>
      </c>
      <c r="AQ229">
        <v>2.1000000000000001E-2</v>
      </c>
      <c r="AR229">
        <v>92.63</v>
      </c>
      <c r="AS229">
        <v>0.502</v>
      </c>
      <c r="AT229" t="s">
        <v>487</v>
      </c>
      <c r="AU229">
        <v>3.7</v>
      </c>
      <c r="AV229">
        <v>5</v>
      </c>
      <c r="AW229">
        <v>0.94</v>
      </c>
      <c r="AX229">
        <v>29.48</v>
      </c>
      <c r="AY229">
        <v>29.48</v>
      </c>
      <c r="AZ229">
        <v>35.520000000000003</v>
      </c>
      <c r="BA229">
        <v>35.520000000000003</v>
      </c>
      <c r="BB229">
        <v>45.64</v>
      </c>
      <c r="BC229">
        <v>45.64</v>
      </c>
      <c r="BD229">
        <v>1</v>
      </c>
      <c r="BE229">
        <v>-1.1944894386519482</v>
      </c>
      <c r="BF229">
        <v>-2.8017851953923931</v>
      </c>
      <c r="BG229">
        <v>0.6552000281594903</v>
      </c>
      <c r="BH229">
        <v>1</v>
      </c>
      <c r="BI229">
        <v>-1.3184624818609565</v>
      </c>
      <c r="BJ229">
        <v>-2.8371431045618238</v>
      </c>
      <c r="BK229">
        <v>0.61643645040802408</v>
      </c>
      <c r="BL229">
        <v>4</v>
      </c>
      <c r="BM229" t="s">
        <v>91</v>
      </c>
      <c r="BN229">
        <v>-4.4223320131026873E-2</v>
      </c>
    </row>
    <row r="230" spans="1:66" x14ac:dyDescent="0.2">
      <c r="A230" t="s">
        <v>847</v>
      </c>
      <c r="B230" s="1">
        <v>110809</v>
      </c>
      <c r="C230">
        <v>1</v>
      </c>
      <c r="D230">
        <v>3</v>
      </c>
      <c r="E230" s="1">
        <v>114</v>
      </c>
      <c r="F230" s="1">
        <v>1125</v>
      </c>
      <c r="G230" s="1">
        <f>530-(1300-F230)</f>
        <v>355</v>
      </c>
      <c r="H230" s="1">
        <v>81</v>
      </c>
      <c r="I230" s="1">
        <f t="shared" si="11"/>
        <v>79.625</v>
      </c>
      <c r="J230" s="1">
        <v>2</v>
      </c>
      <c r="K230" t="s">
        <v>2231</v>
      </c>
      <c r="M230">
        <v>100</v>
      </c>
      <c r="N230">
        <v>0.54300000000000004</v>
      </c>
      <c r="O230">
        <v>0.496</v>
      </c>
      <c r="P230">
        <v>1.923</v>
      </c>
      <c r="Q230">
        <v>5</v>
      </c>
      <c r="R230" t="s">
        <v>488</v>
      </c>
      <c r="S230">
        <v>782</v>
      </c>
      <c r="T230">
        <v>1578</v>
      </c>
      <c r="U230">
        <v>0.54542999999999997</v>
      </c>
      <c r="V230">
        <v>45.99</v>
      </c>
      <c r="W230">
        <v>0.80089999999999995</v>
      </c>
      <c r="X230">
        <v>50.741999999999997</v>
      </c>
      <c r="Y230">
        <v>10.742000000000001</v>
      </c>
      <c r="Z230">
        <v>0.75910999999999995</v>
      </c>
      <c r="AA230">
        <v>37</v>
      </c>
      <c r="AB230">
        <v>35.1</v>
      </c>
      <c r="AC230">
        <v>0.26</v>
      </c>
      <c r="AD230">
        <v>0.115</v>
      </c>
      <c r="AE230">
        <v>1.921</v>
      </c>
      <c r="AF230">
        <v>0.17299999999999999</v>
      </c>
      <c r="AG230">
        <v>7.3999999999999996E-2</v>
      </c>
      <c r="AH230">
        <v>0.33800000000000002</v>
      </c>
      <c r="AI230">
        <v>0.14899999999999999</v>
      </c>
      <c r="AJ230">
        <v>0.39</v>
      </c>
      <c r="AK230">
        <v>0.995</v>
      </c>
      <c r="AL230">
        <v>41.652999999999999</v>
      </c>
      <c r="AM230">
        <v>294</v>
      </c>
      <c r="AN230">
        <v>-0.63300000000000001</v>
      </c>
      <c r="AO230">
        <v>5.6000000000000001E-2</v>
      </c>
      <c r="AP230">
        <v>15.072419999999999</v>
      </c>
      <c r="AQ230">
        <v>0.16300000000000001</v>
      </c>
      <c r="AR230">
        <v>92.63</v>
      </c>
      <c r="AS230">
        <v>0.34699999999999998</v>
      </c>
      <c r="AT230" t="s">
        <v>489</v>
      </c>
      <c r="AU230">
        <v>16</v>
      </c>
      <c r="AV230">
        <v>112</v>
      </c>
      <c r="AW230">
        <v>1.0289999999999999</v>
      </c>
      <c r="AX230">
        <v>41.04</v>
      </c>
      <c r="AY230">
        <v>41.04</v>
      </c>
      <c r="AZ230">
        <v>43.73</v>
      </c>
      <c r="BA230">
        <v>43.73</v>
      </c>
      <c r="BB230">
        <v>47.49</v>
      </c>
      <c r="BC230">
        <v>47.49</v>
      </c>
      <c r="BD230">
        <v>1</v>
      </c>
      <c r="BE230">
        <v>-1.3909240097590652</v>
      </c>
      <c r="BF230">
        <v>-2.7446888219633898</v>
      </c>
      <c r="BG230">
        <v>0.56372851235242938</v>
      </c>
      <c r="BH230">
        <v>1</v>
      </c>
      <c r="BI230">
        <v>-1.4119645424446321</v>
      </c>
      <c r="BJ230">
        <v>-2.7565734106914261</v>
      </c>
      <c r="BK230">
        <v>0.55689926217653918</v>
      </c>
      <c r="BL230">
        <v>4</v>
      </c>
      <c r="BM230" t="s">
        <v>91</v>
      </c>
      <c r="BN230">
        <v>-9.827035038707424E-3</v>
      </c>
    </row>
    <row r="231" spans="1:66" x14ac:dyDescent="0.2">
      <c r="A231" t="s">
        <v>847</v>
      </c>
      <c r="B231" s="1">
        <v>110809</v>
      </c>
      <c r="C231">
        <v>1</v>
      </c>
      <c r="D231">
        <v>5</v>
      </c>
      <c r="E231" s="1">
        <v>115</v>
      </c>
      <c r="F231" s="1">
        <v>1125</v>
      </c>
      <c r="G231" s="1">
        <f t="shared" si="10"/>
        <v>355</v>
      </c>
      <c r="H231" s="1">
        <v>81</v>
      </c>
      <c r="I231" s="1">
        <f t="shared" si="11"/>
        <v>79.625</v>
      </c>
      <c r="J231" s="1">
        <v>2</v>
      </c>
      <c r="K231" t="s">
        <v>2231</v>
      </c>
      <c r="M231">
        <v>100</v>
      </c>
      <c r="N231">
        <v>1.3759999999999999</v>
      </c>
      <c r="O231">
        <v>1.5109999999999999</v>
      </c>
      <c r="P231">
        <v>6.8049999999999997</v>
      </c>
      <c r="Q231">
        <v>4</v>
      </c>
      <c r="R231" t="s">
        <v>490</v>
      </c>
      <c r="S231">
        <v>2384</v>
      </c>
      <c r="T231">
        <v>1578</v>
      </c>
      <c r="U231">
        <v>-9.8350000000000007E-2</v>
      </c>
      <c r="V231">
        <v>43.82</v>
      </c>
      <c r="W231">
        <v>-0.31509999999999999</v>
      </c>
      <c r="X231">
        <v>83.867000000000004</v>
      </c>
      <c r="Y231">
        <v>11.367000000000001</v>
      </c>
      <c r="Z231">
        <v>-0.438</v>
      </c>
      <c r="AA231">
        <v>39</v>
      </c>
      <c r="AB231">
        <v>1.1000000000000001</v>
      </c>
      <c r="AC231">
        <v>0.20699999999999999</v>
      </c>
      <c r="AD231">
        <v>0.28699999999999998</v>
      </c>
      <c r="AE231">
        <v>2.0059999999999998</v>
      </c>
      <c r="AF231">
        <v>0.23</v>
      </c>
      <c r="AG231">
        <v>-1.6E-2</v>
      </c>
      <c r="AH231">
        <v>0.46300000000000002</v>
      </c>
      <c r="AI231">
        <v>0.14299999999999999</v>
      </c>
      <c r="AJ231">
        <v>2.7E-2</v>
      </c>
      <c r="AK231">
        <v>2.6419999999999999</v>
      </c>
      <c r="AL231">
        <v>279.66899999999998</v>
      </c>
      <c r="AM231">
        <v>354</v>
      </c>
      <c r="AN231">
        <v>-0.96699999999999997</v>
      </c>
      <c r="AO231">
        <v>4.4999999999999998E-2</v>
      </c>
      <c r="AP231">
        <v>30.366150000000001</v>
      </c>
      <c r="AQ231">
        <v>5.8999999999999997E-2</v>
      </c>
      <c r="AR231">
        <v>92.63</v>
      </c>
      <c r="AS231">
        <v>0.56899999999999995</v>
      </c>
      <c r="AT231" t="s">
        <v>491</v>
      </c>
      <c r="AU231">
        <v>15.7</v>
      </c>
      <c r="AV231">
        <v>11</v>
      </c>
      <c r="AW231">
        <v>0.94299999999999995</v>
      </c>
      <c r="AX231">
        <v>28.85</v>
      </c>
      <c r="AY231">
        <v>28.85</v>
      </c>
      <c r="AZ231">
        <v>39.33</v>
      </c>
      <c r="BA231">
        <v>39.33</v>
      </c>
      <c r="BB231">
        <v>40.68</v>
      </c>
      <c r="BC231">
        <v>40.68</v>
      </c>
      <c r="BD231">
        <v>1</v>
      </c>
      <c r="BE231">
        <v>-0.10212028024606767</v>
      </c>
      <c r="BF231">
        <v>2.7024798829777072</v>
      </c>
      <c r="BG231">
        <v>0.21972494351997521</v>
      </c>
      <c r="BH231">
        <v>1</v>
      </c>
      <c r="BI231">
        <v>-0.16984032323857212</v>
      </c>
      <c r="BJ231">
        <v>2.6931395488315446</v>
      </c>
      <c r="BK231">
        <v>0.23922606899936891</v>
      </c>
      <c r="BL231">
        <v>4</v>
      </c>
      <c r="BM231" t="s">
        <v>91</v>
      </c>
      <c r="BN231">
        <v>7.0011695519718198E-2</v>
      </c>
    </row>
    <row r="232" spans="1:66" x14ac:dyDescent="0.2">
      <c r="A232" t="s">
        <v>847</v>
      </c>
      <c r="B232" s="1">
        <v>110809</v>
      </c>
      <c r="C232">
        <v>1</v>
      </c>
      <c r="D232">
        <v>6</v>
      </c>
      <c r="E232" s="1">
        <v>116</v>
      </c>
      <c r="F232" s="1">
        <v>1125</v>
      </c>
      <c r="G232" s="1">
        <f t="shared" si="10"/>
        <v>355</v>
      </c>
      <c r="H232" s="1">
        <v>81</v>
      </c>
      <c r="I232" s="1">
        <f t="shared" si="11"/>
        <v>79.625</v>
      </c>
      <c r="J232" s="1">
        <v>2</v>
      </c>
      <c r="K232" t="s">
        <v>2231</v>
      </c>
      <c r="M232">
        <v>100</v>
      </c>
      <c r="N232">
        <v>0.98399999999999999</v>
      </c>
      <c r="O232">
        <v>0.94899999999999995</v>
      </c>
      <c r="P232">
        <v>9.6389999999999993</v>
      </c>
      <c r="Q232">
        <v>9</v>
      </c>
      <c r="R232" t="s">
        <v>492</v>
      </c>
      <c r="S232">
        <v>1498</v>
      </c>
      <c r="T232">
        <v>1578</v>
      </c>
      <c r="U232">
        <v>0.70321999999999996</v>
      </c>
      <c r="V232">
        <v>33.18</v>
      </c>
      <c r="W232">
        <v>0.82930000000000004</v>
      </c>
      <c r="X232">
        <v>38.241999999999997</v>
      </c>
      <c r="Y232">
        <v>10.742000000000001</v>
      </c>
      <c r="Z232">
        <v>0.86001000000000005</v>
      </c>
      <c r="AA232">
        <v>45</v>
      </c>
      <c r="AB232">
        <v>57</v>
      </c>
      <c r="AC232">
    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0.24299999999999999</v>
      </c>
      <c r="AH232">
        <v>2.3E-2</v>
      </c>
      <c r="AI232">
        <v>0.41499999999999998</v>
      </c>
      <c r="AJ232">
        <v>0.25</v>
      </c>
      <c r="AK232">
        <v>1.583</v>
      </c>
      <c r="AL232">
        <v>267.76900000000001</v>
      </c>
      <c r="AM232">
        <v>366</v>
      </c>
      <c r="AN232">
        <v>-1.0329999999999999</v>
      </c>
      <c r="AO232">
        <v>0.11899999999999999</v>
      </c>
      <c r="AP232">
        <v>19.916429999999998</v>
      </c>
      <c r="AQ232">
        <v>0.216</v>
      </c>
      <c r="AR232">
        <v>92.63</v>
      </c>
      <c r="AS232">
        <v>-1</v>
      </c>
      <c r="AT232" t="s">
        <v>493</v>
      </c>
      <c r="AU232">
        <v>5.9</v>
      </c>
      <c r="AV232">
        <v>116</v>
      </c>
      <c r="AW232">
        <v>1.0589999999999999</v>
      </c>
      <c r="AX232">
        <v>28.01</v>
      </c>
      <c r="AY232">
        <v>28.01</v>
      </c>
      <c r="AZ232">
        <v>30.84</v>
      </c>
      <c r="BA232">
        <v>30.84</v>
      </c>
      <c r="BB232">
        <v>32.56</v>
      </c>
      <c r="BC232">
        <v>32.56</v>
      </c>
      <c r="BD232">
        <v>0</v>
      </c>
      <c r="BE232">
        <v>1.259851866944262</v>
      </c>
      <c r="BF232">
        <v>6.9148927058138812E-2</v>
      </c>
      <c r="BG232">
        <v>0.23506942705193631</v>
      </c>
      <c r="BH232">
        <v>0</v>
      </c>
      <c r="BI232">
        <v>1.2691304349751937</v>
      </c>
      <c r="BJ232">
        <v>0.15544693998341594</v>
      </c>
      <c r="BK232">
        <v>0.214876673826741</v>
      </c>
      <c r="BL232">
        <v>4</v>
      </c>
      <c r="BM232" t="s">
        <v>91</v>
      </c>
      <c r="BN232">
        <v>1.2890728909948272E-2</v>
      </c>
    </row>
    <row r="233" spans="1:66" x14ac:dyDescent="0.2">
      <c r="A233" t="s">
        <v>847</v>
      </c>
      <c r="B233" s="1">
        <v>110809</v>
      </c>
      <c r="C233">
        <v>1</v>
      </c>
      <c r="D233">
        <v>7</v>
      </c>
      <c r="E233" s="1">
        <v>117</v>
      </c>
      <c r="F233" s="1">
        <v>1125</v>
      </c>
      <c r="G233" s="1">
        <f t="shared" si="10"/>
        <v>355</v>
      </c>
      <c r="H233" s="1">
        <v>81</v>
      </c>
      <c r="I233" s="1">
        <f t="shared" si="11"/>
        <v>79.625</v>
      </c>
      <c r="J233" s="1">
        <v>2</v>
      </c>
      <c r="K233" t="s">
        <v>2231</v>
      </c>
      <c r="M233">
        <v>100</v>
      </c>
      <c r="N233">
        <v>0.61599999999999999</v>
      </c>
      <c r="O233">
        <v>0.67500000000000004</v>
      </c>
      <c r="P233">
        <v>10.347</v>
      </c>
      <c r="Q233">
        <v>4</v>
      </c>
      <c r="R233" t="s">
        <v>494</v>
      </c>
      <c r="S233">
        <v>1065</v>
      </c>
      <c r="T233">
        <v>1578</v>
      </c>
      <c r="U233">
        <v>0.66059000000000001</v>
      </c>
      <c r="V233">
        <v>42.97</v>
      </c>
      <c r="W233">
        <v>1.0784</v>
      </c>
      <c r="X233">
        <v>52.545999999999999</v>
      </c>
      <c r="Y233">
        <v>15.045999999999999</v>
      </c>
      <c r="Z233">
        <v>1.0852599999999999</v>
      </c>
      <c r="AA233">
        <v>29</v>
      </c>
      <c r="AB233">
        <v>56.7</v>
      </c>
      <c r="AC233">
        <v>1.0209999999999999</v>
      </c>
      <c r="AD233">
        <v>0.55600000000000005</v>
      </c>
      <c r="AE233">
        <v>2.5979999999999999</v>
      </c>
      <c r="AF233">
        <v>0.60899999999999999</v>
      </c>
      <c r="AG233">
        <v>0.61499999999999999</v>
      </c>
      <c r="AH233">
        <v>4.1000000000000002E-2</v>
      </c>
      <c r="AI233">
        <v>0.64900000000000002</v>
      </c>
      <c r="AJ233">
        <v>0.15</v>
      </c>
      <c r="AK233">
        <v>1.2</v>
      </c>
      <c r="AL233">
        <v>74.38</v>
      </c>
      <c r="AM233">
        <v>318</v>
      </c>
      <c r="AN233">
        <v>-0.76700000000000002</v>
      </c>
      <c r="AO233">
        <v>7.0999999999999994E-2</v>
      </c>
      <c r="AP233">
        <v>19.65962</v>
      </c>
      <c r="AQ233">
        <v>0.127</v>
      </c>
      <c r="AR233">
        <v>92.63</v>
      </c>
      <c r="AS233">
        <v>-0.20100000000000001</v>
      </c>
      <c r="AT233" t="s">
        <v>495</v>
      </c>
      <c r="AU233">
        <v>7.7</v>
      </c>
      <c r="AV233">
        <v>57</v>
      </c>
      <c r="AW233">
        <v>0.999</v>
      </c>
      <c r="AX233">
        <v>38.72</v>
      </c>
      <c r="AY233">
        <v>38.72</v>
      </c>
      <c r="AZ233">
        <v>40.31</v>
      </c>
      <c r="BA233">
        <v>40.31</v>
      </c>
      <c r="BB233">
        <v>42.67</v>
      </c>
      <c r="BC233">
        <v>42.67</v>
      </c>
      <c r="BD233">
        <v>0</v>
      </c>
      <c r="BE233">
        <v>0.81510789496257097</v>
      </c>
      <c r="BF233">
        <v>0.90629357367703123</v>
      </c>
      <c r="BG233">
        <v>2.8068007404156263E-2</v>
      </c>
      <c r="BH233">
        <v>0</v>
      </c>
      <c r="BI233">
        <v>0.80018418155888282</v>
      </c>
      <c r="BJ233">
        <v>0.75042951066291519</v>
      </c>
      <c r="BK233">
        <v>2.3183795099653268E-2</v>
      </c>
      <c r="BL233">
        <v>4</v>
      </c>
      <c r="BM233" t="s">
        <v>91</v>
      </c>
      <c r="BN233">
        <v>2.3648868290116389E-2</v>
      </c>
    </row>
    <row r="234" spans="1:66" x14ac:dyDescent="0.2">
      <c r="A234" t="s">
        <v>847</v>
      </c>
      <c r="B234" s="1">
        <v>110809</v>
      </c>
      <c r="C234">
        <v>2</v>
      </c>
      <c r="D234">
        <v>1</v>
      </c>
      <c r="E234" s="1">
        <v>118</v>
      </c>
      <c r="F234" s="1">
        <v>1125</v>
      </c>
      <c r="G234" s="1">
        <f t="shared" si="10"/>
        <v>355</v>
      </c>
      <c r="H234" s="1">
        <v>81</v>
      </c>
      <c r="I234" s="1">
        <f t="shared" si="11"/>
        <v>79.625</v>
      </c>
      <c r="J234" s="1">
        <v>2</v>
      </c>
      <c r="K234" t="s">
        <v>2231</v>
      </c>
      <c r="M234">
        <v>100</v>
      </c>
      <c r="N234">
        <v>3.153</v>
      </c>
      <c r="O234">
        <v>2.9340000000000002</v>
      </c>
      <c r="P234">
        <v>7.37</v>
      </c>
      <c r="Q234">
        <v>1</v>
      </c>
      <c r="R234" t="s">
        <v>496</v>
      </c>
      <c r="S234">
        <v>4630</v>
      </c>
      <c r="T234">
        <v>1578</v>
      </c>
      <c r="U234">
        <v>5.96E-3</v>
      </c>
      <c r="V234">
        <v>34.159999999999997</v>
      </c>
      <c r="W234">
        <v>-6.3E-2</v>
      </c>
      <c r="X234">
        <v>43.206000000000003</v>
      </c>
      <c r="Y234">
        <v>13.206</v>
      </c>
      <c r="Z234">
        <v>-0.46650999999999998</v>
      </c>
      <c r="AA234">
        <v>41</v>
      </c>
      <c r="AB234">
        <v>88.7</v>
      </c>
      <c r="AC234">
        <v>9.9000000000000005E-2</v>
      </c>
      <c r="AD234">
        <v>0.26700000000000002</v>
      </c>
      <c r="AE234">
        <v>1.948</v>
      </c>
      <c r="AF234">
        <v>0.20300000000000001</v>
      </c>
      <c r="AG234">
        <v>-1.6E-2</v>
      </c>
      <c r="AH234">
        <v>-0.24099999999999999</v>
      </c>
      <c r="AI234">
        <v>5.2999999999999999E-2</v>
      </c>
      <c r="AJ234">
        <v>-7.3999999999999996E-2</v>
      </c>
      <c r="AK234">
        <v>3.7429999999999999</v>
      </c>
      <c r="AL234">
        <v>14.875999999999999</v>
      </c>
      <c r="AM234">
        <v>366</v>
      </c>
      <c r="AN234">
        <v>-1.0329999999999999</v>
      </c>
      <c r="AO234">
        <v>6.5000000000000002E-2</v>
      </c>
      <c r="AP234">
        <v>53.431109999999997</v>
      </c>
      <c r="AQ234">
        <v>4.8000000000000001E-2</v>
      </c>
      <c r="AR234">
        <v>92.63</v>
      </c>
      <c r="AS234">
        <v>0.4</v>
      </c>
      <c r="AT234" t="s">
        <v>497</v>
      </c>
      <c r="AU234">
        <v>-14.6</v>
      </c>
      <c r="AV234">
        <v>155</v>
      </c>
      <c r="AW234">
        <v>1.0469999999999999</v>
      </c>
      <c r="AX234">
        <v>47.6</v>
      </c>
      <c r="AY234">
        <v>47.6</v>
      </c>
      <c r="AZ234">
        <v>52.89</v>
      </c>
      <c r="BA234">
        <v>52.89</v>
      </c>
      <c r="BB234">
        <v>58.92</v>
      </c>
      <c r="BC234">
        <v>58.92</v>
      </c>
      <c r="BD234">
        <v>1</v>
      </c>
      <c r="BE234">
        <v>-0.80107902263728192</v>
      </c>
      <c r="BF234">
        <v>2.5271764805652688</v>
      </c>
      <c r="BG234">
        <v>0.54360471425243317</v>
      </c>
      <c r="BH234">
        <v>1</v>
      </c>
      <c r="BI234">
        <v>-0.72819764653768704</v>
      </c>
      <c r="BJ234">
        <v>2.5005413011293682</v>
      </c>
      <c r="BK234">
        <v>0.51876761189010312</v>
      </c>
      <c r="BL234">
        <v>4</v>
      </c>
      <c r="BM234">
        <v>17.579999999999998</v>
      </c>
      <c r="BN234">
        <v>-7.3817118098368134E-2</v>
      </c>
    </row>
    <row r="235" spans="1:66" x14ac:dyDescent="0.2">
      <c r="A235" t="s">
        <v>847</v>
      </c>
      <c r="B235" s="1">
        <v>110809</v>
      </c>
      <c r="C235">
        <v>2</v>
      </c>
      <c r="D235">
        <v>2</v>
      </c>
      <c r="E235" s="1">
        <v>119</v>
      </c>
      <c r="F235" s="1">
        <v>1125</v>
      </c>
      <c r="G235" s="1">
        <f t="shared" si="10"/>
        <v>355</v>
      </c>
      <c r="H235" s="6">
        <v>81</v>
      </c>
      <c r="I235" s="6">
        <f t="shared" si="11"/>
        <v>79.625</v>
      </c>
      <c r="J235" s="1">
        <v>2</v>
      </c>
      <c r="K235" t="s">
        <v>2231</v>
      </c>
      <c r="M235">
        <v>100</v>
      </c>
      <c r="N235">
        <v>2.3769999999999998</v>
      </c>
      <c r="O235">
        <v>2.577</v>
      </c>
      <c r="P235">
        <v>7.4359999999999999</v>
      </c>
      <c r="Q235">
        <v>1</v>
      </c>
      <c r="R235" t="s">
        <v>498</v>
      </c>
      <c r="S235">
        <v>4066</v>
      </c>
      <c r="T235">
        <v>1578</v>
      </c>
      <c r="U235">
        <v>0.42243999999999998</v>
      </c>
      <c r="V235">
        <v>36.1</v>
      </c>
      <c r="W235">
        <v>0.5161</v>
      </c>
      <c r="X235">
        <v>37.5</v>
      </c>
      <c r="Y235">
        <v>9.9870000000000001</v>
      </c>
      <c r="Z235">
        <v>0.53793999999999997</v>
      </c>
      <c r="AA235">
        <v>47</v>
      </c>
      <c r="AB235">
        <v>4.4000000000000004</v>
      </c>
      <c r="AC235">
        <v>0.1</v>
      </c>
      <c r="AD235">
        <v>0.27200000000000002</v>
      </c>
      <c r="AE235">
        <v>2.0710000000000002</v>
      </c>
      <c r="AF235">
        <v>0.36199999999999999</v>
      </c>
      <c r="AG235">
        <v>0.375</v>
      </c>
      <c r="AH235">
        <v>0.23799999999999999</v>
      </c>
      <c r="AI235">
        <v>0.36799999999999999</v>
      </c>
      <c r="AJ235">
        <v>0.56299999999999994</v>
      </c>
      <c r="AK235">
        <v>3.726</v>
      </c>
      <c r="AL235">
        <v>148.76</v>
      </c>
      <c r="AM235">
        <v>342</v>
      </c>
      <c r="AN235">
        <v>-0.9</v>
      </c>
      <c r="AO235">
        <v>4.7E-2</v>
      </c>
      <c r="AP235">
        <v>51.649470000000001</v>
      </c>
      <c r="AQ235">
        <v>0.05</v>
      </c>
      <c r="AR235">
        <v>92.63</v>
      </c>
      <c r="AS235">
        <v>0.27900000000000003</v>
      </c>
      <c r="AT235" t="s">
        <v>499</v>
      </c>
      <c r="AU235">
        <v>0.4</v>
      </c>
      <c r="AV235">
        <v>116</v>
      </c>
      <c r="AW235">
        <v>1.052</v>
      </c>
      <c r="AX235">
        <v>29.75</v>
      </c>
      <c r="AY235">
        <v>29.75</v>
      </c>
      <c r="AZ235">
        <v>30.77</v>
      </c>
      <c r="BA235">
        <v>30.77</v>
      </c>
      <c r="BB235">
        <v>31.5</v>
      </c>
      <c r="BC235">
        <v>31.5</v>
      </c>
      <c r="BD235">
        <v>0</v>
      </c>
      <c r="BE235">
        <v>1.0707998757344412</v>
      </c>
      <c r="BF235">
        <v>-0.33967170085812537</v>
      </c>
      <c r="BG235">
        <v>0.32782343242954931</v>
      </c>
      <c r="BH235">
        <v>0</v>
      </c>
      <c r="BI235">
        <v>1.084555240326162</v>
      </c>
      <c r="BJ235">
        <v>-0.30016962550905163</v>
      </c>
      <c r="BK235">
        <v>0.32859170862623377</v>
      </c>
      <c r="BL235">
        <v>4</v>
      </c>
      <c r="BM235">
        <v>13.89</v>
      </c>
      <c r="BN235">
        <v>0.11008462155664307</v>
      </c>
    </row>
    <row r="236" spans="1:66" x14ac:dyDescent="0.2">
      <c r="A236" t="s">
        <v>847</v>
      </c>
      <c r="B236" s="1">
        <v>110809</v>
      </c>
      <c r="C236">
        <v>2</v>
      </c>
      <c r="D236">
        <v>3</v>
      </c>
      <c r="E236" s="1">
        <v>120</v>
      </c>
      <c r="F236" s="1">
        <v>1125</v>
      </c>
      <c r="G236" s="1">
        <f t="shared" si="10"/>
        <v>355</v>
      </c>
      <c r="H236" s="1">
        <v>81</v>
      </c>
      <c r="I236" s="1">
        <f t="shared" si="11"/>
        <v>79.625</v>
      </c>
      <c r="J236" s="1">
        <v>2</v>
      </c>
      <c r="K236" t="s">
        <v>2231</v>
      </c>
      <c r="M236">
        <v>100</v>
      </c>
      <c r="N236">
        <v>0.53600000000000003</v>
      </c>
      <c r="O236">
        <v>0.54100000000000004</v>
      </c>
      <c r="P236">
        <v>1.373</v>
      </c>
      <c r="Q236">
        <v>1</v>
      </c>
      <c r="R236" t="s">
        <v>500</v>
      </c>
      <c r="S236">
        <v>853</v>
      </c>
      <c r="T236">
        <v>1578</v>
      </c>
      <c r="U236">
        <v>2.5520000000000001E-2</v>
      </c>
      <c r="V236">
        <v>27.6</v>
      </c>
      <c r="W236">
        <v>-0.1168</v>
      </c>
      <c r="X236">
        <v>83.242000000000004</v>
      </c>
      <c r="Y236">
        <v>10.742000000000001</v>
      </c>
      <c r="Z236">
        <v>-0.48831999999999998</v>
      </c>
      <c r="AA236">
        <v>43</v>
      </c>
      <c r="AB236">
        <v>55</v>
      </c>
      <c r="AC236">
        <v>0.10100000000000001</v>
      </c>
      <c r="AD236">
        <v>5.1999999999999998E-2</v>
      </c>
      <c r="AE236">
        <v>1.736</v>
      </c>
      <c r="AF236">
        <v>-2E-3</v>
      </c>
      <c r="AG236">
        <v>3.4000000000000002E-2</v>
      </c>
      <c r="AH236">
        <v>-5.5E-2</v>
      </c>
      <c r="AI236">
        <v>8.1000000000000003E-2</v>
      </c>
      <c r="AJ236">
        <v>5.8000000000000003E-2</v>
      </c>
      <c r="AK236">
        <v>0.73099999999999998</v>
      </c>
      <c r="AL236">
        <v>151.73599999999999</v>
      </c>
      <c r="AM236">
        <v>342</v>
      </c>
      <c r="AN236">
        <v>-0.9</v>
      </c>
      <c r="AO236">
        <v>1.6E-2</v>
      </c>
      <c r="AP236">
        <v>14.668279999999999</v>
      </c>
      <c r="AQ236">
        <v>7.8E-2</v>
      </c>
      <c r="AR236">
        <v>92.63</v>
      </c>
      <c r="AS236">
        <v>0.57999999999999996</v>
      </c>
      <c r="AT236" t="s">
        <v>501</v>
      </c>
      <c r="AU236">
        <v>1.9</v>
      </c>
      <c r="AV236">
        <v>25</v>
      </c>
      <c r="AW236">
        <v>0.9</v>
      </c>
      <c r="AX236">
        <v>29.46</v>
      </c>
      <c r="AY236">
        <v>29.46</v>
      </c>
      <c r="AZ236">
        <v>48.22</v>
      </c>
      <c r="BA236">
        <v>48.22</v>
      </c>
      <c r="BB236">
        <v>49.37</v>
      </c>
      <c r="BC236">
        <v>49.37</v>
      </c>
      <c r="BD236">
        <v>1</v>
      </c>
      <c r="BE236">
        <v>-0.84603641878796232</v>
      </c>
      <c r="BF236">
        <v>2.6783269254962208</v>
      </c>
      <c r="BG236">
        <v>0.47230709708670837</v>
      </c>
      <c r="BH236">
        <v>1</v>
      </c>
      <c r="BI236">
        <v>-0.83118639570419828</v>
      </c>
      <c r="BJ236">
        <v>2.6767522003119302</v>
      </c>
      <c r="BK236">
        <v>0.46523547494658124</v>
      </c>
      <c r="BL236">
        <v>4</v>
      </c>
      <c r="BM236">
        <v>5.0199999999999996</v>
      </c>
      <c r="BN236">
        <v>1.6207811279951106E-2</v>
      </c>
    </row>
    <row r="237" spans="1:66" x14ac:dyDescent="0.2">
      <c r="A237" t="s">
        <v>847</v>
      </c>
      <c r="B237" s="1">
        <v>110810</v>
      </c>
      <c r="C237">
        <v>1</v>
      </c>
      <c r="D237">
        <v>1</v>
      </c>
      <c r="E237" s="1">
        <v>104</v>
      </c>
      <c r="F237" s="1">
        <v>1150</v>
      </c>
      <c r="G237" s="1">
        <f t="shared" si="10"/>
        <v>380</v>
      </c>
      <c r="H237" s="1">
        <v>81</v>
      </c>
      <c r="I237" s="1">
        <f t="shared" si="11"/>
        <v>71.3</v>
      </c>
      <c r="J237" s="1">
        <v>2</v>
      </c>
      <c r="K237" t="s">
        <v>2232</v>
      </c>
      <c r="M237">
        <v>100</v>
      </c>
      <c r="N237">
        <v>2.0379999999999998</v>
      </c>
      <c r="O237">
        <v>2.1619999999999999</v>
      </c>
      <c r="P237">
        <v>17.015000000000001</v>
      </c>
      <c r="Q237">
        <v>12</v>
      </c>
      <c r="R237" t="s">
        <v>502</v>
      </c>
      <c r="S237">
        <v>4171</v>
      </c>
      <c r="T237">
        <v>1929.4</v>
      </c>
      <c r="U237">
        <v>0.61287000000000003</v>
      </c>
      <c r="V237">
        <v>33.18</v>
      </c>
      <c r="W237">
        <v>1.1160000000000001</v>
      </c>
      <c r="X237">
        <v>35.741999999999997</v>
      </c>
      <c r="Y237">
        <v>10.742000000000001</v>
      </c>
      <c r="Z237">
        <v>1.12395</v>
      </c>
      <c r="AA237">
        <v>45</v>
      </c>
      <c r="AB237">
        <v>56.1</v>
      </c>
      <c r="AC237">
        <v>0.61</v>
      </c>
      <c r="AD237">
        <v>1.2030000000000001</v>
      </c>
      <c r="AE237">
        <v>2.5190000000000001</v>
      </c>
      <c r="AF237">
        <v>0.80800000000000005</v>
      </c>
      <c r="AG237">
        <v>0.68200000000000005</v>
      </c>
      <c r="AH237">
        <v>0.44</v>
      </c>
      <c r="AI237">
        <v>0.61</v>
      </c>
      <c r="AJ237">
        <v>0.28000000000000003</v>
      </c>
      <c r="AK237">
        <v>3.2160000000000002</v>
      </c>
      <c r="AL237">
        <v>181.488</v>
      </c>
      <c r="AM237">
        <v>366</v>
      </c>
      <c r="AN237">
        <v>-1.0329999999999999</v>
      </c>
      <c r="AO237">
        <v>0.11</v>
      </c>
      <c r="AP237">
        <v>20.723299999999998</v>
      </c>
      <c r="AQ237">
        <v>1.9E-2</v>
      </c>
      <c r="AR237">
        <v>95.06</v>
      </c>
      <c r="AS237">
        <v>-1</v>
      </c>
      <c r="AT237" t="s">
        <v>503</v>
      </c>
      <c r="AU237">
        <v>2.8</v>
      </c>
      <c r="AV237">
        <v>54</v>
      </c>
      <c r="AW237">
        <v>1.0289999999999999</v>
      </c>
      <c r="AX237">
        <v>27.58</v>
      </c>
      <c r="AY237">
        <v>27.58</v>
      </c>
      <c r="AZ237">
        <v>28.8</v>
      </c>
      <c r="BA237">
        <v>28.8</v>
      </c>
      <c r="BB237">
        <v>30.99</v>
      </c>
      <c r="BC237">
        <v>30.99</v>
      </c>
      <c r="BD237">
        <v>0</v>
      </c>
      <c r="BE237">
        <v>0.52614208396225126</v>
      </c>
      <c r="BF237">
        <v>2.9202618623092809</v>
      </c>
      <c r="BG237">
        <v>4.1402038708445131E-2</v>
      </c>
      <c r="BH237">
        <v>0</v>
      </c>
      <c r="BI237">
        <v>0.44505231962829028</v>
      </c>
      <c r="BJ237">
        <v>2.9100121351835551</v>
      </c>
      <c r="BK237">
        <v>6.1203714656908277E-2</v>
      </c>
      <c r="BL237">
        <v>4</v>
      </c>
      <c r="BM237">
        <v>31.11</v>
      </c>
      <c r="BN237">
        <v>9.1182646770967477E-2</v>
      </c>
    </row>
    <row r="238" spans="1:66" x14ac:dyDescent="0.2">
      <c r="A238" t="s">
        <v>847</v>
      </c>
      <c r="B238" s="1">
        <v>110810</v>
      </c>
      <c r="C238">
        <v>1</v>
      </c>
      <c r="D238">
        <v>2</v>
      </c>
      <c r="E238" s="1">
        <v>121</v>
      </c>
      <c r="F238" s="1">
        <v>1150</v>
      </c>
      <c r="G238" s="1">
        <f t="shared" si="10"/>
        <v>380</v>
      </c>
      <c r="H238" s="1">
        <v>81</v>
      </c>
      <c r="I238" s="1">
        <f t="shared" si="11"/>
        <v>71.3</v>
      </c>
      <c r="J238" s="1">
        <v>2</v>
      </c>
      <c r="K238" t="s">
        <v>2232</v>
      </c>
      <c r="M238">
        <v>100</v>
      </c>
      <c r="N238">
        <v>0.88300000000000001</v>
      </c>
      <c r="O238">
        <v>0.93400000000000005</v>
      </c>
      <c r="P238">
        <v>5.9390000000000001</v>
      </c>
      <c r="Q238">
        <v>12</v>
      </c>
      <c r="R238" t="s">
        <v>504</v>
      </c>
      <c r="S238">
        <v>1803</v>
      </c>
      <c r="T238">
        <v>1929.4</v>
      </c>
      <c r="U238">
        <v>0.65134999999999998</v>
      </c>
      <c r="V238">
        <v>32.979999999999997</v>
      </c>
      <c r="W238">
        <v>0.96399999999999997</v>
      </c>
      <c r="X238">
        <v>35.741999999999997</v>
      </c>
      <c r="Y238">
        <v>10.742000000000001</v>
      </c>
      <c r="Z238">
        <v>0.98295999999999994</v>
      </c>
      <c r="AA238">
        <v>45</v>
      </c>
      <c r="AB238">
        <v>56.9</v>
      </c>
      <c r="AC238">
        <v>0.61599999999999999</v>
      </c>
      <c r="AD238">
        <v>0.52100000000000002</v>
      </c>
      <c r="AE238">
        <v>2.464</v>
      </c>
      <c r="AF238">
        <v>0.74099999999999999</v>
      </c>
      <c r="AG238">
        <v>0.68500000000000005</v>
      </c>
      <c r="AH238">
        <v>0.28199999999999997</v>
      </c>
      <c r="AI238">
        <v>0.66600000000000004</v>
      </c>
      <c r="AJ238">
        <v>0.22800000000000001</v>
      </c>
      <c r="AK238">
        <v>1.492</v>
      </c>
      <c r="AL238">
        <v>238.017</v>
      </c>
      <c r="AM238">
        <v>366</v>
      </c>
      <c r="AN238">
        <v>-1.0329999999999999</v>
      </c>
      <c r="AO238">
        <v>4.2000000000000003E-2</v>
      </c>
      <c r="AP238">
        <v>10.540570000000001</v>
      </c>
      <c r="AQ238">
        <v>8.6999999999999994E-2</v>
      </c>
      <c r="AR238">
        <v>95.06</v>
      </c>
      <c r="AS238">
        <v>-1</v>
      </c>
      <c r="AT238" t="s">
        <v>505</v>
      </c>
      <c r="AU238">
        <v>3.5</v>
      </c>
      <c r="AV238">
        <v>58</v>
      </c>
      <c r="AW238">
        <v>1.1080000000000001</v>
      </c>
      <c r="AX238">
        <v>27.28</v>
      </c>
      <c r="AY238">
        <v>27.28</v>
      </c>
      <c r="AZ238">
        <v>30.13</v>
      </c>
      <c r="BA238">
        <v>30.13</v>
      </c>
      <c r="BB238">
        <v>31.27</v>
      </c>
      <c r="BC238">
        <v>31.27</v>
      </c>
      <c r="BD238">
        <v>0</v>
      </c>
      <c r="BE238">
        <v>0.76670496275136135</v>
      </c>
      <c r="BF238">
        <v>1.341079446748775</v>
      </c>
      <c r="BG238">
        <v>2.3226017412770701E-2</v>
      </c>
      <c r="BH238">
        <v>0</v>
      </c>
      <c r="BI238">
        <v>0.77102673479880046</v>
      </c>
      <c r="BJ238">
        <v>1.4158012507657818</v>
      </c>
      <c r="BK238">
        <v>2.7192598125218053E-2</v>
      </c>
      <c r="BL238">
        <v>4</v>
      </c>
      <c r="BM238">
        <v>14.33</v>
      </c>
      <c r="BN238">
        <v>3.5767718765620675E-2</v>
      </c>
    </row>
    <row r="239" spans="1:66" x14ac:dyDescent="0.2">
      <c r="A239" t="s">
        <v>847</v>
      </c>
      <c r="B239" s="1">
        <v>110810</v>
      </c>
      <c r="C239">
        <v>1</v>
      </c>
      <c r="D239">
        <v>3</v>
      </c>
      <c r="E239" s="1">
        <v>122</v>
      </c>
      <c r="F239" s="1">
        <v>1150</v>
      </c>
      <c r="G239" s="1">
        <f t="shared" si="10"/>
        <v>380</v>
      </c>
      <c r="H239" s="1">
        <v>81</v>
      </c>
      <c r="I239" s="1">
        <f t="shared" si="11"/>
        <v>71.3</v>
      </c>
      <c r="J239" s="1">
        <v>2</v>
      </c>
      <c r="K239" t="s">
        <v>2232</v>
      </c>
      <c r="M239">
        <v>100</v>
      </c>
      <c r="N239">
        <v>0.442</v>
      </c>
      <c r="O239">
        <v>0.41399999999999998</v>
      </c>
      <c r="P239">
        <v>1.917</v>
      </c>
      <c r="Q239">
        <v>4</v>
      </c>
      <c r="R239" t="s">
        <v>506</v>
      </c>
      <c r="S239">
        <v>799</v>
      </c>
      <c r="T239">
        <v>1929.4</v>
      </c>
      <c r="U239">
        <v>0.44080999999999998</v>
      </c>
      <c r="V239">
        <v>38.89</v>
      </c>
      <c r="W239">
        <v>0.3175</v>
      </c>
      <c r="X239">
        <v>47.195</v>
      </c>
      <c r="Y239">
        <v>12.195</v>
      </c>
      <c r="Z239">
        <v>0.23868</v>
      </c>
      <c r="AA239">
        <v>33</v>
      </c>
      <c r="AB239">
        <v>108.6</v>
      </c>
      <c r="AC239">
        <v>0.252</v>
      </c>
      <c r="AD239">
        <v>9.4E-2</v>
      </c>
      <c r="AE239">
        <v>2.137</v>
      </c>
      <c r="AF239">
        <v>0.17499999999999999</v>
      </c>
      <c r="AG239">
        <v>0.39400000000000002</v>
      </c>
      <c r="AH239">
        <v>0.114</v>
      </c>
      <c r="AI239">
        <v>0.249</v>
      </c>
      <c r="AJ239">
        <v>0.17399999999999999</v>
      </c>
      <c r="AK239">
        <v>0.66600000000000004</v>
      </c>
      <c r="AL239">
        <v>211.24</v>
      </c>
      <c r="AM239">
        <v>366</v>
      </c>
      <c r="AN239">
        <v>-1.0329999999999999</v>
      </c>
      <c r="AO239">
        <v>1.7000000000000001E-2</v>
      </c>
      <c r="AP239">
        <v>5.9429999999999996</v>
      </c>
      <c r="AQ239">
        <v>7.2999999999999995E-2</v>
      </c>
      <c r="AR239">
        <v>95.06</v>
      </c>
      <c r="AS239">
        <v>0.34</v>
      </c>
      <c r="AT239" t="s">
        <v>507</v>
      </c>
      <c r="AU239">
        <v>32.299999999999997</v>
      </c>
      <c r="AV239">
        <v>109</v>
      </c>
      <c r="AW239">
        <v>1.0089999999999999</v>
      </c>
      <c r="AX239">
        <v>38.03</v>
      </c>
      <c r="AY239">
        <v>38.03</v>
      </c>
      <c r="AZ239">
        <v>43.56</v>
      </c>
      <c r="BA239">
        <v>43.56</v>
      </c>
      <c r="BB239">
        <v>48.1</v>
      </c>
      <c r="BC239">
        <v>48.1</v>
      </c>
      <c r="BD239">
        <v>1</v>
      </c>
      <c r="BE239">
        <v>-0.68922288091441419</v>
      </c>
      <c r="BF239">
        <v>-2.4665343228320484</v>
      </c>
      <c r="BG239">
        <v>0.66613038034661776</v>
      </c>
      <c r="BH239">
        <v>1</v>
      </c>
      <c r="BI239">
        <v>-0.70621268781001967</v>
      </c>
      <c r="BJ239">
        <v>-2.4698861188153396</v>
      </c>
      <c r="BK239">
        <v>0.66244268438263398</v>
      </c>
      <c r="BL239">
        <v>4</v>
      </c>
      <c r="BM239">
        <v>33.06</v>
      </c>
      <c r="BN239">
        <v>8.6715202137780893E-3</v>
      </c>
    </row>
    <row r="240" spans="1:66" x14ac:dyDescent="0.2">
      <c r="A240" t="s">
        <v>847</v>
      </c>
      <c r="B240" s="1">
        <v>110810</v>
      </c>
      <c r="C240">
        <v>1</v>
      </c>
      <c r="D240">
        <v>4</v>
      </c>
      <c r="E240" s="1">
        <v>123</v>
      </c>
      <c r="F240" s="1">
        <v>1150</v>
      </c>
      <c r="G240" s="1">
        <f t="shared" si="10"/>
        <v>380</v>
      </c>
      <c r="H240" s="1">
        <v>81</v>
      </c>
      <c r="I240" s="1">
        <f t="shared" si="11"/>
        <v>71.3</v>
      </c>
      <c r="J240" s="1">
        <v>2</v>
      </c>
      <c r="K240" t="s">
        <v>2232</v>
      </c>
      <c r="M240">
        <v>100</v>
      </c>
      <c r="N240">
        <v>0.224</v>
      </c>
      <c r="O240">
        <v>0.215</v>
      </c>
      <c r="P240">
        <v>1.304</v>
      </c>
      <c r="Q240">
        <v>1</v>
      </c>
      <c r="R240" t="s">
        <v>508</v>
      </c>
      <c r="S240">
        <v>415</v>
      </c>
      <c r="T240">
        <v>1929.4</v>
      </c>
      <c r="U240">
        <v>0.26680999999999999</v>
      </c>
      <c r="V240">
        <v>42.97</v>
      </c>
      <c r="W240">
        <v>0.19739999999999999</v>
      </c>
      <c r="X240">
        <v>82.16</v>
      </c>
      <c r="Y240">
        <v>14.66</v>
      </c>
      <c r="Z240">
        <v>0.10816000000000001</v>
      </c>
      <c r="AA240">
        <v>29</v>
      </c>
      <c r="AB240">
        <v>134.5</v>
      </c>
      <c r="AC240">
        <v>0.33600000000000002</v>
      </c>
      <c r="AD240">
        <v>6.4000000000000001E-2</v>
      </c>
      <c r="AE240">
        <v>1.962</v>
      </c>
      <c r="AF240">
        <v>0.128</v>
      </c>
      <c r="AG240">
        <v>0.22900000000000001</v>
      </c>
      <c r="AH240">
        <v>0.155</v>
      </c>
      <c r="AI240">
        <v>0.22800000000000001</v>
      </c>
      <c r="AJ240">
        <v>0.26600000000000001</v>
      </c>
      <c r="AK240">
        <v>0.38</v>
      </c>
      <c r="AL240">
        <v>199.339</v>
      </c>
      <c r="AM240">
        <v>342</v>
      </c>
      <c r="AN240">
        <v>-0.9</v>
      </c>
      <c r="AO240">
        <v>1.6E-2</v>
      </c>
      <c r="AP240">
        <v>3.0075099999999999</v>
      </c>
      <c r="AQ240">
        <v>5.1999999999999998E-2</v>
      </c>
      <c r="AR240">
        <v>95.06</v>
      </c>
      <c r="AS240">
        <v>0.38700000000000001</v>
      </c>
      <c r="AT240" t="s">
        <v>509</v>
      </c>
      <c r="AU240">
        <v>41.3</v>
      </c>
      <c r="AV240">
        <v>109</v>
      </c>
      <c r="AW240">
        <v>1.05</v>
      </c>
      <c r="AX240">
        <v>39</v>
      </c>
      <c r="AY240">
        <v>39</v>
      </c>
      <c r="AZ240">
        <v>39.92</v>
      </c>
      <c r="BA240">
        <v>39.92</v>
      </c>
      <c r="BB240">
        <v>74.3</v>
      </c>
      <c r="BC240">
        <v>74.3</v>
      </c>
      <c r="BD240">
        <v>1</v>
      </c>
      <c r="BE240">
        <v>-0.98220894738741893</v>
      </c>
      <c r="BF240">
        <v>-2.6590426896520607</v>
      </c>
      <c r="BG240">
        <v>0.67077320724067713</v>
      </c>
      <c r="BH240">
        <v>1</v>
      </c>
      <c r="BI240">
        <v>-0.97081690737937099</v>
      </c>
      <c r="BJ240">
        <v>-2.6525427743590777</v>
      </c>
      <c r="BK240">
        <v>0.67136480791338471</v>
      </c>
      <c r="BL240">
        <v>4</v>
      </c>
      <c r="BM240">
        <v>8.7799999999999994</v>
      </c>
      <c r="BN240">
        <v>4.0093569863483218E-2</v>
      </c>
    </row>
    <row r="241" spans="1:66" x14ac:dyDescent="0.2">
      <c r="A241" t="s">
        <v>847</v>
      </c>
      <c r="B241" s="1">
        <v>110810</v>
      </c>
      <c r="C241">
        <v>1</v>
      </c>
      <c r="D241">
        <v>5</v>
      </c>
      <c r="E241" s="1">
        <v>124</v>
      </c>
      <c r="F241" s="1">
        <v>1150</v>
      </c>
      <c r="G241" s="1">
        <f t="shared" si="10"/>
        <v>380</v>
      </c>
      <c r="H241" s="1">
        <v>81</v>
      </c>
      <c r="I241" s="1">
        <f t="shared" si="11"/>
        <v>71.3</v>
      </c>
      <c r="J241" s="1">
        <v>2</v>
      </c>
      <c r="K241" t="s">
        <v>2232</v>
      </c>
      <c r="M241">
        <v>100</v>
      </c>
      <c r="N241">
        <v>0.95299999999999996</v>
      </c>
      <c r="O241">
        <v>1.0369999999999999</v>
      </c>
      <c r="P241">
        <v>8.3330000000000002</v>
      </c>
      <c r="Q241">
        <v>12</v>
      </c>
      <c r="R241" t="s">
        <v>510</v>
      </c>
      <c r="S241">
        <v>2000</v>
      </c>
      <c r="T241">
        <v>1929.4</v>
      </c>
      <c r="U241">
        <v>0.73741000000000001</v>
      </c>
      <c r="V241">
        <v>33.18</v>
      </c>
      <c r="W241">
        <v>1.0367</v>
      </c>
      <c r="X241">
        <v>38.241999999999997</v>
      </c>
      <c r="Y241">
        <v>10.742000000000001</v>
      </c>
      <c r="Z241">
        <v>1.0508599999999999</v>
      </c>
      <c r="AA241">
        <v>41</v>
      </c>
      <c r="AB241">
        <v>55.4</v>
      </c>
      <c r="AC241">
        <v>0.98499999999999999</v>
      </c>
      <c r="AD241">
        <v>0.81599999999999995</v>
      </c>
      <c r="AE241">
        <v>2.3889999999999998</v>
      </c>
      <c r="AF241">
        <v>0.69499999999999995</v>
      </c>
      <c r="AG241">
        <v>0.61899999999999999</v>
      </c>
      <c r="AH241">
        <v>-0.105</v>
      </c>
      <c r="AI241">
        <v>0.63100000000000001</v>
      </c>
      <c r="AJ241">
        <v>-2.4E-2</v>
      </c>
      <c r="AK241">
        <v>1.544</v>
      </c>
      <c r="AL241">
        <v>5.95</v>
      </c>
      <c r="AM241">
        <v>366</v>
      </c>
      <c r="AN241">
        <v>-1.0329999999999999</v>
      </c>
      <c r="AO241">
        <v>5.7000000000000002E-2</v>
      </c>
      <c r="AP241">
        <v>8.2995599999999996</v>
      </c>
      <c r="AQ241">
        <v>2.4E-2</v>
      </c>
      <c r="AR241">
        <v>95.06</v>
      </c>
      <c r="AS241">
        <v>-1</v>
      </c>
      <c r="AT241" t="s">
        <v>511</v>
      </c>
      <c r="AU241">
        <v>2.1</v>
      </c>
      <c r="AV241">
        <v>58</v>
      </c>
      <c r="AW241">
        <v>1.0780000000000001</v>
      </c>
      <c r="AX241">
        <v>27.67</v>
      </c>
      <c r="AY241">
        <v>27.67</v>
      </c>
      <c r="AZ241">
        <v>30.75</v>
      </c>
      <c r="BA241">
        <v>30.75</v>
      </c>
      <c r="BB241">
        <v>32.26</v>
      </c>
      <c r="BC241">
        <v>32.26</v>
      </c>
      <c r="BD241">
        <v>0</v>
      </c>
      <c r="BE241">
        <v>1.229657959391627</v>
      </c>
      <c r="BF241">
        <v>0.40692010680530344</v>
      </c>
      <c r="BG241">
        <v>0.31208319703027421</v>
      </c>
      <c r="BH241">
        <v>0</v>
      </c>
      <c r="BI241">
        <v>1.2486257104935323</v>
      </c>
      <c r="BJ241">
        <v>0.4143198043030914</v>
      </c>
      <c r="BK241">
        <v>0.29425292881854914</v>
      </c>
      <c r="BL241">
        <v>4</v>
      </c>
      <c r="BM241">
        <v>13.54</v>
      </c>
      <c r="BN241">
        <v>2.5316870500448948E-2</v>
      </c>
    </row>
    <row r="242" spans="1:66" x14ac:dyDescent="0.2">
      <c r="A242" t="s">
        <v>847</v>
      </c>
      <c r="B242" s="1">
        <v>110810</v>
      </c>
      <c r="C242">
        <v>2</v>
      </c>
      <c r="D242">
        <v>1</v>
      </c>
      <c r="E242" s="1">
        <v>126</v>
      </c>
      <c r="F242" s="1">
        <v>1150</v>
      </c>
      <c r="G242" s="1">
        <f t="shared" si="10"/>
        <v>380</v>
      </c>
      <c r="H242" s="1">
        <v>81</v>
      </c>
      <c r="I242" s="1">
        <f t="shared" si="11"/>
        <v>71.3</v>
      </c>
      <c r="J242" s="1">
        <v>2</v>
      </c>
      <c r="K242" t="s">
        <v>2232</v>
      </c>
      <c r="M242">
        <v>100</v>
      </c>
      <c r="N242">
        <v>2.6509999999999998</v>
      </c>
      <c r="O242">
        <v>2.7469999999999999</v>
      </c>
      <c r="P242">
        <v>17.234999999999999</v>
      </c>
      <c r="Q242">
        <v>16</v>
      </c>
      <c r="R242" t="s">
        <v>512</v>
      </c>
      <c r="S242">
        <v>5301</v>
      </c>
      <c r="T242">
        <v>1929.4</v>
      </c>
      <c r="U242">
        <v>0.60697000000000001</v>
      </c>
      <c r="V242">
        <v>32.979999999999997</v>
      </c>
      <c r="W242">
        <v>1.1692</v>
      </c>
      <c r="X242">
        <v>35.741999999999997</v>
      </c>
      <c r="Y242">
        <v>10.742000000000001</v>
      </c>
      <c r="Z242">
        <v>1.18953</v>
      </c>
      <c r="AA242">
        <v>49</v>
      </c>
      <c r="AB242">
        <v>60</v>
      </c>
      <c r="AC242">
        <v>0.48</v>
      </c>
      <c r="AD242">
        <v>1.169</v>
      </c>
      <c r="AE242">
        <v>2.4950000000000001</v>
      </c>
      <c r="AF242">
        <v>0.92700000000000005</v>
      </c>
      <c r="AG242">
        <v>0.61799999999999999</v>
      </c>
      <c r="AH242">
        <v>0.44700000000000001</v>
      </c>
      <c r="AI242">
        <v>0.70799999999999996</v>
      </c>
      <c r="AJ242">
        <v>0.47499999999999998</v>
      </c>
      <c r="AK242">
        <v>3.9729999999999999</v>
      </c>
      <c r="AL242">
        <v>116.033</v>
      </c>
      <c r="AM242">
        <v>306</v>
      </c>
      <c r="AN242">
        <v>-0.7</v>
      </c>
      <c r="AO242">
        <v>0.126</v>
      </c>
      <c r="AP242">
        <v>32.898359999999997</v>
      </c>
      <c r="AQ242">
        <v>0.14000000000000001</v>
      </c>
      <c r="AR242">
        <v>95.06</v>
      </c>
      <c r="AS242">
        <v>-0.153</v>
      </c>
      <c r="AT242" t="s">
        <v>513</v>
      </c>
      <c r="AU242">
        <v>2.2000000000000002</v>
      </c>
      <c r="AV242">
        <v>179</v>
      </c>
      <c r="AW242">
        <v>1.073</v>
      </c>
      <c r="AX242">
        <v>27.59</v>
      </c>
      <c r="AY242">
        <v>27.59</v>
      </c>
      <c r="AZ242">
        <v>30.45</v>
      </c>
      <c r="BA242">
        <v>30.45</v>
      </c>
      <c r="BB242">
        <v>31.15</v>
      </c>
      <c r="BC242">
        <v>31.15</v>
      </c>
      <c r="BD242">
        <v>0</v>
      </c>
      <c r="BE242">
        <v>0.62445781210807105</v>
      </c>
      <c r="BF242">
        <v>-1.1040945286406874</v>
      </c>
      <c r="BG242">
        <v>8.4753819465797034E-2</v>
      </c>
      <c r="BH242">
        <v>0</v>
      </c>
      <c r="BI242">
        <v>0.64885778737976607</v>
      </c>
      <c r="BJ242">
        <v>-1.0688712975569519</v>
      </c>
      <c r="BK242">
        <v>7.3556245900208747E-2</v>
      </c>
      <c r="BL242">
        <v>4</v>
      </c>
      <c r="BM242">
        <v>27.13</v>
      </c>
      <c r="BN242">
        <v>5.0209997888527945E-2</v>
      </c>
    </row>
    <row r="243" spans="1:66" x14ac:dyDescent="0.2">
      <c r="A243" t="s">
        <v>847</v>
      </c>
      <c r="B243" s="1">
        <v>110810</v>
      </c>
      <c r="C243">
        <v>2</v>
      </c>
      <c r="D243">
        <v>2</v>
      </c>
      <c r="E243" s="1">
        <v>127</v>
      </c>
      <c r="F243" s="1">
        <v>1150</v>
      </c>
      <c r="G243" s="1">
        <f t="shared" si="10"/>
        <v>380</v>
      </c>
      <c r="H243" s="1">
        <v>81</v>
      </c>
      <c r="I243" s="1">
        <f t="shared" si="11"/>
        <v>71.3</v>
      </c>
      <c r="J243" s="1">
        <v>2</v>
      </c>
      <c r="K243" t="s">
        <v>2232</v>
      </c>
      <c r="M243">
        <v>100</v>
      </c>
      <c r="N243">
        <v>1.7350000000000001</v>
      </c>
      <c r="O243">
        <v>1.8260000000000001</v>
      </c>
      <c r="P243">
        <v>14.481999999999999</v>
      </c>
      <c r="Q243">
        <v>12</v>
      </c>
      <c r="R243" t="s">
        <v>514</v>
      </c>
      <c r="S243">
        <v>3524</v>
      </c>
      <c r="T243">
        <v>1929.4</v>
      </c>
      <c r="U243">
        <v>0.65205999999999997</v>
      </c>
      <c r="V243">
        <v>30.33</v>
      </c>
      <c r="W243">
        <v>0.85940000000000005</v>
      </c>
      <c r="X243">
        <v>35.429000000000002</v>
      </c>
      <c r="Y243">
        <v>10.429</v>
      </c>
      <c r="Z243">
        <v>0.85040000000000004</v>
      </c>
      <c r="AA243">
        <v>51</v>
      </c>
      <c r="AB243">
        <v>58.6</v>
      </c>
      <c r="AC243">
        <v>0.60399999999999998</v>
      </c>
      <c r="AD243">
        <v>1.01</v>
      </c>
      <c r="AE243">
        <v>2.3039999999999998</v>
      </c>
      <c r="AF243">
        <v>0.84599999999999997</v>
      </c>
      <c r="AG243">
        <v>0.54700000000000004</v>
      </c>
      <c r="AH243">
        <v>-0.40400000000000003</v>
      </c>
      <c r="AI243">
        <v>0.57999999999999996</v>
      </c>
      <c r="AJ243">
        <v>0.23400000000000001</v>
      </c>
      <c r="AK243">
        <v>2.8439999999999999</v>
      </c>
      <c r="AL243">
        <v>136.86000000000001</v>
      </c>
      <c r="AM243">
        <v>342</v>
      </c>
      <c r="AN243">
        <v>-0.9</v>
      </c>
      <c r="AO243">
        <v>7.2999999999999995E-2</v>
      </c>
      <c r="AP243">
        <v>16.543479999999999</v>
      </c>
      <c r="AQ243">
        <v>5.2999999999999999E-2</v>
      </c>
      <c r="AR243">
        <v>95.06</v>
      </c>
      <c r="AS243">
        <v>-1</v>
      </c>
      <c r="AT243" t="s">
        <v>515</v>
      </c>
      <c r="AU243">
        <v>1.1000000000000001</v>
      </c>
      <c r="AV243">
        <v>58</v>
      </c>
      <c r="AW243">
        <v>1.0569999999999999</v>
      </c>
      <c r="AX243">
        <v>28.24</v>
      </c>
      <c r="AY243">
        <v>28.24</v>
      </c>
      <c r="AZ243">
        <v>29.13</v>
      </c>
      <c r="BA243">
        <v>29.13</v>
      </c>
      <c r="BB243">
        <v>32.04</v>
      </c>
      <c r="BC243">
        <v>32.04</v>
      </c>
      <c r="BD243">
        <v>0</v>
      </c>
      <c r="BE243">
        <v>0.99475782822277981</v>
      </c>
      <c r="BF243">
        <v>0.65887078764893958</v>
      </c>
      <c r="BG243">
        <v>7.139996357678903E-2</v>
      </c>
      <c r="BH243">
        <v>0</v>
      </c>
      <c r="BI243">
        <v>0.97060402844027327</v>
      </c>
      <c r="BJ243">
        <v>0.96195925003513694</v>
      </c>
      <c r="BK243">
        <v>7.4996892792358189E-2</v>
      </c>
      <c r="BL243">
        <v>4</v>
      </c>
      <c r="BM243">
        <v>29.66</v>
      </c>
      <c r="BN243">
        <v>4.4828774721718714E-2</v>
      </c>
    </row>
    <row r="244" spans="1:66" x14ac:dyDescent="0.2">
      <c r="A244" t="s">
        <v>847</v>
      </c>
      <c r="B244" s="1">
        <v>110810</v>
      </c>
      <c r="C244">
        <v>2</v>
      </c>
      <c r="D244">
        <v>3</v>
      </c>
      <c r="E244" s="1">
        <v>128</v>
      </c>
      <c r="F244" s="1">
        <v>1150</v>
      </c>
      <c r="G244" s="1">
        <f t="shared" si="10"/>
        <v>380</v>
      </c>
      <c r="H244" s="1">
        <v>81</v>
      </c>
      <c r="I244" s="1">
        <f t="shared" si="11"/>
        <v>71.3</v>
      </c>
      <c r="J244" s="1">
        <v>2</v>
      </c>
      <c r="K244" t="s">
        <v>2232</v>
      </c>
      <c r="M244">
        <v>100</v>
      </c>
      <c r="N244">
        <v>46.914000000000001</v>
      </c>
      <c r="O244">
        <v>47.637999999999998</v>
      </c>
      <c r="P244">
        <v>79.700999999999993</v>
      </c>
      <c r="Q244">
        <v>1</v>
      </c>
      <c r="R244" t="s">
        <v>516</v>
      </c>
      <c r="S244">
        <v>91913</v>
      </c>
      <c r="T244">
        <v>1929.4</v>
      </c>
      <c r="U244">
        <v>0.43870999999999999</v>
      </c>
      <c r="V244">
        <v>30.33</v>
      </c>
      <c r="W244">
        <v>-0.12690000000000001</v>
      </c>
      <c r="X244">
        <v>84.253</v>
      </c>
      <c r="Y244">
        <v>11.753</v>
      </c>
      <c r="Z244">
        <v>-0.18448000000000001</v>
      </c>
      <c r="AA244">
        <v>39</v>
      </c>
      <c r="AB244">
        <v>104.9</v>
      </c>
      <c r="AC244">
        <v>0.03</v>
      </c>
      <c r="AD244">
        <v>1.4550000000000001</v>
      </c>
      <c r="AE244">
        <v>2.423</v>
      </c>
      <c r="AF244">
        <v>0.69499999999999995</v>
      </c>
      <c r="AG244">
        <v>0.55600000000000005</v>
      </c>
      <c r="AH244">
        <v>0.66700000000000004</v>
      </c>
      <c r="AI244">
        <v>0.55600000000000005</v>
      </c>
      <c r="AJ244">
        <v>0.69899999999999995</v>
      </c>
      <c r="AK244">
        <v>57.988</v>
      </c>
      <c r="AL244">
        <v>190.41300000000001</v>
      </c>
      <c r="AM244">
        <v>354</v>
      </c>
      <c r="AN244">
        <v>-0.96699999999999997</v>
      </c>
      <c r="AO244">
        <v>0.36599999999999999</v>
      </c>
      <c r="AP244">
        <v>289.57641999999998</v>
      </c>
      <c r="AQ244">
        <v>5.8999999999999997E-2</v>
      </c>
      <c r="AR244">
        <v>95.06</v>
      </c>
      <c r="AS244">
        <v>0.48599999999999999</v>
      </c>
      <c r="AT244" t="s">
        <v>517</v>
      </c>
      <c r="AU244">
        <v>41.9</v>
      </c>
      <c r="AV244">
        <v>180</v>
      </c>
      <c r="AW244">
        <v>0.97099999999999997</v>
      </c>
      <c r="AX244">
        <v>25.44</v>
      </c>
      <c r="AY244">
        <v>25.44</v>
      </c>
      <c r="AZ244">
        <v>33.24</v>
      </c>
      <c r="BA244">
        <v>33.24</v>
      </c>
      <c r="BB244">
        <v>36.75</v>
      </c>
      <c r="BC244">
        <v>36.75</v>
      </c>
      <c r="BD244">
        <v>1</v>
      </c>
      <c r="BE244">
        <v>-1.8105849663441198E-4</v>
      </c>
      <c r="BF244">
        <v>2.4699673119266041</v>
      </c>
      <c r="BG244">
        <v>0.24355554383392183</v>
      </c>
      <c r="BH244">
        <v>1</v>
      </c>
      <c r="BI244">
        <v>-2.5730865968652372E-2</v>
      </c>
      <c r="BJ244">
        <v>2.4863009873925122</v>
      </c>
      <c r="BK244">
        <v>0.24699208463869923</v>
      </c>
      <c r="BL244">
        <v>4</v>
      </c>
      <c r="BM244" t="s">
        <v>91</v>
      </c>
      <c r="BN244">
        <v>0.2750810528001022</v>
      </c>
    </row>
    <row r="245" spans="1:66" x14ac:dyDescent="0.2">
      <c r="A245" t="s">
        <v>847</v>
      </c>
      <c r="B245" s="1">
        <v>110810</v>
      </c>
      <c r="C245">
        <v>2</v>
      </c>
      <c r="D245">
        <v>4</v>
      </c>
      <c r="E245" s="1">
        <v>129</v>
      </c>
      <c r="F245" s="1">
        <v>1150</v>
      </c>
      <c r="G245" s="1">
        <f t="shared" si="10"/>
        <v>380</v>
      </c>
      <c r="H245" s="1">
        <v>81</v>
      </c>
      <c r="I245" s="1">
        <f t="shared" si="11"/>
        <v>71.3</v>
      </c>
      <c r="J245" s="1">
        <v>2</v>
      </c>
      <c r="K245" t="s">
        <v>2232</v>
      </c>
      <c r="M245">
        <v>100</v>
      </c>
      <c r="N245">
        <v>0.16800000000000001</v>
      </c>
      <c r="O245">
        <v>0.18099999999999999</v>
      </c>
      <c r="P245">
        <v>0.89</v>
      </c>
      <c r="Q245">
        <v>0</v>
      </c>
      <c r="R245" t="s">
        <v>45</v>
      </c>
      <c r="S245">
        <v>349</v>
      </c>
      <c r="T245">
        <v>1929.4</v>
      </c>
      <c r="U245">
        <v>-0.29821999999999999</v>
      </c>
      <c r="V245">
        <v>52.2</v>
      </c>
      <c r="W245">
        <v>0.19689999999999999</v>
      </c>
      <c r="X245">
        <v>29.827000000000002</v>
      </c>
      <c r="Y245">
        <v>17.327000000000002</v>
      </c>
      <c r="Z245">
        <v>-0.22173999999999999</v>
      </c>
      <c r="AA245">
        <v>45</v>
      </c>
      <c r="AB245">
        <v>6.8</v>
      </c>
      <c r="AC245">
        <v>0.24099999999999999</v>
      </c>
      <c r="AD245">
        <v>4.3999999999999997E-2</v>
      </c>
      <c r="AE245">
        <v>1.8120000000000001</v>
      </c>
      <c r="AF245">
        <v>2.9000000000000001E-2</v>
      </c>
      <c r="AG245">
        <v>-1.0999999999999999E-2</v>
      </c>
      <c r="AH245">
        <v>1.4E-2</v>
      </c>
      <c r="AI245">
        <v>8.5999999999999993E-2</v>
      </c>
      <c r="AJ245">
        <v>0.22500000000000001</v>
      </c>
      <c r="AK245">
        <v>0.33900000000000002</v>
      </c>
      <c r="AL245">
        <v>303.471</v>
      </c>
      <c r="AM245">
        <v>366</v>
      </c>
      <c r="AN245">
        <v>-1.0329999999999999</v>
      </c>
      <c r="AO245">
        <v>1.9E-2</v>
      </c>
      <c r="AP245">
        <v>1.36612</v>
      </c>
      <c r="AQ245">
        <v>0.128</v>
      </c>
      <c r="AR245">
        <v>95.06</v>
      </c>
      <c r="AS245">
        <v>2.5000000000000001E-2</v>
      </c>
      <c r="AT245" t="s">
        <v>518</v>
      </c>
      <c r="AU245">
        <v>13.4</v>
      </c>
      <c r="AV245">
        <v>94</v>
      </c>
      <c r="AW245">
        <v>0.873</v>
      </c>
      <c r="AX245">
        <v>27.94</v>
      </c>
      <c r="AY245">
        <v>27.94</v>
      </c>
      <c r="AZ245">
        <v>33.409999999999997</v>
      </c>
      <c r="BA245">
        <v>33.409999999999997</v>
      </c>
      <c r="BB245">
        <v>36.6</v>
      </c>
      <c r="BC245">
        <v>36.6</v>
      </c>
      <c r="BD245">
        <v>0</v>
      </c>
      <c r="BE245">
        <v>1.2766490969671418E-2</v>
      </c>
      <c r="BF245">
        <v>2.3404532346237277</v>
      </c>
      <c r="BG245">
        <v>0.27967009839050783</v>
      </c>
      <c r="BH245">
        <v>0</v>
      </c>
      <c r="BI245">
        <v>1.8741923308965402E-2</v>
      </c>
      <c r="BJ245">
        <v>2.3430586620463236</v>
      </c>
      <c r="BK245">
        <v>0.27651476000074926</v>
      </c>
      <c r="BL245">
        <v>4</v>
      </c>
      <c r="BM245">
        <v>3.81</v>
      </c>
      <c r="BN245">
        <v>9.8079945002996258E-2</v>
      </c>
    </row>
    <row r="246" spans="1:66" x14ac:dyDescent="0.2">
      <c r="A246" t="s">
        <v>847</v>
      </c>
      <c r="B246" s="1">
        <v>110810</v>
      </c>
      <c r="C246">
        <v>2</v>
      </c>
      <c r="D246">
        <v>5</v>
      </c>
      <c r="E246" s="1">
        <v>130</v>
      </c>
      <c r="F246" s="1">
        <v>1150</v>
      </c>
      <c r="G246" s="1">
        <f t="shared" si="10"/>
        <v>380</v>
      </c>
      <c r="H246" s="1">
        <v>81</v>
      </c>
      <c r="I246" s="1">
        <f t="shared" si="11"/>
        <v>71.3</v>
      </c>
      <c r="J246" s="1">
        <v>2</v>
      </c>
      <c r="K246" t="s">
        <v>2232</v>
      </c>
      <c r="M246">
        <v>100</v>
      </c>
      <c r="N246">
        <v>0.33</v>
      </c>
      <c r="O246">
        <v>0.36199999999999999</v>
      </c>
      <c r="P246">
        <v>3.0430000000000001</v>
      </c>
      <c r="Q246">
        <v>8</v>
      </c>
      <c r="R246" t="s">
        <v>519</v>
      </c>
      <c r="S246">
        <v>699</v>
      </c>
      <c r="T246">
        <v>1929.4</v>
      </c>
      <c r="U246">
        <v>0.52224999999999999</v>
      </c>
      <c r="V246">
        <v>29.22</v>
      </c>
      <c r="W246">
        <v>0.40610000000000002</v>
      </c>
      <c r="X246">
        <v>33.241999999999997</v>
      </c>
      <c r="Y246">
        <v>10.742000000000001</v>
      </c>
      <c r="Z246">
        <v>0.37661</v>
      </c>
      <c r="AA246">
        <v>53</v>
      </c>
      <c r="AB246">
        <v>0.2</v>
      </c>
      <c r="AC246">
        <v>0.58199999999999996</v>
      </c>
      <c r="AD246">
        <v>0.19900000000000001</v>
      </c>
      <c r="AE246">
        <v>2.29</v>
      </c>
      <c r="AF246">
        <v>0.46200000000000002</v>
      </c>
      <c r="AG246">
        <v>0.20300000000000001</v>
      </c>
      <c r="AH246">
        <v>9.7000000000000003E-2</v>
      </c>
      <c r="AI246">
        <v>0.52</v>
      </c>
      <c r="AJ246">
        <v>0.33200000000000002</v>
      </c>
      <c r="AK246">
        <v>0.71</v>
      </c>
      <c r="AL246">
        <v>246.94200000000001</v>
      </c>
      <c r="AM246">
        <v>354</v>
      </c>
      <c r="AN246">
        <v>-0.96699999999999997</v>
      </c>
      <c r="AO246">
        <v>4.8000000000000001E-2</v>
      </c>
      <c r="AP246">
        <v>6.8350400000000002</v>
      </c>
      <c r="AQ246">
        <v>0.247</v>
      </c>
      <c r="AR246">
        <v>95.06</v>
      </c>
      <c r="AS246">
        <v>-0.70399999999999996</v>
      </c>
      <c r="AT246" t="s">
        <v>520</v>
      </c>
      <c r="AU246">
        <v>5.5</v>
      </c>
      <c r="AV246">
        <v>178</v>
      </c>
      <c r="AW246">
        <v>0.97799999999999998</v>
      </c>
      <c r="AX246">
        <v>26.43</v>
      </c>
      <c r="AY246">
        <v>26.43</v>
      </c>
      <c r="AZ246">
        <v>27.62</v>
      </c>
      <c r="BA246">
        <v>27.62</v>
      </c>
      <c r="BB246">
        <v>30.82</v>
      </c>
      <c r="BC246">
        <v>30.82</v>
      </c>
      <c r="BD246">
        <v>0</v>
      </c>
      <c r="BE246">
        <v>0.47575126133816559</v>
      </c>
      <c r="BF246">
        <v>2.3912075345808814</v>
      </c>
      <c r="BG246">
        <v>0.10663461793667192</v>
      </c>
      <c r="BH246">
        <v>0</v>
      </c>
      <c r="BI246">
        <v>0.41510804470816143</v>
      </c>
      <c r="BJ246">
        <v>2.3737970690739272</v>
      </c>
      <c r="BK246">
        <v>0.13269268157588623</v>
      </c>
      <c r="BL246">
        <v>4</v>
      </c>
      <c r="BM246">
        <v>8.25</v>
      </c>
      <c r="BN246">
        <v>6.002936516807672E-2</v>
      </c>
    </row>
    <row r="247" spans="1:66" x14ac:dyDescent="0.2">
      <c r="A247" t="s">
        <v>847</v>
      </c>
      <c r="B247" s="1">
        <v>110811</v>
      </c>
      <c r="C247">
        <v>1</v>
      </c>
      <c r="D247">
        <v>1</v>
      </c>
      <c r="E247" s="1">
        <v>131</v>
      </c>
      <c r="F247" s="1">
        <v>1150</v>
      </c>
      <c r="G247" s="1">
        <f t="shared" si="10"/>
        <v>380</v>
      </c>
      <c r="H247" s="1">
        <v>81</v>
      </c>
      <c r="I247" s="1">
        <f t="shared" si="11"/>
        <v>71.3</v>
      </c>
      <c r="J247" s="1">
        <v>2</v>
      </c>
      <c r="K247" t="s">
        <v>2233</v>
      </c>
      <c r="M247">
        <v>100</v>
      </c>
      <c r="N247">
        <v>0.87</v>
      </c>
      <c r="O247">
        <v>0.91</v>
      </c>
      <c r="P247">
        <v>2.843</v>
      </c>
      <c r="Q247">
        <v>1</v>
      </c>
      <c r="R247" t="s">
        <v>521</v>
      </c>
      <c r="S247">
        <v>1675</v>
      </c>
      <c r="T247">
        <v>1840.1</v>
      </c>
      <c r="U247">
        <v>0.12426</v>
      </c>
      <c r="V247">
        <v>40.1</v>
      </c>
      <c r="W247">
        <v>4.2000000000000003E-2</v>
      </c>
      <c r="X247">
        <v>59.915999999999997</v>
      </c>
      <c r="Y247">
        <v>14.916</v>
      </c>
      <c r="Z247">
        <v>2.563E-2</v>
      </c>
      <c r="AA247">
        <v>37</v>
      </c>
      <c r="AB247">
        <v>18.3</v>
      </c>
      <c r="AC247">
        <v>0.123</v>
      </c>
      <c r="AD247">
        <v>0.11</v>
      </c>
      <c r="AE247">
        <v>1.9219999999999999</v>
      </c>
      <c r="AF247">
        <v>0.17499999999999999</v>
      </c>
      <c r="AG247">
        <v>0.16200000000000001</v>
      </c>
      <c r="AH247">
        <v>0.96099999999999997</v>
      </c>
      <c r="AI247">
        <v>0.11899999999999999</v>
      </c>
      <c r="AJ247">
        <v>0.98099999999999998</v>
      </c>
      <c r="AK247">
        <v>4.1920000000000002</v>
      </c>
      <c r="AL247">
        <v>5.95</v>
      </c>
      <c r="AM247">
        <v>294</v>
      </c>
      <c r="AN247">
        <v>-0.63300000000000001</v>
      </c>
      <c r="AO247">
        <v>0.36499999999999999</v>
      </c>
      <c r="AP247">
        <v>12.822699999999999</v>
      </c>
      <c r="AQ247">
        <v>0.47599999999999998</v>
      </c>
      <c r="AR247">
        <v>97.38</v>
      </c>
      <c r="AS247">
        <v>0.40899999999999997</v>
      </c>
      <c r="AT247" t="s">
        <v>522</v>
      </c>
      <c r="AU247">
        <v>-32.299999999999997</v>
      </c>
      <c r="AV247">
        <v>51</v>
      </c>
      <c r="AW247">
        <v>0.93799999999999994</v>
      </c>
      <c r="AX247">
        <v>48.61</v>
      </c>
      <c r="AY247">
        <v>48.61</v>
      </c>
      <c r="AZ247">
        <v>52.08</v>
      </c>
      <c r="BA247">
        <v>52.08</v>
      </c>
      <c r="BB247">
        <v>52.84</v>
      </c>
      <c r="BC247">
        <v>52.84</v>
      </c>
      <c r="BD247">
        <v>1</v>
      </c>
      <c r="BE247">
        <v>-0.33879365383395466</v>
      </c>
      <c r="BF247">
        <v>2.9524464530907979</v>
      </c>
      <c r="BG247">
        <v>0.23009439869970591</v>
      </c>
      <c r="BH247">
        <v>1</v>
      </c>
      <c r="BI247">
        <v>-0.40122097878643515</v>
      </c>
      <c r="BJ247">
        <v>2.9349899759447271</v>
      </c>
      <c r="BK247">
        <v>0.24799228424149472</v>
      </c>
      <c r="BL247">
        <v>4</v>
      </c>
      <c r="BM247" t="s">
        <v>91</v>
      </c>
      <c r="BN247">
        <v>5.7191208388233689E-2</v>
      </c>
    </row>
    <row r="248" spans="1:66" x14ac:dyDescent="0.2">
      <c r="A248" t="s">
        <v>847</v>
      </c>
      <c r="B248" s="1">
        <v>110811</v>
      </c>
      <c r="C248">
        <v>1</v>
      </c>
      <c r="D248">
        <v>2</v>
      </c>
      <c r="E248" s="1">
        <v>132</v>
      </c>
      <c r="F248" s="1">
        <v>1150</v>
      </c>
      <c r="G248" s="1">
        <f t="shared" si="10"/>
        <v>380</v>
      </c>
      <c r="H248" s="1">
        <v>81</v>
      </c>
      <c r="I248" s="1">
        <f t="shared" si="11"/>
        <v>71.3</v>
      </c>
      <c r="J248" s="1">
        <v>2</v>
      </c>
      <c r="K248" t="s">
        <v>2233</v>
      </c>
      <c r="M248">
        <v>100</v>
      </c>
      <c r="N248">
        <v>0.191</v>
      </c>
      <c r="O248">
        <v>0.22</v>
      </c>
      <c r="P248">
        <v>1.4690000000000001</v>
      </c>
      <c r="Q248">
        <v>5</v>
      </c>
      <c r="R248" t="s">
        <v>523</v>
      </c>
      <c r="S248">
        <v>405</v>
      </c>
      <c r="T248">
        <v>1840.1</v>
      </c>
      <c r="U248">
        <v>0.50524999999999998</v>
      </c>
      <c r="V248">
        <v>33.18</v>
      </c>
      <c r="W248">
        <v>0.72209999999999996</v>
      </c>
      <c r="X248">
        <v>37.929000000000002</v>
      </c>
      <c r="Y248">
        <v>10.429</v>
      </c>
      <c r="Z248">
        <v>0.74831000000000003</v>
      </c>
      <c r="AA248">
        <v>51</v>
      </c>
      <c r="AB248">
        <v>50.1</v>
      </c>
      <c r="AC248">
        <v>0.45600000000000002</v>
      </c>
      <c r="AD248">
        <v>9.7000000000000003E-2</v>
      </c>
      <c r="AE248">
        <v>2.1619999999999999</v>
      </c>
      <c r="AF248">
        <v>0.36099999999999999</v>
      </c>
      <c r="AG248">
        <v>0.27300000000000002</v>
      </c>
      <c r="AH248">
        <v>0.36499999999999999</v>
      </c>
      <c r="AI248">
        <v>0.45600000000000002</v>
      </c>
      <c r="AJ248">
        <v>0.1</v>
      </c>
      <c r="AK248">
        <v>0.54200000000000004</v>
      </c>
      <c r="AL248">
        <v>199.339</v>
      </c>
      <c r="AM248">
        <v>366</v>
      </c>
      <c r="AN248">
        <v>-1.0329999999999999</v>
      </c>
      <c r="AO248">
        <v>2.1999999999999999E-2</v>
      </c>
      <c r="AP248">
        <v>3.9283299999999999</v>
      </c>
      <c r="AQ248">
        <v>0.16600000000000001</v>
      </c>
      <c r="AR248">
        <v>97.38</v>
      </c>
      <c r="AS248">
        <v>-0.17499999999999999</v>
      </c>
      <c r="AT248" t="s">
        <v>524</v>
      </c>
      <c r="AU248">
        <v>5</v>
      </c>
      <c r="AV248">
        <v>118</v>
      </c>
      <c r="AW248">
        <v>1.0469999999999999</v>
      </c>
      <c r="AX248">
        <v>28.35</v>
      </c>
      <c r="AY248">
        <v>28.35</v>
      </c>
      <c r="AZ248">
        <v>29.35</v>
      </c>
      <c r="BA248">
        <v>29.35</v>
      </c>
      <c r="BB248">
        <v>30.01</v>
      </c>
      <c r="BC248">
        <v>30.01</v>
      </c>
      <c r="BD248">
        <v>1</v>
      </c>
      <c r="BE248">
        <v>-0.17451802803785132</v>
      </c>
      <c r="BF248">
        <v>2.9040566710472158</v>
      </c>
      <c r="BG248">
        <v>0.20103137740665714</v>
      </c>
      <c r="BH248">
        <v>1</v>
      </c>
      <c r="BI248">
        <v>-0.22307448176198297</v>
      </c>
      <c r="BJ248">
        <v>2.9434397480069499</v>
      </c>
      <c r="BK248">
        <v>0.20552574554127054</v>
      </c>
      <c r="BL248">
        <v>4</v>
      </c>
      <c r="BM248" t="s">
        <v>91</v>
      </c>
      <c r="BN248">
        <v>4.3398702960034459E-2</v>
      </c>
    </row>
    <row r="249" spans="1:66" x14ac:dyDescent="0.2">
      <c r="A249" t="s">
        <v>847</v>
      </c>
      <c r="B249" s="1">
        <v>110811</v>
      </c>
      <c r="C249">
        <v>2</v>
      </c>
      <c r="D249">
        <v>1</v>
      </c>
      <c r="E249" s="1">
        <v>133</v>
      </c>
      <c r="F249" s="1">
        <v>1150</v>
      </c>
      <c r="G249" s="1">
        <f t="shared" si="10"/>
        <v>380</v>
      </c>
      <c r="H249" s="1">
        <v>81</v>
      </c>
      <c r="I249" s="1">
        <f t="shared" si="11"/>
        <v>71.3</v>
      </c>
      <c r="J249" s="1">
        <v>2</v>
      </c>
      <c r="K249" t="s">
        <v>2233</v>
      </c>
      <c r="M249">
        <v>100</v>
      </c>
      <c r="N249">
        <v>1.1299999999999999</v>
      </c>
      <c r="O249">
        <v>1.2350000000000001</v>
      </c>
      <c r="P249">
        <v>16.847999999999999</v>
      </c>
      <c r="Q249">
        <v>6</v>
      </c>
      <c r="R249" t="s">
        <v>525</v>
      </c>
      <c r="S249">
        <v>2273</v>
      </c>
      <c r="T249">
        <v>1840.1</v>
      </c>
      <c r="U249">
        <v>0.54622000000000004</v>
      </c>
      <c r="V249">
        <v>38.18</v>
      </c>
      <c r="W249">
        <v>1.1456999999999999</v>
      </c>
      <c r="X249">
        <v>34.695</v>
      </c>
      <c r="Y249">
        <v>12.195</v>
      </c>
      <c r="Z249">
        <v>1.02389</v>
      </c>
      <c r="AA249">
        <v>31</v>
      </c>
      <c r="AB249">
        <v>58</v>
      </c>
      <c r="AC249">
        <v>1.1830000000000001</v>
      </c>
      <c r="AD249">
        <v>1.1639999999999999</v>
      </c>
      <c r="AE249">
        <v>2.456</v>
      </c>
      <c r="AF249">
        <v>0.93600000000000005</v>
      </c>
      <c r="AG249">
        <v>0.76100000000000001</v>
      </c>
      <c r="AH249">
        <v>0.10100000000000001</v>
      </c>
      <c r="AI249">
        <v>0.72899999999999998</v>
      </c>
      <c r="AJ249">
        <v>0.245</v>
      </c>
      <c r="AK249">
        <v>1.95</v>
      </c>
      <c r="AL249">
        <v>240.99199999999999</v>
      </c>
      <c r="AM249">
        <v>366</v>
      </c>
      <c r="AN249">
        <v>-1.0329999999999999</v>
      </c>
      <c r="AO249">
        <v>7.3999999999999996E-2</v>
      </c>
      <c r="AP249">
        <v>14.36097</v>
      </c>
      <c r="AQ249">
        <v>0.12</v>
      </c>
      <c r="AR249">
        <v>97.38</v>
      </c>
      <c r="AS249">
        <v>-1</v>
      </c>
      <c r="AT249" t="s">
        <v>526</v>
      </c>
      <c r="AU249">
        <v>3.5</v>
      </c>
      <c r="AV249">
        <v>57</v>
      </c>
      <c r="AW249">
        <v>0.98599999999999999</v>
      </c>
      <c r="AX249">
        <v>31.66</v>
      </c>
      <c r="AY249">
        <v>31.66</v>
      </c>
      <c r="AZ249">
        <v>34.65</v>
      </c>
      <c r="BA249">
        <v>34.65</v>
      </c>
      <c r="BB249">
        <v>36</v>
      </c>
      <c r="BC249">
        <v>36</v>
      </c>
      <c r="BD249">
        <v>0</v>
      </c>
      <c r="BE249">
        <v>0.47201351031927397</v>
      </c>
      <c r="BF249">
        <v>2.6149118543467473</v>
      </c>
      <c r="BG249">
        <v>7.6591610645472111E-2</v>
      </c>
      <c r="BH249">
        <v>0</v>
      </c>
      <c r="BI249">
        <v>0.42827168852357067</v>
      </c>
      <c r="BJ249">
        <v>2.6077407630156335</v>
      </c>
      <c r="BK249">
        <v>9.1032955495540122E-2</v>
      </c>
      <c r="BL249">
        <v>4</v>
      </c>
      <c r="BM249">
        <v>27.98</v>
      </c>
      <c r="BN249">
        <v>3.3683489164591095E-2</v>
      </c>
    </row>
    <row r="250" spans="1:66" x14ac:dyDescent="0.2">
      <c r="A250" t="s">
        <v>847</v>
      </c>
      <c r="B250" s="1">
        <v>110811</v>
      </c>
      <c r="C250">
        <v>2</v>
      </c>
      <c r="D250">
        <v>2</v>
      </c>
      <c r="E250" s="1">
        <v>134</v>
      </c>
      <c r="F250" s="1">
        <v>1150</v>
      </c>
      <c r="G250" s="1">
        <f t="shared" si="10"/>
        <v>380</v>
      </c>
      <c r="H250" s="1">
        <v>81</v>
      </c>
      <c r="I250" s="1">
        <f t="shared" si="11"/>
        <v>71.3</v>
      </c>
      <c r="J250" s="1">
        <v>2</v>
      </c>
      <c r="K250" t="s">
        <v>2233</v>
      </c>
      <c r="M250">
        <v>100</v>
      </c>
      <c r="N250">
        <v>4.3040000000000003</v>
      </c>
      <c r="O250">
        <v>4.5590000000000002</v>
      </c>
      <c r="P250">
        <v>21.542000000000002</v>
      </c>
      <c r="Q250">
        <v>7</v>
      </c>
      <c r="R250" t="s">
        <v>527</v>
      </c>
      <c r="S250">
        <v>8389</v>
      </c>
      <c r="T250">
        <v>1840.1</v>
      </c>
      <c r="U250">
        <v>0.46883000000000002</v>
      </c>
      <c r="V250">
        <v>33.380000000000003</v>
      </c>
      <c r="W250">
        <v>0.88260000000000005</v>
      </c>
      <c r="X250">
        <v>38.241999999999997</v>
      </c>
      <c r="Y250">
        <v>10.742000000000001</v>
      </c>
      <c r="Z250">
        <v>0.89710000000000001</v>
      </c>
      <c r="AA250">
        <v>55</v>
      </c>
      <c r="AB250">
        <v>4.0999999999999996</v>
      </c>
      <c r="AC250">
        <v>0.151</v>
      </c>
      <c r="AD250">
        <v>0.67600000000000005</v>
      </c>
      <c r="AE250">
        <v>2.2799999999999998</v>
      </c>
      <c r="AF250">
        <v>0.65100000000000002</v>
      </c>
      <c r="AG250">
        <v>0.47</v>
      </c>
      <c r="AH250">
        <v>0.40799999999999997</v>
      </c>
      <c r="AI250">
        <v>0.56299999999999994</v>
      </c>
      <c r="AJ250">
        <v>0.36899999999999999</v>
      </c>
      <c r="AK250">
        <v>5.7809999999999997</v>
      </c>
      <c r="AL250">
        <v>59.503999999999998</v>
      </c>
      <c r="AM250">
        <v>366</v>
      </c>
      <c r="AN250">
        <v>-1.0329999999999999</v>
      </c>
      <c r="AO250">
        <v>6.4000000000000001E-2</v>
      </c>
      <c r="AP250">
        <v>47.940869999999997</v>
      </c>
      <c r="AQ250">
        <v>2.7E-2</v>
      </c>
      <c r="AR250">
        <v>97.38</v>
      </c>
      <c r="AS250">
        <v>-0.11700000000000001</v>
      </c>
      <c r="AT250" t="s">
        <v>528</v>
      </c>
      <c r="AU250">
        <v>-2.4</v>
      </c>
      <c r="AV250">
        <v>118</v>
      </c>
      <c r="AW250">
        <v>1.046</v>
      </c>
      <c r="AX250">
        <v>29.21</v>
      </c>
      <c r="AY250">
        <v>29.21</v>
      </c>
      <c r="AZ250">
        <v>30.85</v>
      </c>
      <c r="BA250">
        <v>30.85</v>
      </c>
      <c r="BB250">
        <v>32.83</v>
      </c>
      <c r="BC250">
        <v>32.83</v>
      </c>
      <c r="BD250">
        <v>0</v>
      </c>
      <c r="BE250">
        <v>1.2285462970328349</v>
      </c>
      <c r="BF250">
        <v>0.20437504758317288</v>
      </c>
      <c r="BG250">
        <v>0.16691395835081668</v>
      </c>
      <c r="BH250">
        <v>0</v>
      </c>
      <c r="BI250">
        <v>1.2406523788874713</v>
      </c>
      <c r="BJ250">
        <v>0.26413745813940465</v>
      </c>
      <c r="BK250">
        <v>0.17169018364938038</v>
      </c>
      <c r="BL250">
        <v>4</v>
      </c>
      <c r="BM250">
        <v>28.21</v>
      </c>
      <c r="BN250">
        <v>6.6786943437838239E-2</v>
      </c>
    </row>
    <row r="251" spans="1:66" x14ac:dyDescent="0.2">
      <c r="A251" t="s">
        <v>847</v>
      </c>
      <c r="B251" s="1">
        <v>110811</v>
      </c>
      <c r="C251">
        <v>2</v>
      </c>
      <c r="D251">
        <v>3</v>
      </c>
      <c r="E251" s="1">
        <v>135</v>
      </c>
      <c r="F251" s="1">
        <v>1150</v>
      </c>
      <c r="G251" s="1">
        <f t="shared" si="10"/>
        <v>380</v>
      </c>
      <c r="H251" s="6">
        <v>81</v>
      </c>
      <c r="I251" s="6">
        <f t="shared" si="11"/>
        <v>71.3</v>
      </c>
      <c r="J251" s="1">
        <v>2</v>
      </c>
      <c r="K251" t="s">
        <v>2233</v>
      </c>
      <c r="M251">
        <v>100</v>
      </c>
      <c r="N251">
        <v>0.28199999999999997</v>
      </c>
      <c r="O251">
        <v>0.30499999999999999</v>
      </c>
      <c r="P251">
        <v>2.7810000000000001</v>
      </c>
      <c r="Q251">
        <v>2</v>
      </c>
      <c r="R251" t="s">
        <v>529</v>
      </c>
      <c r="S251">
        <v>561</v>
      </c>
      <c r="T251">
        <v>1840.1</v>
      </c>
      <c r="U251">
        <v>-0.15276000000000001</v>
      </c>
      <c r="V251">
        <v>41.3</v>
      </c>
      <c r="W251">
        <v>-0.36680000000000001</v>
      </c>
      <c r="X251">
        <v>47.344999999999999</v>
      </c>
      <c r="Y251">
        <v>14.845000000000001</v>
      </c>
      <c r="Z251">
        <v>-0.55344000000000004</v>
      </c>
      <c r="AA251">
        <v>21</v>
      </c>
      <c r="AB251">
        <v>8</v>
      </c>
      <c r="AC251">
        <v>0.42</v>
      </c>
      <c r="AD251">
        <v>0.12</v>
      </c>
      <c r="AE251">
        <v>2.048</v>
      </c>
      <c r="AF251">
        <v>0.224</v>
      </c>
      <c r="AG251">
        <v>0.22900000000000001</v>
      </c>
      <c r="AH251">
        <v>-0.13200000000000001</v>
      </c>
      <c r="AI251">
        <v>0.54800000000000004</v>
      </c>
      <c r="AJ251">
        <v>0.28899999999999998</v>
      </c>
      <c r="AK251">
        <v>0.53800000000000003</v>
      </c>
      <c r="AL251">
        <v>98.182000000000002</v>
      </c>
      <c r="AM251">
        <v>342</v>
      </c>
      <c r="AN251">
        <v>-0.9</v>
      </c>
      <c r="AO251">
        <v>1.6E-2</v>
      </c>
      <c r="AP251">
        <v>4.8118499999999997</v>
      </c>
      <c r="AQ251">
        <v>8.4000000000000005E-2</v>
      </c>
      <c r="AR251">
        <v>97.38</v>
      </c>
      <c r="AS251">
        <v>-0.39800000000000002</v>
      </c>
      <c r="AT251" t="s">
        <v>530</v>
      </c>
      <c r="AU251">
        <v>-37.4</v>
      </c>
      <c r="AV251">
        <v>105</v>
      </c>
      <c r="AW251">
        <v>1.054</v>
      </c>
      <c r="AX251">
        <v>40.15</v>
      </c>
      <c r="AY251">
        <v>40.15</v>
      </c>
      <c r="AZ251">
        <v>58.73</v>
      </c>
      <c r="BA251">
        <v>58.73</v>
      </c>
      <c r="BB251">
        <v>70.69</v>
      </c>
      <c r="BC251">
        <v>70.69</v>
      </c>
      <c r="BD251">
        <v>0</v>
      </c>
      <c r="BE251">
        <v>0.17586896837636368</v>
      </c>
      <c r="BF251">
        <v>-2.9459731338679513</v>
      </c>
      <c r="BG251">
        <v>9.3651608275943016E-2</v>
      </c>
      <c r="BH251">
        <v>0</v>
      </c>
      <c r="BI251">
        <v>0.17348823786092393</v>
      </c>
      <c r="BJ251">
        <v>-2.9284136171911825</v>
      </c>
      <c r="BK251">
        <v>9.3399349447187183E-2</v>
      </c>
      <c r="BL251">
        <v>4</v>
      </c>
      <c r="BM251">
        <v>14.91</v>
      </c>
      <c r="BN251">
        <v>1.7949177579142345E-2</v>
      </c>
    </row>
    <row r="252" spans="1:66" x14ac:dyDescent="0.2">
      <c r="A252" t="s">
        <v>847</v>
      </c>
      <c r="B252" s="1">
        <v>110811</v>
      </c>
      <c r="C252">
        <v>2</v>
      </c>
      <c r="D252">
        <v>4</v>
      </c>
      <c r="E252" s="1">
        <v>136</v>
      </c>
      <c r="F252" s="1">
        <v>1150</v>
      </c>
      <c r="G252" s="1">
        <f t="shared" si="10"/>
        <v>380</v>
      </c>
      <c r="H252" s="1">
        <v>81</v>
      </c>
      <c r="I252" s="1">
        <f t="shared" si="11"/>
        <v>71.3</v>
      </c>
      <c r="J252" s="1">
        <v>2</v>
      </c>
      <c r="K252" t="s">
        <v>2233</v>
      </c>
      <c r="M252">
        <v>100</v>
      </c>
      <c r="N252">
        <v>1.2110000000000001</v>
      </c>
      <c r="O252">
        <v>1.319</v>
      </c>
      <c r="P252">
        <v>10.077999999999999</v>
      </c>
      <c r="Q252">
        <v>13</v>
      </c>
      <c r="R252" t="s">
        <v>531</v>
      </c>
      <c r="S252">
        <v>2428</v>
      </c>
      <c r="T252">
        <v>1840.1</v>
      </c>
      <c r="U252">
        <v>0.62927</v>
      </c>
      <c r="V252">
        <v>33.18</v>
      </c>
      <c r="W252">
        <v>1.012</v>
      </c>
      <c r="X252">
        <v>35.741999999999997</v>
      </c>
      <c r="Y252">
        <v>10.742000000000001</v>
      </c>
      <c r="Z252">
        <v>1.0308299999999999</v>
      </c>
      <c r="AA252">
        <v>47</v>
      </c>
      <c r="AB252">
        <v>1.1000000000000001</v>
      </c>
      <c r="AC252">
        <v>0.53400000000000003</v>
      </c>
      <c r="AD252">
        <v>0.66700000000000004</v>
      </c>
      <c r="AE252">
        <v>2.343</v>
      </c>
      <c r="AF252">
        <v>0.66300000000000003</v>
      </c>
      <c r="AG252">
        <v>0.45</v>
      </c>
      <c r="AH252">
        <v>-0.28699999999999998</v>
      </c>
      <c r="AI252">
        <v>0.44400000000000001</v>
      </c>
      <c r="AJ252">
        <v>-1.7000000000000001E-2</v>
      </c>
      <c r="AK252">
        <v>2.0649999999999999</v>
      </c>
      <c r="AL252">
        <v>351.07400000000001</v>
      </c>
      <c r="AM252">
        <v>354</v>
      </c>
      <c r="AN252">
        <v>-0.96699999999999997</v>
      </c>
      <c r="AO252">
        <v>4.7E-2</v>
      </c>
      <c r="AP252">
        <v>10.9438</v>
      </c>
      <c r="AQ252">
        <v>5.2999999999999999E-2</v>
      </c>
      <c r="AR252">
        <v>97.38</v>
      </c>
      <c r="AS252">
        <v>-0.188</v>
      </c>
      <c r="AT252" t="s">
        <v>532</v>
      </c>
      <c r="AU252">
        <v>2.7</v>
      </c>
      <c r="AV252">
        <v>116</v>
      </c>
      <c r="AW252">
        <v>1.1180000000000001</v>
      </c>
      <c r="AX252">
        <v>28.91</v>
      </c>
      <c r="AY252">
        <v>28.91</v>
      </c>
      <c r="AZ252">
        <v>29.32</v>
      </c>
      <c r="BA252">
        <v>29.32</v>
      </c>
      <c r="BB252">
        <v>32.22</v>
      </c>
      <c r="BC252">
        <v>32.22</v>
      </c>
      <c r="BD252">
        <v>0</v>
      </c>
      <c r="BE252">
        <v>0.99688583545009068</v>
      </c>
      <c r="BF252">
        <v>0.83508089611504821</v>
      </c>
      <c r="BG252">
        <v>7.7569736489754418E-2</v>
      </c>
      <c r="BH252">
        <v>0</v>
      </c>
      <c r="BI252">
        <v>0.96155131649054359</v>
      </c>
      <c r="BJ252">
        <v>1.090851544348078</v>
      </c>
      <c r="BK252">
        <v>8.1135949474829855E-2</v>
      </c>
      <c r="BL252">
        <v>4</v>
      </c>
      <c r="BM252">
        <v>15.98</v>
      </c>
      <c r="BN252">
        <v>7.7016195485997571E-2</v>
      </c>
    </row>
    <row r="253" spans="1:66" x14ac:dyDescent="0.2">
      <c r="A253" t="s">
        <v>847</v>
      </c>
      <c r="B253" s="1">
        <v>110811</v>
      </c>
      <c r="C253">
        <v>2</v>
      </c>
      <c r="D253">
        <v>5</v>
      </c>
      <c r="E253" s="1">
        <v>137</v>
      </c>
      <c r="F253" s="1">
        <v>1150</v>
      </c>
      <c r="G253" s="1">
        <f t="shared" si="10"/>
        <v>380</v>
      </c>
      <c r="H253" s="1">
        <v>81</v>
      </c>
      <c r="I253" s="1">
        <f t="shared" si="11"/>
        <v>71.3</v>
      </c>
      <c r="J253" s="1">
        <v>2</v>
      </c>
      <c r="K253" t="s">
        <v>2233</v>
      </c>
      <c r="M253">
        <v>100</v>
      </c>
      <c r="N253">
        <v>0.157</v>
      </c>
      <c r="O253">
        <v>0.17799999999999999</v>
      </c>
      <c r="P253">
        <v>0.63500000000000001</v>
      </c>
      <c r="Q253">
        <v>0</v>
      </c>
      <c r="R253" t="s">
        <v>45</v>
      </c>
      <c r="S253">
        <v>328</v>
      </c>
      <c r="T253">
        <v>1840.1</v>
      </c>
      <c r="U253">
        <v>0.48638999999999999</v>
      </c>
      <c r="V253">
        <v>36.1</v>
      </c>
      <c r="W253">
        <v>0.18279999999999999</v>
      </c>
      <c r="X253">
        <v>40</v>
      </c>
      <c r="Y253">
        <v>9.6750000000000007</v>
      </c>
      <c r="Z253">
        <v>0.13114999999999999</v>
      </c>
      <c r="AA253">
        <v>45</v>
      </c>
      <c r="AB253">
        <v>3.9</v>
      </c>
      <c r="AC253">
        <v>0.27100000000000002</v>
      </c>
      <c r="AD253">
        <v>4.8000000000000001E-2</v>
      </c>
      <c r="AE253">
        <v>1.845</v>
      </c>
      <c r="AF253">
        <v>9.2999999999999999E-2</v>
      </c>
      <c r="AG253">
        <v>-2.4E-2</v>
      </c>
      <c r="AH253">
        <v>-9.2999999999999999E-2</v>
      </c>
      <c r="AI253">
        <v>0.33800000000000002</v>
      </c>
      <c r="AJ253">
        <v>-0.153</v>
      </c>
      <c r="AK253">
        <v>0.378</v>
      </c>
      <c r="AL253">
        <v>35.701999999999998</v>
      </c>
      <c r="AM253">
        <v>330</v>
      </c>
      <c r="AN253">
        <v>-0.83299999999999996</v>
      </c>
      <c r="AO253">
        <v>1.2999999999999999E-2</v>
      </c>
      <c r="AP253">
        <v>1.7871300000000001</v>
      </c>
      <c r="AQ253">
        <v>9.8000000000000004E-2</v>
      </c>
      <c r="AR253">
        <v>97.38</v>
      </c>
      <c r="AS253">
        <v>0.24399999999999999</v>
      </c>
      <c r="AT253" t="s">
        <v>533</v>
      </c>
      <c r="AU253">
        <v>-33.799999999999997</v>
      </c>
      <c r="AV253">
        <v>118</v>
      </c>
      <c r="AW253">
        <v>1.0289999999999999</v>
      </c>
      <c r="AX253">
        <v>29.59</v>
      </c>
      <c r="AY253">
        <v>29.59</v>
      </c>
      <c r="AZ253">
        <v>32.19</v>
      </c>
      <c r="BA253">
        <v>32.19</v>
      </c>
      <c r="BB253">
        <v>44.71</v>
      </c>
      <c r="BC253">
        <v>44.71</v>
      </c>
      <c r="BD253">
        <v>0</v>
      </c>
      <c r="BE253">
        <v>0.76452435432851318</v>
      </c>
      <c r="BF253">
        <v>1.7684865404588048</v>
      </c>
      <c r="BG253">
        <v>9.4560277183512953E-2</v>
      </c>
      <c r="BH253">
        <v>0</v>
      </c>
      <c r="BI253">
        <v>0.81300815510907509</v>
      </c>
      <c r="BJ253">
        <v>1.6364591271444591</v>
      </c>
      <c r="BK253">
        <v>8.7862490742607657E-2</v>
      </c>
      <c r="BL253">
        <v>4</v>
      </c>
      <c r="BM253">
        <v>6.78</v>
      </c>
      <c r="BN253">
        <v>7.6614020020371626E-2</v>
      </c>
    </row>
    <row r="254" spans="1:66" x14ac:dyDescent="0.2">
      <c r="A254" t="s">
        <v>847</v>
      </c>
      <c r="B254" s="1">
        <v>110812</v>
      </c>
      <c r="C254">
        <v>1</v>
      </c>
      <c r="D254">
        <v>1</v>
      </c>
      <c r="E254" s="1">
        <v>35</v>
      </c>
      <c r="F254" s="1">
        <v>1175</v>
      </c>
      <c r="G254" s="1">
        <f t="shared" si="10"/>
        <v>405</v>
      </c>
      <c r="H254" s="1">
        <v>81</v>
      </c>
      <c r="I254" s="1">
        <f t="shared" si="11"/>
        <v>62.974999999999994</v>
      </c>
      <c r="J254" s="1">
        <v>2</v>
      </c>
      <c r="K254" t="s">
        <v>2234</v>
      </c>
      <c r="M254">
        <v>100</v>
      </c>
      <c r="N254">
        <v>0.35899999999999999</v>
      </c>
      <c r="O254">
        <v>0.435</v>
      </c>
      <c r="P254">
        <v>1.9330000000000001</v>
      </c>
      <c r="Q254">
        <v>2</v>
      </c>
      <c r="R254" t="s">
        <v>534</v>
      </c>
      <c r="S254">
        <v>738</v>
      </c>
      <c r="T254">
        <v>1697.1</v>
      </c>
      <c r="U254">
        <v>0.66337000000000002</v>
      </c>
      <c r="V254">
        <v>36.32</v>
      </c>
      <c r="W254">
        <v>0.88219999999999998</v>
      </c>
      <c r="X254">
        <v>38.241999999999997</v>
      </c>
      <c r="Y254">
        <v>10.742000000000001</v>
      </c>
      <c r="Z254">
        <v>0.86880999999999997</v>
      </c>
      <c r="AA254">
        <v>43</v>
      </c>
      <c r="AB254">
        <v>54.7</v>
      </c>
      <c r="AC254">
        <v>0.32900000000000001</v>
      </c>
      <c r="AD254">
        <v>0.14899999999999999</v>
      </c>
      <c r="AE254">
        <v>2.0299999999999998</v>
      </c>
      <c r="AF254">
        <v>0.26600000000000001</v>
      </c>
      <c r="AG254">
        <v>0.39200000000000002</v>
      </c>
      <c r="AH254">
        <v>0.08</v>
      </c>
      <c r="AI254">
        <v>0.29599999999999999</v>
      </c>
      <c r="AJ254">
        <v>0.434</v>
      </c>
      <c r="AK254">
        <v>0.81299999999999994</v>
      </c>
      <c r="AL254">
        <v>133.88399999999999</v>
      </c>
      <c r="AM254">
        <v>366</v>
      </c>
      <c r="AN254">
        <v>-1.0329999999999999</v>
      </c>
      <c r="AO254">
        <v>3.5000000000000003E-2</v>
      </c>
      <c r="AP254">
        <v>7.3081199999999997</v>
      </c>
      <c r="AQ254">
        <v>7.2999999999999995E-2</v>
      </c>
      <c r="AR254">
        <v>94.56</v>
      </c>
      <c r="AS254">
        <v>-0.34</v>
      </c>
      <c r="AT254" t="s">
        <v>535</v>
      </c>
      <c r="AU254">
        <v>4.7</v>
      </c>
      <c r="AV254">
        <v>170</v>
      </c>
      <c r="AW254">
        <v>1.0209999999999999</v>
      </c>
      <c r="AX254">
        <v>30.98</v>
      </c>
      <c r="AY254">
        <v>30.98</v>
      </c>
      <c r="AZ254">
        <v>31.14</v>
      </c>
      <c r="BA254">
        <v>31.14</v>
      </c>
      <c r="BB254">
        <v>36.380000000000003</v>
      </c>
      <c r="BC254">
        <v>36.380000000000003</v>
      </c>
      <c r="BD254">
        <v>1</v>
      </c>
      <c r="BE254">
        <v>-0.64853230515958016</v>
      </c>
      <c r="BF254">
        <v>-3.1354776239078732</v>
      </c>
      <c r="BG254">
        <v>0.26273397827009659</v>
      </c>
      <c r="BH254">
        <v>1</v>
      </c>
      <c r="BI254">
        <v>-0.65394689096063641</v>
      </c>
      <c r="BJ254">
        <v>3.1147689093345168</v>
      </c>
      <c r="BK254">
        <v>0.27057302051700483</v>
      </c>
      <c r="BL254">
        <v>4</v>
      </c>
      <c r="BM254" t="s">
        <v>91</v>
      </c>
      <c r="BN254">
        <v>0.10144213980088762</v>
      </c>
    </row>
    <row r="255" spans="1:66" x14ac:dyDescent="0.2">
      <c r="A255" t="s">
        <v>847</v>
      </c>
      <c r="B255" s="1">
        <v>110812</v>
      </c>
      <c r="C255">
        <v>1</v>
      </c>
      <c r="D255">
        <v>2</v>
      </c>
      <c r="E255" s="1">
        <v>12</v>
      </c>
      <c r="F255" s="1">
        <v>1175</v>
      </c>
      <c r="G255" s="1">
        <f t="shared" si="10"/>
        <v>405</v>
      </c>
      <c r="H255" s="1">
        <v>47</v>
      </c>
      <c r="I255" s="1">
        <f t="shared" si="11"/>
        <v>62.974999999999994</v>
      </c>
      <c r="J255" s="1">
        <v>2</v>
      </c>
      <c r="K255" t="s">
        <v>2234</v>
      </c>
      <c r="M255">
        <v>100</v>
      </c>
      <c r="N255">
        <v>0.34100000000000003</v>
      </c>
      <c r="O255">
        <v>0.40200000000000002</v>
      </c>
      <c r="P255">
        <v>2.2000000000000002</v>
      </c>
      <c r="Q255">
        <v>6</v>
      </c>
      <c r="R255" t="s">
        <v>536</v>
      </c>
      <c r="S255">
        <v>683</v>
      </c>
      <c r="T255">
        <v>1697.1</v>
      </c>
      <c r="U255">
        <v>0.65386999999999995</v>
      </c>
      <c r="V255">
        <v>34.159999999999997</v>
      </c>
      <c r="W255">
        <v>0.97060000000000002</v>
      </c>
      <c r="X255">
        <v>38.241999999999997</v>
      </c>
      <c r="Y255">
        <v>10.742000000000001</v>
      </c>
      <c r="Z255">
        <v>1.0026900000000001</v>
      </c>
      <c r="AA255">
        <v>51</v>
      </c>
      <c r="AB255">
        <v>0.4</v>
      </c>
      <c r="AC255">
        <v>0.45700000000000002</v>
      </c>
      <c r="AD255">
        <v>0.2</v>
      </c>
      <c r="AE255">
        <v>1.996</v>
      </c>
      <c r="AF255">
        <v>0.3</v>
      </c>
      <c r="AG255">
        <v>0.29299999999999998</v>
      </c>
      <c r="AH255">
        <v>-0.14799999999999999</v>
      </c>
      <c r="AI255">
        <v>0.27800000000000002</v>
      </c>
      <c r="AJ255">
        <v>1.4999999999999999E-2</v>
      </c>
      <c r="AK255">
        <v>0.71799999999999997</v>
      </c>
      <c r="AL255">
        <v>196.364</v>
      </c>
      <c r="AM255">
        <v>366</v>
      </c>
      <c r="AN255">
        <v>-1.0329999999999999</v>
      </c>
      <c r="AO255">
        <v>2.5999999999999999E-2</v>
      </c>
      <c r="AP255">
        <v>6.9909400000000002</v>
      </c>
      <c r="AQ255">
        <v>0.04</v>
      </c>
      <c r="AR255">
        <v>94.56</v>
      </c>
      <c r="AS255">
        <v>-0.247</v>
      </c>
      <c r="AT255" t="s">
        <v>537</v>
      </c>
      <c r="AU255">
        <v>1.3</v>
      </c>
      <c r="AV255">
        <v>180</v>
      </c>
      <c r="AW255">
        <v>1.0469999999999999</v>
      </c>
      <c r="AX255">
        <v>29.53</v>
      </c>
      <c r="AY255">
        <v>29.53</v>
      </c>
      <c r="AZ255">
        <v>29.54</v>
      </c>
      <c r="BA255">
        <v>29.54</v>
      </c>
      <c r="BB255">
        <v>31.89</v>
      </c>
      <c r="BC255">
        <v>31.89</v>
      </c>
      <c r="BD255">
        <v>1</v>
      </c>
      <c r="BE255">
        <v>-0.83921242738425283</v>
      </c>
      <c r="BF255">
        <v>2.9949974993303186</v>
      </c>
      <c r="BG255">
        <v>0.35062541501570449</v>
      </c>
      <c r="BH255">
        <v>1</v>
      </c>
      <c r="BI255">
        <v>-0.9272356627872026</v>
      </c>
      <c r="BJ255">
        <v>3.0273925716853358</v>
      </c>
      <c r="BK255">
        <v>0.36921388740170924</v>
      </c>
      <c r="BL255">
        <v>4</v>
      </c>
      <c r="BM255" t="s">
        <v>91</v>
      </c>
      <c r="BN255">
        <v>0.14284845075502334</v>
      </c>
    </row>
    <row r="256" spans="1:66" x14ac:dyDescent="0.2">
      <c r="A256" t="s">
        <v>847</v>
      </c>
      <c r="B256" s="1">
        <v>110812</v>
      </c>
      <c r="C256">
        <v>2</v>
      </c>
      <c r="D256">
        <v>1</v>
      </c>
      <c r="E256" s="1">
        <v>36</v>
      </c>
      <c r="F256" s="1">
        <v>1175</v>
      </c>
      <c r="G256" s="1">
        <f t="shared" si="10"/>
        <v>405</v>
      </c>
      <c r="H256" s="6">
        <v>47</v>
      </c>
      <c r="I256" s="6">
        <f t="shared" si="11"/>
        <v>62.974999999999994</v>
      </c>
      <c r="J256" s="1">
        <v>2</v>
      </c>
      <c r="K256" t="s">
        <v>2234</v>
      </c>
      <c r="M256">
        <v>100</v>
      </c>
      <c r="N256">
        <v>19.527999999999999</v>
      </c>
      <c r="O256">
        <v>19.969000000000001</v>
      </c>
      <c r="P256">
        <v>38.082999999999998</v>
      </c>
      <c r="Q256">
        <v>1</v>
      </c>
      <c r="R256" t="s">
        <v>538</v>
      </c>
      <c r="S256">
        <v>33891</v>
      </c>
      <c r="T256">
        <v>1697.1</v>
      </c>
      <c r="U256">
        <v>-0.23588000000000001</v>
      </c>
      <c r="V256">
        <v>31.5</v>
      </c>
      <c r="W256">
        <v>0.36449999999999999</v>
      </c>
      <c r="X256">
        <v>34.253</v>
      </c>
      <c r="Y256">
        <v>11.753</v>
      </c>
      <c r="Z256">
        <v>0.17465</v>
      </c>
      <c r="AA256">
        <v>43</v>
      </c>
      <c r="AB256">
        <v>60.3</v>
      </c>
      <c r="AC256">
        <v>3.1E-2</v>
      </c>
      <c r="AD256">
        <v>0.63</v>
      </c>
      <c r="AE256">
        <v>2.097</v>
      </c>
      <c r="AF256">
        <v>0.41599999999999998</v>
      </c>
      <c r="AG256">
        <v>2.5999999999999999E-2</v>
      </c>
      <c r="AH256">
        <v>0.57199999999999995</v>
      </c>
      <c r="AI256">
        <v>0.27200000000000002</v>
      </c>
      <c r="AJ256">
        <v>0.71199999999999997</v>
      </c>
      <c r="AK256">
        <v>24.856999999999999</v>
      </c>
      <c r="AL256">
        <v>47.603000000000002</v>
      </c>
      <c r="AM256">
        <v>342</v>
      </c>
      <c r="AN256">
        <v>-0.9</v>
      </c>
      <c r="AO256">
        <v>0.27400000000000002</v>
      </c>
      <c r="AP256">
        <v>310.19143000000003</v>
      </c>
      <c r="AQ256">
        <v>6.8000000000000005E-2</v>
      </c>
      <c r="AR256">
        <v>94.56</v>
      </c>
      <c r="AS256">
        <v>0.48699999999999999</v>
      </c>
      <c r="AT256" t="s">
        <v>539</v>
      </c>
      <c r="AU256">
        <v>-26.2</v>
      </c>
      <c r="AV256">
        <v>58</v>
      </c>
      <c r="AW256">
        <v>0.996</v>
      </c>
      <c r="AX256">
        <v>28.05</v>
      </c>
      <c r="AY256">
        <v>28.05</v>
      </c>
      <c r="AZ256">
        <v>31.91</v>
      </c>
      <c r="BA256">
        <v>31.91</v>
      </c>
      <c r="BB256">
        <v>35.549999999999997</v>
      </c>
      <c r="BC256">
        <v>35.549999999999997</v>
      </c>
      <c r="BD256">
        <v>0</v>
      </c>
      <c r="BE256">
        <v>0.13541864911145551</v>
      </c>
      <c r="BF256">
        <v>2.4676540173292656</v>
      </c>
      <c r="BG256">
        <v>0.203338163915877</v>
      </c>
      <c r="BH256">
        <v>0</v>
      </c>
      <c r="BI256">
        <v>6.996564885394152E-2</v>
      </c>
      <c r="BJ256">
        <v>2.5155188247321303</v>
      </c>
      <c r="BK256">
        <v>0.21186096710729632</v>
      </c>
      <c r="BL256">
        <v>4</v>
      </c>
      <c r="BM256">
        <v>404.8</v>
      </c>
      <c r="BN256">
        <v>0.21536007887353059</v>
      </c>
    </row>
    <row r="257" spans="1:66" x14ac:dyDescent="0.2">
      <c r="A257" t="s">
        <v>847</v>
      </c>
      <c r="B257" s="1">
        <v>110812</v>
      </c>
      <c r="C257">
        <v>2</v>
      </c>
      <c r="D257">
        <v>2</v>
      </c>
      <c r="E257" s="1">
        <v>37</v>
      </c>
      <c r="F257" s="1">
        <v>1175</v>
      </c>
      <c r="G257" s="1">
        <f t="shared" si="10"/>
        <v>405</v>
      </c>
      <c r="H257" s="6">
        <v>47</v>
      </c>
      <c r="I257" s="6">
        <f t="shared" si="11"/>
        <v>62.974999999999994</v>
      </c>
      <c r="J257" s="1">
        <v>2</v>
      </c>
      <c r="K257" t="s">
        <v>2234</v>
      </c>
      <c r="M257">
        <v>100</v>
      </c>
      <c r="N257">
        <v>1.446</v>
      </c>
      <c r="O257">
        <v>1.7410000000000001</v>
      </c>
      <c r="P257">
        <v>16.143999999999998</v>
      </c>
      <c r="Q257">
        <v>13</v>
      </c>
      <c r="R257" t="s">
        <v>540</v>
      </c>
      <c r="S257">
        <v>2955</v>
      </c>
      <c r="T257">
        <v>1697.1</v>
      </c>
      <c r="U257">
        <v>0.70518999999999998</v>
      </c>
      <c r="V257">
        <v>32.979999999999997</v>
      </c>
      <c r="W257">
        <v>1.1384000000000001</v>
      </c>
      <c r="X257">
        <v>38.241999999999997</v>
      </c>
      <c r="Y257">
        <v>10.742000000000001</v>
      </c>
      <c r="Z257">
        <v>1.1597200000000001</v>
      </c>
      <c r="AA257">
        <v>45</v>
      </c>
      <c r="AB257">
        <v>57.8</v>
      </c>
      <c r="AC257">
        <v>0.629</v>
      </c>
      <c r="AD257">
        <v>1.0900000000000001</v>
      </c>
      <c r="AE257">
        <v>2.1779999999999999</v>
      </c>
      <c r="AF257">
        <v>0.74299999999999999</v>
      </c>
      <c r="AG257">
        <v>0.47299999999999998</v>
      </c>
      <c r="AH257">
        <v>-1.7999999999999999E-2</v>
      </c>
      <c r="AI257">
        <v>0.50900000000000001</v>
      </c>
      <c r="AJ257">
        <v>8.2000000000000003E-2</v>
      </c>
      <c r="AK257">
        <v>2.8519999999999999</v>
      </c>
      <c r="AL257">
        <v>336.19799999999998</v>
      </c>
      <c r="AM257">
        <v>354</v>
      </c>
      <c r="AN257">
        <v>-0.96699999999999997</v>
      </c>
      <c r="AO257">
        <v>7.3999999999999996E-2</v>
      </c>
      <c r="AP257">
        <v>20.52347</v>
      </c>
      <c r="AQ257">
        <v>9.0999999999999998E-2</v>
      </c>
      <c r="AR257">
        <v>94.56</v>
      </c>
      <c r="AS257">
        <v>-0.221</v>
      </c>
      <c r="AT257" t="s">
        <v>532</v>
      </c>
      <c r="AU257">
        <v>2.7</v>
      </c>
      <c r="AV257">
        <v>120</v>
      </c>
      <c r="AW257">
        <v>1.087</v>
      </c>
      <c r="AX257">
        <v>28.94</v>
      </c>
      <c r="AY257">
        <v>28.94</v>
      </c>
      <c r="AZ257">
        <v>29.53</v>
      </c>
      <c r="BA257">
        <v>29.53</v>
      </c>
      <c r="BB257">
        <v>31.01</v>
      </c>
      <c r="BC257">
        <v>31.01</v>
      </c>
      <c r="BD257">
        <v>0</v>
      </c>
      <c r="BE257">
        <v>0.81361903127889446</v>
      </c>
      <c r="BF257">
        <v>1.3315846655011572</v>
      </c>
      <c r="BG257">
        <v>3.9306785230688729E-2</v>
      </c>
      <c r="BH257">
        <v>0</v>
      </c>
      <c r="BI257">
        <v>0.68636725473757498</v>
      </c>
      <c r="BJ257">
        <v>2.0548571174068244</v>
      </c>
      <c r="BK257">
        <v>4.8413755688739388E-2</v>
      </c>
      <c r="BL257">
        <v>4</v>
      </c>
      <c r="BM257">
        <v>24.03</v>
      </c>
      <c r="BN257">
        <v>0.11137851526578582</v>
      </c>
    </row>
    <row r="258" spans="1:66" x14ac:dyDescent="0.2">
      <c r="A258" t="s">
        <v>847</v>
      </c>
      <c r="B258" s="1">
        <v>110812</v>
      </c>
      <c r="C258">
        <v>2</v>
      </c>
      <c r="D258">
        <v>3</v>
      </c>
      <c r="E258" s="1">
        <v>38</v>
      </c>
      <c r="F258" s="1">
        <v>1175</v>
      </c>
      <c r="G258" s="1">
        <f t="shared" si="10"/>
        <v>405</v>
      </c>
      <c r="H258" s="6">
        <v>47</v>
      </c>
      <c r="I258" s="6">
        <f t="shared" si="11"/>
        <v>62.974999999999994</v>
      </c>
      <c r="J258" s="1">
        <v>2</v>
      </c>
      <c r="K258" t="s">
        <v>2234</v>
      </c>
      <c r="M258">
        <v>100</v>
      </c>
      <c r="N258">
        <v>0.49299999999999999</v>
      </c>
      <c r="O258">
        <v>0.49399999999999999</v>
      </c>
      <c r="P258">
        <v>1.861</v>
      </c>
      <c r="Q258">
        <v>1</v>
      </c>
      <c r="R258" t="s">
        <v>541</v>
      </c>
      <c r="S258">
        <v>838</v>
      </c>
      <c r="T258">
        <v>1697.1</v>
      </c>
      <c r="U258">
        <v>0.26562000000000002</v>
      </c>
      <c r="V258">
        <v>48.33</v>
      </c>
      <c r="W258">
        <v>0.44090000000000001</v>
      </c>
      <c r="X258">
        <v>58.241999999999997</v>
      </c>
      <c r="Y258">
        <v>10.742000000000001</v>
      </c>
      <c r="Z258">
        <v>0.40716999999999998</v>
      </c>
      <c r="AA258">
        <v>47</v>
      </c>
      <c r="AB258">
        <v>3.3</v>
      </c>
      <c r="AC258">
        <v>0.17399999999999999</v>
      </c>
      <c r="AD258">
        <v>8.6999999999999994E-2</v>
      </c>
      <c r="AE258">
        <v>1.917</v>
      </c>
      <c r="AF258">
        <v>0.20799999999999999</v>
      </c>
      <c r="AG258">
        <v>0.14699999999999999</v>
      </c>
      <c r="AH258">
        <v>0.314</v>
      </c>
      <c r="AI258">
        <v>0.14699999999999999</v>
      </c>
      <c r="AJ258">
        <v>0.16200000000000001</v>
      </c>
      <c r="AK258">
        <v>0.76</v>
      </c>
      <c r="AL258">
        <v>351.07400000000001</v>
      </c>
      <c r="AM258">
        <v>330</v>
      </c>
      <c r="AN258">
        <v>-0.83299999999999996</v>
      </c>
      <c r="AO258">
        <v>3.2000000000000001E-2</v>
      </c>
      <c r="AP258">
        <v>8.0865500000000008</v>
      </c>
      <c r="AQ258">
        <v>0.13900000000000001</v>
      </c>
      <c r="AR258">
        <v>94.56</v>
      </c>
      <c r="AS258">
        <v>0.15</v>
      </c>
      <c r="AT258" t="s">
        <v>542</v>
      </c>
      <c r="AU258">
        <v>66.599999999999994</v>
      </c>
      <c r="AV258">
        <v>112</v>
      </c>
      <c r="AW258">
        <v>0.995</v>
      </c>
      <c r="AX258">
        <v>39.14</v>
      </c>
      <c r="AY258">
        <v>39.14</v>
      </c>
      <c r="AZ258">
        <v>42.1</v>
      </c>
      <c r="BA258">
        <v>42.1</v>
      </c>
      <c r="BB258">
        <v>43.9</v>
      </c>
      <c r="BC258">
        <v>43.9</v>
      </c>
      <c r="BD258">
        <v>1</v>
      </c>
      <c r="BE258">
        <v>-1.4209797421946566</v>
      </c>
      <c r="BF258">
        <v>-2.8328743651008939</v>
      </c>
      <c r="BG258">
        <v>0.5657700057092595</v>
      </c>
      <c r="BH258">
        <v>1</v>
      </c>
      <c r="BI258">
        <v>-1.4427249895607259</v>
      </c>
      <c r="BJ258">
        <v>-2.8649560678773858</v>
      </c>
      <c r="BK258">
        <v>0.55171411025997041</v>
      </c>
      <c r="BL258">
        <v>4</v>
      </c>
      <c r="BM258">
        <v>6.37</v>
      </c>
      <c r="BN258">
        <v>1.3315395163374827E-2</v>
      </c>
    </row>
    <row r="259" spans="1:66" x14ac:dyDescent="0.2">
      <c r="A259" t="s">
        <v>847</v>
      </c>
      <c r="B259" s="1">
        <v>110812</v>
      </c>
      <c r="C259">
        <v>2</v>
      </c>
      <c r="D259">
        <v>4</v>
      </c>
      <c r="E259" s="1">
        <v>39</v>
      </c>
      <c r="F259" s="1">
        <v>1175</v>
      </c>
      <c r="G259" s="1">
        <f t="shared" si="10"/>
        <v>405</v>
      </c>
      <c r="H259" s="1">
        <v>47</v>
      </c>
      <c r="I259" s="1">
        <f t="shared" si="11"/>
        <v>62.974999999999994</v>
      </c>
      <c r="J259" s="1">
        <v>2</v>
      </c>
      <c r="K259" t="s">
        <v>2234</v>
      </c>
      <c r="M259">
        <v>100</v>
      </c>
      <c r="N259">
        <v>2.202</v>
      </c>
      <c r="O259">
        <v>2.3519999999999999</v>
      </c>
      <c r="P259">
        <v>5.8819999999999997</v>
      </c>
      <c r="Q259">
        <v>1</v>
      </c>
      <c r="R259" t="s">
        <v>543</v>
      </c>
      <c r="S259">
        <v>3992</v>
      </c>
      <c r="T259">
        <v>1697.1</v>
      </c>
      <c r="U259">
        <v>-0.17466999999999999</v>
      </c>
      <c r="V259">
        <v>42.97</v>
      </c>
      <c r="W259">
        <v>7.4099999999999999E-2</v>
      </c>
      <c r="X259">
        <v>77.066000000000003</v>
      </c>
      <c r="Y259">
        <v>12.066000000000001</v>
      </c>
      <c r="Z259">
        <v>-0.26096000000000003</v>
      </c>
      <c r="AA259">
        <v>47</v>
      </c>
      <c r="AB259">
        <v>4.0999999999999996</v>
      </c>
      <c r="AC259">
        <v>7.0000000000000007E-2</v>
      </c>
      <c r="AD259">
        <v>0.16600000000000001</v>
      </c>
      <c r="AE259">
        <v>1.98</v>
      </c>
      <c r="AF259">
        <v>0.20100000000000001</v>
      </c>
      <c r="AG259">
        <v>8.7999999999999995E-2</v>
      </c>
      <c r="AH259">
        <v>0.255</v>
      </c>
      <c r="AI259">
        <v>0.17199999999999999</v>
      </c>
      <c r="AJ259">
        <v>0.18099999999999999</v>
      </c>
      <c r="AK259">
        <v>3.1280000000000001</v>
      </c>
      <c r="AL259">
        <v>136.86000000000001</v>
      </c>
      <c r="AM259">
        <v>342</v>
      </c>
      <c r="AN259">
        <v>-0.9</v>
      </c>
      <c r="AO259">
        <v>3.1E-2</v>
      </c>
      <c r="AP259">
        <v>39.943390000000001</v>
      </c>
      <c r="AQ259">
        <v>4.4999999999999998E-2</v>
      </c>
      <c r="AR259">
        <v>94.56</v>
      </c>
      <c r="AS259">
        <v>0.46800000000000003</v>
      </c>
      <c r="AT259" t="s">
        <v>544</v>
      </c>
      <c r="AU259">
        <v>25.2</v>
      </c>
      <c r="AV259">
        <v>179</v>
      </c>
      <c r="AW259">
        <v>0.88900000000000001</v>
      </c>
      <c r="AX259">
        <v>27.8</v>
      </c>
      <c r="AY259">
        <v>27.8</v>
      </c>
      <c r="AZ259">
        <v>37.950000000000003</v>
      </c>
      <c r="BA259">
        <v>37.950000000000003</v>
      </c>
      <c r="BB259">
        <v>46.96</v>
      </c>
      <c r="BC259">
        <v>46.96</v>
      </c>
      <c r="BD259">
        <v>1</v>
      </c>
      <c r="BE259">
        <v>-0.68155325053526694</v>
      </c>
      <c r="BF259">
        <v>3.1317676605629643</v>
      </c>
      <c r="BG259">
        <v>0.27336660279260167</v>
      </c>
      <c r="BH259">
        <v>1</v>
      </c>
      <c r="BI259">
        <v>-0.70000942333188065</v>
      </c>
      <c r="BJ259">
        <v>3.1013686487693759</v>
      </c>
      <c r="BK259">
        <v>0.28429105505788571</v>
      </c>
      <c r="BL259">
        <v>4</v>
      </c>
      <c r="BM259">
        <v>5.04</v>
      </c>
      <c r="BN259">
        <v>3.511924981591108E-2</v>
      </c>
    </row>
    <row r="260" spans="1:66" x14ac:dyDescent="0.2">
      <c r="A260" t="s">
        <v>847</v>
      </c>
      <c r="B260" s="1">
        <v>110815</v>
      </c>
      <c r="C260">
        <v>2</v>
      </c>
      <c r="D260">
        <v>1</v>
      </c>
      <c r="E260" s="1">
        <v>40</v>
      </c>
      <c r="F260" s="1">
        <v>1175</v>
      </c>
      <c r="G260" s="1">
        <f t="shared" si="10"/>
        <v>405</v>
      </c>
      <c r="H260" s="1">
        <v>47</v>
      </c>
      <c r="I260" s="1">
        <f t="shared" si="11"/>
        <v>62.974999999999994</v>
      </c>
      <c r="J260" s="1">
        <v>2</v>
      </c>
      <c r="K260" t="s">
        <v>2235</v>
      </c>
      <c r="M260">
        <v>100</v>
      </c>
      <c r="N260">
        <v>0.85399999999999998</v>
      </c>
      <c r="O260">
        <v>0.82699999999999996</v>
      </c>
      <c r="P260">
        <v>3.6429999999999998</v>
      </c>
      <c r="Q260">
        <v>4</v>
      </c>
      <c r="R260" t="s">
        <v>545</v>
      </c>
      <c r="S260">
        <v>1264</v>
      </c>
      <c r="T260">
        <v>1528.2</v>
      </c>
      <c r="U260">
        <v>0</v>
      </c>
      <c r="V260" t="s">
        <v>91</v>
      </c>
      <c r="W260">
        <v>-0.2545</v>
      </c>
      <c r="X260">
        <v>83.213999999999999</v>
      </c>
      <c r="Y260">
        <v>28.213999999999999</v>
      </c>
      <c r="Z260">
        <v>-0.51124999999999998</v>
      </c>
      <c r="AA260">
        <v>39</v>
      </c>
      <c r="AB260">
        <v>87.3</v>
      </c>
      <c r="AC260">
        <v>0.32700000000000001</v>
      </c>
      <c r="AD260">
        <v>0.22800000000000001</v>
      </c>
      <c r="AE260">
        <v>2.1269999999999998</v>
      </c>
      <c r="AF260">
        <v>0.30399999999999999</v>
      </c>
      <c r="AG260">
        <v>0.40500000000000003</v>
      </c>
      <c r="AH260">
        <v>-2E-3</v>
      </c>
      <c r="AI260">
        <v>0.36199999999999999</v>
      </c>
      <c r="AJ260">
        <v>0.56499999999999995</v>
      </c>
      <c r="AK260">
        <v>1.4670000000000001</v>
      </c>
      <c r="AL260">
        <v>110.083</v>
      </c>
      <c r="AM260">
        <v>318</v>
      </c>
      <c r="AN260">
        <v>-0.76700000000000002</v>
      </c>
      <c r="AO260">
        <v>5.8000000000000003E-2</v>
      </c>
      <c r="AP260">
        <v>28.239840000000001</v>
      </c>
      <c r="AQ260">
        <v>0.13100000000000001</v>
      </c>
      <c r="AR260">
        <v>91</v>
      </c>
      <c r="AS260">
        <v>0.64900000000000002</v>
      </c>
      <c r="AT260" t="s">
        <v>546</v>
      </c>
      <c r="AU260">
        <v>14.8</v>
      </c>
      <c r="AV260">
        <v>10</v>
      </c>
      <c r="AW260">
        <v>0.88600000000000001</v>
      </c>
      <c r="AX260">
        <v>54.22</v>
      </c>
      <c r="AY260">
        <v>54.22</v>
      </c>
      <c r="AZ260">
        <v>58.71</v>
      </c>
      <c r="BA260">
        <v>58.71</v>
      </c>
      <c r="BB260">
        <v>61.49</v>
      </c>
      <c r="BC260">
        <v>61.49</v>
      </c>
      <c r="BD260">
        <v>1</v>
      </c>
      <c r="BE260">
        <v>-0.42062987629462889</v>
      </c>
      <c r="BF260">
        <v>-2.1514826667903071</v>
      </c>
      <c r="BG260">
        <v>0.59270931473776634</v>
      </c>
      <c r="BH260">
        <v>1</v>
      </c>
      <c r="BI260">
        <v>-0.4538535073210766</v>
      </c>
      <c r="BJ260">
        <v>-2.1579123579205999</v>
      </c>
      <c r="BK260">
        <v>0.58118302522207432</v>
      </c>
      <c r="BL260">
        <v>4</v>
      </c>
      <c r="BM260">
        <v>26.36</v>
      </c>
      <c r="BN260">
        <v>-7.7642125203645343E-2</v>
      </c>
    </row>
    <row r="261" spans="1:66" x14ac:dyDescent="0.2">
      <c r="A261" t="s">
        <v>847</v>
      </c>
      <c r="B261" s="1">
        <v>110815</v>
      </c>
      <c r="C261">
        <v>2</v>
      </c>
      <c r="D261">
        <v>2</v>
      </c>
      <c r="E261" s="1">
        <v>41</v>
      </c>
      <c r="F261" s="1">
        <v>1175</v>
      </c>
      <c r="G261" s="1">
        <f t="shared" si="10"/>
        <v>405</v>
      </c>
      <c r="H261" s="1">
        <v>47</v>
      </c>
      <c r="I261" s="1">
        <f t="shared" si="11"/>
        <v>62.974999999999994</v>
      </c>
      <c r="J261" s="1">
        <v>2</v>
      </c>
      <c r="K261" t="s">
        <v>2235</v>
      </c>
      <c r="M261">
        <v>100</v>
      </c>
      <c r="N261">
        <v>5.6689999999999996</v>
      </c>
      <c r="O261">
        <v>4.891</v>
      </c>
      <c r="P261">
        <v>9.0909999999999993</v>
      </c>
      <c r="Q261">
        <v>1</v>
      </c>
      <c r="R261" t="s">
        <v>547</v>
      </c>
      <c r="S261">
        <v>7474</v>
      </c>
      <c r="T261">
        <v>1528.2</v>
      </c>
      <c r="U261">
        <v>-3.4340000000000002E-2</v>
      </c>
      <c r="V261">
        <v>30.45</v>
      </c>
      <c r="W261">
        <v>0.33800000000000002</v>
      </c>
      <c r="X261">
        <v>66.054000000000002</v>
      </c>
      <c r="Y261">
        <v>11.054</v>
      </c>
      <c r="Z261">
        <v>-0.22653999999999999</v>
      </c>
      <c r="AA261">
        <v>33</v>
      </c>
      <c r="AB261">
        <v>22.1</v>
      </c>
      <c r="AC261">
        <v>0.107</v>
      </c>
      <c r="AD261">
        <v>0.45100000000000001</v>
      </c>
      <c r="AE261">
        <v>2.0710000000000002</v>
      </c>
      <c r="AF261">
        <v>0.41799999999999998</v>
      </c>
      <c r="AG261">
        <v>0.21199999999999999</v>
      </c>
      <c r="AH261">
        <v>1.0999999999999999E-2</v>
      </c>
      <c r="AI261">
        <v>0.224</v>
      </c>
      <c r="AJ261">
        <v>0.124</v>
      </c>
      <c r="AK261">
        <v>6.3289999999999997</v>
      </c>
      <c r="AL261">
        <v>104.13200000000001</v>
      </c>
      <c r="AM261">
        <v>366</v>
      </c>
      <c r="AN261">
        <v>-1.0329999999999999</v>
      </c>
      <c r="AO261">
        <v>6.2E-2</v>
      </c>
      <c r="AP261">
        <v>99.56259</v>
      </c>
      <c r="AQ261">
        <v>3.3000000000000002E-2</v>
      </c>
      <c r="AR261">
        <v>91</v>
      </c>
      <c r="AS261">
        <v>0.495</v>
      </c>
      <c r="AT261" t="s">
        <v>548</v>
      </c>
      <c r="AU261">
        <v>-0.4</v>
      </c>
      <c r="AV261">
        <v>89</v>
      </c>
      <c r="AW261">
        <v>1.044</v>
      </c>
      <c r="AX261">
        <v>23.11</v>
      </c>
      <c r="AY261">
        <v>23.11</v>
      </c>
      <c r="AZ261">
        <v>47.41</v>
      </c>
      <c r="BA261">
        <v>47.41</v>
      </c>
      <c r="BB261">
        <v>48.31</v>
      </c>
      <c r="BC261">
        <v>48.31</v>
      </c>
      <c r="BD261">
        <v>0</v>
      </c>
      <c r="BE261">
        <v>0.97664293676858249</v>
      </c>
      <c r="BF261">
        <v>0.89729608816628692</v>
      </c>
      <c r="BG261">
        <v>7.3614440171198559E-2</v>
      </c>
      <c r="BH261">
        <v>0</v>
      </c>
      <c r="BI261">
        <v>0.96358698266370602</v>
      </c>
      <c r="BJ261">
        <v>0.95616534288463251</v>
      </c>
      <c r="BK261">
        <v>7.2158292817537106E-2</v>
      </c>
      <c r="BL261">
        <v>4</v>
      </c>
      <c r="BM261">
        <v>12.7</v>
      </c>
      <c r="BN261">
        <v>-0.31239848345441285</v>
      </c>
    </row>
    <row r="262" spans="1:66" x14ac:dyDescent="0.2">
      <c r="A262" t="s">
        <v>847</v>
      </c>
      <c r="B262" s="1">
        <v>110815</v>
      </c>
      <c r="C262">
        <v>2</v>
      </c>
      <c r="D262">
        <v>3</v>
      </c>
      <c r="E262" s="1">
        <v>42</v>
      </c>
      <c r="F262" s="1">
        <v>1175</v>
      </c>
      <c r="G262" s="1">
        <f t="shared" si="10"/>
        <v>405</v>
      </c>
      <c r="H262" s="1">
        <v>47</v>
      </c>
      <c r="I262" s="1">
        <f t="shared" si="11"/>
        <v>62.974999999999994</v>
      </c>
      <c r="J262" s="1">
        <v>2</v>
      </c>
      <c r="K262" t="s">
        <v>2235</v>
      </c>
      <c r="M262">
        <v>100</v>
      </c>
      <c r="N262">
        <v>4.3680000000000003</v>
      </c>
      <c r="O262">
        <v>4.1310000000000002</v>
      </c>
      <c r="P262">
        <v>7.24</v>
      </c>
      <c r="Q262">
        <v>1</v>
      </c>
      <c r="R262" t="s">
        <v>549</v>
      </c>
      <c r="S262">
        <v>6313</v>
      </c>
      <c r="T262">
        <v>1528.2</v>
      </c>
      <c r="U262">
        <v>-5.4449999999999998E-2</v>
      </c>
      <c r="V262">
        <v>41.3</v>
      </c>
      <c r="W262">
        <v>-6.3500000000000001E-2</v>
      </c>
      <c r="X262">
        <v>78.995999999999995</v>
      </c>
      <c r="Y262">
        <v>11.496</v>
      </c>
      <c r="Z262">
        <v>-0.24043</v>
      </c>
      <c r="AA262">
        <v>35</v>
      </c>
      <c r="AB262">
        <v>25.2</v>
      </c>
      <c r="AC262">
        <v>3.6999999999999998E-2</v>
      </c>
      <c r="AD262">
        <v>0.14699999999999999</v>
      </c>
      <c r="AE262">
        <v>2.0099999999999998</v>
      </c>
      <c r="AF262">
        <v>0.28999999999999998</v>
      </c>
      <c r="AG262">
        <v>0.26300000000000001</v>
      </c>
      <c r="AH262">
        <v>0.155</v>
      </c>
      <c r="AI262">
        <v>0.14000000000000001</v>
      </c>
      <c r="AJ262">
        <v>0.34799999999999998</v>
      </c>
      <c r="AK262">
        <v>5.3630000000000004</v>
      </c>
      <c r="AL262">
        <v>74.38</v>
      </c>
      <c r="AM262">
        <v>354</v>
      </c>
      <c r="AN262">
        <v>-0.96699999999999997</v>
      </c>
      <c r="AO262">
        <v>5.2999999999999999E-2</v>
      </c>
      <c r="AP262">
        <v>82.895079999999993</v>
      </c>
      <c r="AQ262">
        <v>4.2000000000000003E-2</v>
      </c>
      <c r="AR262">
        <v>91</v>
      </c>
      <c r="AS262">
        <v>0.49399999999999999</v>
      </c>
      <c r="AT262" t="s">
        <v>550</v>
      </c>
      <c r="AU262">
        <v>-45</v>
      </c>
      <c r="AV262">
        <v>155</v>
      </c>
      <c r="AW262">
        <v>0.93400000000000005</v>
      </c>
      <c r="AX262">
        <v>33.32</v>
      </c>
      <c r="AY262">
        <v>33.32</v>
      </c>
      <c r="AZ262">
        <v>40.42</v>
      </c>
      <c r="BA262">
        <v>40.42</v>
      </c>
      <c r="BB262">
        <v>49.86</v>
      </c>
      <c r="BC262">
        <v>49.86</v>
      </c>
      <c r="BD262">
        <v>0</v>
      </c>
      <c r="BE262">
        <v>1.1119201519519404</v>
      </c>
      <c r="BF262">
        <v>0.99589933081236648</v>
      </c>
      <c r="BG262">
        <v>0.17271282949985173</v>
      </c>
      <c r="BH262">
        <v>0</v>
      </c>
      <c r="BI262">
        <v>1.127509529415279</v>
      </c>
      <c r="BJ262">
        <v>0.93240286026955854</v>
      </c>
      <c r="BK262">
        <v>0.16172128841733632</v>
      </c>
      <c r="BL262">
        <v>4</v>
      </c>
      <c r="BM262">
        <v>17.93</v>
      </c>
      <c r="BN262">
        <v>-0.15998179875995283</v>
      </c>
    </row>
    <row r="263" spans="1:66" x14ac:dyDescent="0.2">
      <c r="A263" t="s">
        <v>847</v>
      </c>
      <c r="B263" s="1">
        <v>110815</v>
      </c>
      <c r="C263">
        <v>2</v>
      </c>
      <c r="D263">
        <v>4</v>
      </c>
      <c r="E263" s="1">
        <v>43</v>
      </c>
      <c r="F263" s="1">
        <v>1175</v>
      </c>
      <c r="G263" s="1">
        <f t="shared" si="10"/>
        <v>405</v>
      </c>
      <c r="H263" s="1">
        <v>47</v>
      </c>
      <c r="I263" s="1">
        <f t="shared" si="11"/>
        <v>62.974999999999994</v>
      </c>
      <c r="J263" s="1">
        <v>2</v>
      </c>
      <c r="K263" t="s">
        <v>2235</v>
      </c>
      <c r="M263">
        <v>100</v>
      </c>
      <c r="N263">
        <v>2.073</v>
      </c>
      <c r="O263">
        <v>2.1120000000000001</v>
      </c>
      <c r="P263">
        <v>5.45</v>
      </c>
      <c r="Q263">
        <v>1</v>
      </c>
      <c r="R263" t="s">
        <v>551</v>
      </c>
      <c r="S263">
        <v>3227</v>
      </c>
      <c r="T263">
        <v>1528.2</v>
      </c>
      <c r="U263">
        <v>-7.288E-2</v>
      </c>
      <c r="V263">
        <v>42.79</v>
      </c>
      <c r="W263">
        <v>-0.1573</v>
      </c>
      <c r="X263">
        <v>75.944999999999993</v>
      </c>
      <c r="Y263">
        <v>13.445</v>
      </c>
      <c r="Z263">
        <v>-0.61253999999999997</v>
      </c>
      <c r="AA263">
        <v>25</v>
      </c>
      <c r="AB263">
        <v>0.6</v>
      </c>
      <c r="AC263">
        <v>0.11700000000000001</v>
      </c>
      <c r="AD263">
        <v>0.20499999999999999</v>
      </c>
      <c r="AE263">
        <v>2.0910000000000002</v>
      </c>
      <c r="AF263">
        <v>0.187</v>
      </c>
      <c r="AG263">
        <v>0.36599999999999999</v>
      </c>
      <c r="AH263">
        <v>-0.186</v>
      </c>
      <c r="AI263">
        <v>0.435</v>
      </c>
      <c r="AJ263">
        <v>0.19700000000000001</v>
      </c>
      <c r="AK263">
        <v>2.863</v>
      </c>
      <c r="AL263">
        <v>348.09899999999999</v>
      </c>
      <c r="AM263">
        <v>366</v>
      </c>
      <c r="AN263">
        <v>-1.0329999999999999</v>
      </c>
      <c r="AO263">
        <v>0.03</v>
      </c>
      <c r="AP263">
        <v>42.304110000000001</v>
      </c>
      <c r="AQ263">
        <v>2.5999999999999999E-2</v>
      </c>
      <c r="AR263">
        <v>91</v>
      </c>
      <c r="AS263">
        <v>0.57199999999999995</v>
      </c>
      <c r="AT263" t="s">
        <v>332</v>
      </c>
      <c r="AU263">
        <v>-15</v>
      </c>
      <c r="AV263">
        <v>90</v>
      </c>
      <c r="AW263">
        <v>0.94</v>
      </c>
      <c r="AX263">
        <v>25.22</v>
      </c>
      <c r="AY263">
        <v>25.22</v>
      </c>
      <c r="AZ263">
        <v>28.39</v>
      </c>
      <c r="BA263">
        <v>28.39</v>
      </c>
      <c r="BB263">
        <v>47</v>
      </c>
      <c r="BC263">
        <v>47</v>
      </c>
      <c r="BD263">
        <v>1</v>
      </c>
      <c r="BE263">
        <v>-0.75710684747068657</v>
      </c>
      <c r="BF263">
        <v>-2.6386443786768741</v>
      </c>
      <c r="BG263">
        <v>0.22692254886988264</v>
      </c>
      <c r="BH263">
        <v>1</v>
      </c>
      <c r="BI263">
        <v>-0.70299706028964581</v>
      </c>
      <c r="BJ263">
        <v>-2.6427060461782288</v>
      </c>
      <c r="BK263">
        <v>0.21830018950114685</v>
      </c>
      <c r="BL263">
        <v>4</v>
      </c>
      <c r="BM263">
        <v>5.82</v>
      </c>
      <c r="BN263">
        <v>-0.13045394621303147</v>
      </c>
    </row>
    <row r="264" spans="1:66" x14ac:dyDescent="0.2">
      <c r="A264" t="s">
        <v>847</v>
      </c>
      <c r="B264" s="1">
        <v>110815</v>
      </c>
      <c r="C264">
        <v>2</v>
      </c>
      <c r="D264">
        <v>5</v>
      </c>
      <c r="E264" s="1">
        <v>44</v>
      </c>
      <c r="F264" s="1">
        <v>1175</v>
      </c>
      <c r="G264" s="1">
        <f t="shared" si="10"/>
        <v>405</v>
      </c>
      <c r="H264" s="1">
        <v>47</v>
      </c>
      <c r="I264" s="1">
        <f t="shared" si="11"/>
        <v>62.974999999999994</v>
      </c>
      <c r="J264" s="1">
        <v>2</v>
      </c>
      <c r="K264" t="s">
        <v>2235</v>
      </c>
      <c r="M264">
        <v>100</v>
      </c>
      <c r="N264">
        <v>1.0329999999999999</v>
      </c>
      <c r="O264">
        <v>1.2090000000000001</v>
      </c>
      <c r="P264">
        <v>4.4059999999999997</v>
      </c>
      <c r="Q264">
        <v>1</v>
      </c>
      <c r="R264" t="s">
        <v>552</v>
      </c>
      <c r="S264">
        <v>1848</v>
      </c>
      <c r="T264">
        <v>1528.2</v>
      </c>
      <c r="U264">
        <v>0.25251000000000001</v>
      </c>
      <c r="V264">
        <v>37.32</v>
      </c>
      <c r="W264">
        <v>0.35489999999999999</v>
      </c>
      <c r="X264">
        <v>35.816000000000003</v>
      </c>
      <c r="Y264">
        <v>10.816000000000001</v>
      </c>
      <c r="Z264">
        <v>0.22882</v>
      </c>
      <c r="AA264">
        <v>53</v>
      </c>
      <c r="AB264">
        <v>6.9</v>
      </c>
      <c r="AC264">
        <v>0.129</v>
      </c>
      <c r="AD264">
        <v>0.158</v>
      </c>
      <c r="AE264">
        <v>1.927</v>
      </c>
      <c r="AF264">
        <v>0.25800000000000001</v>
      </c>
      <c r="AG264">
        <v>0.184</v>
      </c>
      <c r="AH264">
        <v>0.11899999999999999</v>
      </c>
      <c r="AI264">
        <v>0.311</v>
      </c>
      <c r="AJ264">
        <v>0.36499999999999999</v>
      </c>
      <c r="AK264">
        <v>1.796</v>
      </c>
      <c r="AL264">
        <v>172.56200000000001</v>
      </c>
      <c r="AM264">
        <v>342</v>
      </c>
      <c r="AN264">
        <v>-0.9</v>
      </c>
      <c r="AO264">
        <v>3.9E-2</v>
      </c>
      <c r="AP264">
        <v>30.98828</v>
      </c>
      <c r="AQ264">
        <v>4.3999999999999997E-2</v>
      </c>
      <c r="AR264">
        <v>91</v>
      </c>
      <c r="AS264">
        <v>-0.30299999999999999</v>
      </c>
      <c r="AT264" t="s">
        <v>553</v>
      </c>
      <c r="AU264">
        <v>1.8</v>
      </c>
      <c r="AV264">
        <v>60</v>
      </c>
      <c r="AW264">
        <v>1.038</v>
      </c>
      <c r="AX264">
        <v>32.25</v>
      </c>
      <c r="AY264">
        <v>32.25</v>
      </c>
      <c r="AZ264">
        <v>32.299999999999997</v>
      </c>
      <c r="BA264">
        <v>32.299999999999997</v>
      </c>
      <c r="BB264">
        <v>33.96</v>
      </c>
      <c r="BC264">
        <v>33.96</v>
      </c>
      <c r="BD264">
        <v>1</v>
      </c>
      <c r="BE264">
        <v>-0.23265645317830264</v>
      </c>
      <c r="BF264">
        <v>-2.8324423069963558</v>
      </c>
      <c r="BG264">
        <v>0.1540361909854886</v>
      </c>
      <c r="BH264">
        <v>1</v>
      </c>
      <c r="BI264">
        <v>-0.40709666601229366</v>
      </c>
      <c r="BJ264">
        <v>-2.764960093566792</v>
      </c>
      <c r="BK264">
        <v>0.17748400377327864</v>
      </c>
      <c r="BL264">
        <v>4</v>
      </c>
      <c r="BM264">
        <v>6.41</v>
      </c>
      <c r="BN264">
        <v>0.16222715315685418</v>
      </c>
    </row>
    <row r="265" spans="1:66" x14ac:dyDescent="0.2">
      <c r="A265" t="s">
        <v>847</v>
      </c>
      <c r="B265" s="1">
        <v>110816</v>
      </c>
      <c r="C265">
        <v>1</v>
      </c>
      <c r="D265">
        <v>1</v>
      </c>
      <c r="E265" s="1">
        <v>45</v>
      </c>
      <c r="F265" s="1">
        <v>1200</v>
      </c>
      <c r="G265" s="1">
        <f t="shared" si="10"/>
        <v>430</v>
      </c>
      <c r="H265" s="1">
        <v>47</v>
      </c>
      <c r="I265" s="1">
        <f t="shared" si="11"/>
        <v>54.650000000000006</v>
      </c>
      <c r="J265" s="1">
        <v>2</v>
      </c>
      <c r="K265" t="s">
        <v>2236</v>
      </c>
      <c r="M265">
        <v>100</v>
      </c>
      <c r="N265">
        <v>0.99</v>
      </c>
      <c r="O265">
        <v>1.06</v>
      </c>
      <c r="P265">
        <v>2.0609999999999999</v>
      </c>
      <c r="Q265">
        <v>1</v>
      </c>
      <c r="R265" t="s">
        <v>554</v>
      </c>
      <c r="S265">
        <v>1592</v>
      </c>
      <c r="T265">
        <v>1502.2</v>
      </c>
      <c r="U265">
        <v>-0.12135</v>
      </c>
      <c r="V265">
        <v>15.69</v>
      </c>
      <c r="W265">
        <v>5.0700000000000002E-2</v>
      </c>
      <c r="X265">
        <v>47.5</v>
      </c>
      <c r="Y265">
        <v>7.835</v>
      </c>
      <c r="Z265">
        <v>-0.17075000000000001</v>
      </c>
      <c r="AA265">
        <v>43</v>
      </c>
      <c r="AB265">
        <v>33</v>
      </c>
      <c r="AC265">
        <v>2.4E-2</v>
      </c>
      <c r="AD265">
        <v>2.7E-2</v>
      </c>
      <c r="AE265">
        <v>1.556</v>
      </c>
      <c r="AF265">
        <v>-4.3999999999999997E-2</v>
      </c>
      <c r="AG265">
        <v>-0.11700000000000001</v>
      </c>
      <c r="AH265">
        <v>0.30399999999999999</v>
      </c>
      <c r="AI265">
        <v>3.2000000000000001E-2</v>
      </c>
      <c r="AJ265">
        <v>1.7999999999999999E-2</v>
      </c>
      <c r="AK265">
        <v>1.4059999999999999</v>
      </c>
      <c r="AL265">
        <v>86.281000000000006</v>
      </c>
      <c r="AM265">
        <v>366</v>
      </c>
      <c r="AN265">
        <v>-1.0329999999999999</v>
      </c>
      <c r="AO265">
        <v>1.9E-2</v>
      </c>
      <c r="AP265">
        <v>23.91818</v>
      </c>
      <c r="AQ265">
        <v>2.8000000000000001E-2</v>
      </c>
      <c r="AR265">
        <v>88.31</v>
      </c>
      <c r="AS265">
        <v>0.48199999999999998</v>
      </c>
      <c r="AT265" t="s">
        <v>555</v>
      </c>
      <c r="AU265">
        <v>-40.799999999999997</v>
      </c>
      <c r="AV265">
        <v>131</v>
      </c>
      <c r="AW265">
        <v>0.999</v>
      </c>
      <c r="AX265">
        <v>17.899999999999999</v>
      </c>
      <c r="AY265">
        <v>17.899999999999999</v>
      </c>
      <c r="AZ265">
        <v>29.22</v>
      </c>
      <c r="BA265">
        <v>29.22</v>
      </c>
      <c r="BB265">
        <v>30.8</v>
      </c>
      <c r="BC265">
        <v>30.8</v>
      </c>
      <c r="BD265">
        <v>1</v>
      </c>
      <c r="BE265">
        <v>-1.0593703035957596</v>
      </c>
      <c r="BF265">
        <v>-2.5978252904643009</v>
      </c>
      <c r="BG265">
        <v>0.28047689981521828</v>
      </c>
      <c r="BH265">
        <v>1</v>
      </c>
      <c r="BI265">
        <v>-1.0550978132363618</v>
      </c>
      <c r="BJ265">
        <v>-2.5821393991579082</v>
      </c>
      <c r="BK265">
        <v>0.27966330999609146</v>
      </c>
      <c r="BL265">
        <v>4</v>
      </c>
      <c r="BM265">
        <v>5.29</v>
      </c>
      <c r="BN265">
        <v>0.10075888281900355</v>
      </c>
    </row>
    <row r="266" spans="1:66" x14ac:dyDescent="0.2">
      <c r="A266" t="s">
        <v>847</v>
      </c>
      <c r="B266" s="1">
        <v>110816</v>
      </c>
      <c r="C266">
        <v>1</v>
      </c>
      <c r="D266">
        <v>2</v>
      </c>
      <c r="E266" s="1">
        <v>46</v>
      </c>
      <c r="F266" s="1">
        <v>1200</v>
      </c>
      <c r="G266" s="1">
        <f t="shared" si="10"/>
        <v>430</v>
      </c>
      <c r="H266" s="1">
        <v>47</v>
      </c>
      <c r="I266" s="1">
        <f t="shared" si="11"/>
        <v>54.650000000000006</v>
      </c>
      <c r="J266" s="1">
        <v>2</v>
      </c>
      <c r="K266" t="s">
        <v>2236</v>
      </c>
      <c r="M266">
        <v>100</v>
      </c>
      <c r="N266">
        <v>0.48799999999999999</v>
      </c>
      <c r="O266">
        <v>0.54300000000000004</v>
      </c>
      <c r="P266">
        <v>1.0760000000000001</v>
      </c>
      <c r="Q266">
        <v>1</v>
      </c>
      <c r="R266" t="s">
        <v>556</v>
      </c>
      <c r="S266">
        <v>816</v>
      </c>
      <c r="T266">
        <v>1502.2</v>
      </c>
      <c r="U266">
        <v>0.43048999999999998</v>
      </c>
      <c r="V266">
        <v>23.9</v>
      </c>
      <c r="W266">
        <v>0.11559999999999999</v>
      </c>
      <c r="X266">
        <v>27.5</v>
      </c>
      <c r="Y266">
        <v>9.9870000000000001</v>
      </c>
      <c r="Z266">
        <v>5.3030000000000001E-2</v>
      </c>
      <c r="AA266">
        <v>59</v>
      </c>
      <c r="AB266">
        <v>33</v>
      </c>
      <c r="AC266">
        <v>7.0999999999999994E-2</v>
      </c>
      <c r="AD266">
        <v>3.7999999999999999E-2</v>
      </c>
      <c r="AE266">
        <v>1.659</v>
      </c>
      <c r="AF266">
        <v>-0.03</v>
      </c>
      <c r="AG266">
        <v>3.4000000000000002E-2</v>
      </c>
      <c r="AH266">
        <v>0.42699999999999999</v>
      </c>
      <c r="AI266">
        <v>3.2000000000000001E-2</v>
      </c>
      <c r="AJ266">
        <v>0.42599999999999999</v>
      </c>
      <c r="AK266">
        <v>0.97499999999999998</v>
      </c>
      <c r="AL266">
        <v>107.107</v>
      </c>
      <c r="AM266">
        <v>330</v>
      </c>
      <c r="AN266">
        <v>-0.83299999999999996</v>
      </c>
      <c r="AO266">
        <v>2.8000000000000001E-2</v>
      </c>
      <c r="AP266">
        <v>12.210509999999999</v>
      </c>
      <c r="AQ266">
        <v>0.109</v>
      </c>
      <c r="AR266">
        <v>88.31</v>
      </c>
      <c r="AS266">
        <v>0.51200000000000001</v>
      </c>
      <c r="AT266" t="s">
        <v>557</v>
      </c>
      <c r="AU266">
        <v>0.8</v>
      </c>
      <c r="AV266">
        <v>13</v>
      </c>
      <c r="AW266">
        <v>0.96599999999999997</v>
      </c>
      <c r="AX266">
        <v>22.08</v>
      </c>
      <c r="AY266">
        <v>22.08</v>
      </c>
      <c r="AZ266">
        <v>25.06</v>
      </c>
      <c r="BA266">
        <v>25.06</v>
      </c>
      <c r="BB266">
        <v>36.049999999999997</v>
      </c>
      <c r="BC266">
        <v>36.049999999999997</v>
      </c>
      <c r="BD266">
        <v>1</v>
      </c>
      <c r="BE266">
        <v>-1.146657816804781</v>
      </c>
      <c r="BF266">
        <v>-2.4217809253109182</v>
      </c>
      <c r="BG266">
        <v>0.49199245988408064</v>
      </c>
      <c r="BH266">
        <v>1</v>
      </c>
      <c r="BI266">
        <v>-1.1248952177022471</v>
      </c>
      <c r="BJ266">
        <v>-2.4224000011792475</v>
      </c>
      <c r="BK266">
        <v>0.50127331154967492</v>
      </c>
      <c r="BL266">
        <v>4</v>
      </c>
      <c r="BM266">
        <v>2.73</v>
      </c>
      <c r="BN266">
        <v>9.5954582330830554E-2</v>
      </c>
    </row>
    <row r="267" spans="1:66" x14ac:dyDescent="0.2">
      <c r="A267" t="s">
        <v>847</v>
      </c>
      <c r="B267" s="1">
        <v>110816</v>
      </c>
      <c r="C267">
        <v>2</v>
      </c>
      <c r="D267">
        <v>1</v>
      </c>
      <c r="E267" s="1">
        <v>47</v>
      </c>
      <c r="F267" s="1">
        <v>1200</v>
      </c>
      <c r="G267" s="1">
        <f t="shared" si="10"/>
        <v>430</v>
      </c>
      <c r="H267" s="1">
        <v>47</v>
      </c>
      <c r="I267" s="1">
        <f t="shared" si="11"/>
        <v>54.650000000000006</v>
      </c>
      <c r="J267" s="1">
        <v>2</v>
      </c>
      <c r="K267" t="s">
        <v>2236</v>
      </c>
      <c r="M267">
        <v>100</v>
      </c>
      <c r="N267">
        <v>1.728</v>
      </c>
      <c r="O267">
        <v>1.7669999999999999</v>
      </c>
      <c r="P267">
        <v>6.9130000000000003</v>
      </c>
      <c r="Q267">
        <v>1</v>
      </c>
      <c r="R267" t="s">
        <v>558</v>
      </c>
      <c r="S267">
        <v>2655</v>
      </c>
      <c r="T267">
        <v>1502.2</v>
      </c>
      <c r="U267">
        <v>-0.22459000000000001</v>
      </c>
      <c r="V267">
        <v>42.79</v>
      </c>
      <c r="W267">
        <v>-0.1764</v>
      </c>
      <c r="X267">
        <v>83.686999999999998</v>
      </c>
      <c r="Y267">
        <v>16.187000000000001</v>
      </c>
      <c r="Z267">
        <v>-0.21156</v>
      </c>
      <c r="AA267">
        <v>47</v>
      </c>
      <c r="AB267">
        <v>37.4</v>
      </c>
      <c r="AC267">
        <v>0.246</v>
      </c>
      <c r="AD267">
        <v>0.40899999999999997</v>
      </c>
      <c r="AE267">
        <v>1.9730000000000001</v>
      </c>
      <c r="AF267">
        <v>0.33500000000000002</v>
      </c>
      <c r="AG267">
        <v>0.19800000000000001</v>
      </c>
      <c r="AH267">
        <v>0.59399999999999997</v>
      </c>
      <c r="AI267">
        <v>0.24199999999999999</v>
      </c>
      <c r="AJ267">
        <v>0.749</v>
      </c>
      <c r="AK267">
        <v>4.12</v>
      </c>
      <c r="AL267">
        <v>86.281000000000006</v>
      </c>
      <c r="AM267">
        <v>294</v>
      </c>
      <c r="AN267">
        <v>-0.63300000000000001</v>
      </c>
      <c r="AO267">
        <v>0.16200000000000001</v>
      </c>
      <c r="AP267">
        <v>50.784080000000003</v>
      </c>
      <c r="AQ267">
        <v>0.13</v>
      </c>
      <c r="AR267">
        <v>88.31</v>
      </c>
      <c r="AS267">
        <v>0.21199999999999999</v>
      </c>
      <c r="AT267" t="s">
        <v>559</v>
      </c>
      <c r="AU267">
        <v>32.9</v>
      </c>
      <c r="AV267">
        <v>98</v>
      </c>
      <c r="AW267">
        <v>0.997</v>
      </c>
      <c r="AX267">
        <v>49.03</v>
      </c>
      <c r="AY267">
        <v>49.03</v>
      </c>
      <c r="AZ267">
        <v>56.38</v>
      </c>
      <c r="BA267">
        <v>56.38</v>
      </c>
      <c r="BB267">
        <v>62.99</v>
      </c>
      <c r="BC267">
        <v>62.99</v>
      </c>
      <c r="BD267">
        <v>1</v>
      </c>
      <c r="BE267">
        <v>-0.56273311141367455</v>
      </c>
      <c r="BF267">
        <v>-2.162631256501248</v>
      </c>
      <c r="BG267">
        <v>0.53799034423276271</v>
      </c>
      <c r="BH267">
        <v>1</v>
      </c>
      <c r="BI267">
        <v>-0.59624542569138894</v>
      </c>
      <c r="BJ267">
        <v>-2.166615108556508</v>
      </c>
      <c r="BK267">
        <v>0.5270784902370681</v>
      </c>
      <c r="BL267">
        <v>4</v>
      </c>
      <c r="BM267">
        <v>68.92</v>
      </c>
      <c r="BN267">
        <v>-4.8038350061978624E-2</v>
      </c>
    </row>
    <row r="268" spans="1:66" x14ac:dyDescent="0.2">
      <c r="A268" t="s">
        <v>847</v>
      </c>
      <c r="B268" s="1">
        <v>110816</v>
      </c>
      <c r="C268">
        <v>2</v>
      </c>
      <c r="D268">
        <v>2</v>
      </c>
      <c r="E268" s="1">
        <v>48</v>
      </c>
      <c r="F268" s="1">
        <v>1200</v>
      </c>
      <c r="G268" s="1">
        <f t="shared" si="10"/>
        <v>430</v>
      </c>
      <c r="H268" s="1">
        <v>47</v>
      </c>
      <c r="I268" s="1">
        <f t="shared" si="11"/>
        <v>54.650000000000006</v>
      </c>
      <c r="J268" s="1">
        <v>2</v>
      </c>
      <c r="K268" t="s">
        <v>2236</v>
      </c>
      <c r="M268">
        <v>100</v>
      </c>
      <c r="N268">
        <v>3.5449999999999999</v>
      </c>
      <c r="O268">
        <v>3.2770000000000001</v>
      </c>
      <c r="P268">
        <v>6.2720000000000002</v>
      </c>
      <c r="Q268">
        <v>1</v>
      </c>
      <c r="R268" t="s">
        <v>560</v>
      </c>
      <c r="S268">
        <v>4923</v>
      </c>
      <c r="T268">
        <v>1502.2</v>
      </c>
      <c r="U268">
        <v>-0.11508</v>
      </c>
      <c r="V268">
        <v>37.479999999999997</v>
      </c>
      <c r="W268">
        <v>0.29620000000000002</v>
      </c>
      <c r="X268">
        <v>50.741999999999997</v>
      </c>
      <c r="Y268">
        <v>10.742000000000001</v>
      </c>
      <c r="Z268">
        <v>-0.11149000000000001</v>
      </c>
      <c r="AA268">
        <v>31</v>
      </c>
      <c r="AB268">
        <v>95</v>
      </c>
      <c r="AC268">
        <v>7.2999999999999995E-2</v>
      </c>
      <c r="AD268">
        <v>0.216</v>
      </c>
      <c r="AE268">
        <v>1.931</v>
      </c>
      <c r="AF268">
        <v>0.33100000000000002</v>
      </c>
      <c r="AG268">
        <v>0.08</v>
      </c>
      <c r="AH268">
        <v>0.48599999999999999</v>
      </c>
      <c r="AI268">
        <v>0.14899999999999999</v>
      </c>
      <c r="AJ268">
        <v>0.14899999999999999</v>
      </c>
      <c r="AK268">
        <v>4.5609999999999999</v>
      </c>
      <c r="AL268">
        <v>166.61199999999999</v>
      </c>
      <c r="AM268">
        <v>354</v>
      </c>
      <c r="AN268">
        <v>-0.96699999999999997</v>
      </c>
      <c r="AO268">
        <v>6.8000000000000005E-2</v>
      </c>
      <c r="AP268">
        <v>69.835949999999997</v>
      </c>
      <c r="AQ268">
        <v>4.7E-2</v>
      </c>
      <c r="AR268">
        <v>88.31</v>
      </c>
      <c r="AS268">
        <v>0.51</v>
      </c>
      <c r="AT268" t="s">
        <v>561</v>
      </c>
      <c r="AU268">
        <v>-3.2</v>
      </c>
      <c r="AV268">
        <v>180</v>
      </c>
      <c r="AW268">
        <v>1.0089999999999999</v>
      </c>
      <c r="AX268">
        <v>19.559999999999999</v>
      </c>
      <c r="AY268">
        <v>19.559999999999999</v>
      </c>
      <c r="AZ268">
        <v>23.98</v>
      </c>
      <c r="BA268">
        <v>23.98</v>
      </c>
      <c r="BB268">
        <v>31.3</v>
      </c>
      <c r="BC268">
        <v>31.3</v>
      </c>
      <c r="BD268">
        <v>0</v>
      </c>
      <c r="BE268">
        <v>0.96837636404232885</v>
      </c>
      <c r="BF268">
        <v>1.2242644054201104</v>
      </c>
      <c r="BG268">
        <v>0.10441783743706731</v>
      </c>
      <c r="BH268">
        <v>0</v>
      </c>
      <c r="BI268">
        <v>0.96088283419191223</v>
      </c>
      <c r="BJ268">
        <v>1.2315815811913489</v>
      </c>
      <c r="BK268">
        <v>0.10066315951670948</v>
      </c>
      <c r="BL268">
        <v>4</v>
      </c>
      <c r="BM268">
        <v>20.100000000000001</v>
      </c>
      <c r="BN268">
        <v>-0.22817365027368364</v>
      </c>
    </row>
    <row r="269" spans="1:66" x14ac:dyDescent="0.2">
      <c r="A269" t="s">
        <v>847</v>
      </c>
      <c r="B269" s="1">
        <v>110816</v>
      </c>
      <c r="C269">
        <v>2</v>
      </c>
      <c r="D269">
        <v>4</v>
      </c>
      <c r="E269" s="1">
        <v>49</v>
      </c>
      <c r="F269" s="1">
        <v>1200</v>
      </c>
      <c r="G269" s="1">
        <f t="shared" si="10"/>
        <v>430</v>
      </c>
      <c r="H269" s="1">
        <v>47</v>
      </c>
      <c r="I269" s="1">
        <f t="shared" si="11"/>
        <v>54.650000000000006</v>
      </c>
      <c r="J269" s="1">
        <v>2</v>
      </c>
      <c r="K269" t="s">
        <v>2236</v>
      </c>
      <c r="M269">
        <v>100</v>
      </c>
      <c r="N269">
        <v>1.23</v>
      </c>
      <c r="O269">
        <v>1.252</v>
      </c>
      <c r="P269">
        <v>2.496</v>
      </c>
      <c r="Q269">
        <v>1</v>
      </c>
      <c r="R269" t="s">
        <v>562</v>
      </c>
      <c r="S269">
        <v>1881</v>
      </c>
      <c r="T269">
        <v>1502.2</v>
      </c>
      <c r="U269">
        <v>-9.5490000000000005E-2</v>
      </c>
      <c r="V269">
        <v>24.81</v>
      </c>
      <c r="W269">
        <v>6.3E-2</v>
      </c>
      <c r="X269">
        <v>80</v>
      </c>
      <c r="Y269">
        <v>9.5449999999999999</v>
      </c>
      <c r="Z269">
        <v>-0.42153000000000002</v>
      </c>
      <c r="AA269">
        <v>43</v>
      </c>
      <c r="AB269">
        <v>116.6</v>
      </c>
      <c r="AC269">
        <v>0.04</v>
      </c>
      <c r="AD269">
        <v>0.05</v>
      </c>
      <c r="AE269">
        <v>1.6419999999999999</v>
      </c>
      <c r="AF269">
        <v>-5.0999999999999997E-2</v>
      </c>
      <c r="AG269">
        <v>-1.7999999999999999E-2</v>
      </c>
      <c r="AH269">
        <v>-4.4999999999999998E-2</v>
      </c>
      <c r="AI269">
        <v>0.107</v>
      </c>
      <c r="AJ269">
        <v>0.17799999999999999</v>
      </c>
      <c r="AK269">
        <v>1.7430000000000001</v>
      </c>
      <c r="AL269">
        <v>89.256</v>
      </c>
      <c r="AM269">
        <v>342</v>
      </c>
      <c r="AN269">
        <v>-0.9</v>
      </c>
      <c r="AO269">
        <v>2.4E-2</v>
      </c>
      <c r="AP269">
        <v>29.79757</v>
      </c>
      <c r="AQ269">
        <v>6.8000000000000005E-2</v>
      </c>
      <c r="AR269">
        <v>88.31</v>
      </c>
      <c r="AS269">
        <v>0.48599999999999999</v>
      </c>
      <c r="AT269" t="s">
        <v>563</v>
      </c>
      <c r="AU269">
        <v>11.7</v>
      </c>
      <c r="AV269">
        <v>142</v>
      </c>
      <c r="AW269">
        <v>1.008</v>
      </c>
      <c r="AX269">
        <v>37.840000000000003</v>
      </c>
      <c r="AY269">
        <v>37.840000000000003</v>
      </c>
      <c r="AZ269">
        <v>37.96</v>
      </c>
      <c r="BA269">
        <v>37.96</v>
      </c>
      <c r="BB269">
        <v>39.11</v>
      </c>
      <c r="BC269">
        <v>39.11</v>
      </c>
      <c r="BD269">
        <v>1</v>
      </c>
      <c r="BE269">
        <v>-1.0798850980679207</v>
      </c>
      <c r="BF269">
        <v>-2.4935314469580714</v>
      </c>
      <c r="BG269">
        <v>0.28887333402094195</v>
      </c>
      <c r="BH269">
        <v>1</v>
      </c>
      <c r="BI269">
        <v>-1.0661008526443412</v>
      </c>
      <c r="BJ269">
        <v>-2.4411343024711223</v>
      </c>
      <c r="BK269">
        <v>0.29124860182770046</v>
      </c>
      <c r="BL269">
        <v>4</v>
      </c>
      <c r="BM269">
        <v>4.38</v>
      </c>
      <c r="BN269">
        <v>-3.1851618379842635E-2</v>
      </c>
    </row>
    <row r="270" spans="1:66" x14ac:dyDescent="0.2">
      <c r="A270" t="s">
        <v>847</v>
      </c>
      <c r="B270" s="1">
        <v>110817</v>
      </c>
      <c r="C270">
        <v>2</v>
      </c>
      <c r="D270">
        <v>1</v>
      </c>
      <c r="E270" s="1">
        <v>50</v>
      </c>
      <c r="F270" s="1">
        <v>1200</v>
      </c>
      <c r="G270" s="1">
        <f t="shared" si="10"/>
        <v>430</v>
      </c>
      <c r="H270" s="1">
        <v>47</v>
      </c>
      <c r="I270" s="1">
        <f t="shared" si="11"/>
        <v>54.650000000000006</v>
      </c>
      <c r="J270" s="1">
        <v>2</v>
      </c>
      <c r="K270" t="s">
        <v>2237</v>
      </c>
      <c r="M270">
        <v>100</v>
      </c>
      <c r="N270">
        <v>1.631</v>
      </c>
      <c r="O270">
        <v>1.5880000000000001</v>
      </c>
      <c r="P270">
        <v>5.5220000000000002</v>
      </c>
      <c r="Q270">
        <v>6</v>
      </c>
      <c r="R270" t="s">
        <v>564</v>
      </c>
      <c r="S270">
        <v>2385</v>
      </c>
      <c r="T270">
        <v>1501.5</v>
      </c>
      <c r="U270">
        <v>7.3800000000000003E-3</v>
      </c>
      <c r="V270">
        <v>43.67</v>
      </c>
      <c r="W270">
        <v>-0.10390000000000001</v>
      </c>
      <c r="X270">
        <v>61.316000000000003</v>
      </c>
      <c r="Y270">
        <v>18.815999999999999</v>
      </c>
      <c r="Z270">
        <v>-0.23682</v>
      </c>
      <c r="AA270">
        <v>37</v>
      </c>
      <c r="AB270">
        <v>61.9</v>
      </c>
      <c r="AC270">
        <v>0.26700000000000002</v>
      </c>
      <c r="AD270">
        <v>0.33500000000000002</v>
      </c>
      <c r="AE270">
        <v>2.1579999999999999</v>
      </c>
      <c r="AF270">
        <v>0.223</v>
      </c>
      <c r="AG270">
        <v>0.23699999999999999</v>
      </c>
      <c r="AH270">
        <v>5.3999999999999999E-2</v>
      </c>
      <c r="AI270">
        <v>0.14000000000000001</v>
      </c>
      <c r="AJ270">
        <v>0.44</v>
      </c>
      <c r="AK270">
        <v>2.9079999999999999</v>
      </c>
      <c r="AL270">
        <v>110.083</v>
      </c>
      <c r="AM270">
        <v>294</v>
      </c>
      <c r="AN270">
        <v>-0.63300000000000001</v>
      </c>
      <c r="AO270">
        <v>0.104</v>
      </c>
      <c r="AP270">
        <v>52.658799999999999</v>
      </c>
      <c r="AQ270">
        <v>0.155</v>
      </c>
      <c r="AR270">
        <v>88</v>
      </c>
      <c r="AS270">
        <v>0.44700000000000001</v>
      </c>
      <c r="AT270" t="s">
        <v>565</v>
      </c>
      <c r="AU270">
        <v>32.299999999999997</v>
      </c>
      <c r="AV270">
        <v>100</v>
      </c>
      <c r="AW270">
        <v>0.878</v>
      </c>
      <c r="AX270">
        <v>34.369999999999997</v>
      </c>
      <c r="AY270">
        <v>34.369999999999997</v>
      </c>
      <c r="AZ270">
        <v>45.48</v>
      </c>
      <c r="BA270">
        <v>45.48</v>
      </c>
      <c r="BB270">
        <v>52.02</v>
      </c>
      <c r="BC270">
        <v>52.02</v>
      </c>
      <c r="BD270">
        <v>0</v>
      </c>
      <c r="BE270">
        <v>0.72242208774758088</v>
      </c>
      <c r="BF270">
        <v>-0.56350687043503445</v>
      </c>
      <c r="BG270">
        <v>1.4671289865741134E-2</v>
      </c>
      <c r="BH270">
        <v>0</v>
      </c>
      <c r="BI270">
        <v>0.77518663510092267</v>
      </c>
      <c r="BJ270">
        <v>-0.34431057963072131</v>
      </c>
      <c r="BK270">
        <v>2.7492112118408012E-2</v>
      </c>
      <c r="BL270">
        <v>4</v>
      </c>
      <c r="BM270">
        <v>47.02</v>
      </c>
      <c r="BN270">
        <v>-6.6719174297342573E-2</v>
      </c>
    </row>
    <row r="271" spans="1:66" x14ac:dyDescent="0.2">
      <c r="A271" t="s">
        <v>847</v>
      </c>
      <c r="B271" s="1">
        <v>110817</v>
      </c>
      <c r="C271">
        <v>2</v>
      </c>
      <c r="D271">
        <v>2</v>
      </c>
      <c r="E271" s="1">
        <v>51</v>
      </c>
      <c r="F271" s="1">
        <v>1200</v>
      </c>
      <c r="G271" s="1">
        <f t="shared" si="10"/>
        <v>430</v>
      </c>
      <c r="H271" s="1">
        <v>47</v>
      </c>
      <c r="I271" s="1">
        <f t="shared" si="11"/>
        <v>54.650000000000006</v>
      </c>
      <c r="J271" s="1">
        <v>2</v>
      </c>
      <c r="K271" t="s">
        <v>2237</v>
      </c>
      <c r="M271">
        <v>100</v>
      </c>
      <c r="N271">
        <v>0.35199999999999998</v>
      </c>
      <c r="O271">
        <v>0.38400000000000001</v>
      </c>
      <c r="P271">
        <v>4.4729999999999999</v>
      </c>
      <c r="Q271">
        <v>5</v>
      </c>
      <c r="R271" t="s">
        <v>566</v>
      </c>
      <c r="S271">
        <v>576</v>
      </c>
      <c r="T271">
        <v>1501.5</v>
      </c>
      <c r="U271">
        <v>0.22325999999999999</v>
      </c>
      <c r="V271">
        <v>32.729999999999997</v>
      </c>
      <c r="W271">
        <v>-7.3999999999999996E-2</v>
      </c>
      <c r="X271">
        <v>65.742000000000004</v>
      </c>
      <c r="Y271">
        <v>10.742000000000001</v>
      </c>
      <c r="Z271">
        <v>-8.9419999999999999E-2</v>
      </c>
      <c r="AA271">
        <v>31</v>
      </c>
      <c r="AB271">
        <v>17.8</v>
      </c>
      <c r="AC271">
        <v>0.79900000000000004</v>
      </c>
      <c r="AD271">
        <v>0.32900000000000001</v>
      </c>
      <c r="AE271">
        <v>2.085</v>
      </c>
      <c r="AF271">
        <v>0.46</v>
      </c>
      <c r="AG271" t="s">
        <v>91</v>
      </c>
      <c r="AH271" t="s">
        <v>91</v>
      </c>
      <c r="AI271">
        <v>0.16500000000000001</v>
      </c>
      <c r="AJ271">
        <v>-0.22700000000000001</v>
      </c>
      <c r="AK271">
        <v>0.755</v>
      </c>
      <c r="AL271">
        <v>187.43799999999999</v>
      </c>
      <c r="AM271">
        <v>342</v>
      </c>
      <c r="AN271">
        <v>-0.9</v>
      </c>
      <c r="AO271">
        <v>0.04</v>
      </c>
      <c r="AP271">
        <v>14.96313</v>
      </c>
      <c r="AQ271">
        <v>0.156</v>
      </c>
      <c r="AR271">
        <v>88</v>
      </c>
      <c r="AS271">
        <v>-1</v>
      </c>
      <c r="AT271" t="s">
        <v>567</v>
      </c>
      <c r="AU271">
        <v>25.5</v>
      </c>
      <c r="AV271">
        <v>166</v>
      </c>
      <c r="AW271">
        <v>1.002</v>
      </c>
      <c r="AX271">
        <v>34.44</v>
      </c>
      <c r="AY271">
        <v>34.44</v>
      </c>
      <c r="AZ271">
        <v>64.08</v>
      </c>
      <c r="BA271">
        <v>64.08</v>
      </c>
      <c r="BB271">
        <v>68.760000000000005</v>
      </c>
      <c r="BC271">
        <v>68.760000000000005</v>
      </c>
      <c r="BD271">
        <v>1</v>
      </c>
      <c r="BE271">
        <v>-0.22865702139858812</v>
      </c>
      <c r="BF271">
        <v>-1.8645377792119175</v>
      </c>
      <c r="BG271">
        <v>0.50482182901631278</v>
      </c>
      <c r="BH271">
        <v>1</v>
      </c>
      <c r="BI271">
        <v>-0.30027917813564026</v>
      </c>
      <c r="BJ271">
        <v>-1.9181503655688013</v>
      </c>
      <c r="BK271">
        <v>0.49773568353309028</v>
      </c>
      <c r="BL271">
        <v>4</v>
      </c>
      <c r="BM271">
        <v>24.99</v>
      </c>
      <c r="BN271">
        <v>-1.8656876685736054E-2</v>
      </c>
    </row>
    <row r="272" spans="1:66" x14ac:dyDescent="0.2">
      <c r="A272" t="s">
        <v>847</v>
      </c>
      <c r="B272" s="1">
        <v>110818</v>
      </c>
      <c r="C272">
        <v>2</v>
      </c>
      <c r="D272">
        <v>1</v>
      </c>
      <c r="E272" s="1">
        <v>53</v>
      </c>
      <c r="F272" s="1">
        <v>1225</v>
      </c>
      <c r="G272" s="1">
        <f t="shared" si="10"/>
        <v>455</v>
      </c>
      <c r="H272" s="1">
        <v>47</v>
      </c>
      <c r="I272" s="1">
        <f t="shared" si="11"/>
        <v>46.324999999999989</v>
      </c>
      <c r="J272" s="1">
        <v>2</v>
      </c>
      <c r="K272" t="s">
        <v>2238</v>
      </c>
      <c r="M272">
        <v>100</v>
      </c>
      <c r="N272">
        <v>2.2480000000000002</v>
      </c>
      <c r="O272">
        <v>2.23</v>
      </c>
      <c r="P272">
        <v>4.3179999999999996</v>
      </c>
      <c r="Q272">
        <v>1</v>
      </c>
      <c r="R272" t="s">
        <v>568</v>
      </c>
      <c r="S272">
        <v>3442</v>
      </c>
      <c r="T272">
        <v>1543.3</v>
      </c>
      <c r="U272">
        <v>-5.1399999999999996E-3</v>
      </c>
      <c r="V272">
        <v>32.729999999999997</v>
      </c>
      <c r="W272">
        <v>0.25290000000000001</v>
      </c>
      <c r="X272">
        <v>45</v>
      </c>
      <c r="Y272">
        <v>9.9870000000000001</v>
      </c>
      <c r="Z272">
        <v>0.24345</v>
      </c>
      <c r="AA272">
        <v>33</v>
      </c>
      <c r="AB272">
        <v>25.9</v>
      </c>
      <c r="AC272">
        <v>5.1999999999999998E-2</v>
      </c>
      <c r="AD272">
        <v>0.114</v>
      </c>
      <c r="AE272">
        <v>1.899</v>
      </c>
      <c r="AF272">
        <v>0.29099999999999998</v>
      </c>
      <c r="AG272">
        <v>-3.0000000000000001E-3</v>
      </c>
      <c r="AH272">
        <v>0.33</v>
      </c>
      <c r="AI272">
        <v>3.5000000000000003E-2</v>
      </c>
      <c r="AJ272">
        <v>0.374</v>
      </c>
      <c r="AK272">
        <v>3.1579999999999999</v>
      </c>
      <c r="AL272">
        <v>41.652999999999999</v>
      </c>
      <c r="AM272">
        <v>366</v>
      </c>
      <c r="AN272">
        <v>-1.0329999999999999</v>
      </c>
      <c r="AO272">
        <v>6.9000000000000006E-2</v>
      </c>
      <c r="AP272">
        <v>45.195650000000001</v>
      </c>
      <c r="AQ272">
        <v>5.1999999999999998E-2</v>
      </c>
      <c r="AR272">
        <v>93.31</v>
      </c>
      <c r="AS272">
        <v>0.496</v>
      </c>
      <c r="AT272" t="s">
        <v>569</v>
      </c>
      <c r="AU272">
        <v>13.8</v>
      </c>
      <c r="AV272">
        <v>97</v>
      </c>
      <c r="AW272">
        <v>1.022</v>
      </c>
      <c r="AX272">
        <v>35.53</v>
      </c>
      <c r="AY272">
        <v>35.53</v>
      </c>
      <c r="AZ272">
        <v>44.36</v>
      </c>
      <c r="BA272">
        <v>44.36</v>
      </c>
      <c r="BB272">
        <v>44.52</v>
      </c>
      <c r="BC272">
        <v>44.52</v>
      </c>
      <c r="BD272">
        <v>1</v>
      </c>
      <c r="BE272">
        <v>-6.9042167573640012E-2</v>
      </c>
      <c r="BF272">
        <v>-1.679425084521964</v>
      </c>
      <c r="BG272">
        <v>0.42618517895078406</v>
      </c>
      <c r="BH272">
        <v>1</v>
      </c>
      <c r="BI272">
        <v>-0.13384355025340558</v>
      </c>
      <c r="BJ272">
        <v>-1.7274816011836847</v>
      </c>
      <c r="BK272">
        <v>0.42244164911685272</v>
      </c>
      <c r="BL272">
        <v>4</v>
      </c>
      <c r="BM272">
        <v>13.77</v>
      </c>
      <c r="BN272">
        <v>-0.10389956118252938</v>
      </c>
    </row>
    <row r="273" spans="1:66" x14ac:dyDescent="0.2">
      <c r="A273" t="s">
        <v>847</v>
      </c>
      <c r="B273" s="1">
        <v>110819</v>
      </c>
      <c r="C273">
        <v>2</v>
      </c>
      <c r="D273">
        <v>1</v>
      </c>
      <c r="E273" s="1">
        <v>52</v>
      </c>
      <c r="F273" s="1">
        <v>1225</v>
      </c>
      <c r="G273" s="1">
        <f t="shared" si="10"/>
        <v>455</v>
      </c>
      <c r="H273" s="1">
        <v>47</v>
      </c>
      <c r="I273" s="1">
        <f t="shared" si="11"/>
        <v>46.324999999999989</v>
      </c>
      <c r="J273" s="1">
        <v>2</v>
      </c>
      <c r="K273" t="s">
        <v>2239</v>
      </c>
      <c r="M273">
        <v>100</v>
      </c>
      <c r="N273">
        <v>5.819</v>
      </c>
      <c r="O273">
        <v>5.6749999999999998</v>
      </c>
      <c r="P273">
        <v>12.313000000000001</v>
      </c>
      <c r="Q273">
        <v>1</v>
      </c>
      <c r="R273" t="s">
        <v>570</v>
      </c>
      <c r="S273">
        <v>8950</v>
      </c>
      <c r="T273">
        <v>1577.2</v>
      </c>
      <c r="U273">
        <v>0.18107000000000001</v>
      </c>
      <c r="V273">
        <v>56.08</v>
      </c>
      <c r="W273">
        <v>-8.9499999999999996E-2</v>
      </c>
      <c r="X273">
        <v>82.710999999999999</v>
      </c>
      <c r="Y273">
        <v>15.211</v>
      </c>
      <c r="Z273">
        <v>-0.21820000000000001</v>
      </c>
      <c r="AA273">
        <v>45</v>
      </c>
      <c r="AB273">
        <v>10.3</v>
      </c>
      <c r="AC273">
        <v>6.8000000000000005E-2</v>
      </c>
      <c r="AD273">
        <v>0.39</v>
      </c>
      <c r="AE273">
        <v>1.976</v>
      </c>
      <c r="AF273">
        <v>0.23400000000000001</v>
      </c>
      <c r="AG273">
        <v>0.255</v>
      </c>
      <c r="AH273">
        <v>0.29199999999999998</v>
      </c>
      <c r="AI273">
        <v>0.23699999999999999</v>
      </c>
      <c r="AJ273">
        <v>0.66900000000000004</v>
      </c>
      <c r="AK273">
        <v>8.0749999999999993</v>
      </c>
      <c r="AL273">
        <v>205.28899999999999</v>
      </c>
      <c r="AM273">
        <v>366</v>
      </c>
      <c r="AN273">
        <v>-1.0329999999999999</v>
      </c>
      <c r="AO273">
        <v>0.14499999999999999</v>
      </c>
      <c r="AP273">
        <v>130.58918</v>
      </c>
      <c r="AQ273">
        <v>0.111</v>
      </c>
      <c r="AR273">
        <v>85.56</v>
      </c>
      <c r="AS273">
        <v>0.50800000000000001</v>
      </c>
      <c r="AT273" t="s">
        <v>571</v>
      </c>
      <c r="AU273">
        <v>-51.7</v>
      </c>
      <c r="AV273">
        <v>99</v>
      </c>
      <c r="AW273">
        <v>1.012</v>
      </c>
      <c r="AX273">
        <v>31.26</v>
      </c>
      <c r="AY273">
        <v>31.26</v>
      </c>
      <c r="AZ273">
        <v>37.119999999999997</v>
      </c>
      <c r="BA273">
        <v>37.119999999999997</v>
      </c>
      <c r="BB273">
        <v>48.25</v>
      </c>
      <c r="BC273">
        <v>48.25</v>
      </c>
      <c r="BD273">
        <v>0</v>
      </c>
      <c r="BE273">
        <v>1.46426121681828E-2</v>
      </c>
      <c r="BF273">
        <v>-1.6125707555500293</v>
      </c>
      <c r="BG273">
        <v>0.43030867680836116</v>
      </c>
      <c r="BH273">
        <v>1</v>
      </c>
      <c r="BI273">
        <v>-5.7352969755829403E-2</v>
      </c>
      <c r="BJ273">
        <v>-1.6687853148537306</v>
      </c>
      <c r="BK273">
        <v>0.42255688480640952</v>
      </c>
      <c r="BL273">
        <v>4</v>
      </c>
      <c r="BM273">
        <v>15.36</v>
      </c>
      <c r="BN273">
        <v>-4.9060359638948198E-2</v>
      </c>
    </row>
    <row r="274" spans="1:66" x14ac:dyDescent="0.2">
      <c r="A274" t="s">
        <v>847</v>
      </c>
      <c r="B274" s="1">
        <v>110819</v>
      </c>
      <c r="C274">
        <v>2</v>
      </c>
      <c r="D274">
        <v>2</v>
      </c>
      <c r="E274" s="1">
        <v>54</v>
      </c>
      <c r="F274" s="1">
        <v>1225</v>
      </c>
      <c r="G274" s="1">
        <f t="shared" si="10"/>
        <v>455</v>
      </c>
      <c r="H274" s="1">
        <v>47</v>
      </c>
      <c r="I274" s="1">
        <f t="shared" si="11"/>
        <v>46.324999999999989</v>
      </c>
      <c r="J274" s="1">
        <v>2</v>
      </c>
      <c r="K274" t="s">
        <v>2239</v>
      </c>
      <c r="M274">
        <v>100</v>
      </c>
      <c r="N274">
        <v>1.304</v>
      </c>
      <c r="O274">
        <v>1.2969999999999999</v>
      </c>
      <c r="P274">
        <v>2.2440000000000002</v>
      </c>
      <c r="Q274">
        <v>1</v>
      </c>
      <c r="R274" t="s">
        <v>572</v>
      </c>
      <c r="S274">
        <v>2046</v>
      </c>
      <c r="T274">
        <v>1577.2</v>
      </c>
      <c r="U274">
        <v>-0.18745999999999999</v>
      </c>
      <c r="V274">
        <v>31.5</v>
      </c>
      <c r="W274">
        <v>2.7099999999999999E-2</v>
      </c>
      <c r="X274">
        <v>82.5</v>
      </c>
      <c r="Y274">
        <v>9.6750000000000007</v>
      </c>
      <c r="Z274">
        <v>-0.13714999999999999</v>
      </c>
      <c r="AA274">
        <v>51</v>
      </c>
      <c r="AB274">
        <v>49.4</v>
      </c>
      <c r="AC274">
        <v>3.1E-2</v>
      </c>
      <c r="AD274">
        <v>0.04</v>
      </c>
      <c r="AE274">
        <v>1.6339999999999999</v>
      </c>
      <c r="AF274">
        <v>-3.4000000000000002E-2</v>
      </c>
      <c r="AG274">
        <v>-9.0999999999999998E-2</v>
      </c>
      <c r="AH274">
        <v>0.35</v>
      </c>
      <c r="AI274">
        <v>-0.11</v>
      </c>
      <c r="AJ274">
        <v>0.33200000000000002</v>
      </c>
      <c r="AK274">
        <v>1.9930000000000001</v>
      </c>
      <c r="AL274">
        <v>89.256</v>
      </c>
      <c r="AM274">
        <v>318</v>
      </c>
      <c r="AN274">
        <v>-0.76700000000000002</v>
      </c>
      <c r="AO274">
        <v>3.1E-2</v>
      </c>
      <c r="AP274">
        <v>31.33793</v>
      </c>
      <c r="AQ274">
        <v>9.1999999999999998E-2</v>
      </c>
      <c r="AR274">
        <v>85.56</v>
      </c>
      <c r="AS274">
        <v>0.49</v>
      </c>
      <c r="AT274" t="s">
        <v>573</v>
      </c>
      <c r="AU274">
        <v>20.6</v>
      </c>
      <c r="AV274">
        <v>137</v>
      </c>
      <c r="AW274">
        <v>0.996</v>
      </c>
      <c r="AX274">
        <v>39.78</v>
      </c>
      <c r="AY274">
        <v>39.78</v>
      </c>
      <c r="AZ274">
        <v>41.72</v>
      </c>
      <c r="BA274">
        <v>41.72</v>
      </c>
      <c r="BB274">
        <v>46.68</v>
      </c>
      <c r="BC274">
        <v>46.68</v>
      </c>
      <c r="BD274">
        <v>0</v>
      </c>
      <c r="BE274">
        <v>3.3677227691733203E-2</v>
      </c>
      <c r="BF274">
        <v>-1.5408491931277568</v>
      </c>
      <c r="BG274">
        <v>0.55207016246418694</v>
      </c>
      <c r="BH274">
        <v>0</v>
      </c>
      <c r="BI274">
        <v>2.4845462358443787E-2</v>
      </c>
      <c r="BJ274">
        <v>-1.5825681115180716</v>
      </c>
      <c r="BK274">
        <v>0.52564932091027827</v>
      </c>
      <c r="BL274">
        <v>4</v>
      </c>
      <c r="BM274">
        <v>6.17</v>
      </c>
      <c r="BN274">
        <v>6.1816552484561154E-3</v>
      </c>
    </row>
    <row r="275" spans="1:66" x14ac:dyDescent="0.2">
      <c r="A275" t="s">
        <v>847</v>
      </c>
      <c r="B275" s="1">
        <v>110819</v>
      </c>
      <c r="C275">
        <v>2</v>
      </c>
      <c r="D275">
        <v>3</v>
      </c>
      <c r="E275" s="1">
        <v>55</v>
      </c>
      <c r="F275" s="1">
        <v>1225</v>
      </c>
      <c r="G275" s="1">
        <f t="shared" si="10"/>
        <v>455</v>
      </c>
      <c r="H275" s="1">
        <v>47</v>
      </c>
      <c r="I275" s="1">
        <f t="shared" si="11"/>
        <v>46.324999999999989</v>
      </c>
      <c r="J275" s="1">
        <v>2</v>
      </c>
      <c r="K275" t="s">
        <v>2239</v>
      </c>
      <c r="M275">
        <v>100</v>
      </c>
      <c r="N275">
        <v>2.673</v>
      </c>
      <c r="O275">
        <v>2.46</v>
      </c>
      <c r="P275">
        <v>12.273</v>
      </c>
      <c r="Q275">
        <v>7</v>
      </c>
      <c r="R275" t="s">
        <v>574</v>
      </c>
      <c r="S275">
        <v>3880</v>
      </c>
      <c r="T275">
        <v>1577.2</v>
      </c>
      <c r="U275">
        <v>-3.3860000000000001E-2</v>
      </c>
      <c r="V275">
        <v>40.450000000000003</v>
      </c>
      <c r="W275">
        <v>-0.15079999999999999</v>
      </c>
      <c r="X275">
        <v>43.170999999999999</v>
      </c>
      <c r="Y275">
        <v>15.670999999999999</v>
      </c>
      <c r="Z275">
        <v>-0.18126999999999999</v>
      </c>
      <c r="AA275">
        <v>37</v>
      </c>
      <c r="AB275">
        <v>97.1</v>
      </c>
      <c r="AC275">
        <v>0.501</v>
      </c>
      <c r="AD275">
        <v>0.86699999999999999</v>
      </c>
      <c r="AE275">
        <v>2.3079999999999998</v>
      </c>
      <c r="AF275">
        <v>0.50600000000000001</v>
      </c>
      <c r="AG275">
        <v>0.30099999999999999</v>
      </c>
      <c r="AH275">
        <v>0.88600000000000001</v>
      </c>
      <c r="AI275">
        <v>0.65900000000000003</v>
      </c>
      <c r="AJ275">
        <v>0.93100000000000005</v>
      </c>
      <c r="AK275">
        <v>8.5139999999999993</v>
      </c>
      <c r="AL275">
        <v>351.07400000000001</v>
      </c>
      <c r="AM275">
        <v>150</v>
      </c>
      <c r="AN275">
        <v>0.16700000000000001</v>
      </c>
      <c r="AO275">
        <v>1.4279999999999999</v>
      </c>
      <c r="AP275">
        <v>28.135400000000001</v>
      </c>
      <c r="AQ275">
        <v>0.53400000000000003</v>
      </c>
      <c r="AR275">
        <v>85.56</v>
      </c>
      <c r="AS275">
        <v>0.439</v>
      </c>
      <c r="AT275" t="s">
        <v>575</v>
      </c>
      <c r="AU275">
        <v>41</v>
      </c>
      <c r="AV275">
        <v>112</v>
      </c>
      <c r="AW275">
        <v>0.89300000000000002</v>
      </c>
      <c r="AX275">
        <v>26.16</v>
      </c>
      <c r="AY275">
        <v>26.16</v>
      </c>
      <c r="AZ275">
        <v>36.369999999999997</v>
      </c>
      <c r="BA275">
        <v>36.369999999999997</v>
      </c>
      <c r="BB275">
        <v>39.409999999999997</v>
      </c>
      <c r="BC275">
        <v>39.409999999999997</v>
      </c>
      <c r="BD275">
        <v>1</v>
      </c>
      <c r="BE275">
        <v>-0.27176177942833069</v>
      </c>
      <c r="BF275">
        <v>-1.8714669329385141</v>
      </c>
      <c r="BG275">
        <v>0.21590619503169045</v>
      </c>
      <c r="BH275">
        <v>1</v>
      </c>
      <c r="BI275">
        <v>-0.27056683271721393</v>
      </c>
      <c r="BJ275">
        <v>-1.9343013056775005</v>
      </c>
      <c r="BK275">
        <v>0.19724707269368419</v>
      </c>
      <c r="BL275">
        <v>4</v>
      </c>
      <c r="BM275">
        <v>12.39</v>
      </c>
      <c r="BN275">
        <v>-6.3812701678617925E-2</v>
      </c>
    </row>
    <row r="276" spans="1:66" x14ac:dyDescent="0.2">
      <c r="A276" t="s">
        <v>847</v>
      </c>
      <c r="B276" s="1">
        <v>110822</v>
      </c>
      <c r="C276">
        <v>1</v>
      </c>
      <c r="D276">
        <v>1</v>
      </c>
      <c r="E276" s="1">
        <v>56</v>
      </c>
      <c r="F276" s="1">
        <v>1250</v>
      </c>
      <c r="G276" s="1">
        <f t="shared" si="10"/>
        <v>480</v>
      </c>
      <c r="H276" s="1">
        <v>47</v>
      </c>
      <c r="I276" s="1">
        <f t="shared" si="11"/>
        <v>38</v>
      </c>
      <c r="J276" s="1">
        <v>2</v>
      </c>
      <c r="K276" t="s">
        <v>2240</v>
      </c>
      <c r="M276">
        <v>100</v>
      </c>
      <c r="N276">
        <v>0.59299999999999997</v>
      </c>
      <c r="O276">
        <v>0.62</v>
      </c>
      <c r="P276">
        <v>1.3979999999999999</v>
      </c>
      <c r="Q276">
        <v>1</v>
      </c>
      <c r="R276" t="s">
        <v>576</v>
      </c>
      <c r="S276">
        <v>1065</v>
      </c>
      <c r="T276">
        <v>1717.2</v>
      </c>
      <c r="U276">
        <v>3.5220000000000001E-2</v>
      </c>
      <c r="V276">
        <v>23.9</v>
      </c>
      <c r="W276">
        <v>-0.10199999999999999</v>
      </c>
      <c r="X276">
        <v>42.5</v>
      </c>
      <c r="Y276">
        <v>9.2330000000000005</v>
      </c>
      <c r="Z276">
        <v>-8.5940000000000003E-2</v>
      </c>
      <c r="AA276">
        <v>43</v>
      </c>
      <c r="AB276">
        <v>55.3</v>
      </c>
      <c r="AC276">
        <v>5.8999999999999997E-2</v>
      </c>
      <c r="AD276">
        <v>3.6999999999999998E-2</v>
      </c>
      <c r="AE276">
        <v>1.679</v>
      </c>
      <c r="AF276">
        <v>-2.1000000000000001E-2</v>
      </c>
      <c r="AG276">
        <v>1E-3</v>
      </c>
      <c r="AH276">
        <v>4.7E-2</v>
      </c>
      <c r="AI276">
        <v>7.0999999999999994E-2</v>
      </c>
      <c r="AJ276">
        <v>0.40200000000000002</v>
      </c>
      <c r="AK276">
        <v>0.92300000000000004</v>
      </c>
      <c r="AL276">
        <v>133.88399999999999</v>
      </c>
      <c r="AM276">
        <v>342</v>
      </c>
      <c r="AN276">
        <v>-0.9</v>
      </c>
      <c r="AO276">
        <v>2.1000000000000001E-2</v>
      </c>
      <c r="AP276">
        <v>9.3168500000000005</v>
      </c>
      <c r="AQ276">
        <v>4.4999999999999998E-2</v>
      </c>
      <c r="AR276">
        <v>92.56</v>
      </c>
      <c r="AS276">
        <v>0.48299999999999998</v>
      </c>
      <c r="AT276" t="s">
        <v>577</v>
      </c>
      <c r="AU276">
        <v>13.6</v>
      </c>
      <c r="AV276">
        <v>144</v>
      </c>
      <c r="AW276">
        <v>1.004</v>
      </c>
      <c r="AX276">
        <v>24.72</v>
      </c>
      <c r="AY276">
        <v>24.72</v>
      </c>
      <c r="AZ276">
        <v>30.96</v>
      </c>
      <c r="BA276">
        <v>30.96</v>
      </c>
      <c r="BB276">
        <v>44.72</v>
      </c>
      <c r="BC276">
        <v>44.72</v>
      </c>
      <c r="BD276">
        <v>0</v>
      </c>
      <c r="BE276">
        <v>0.10917304173378417</v>
      </c>
      <c r="BF276">
        <v>-1.5328440074442748</v>
      </c>
      <c r="BG276">
        <v>0.2165567593231516</v>
      </c>
      <c r="BH276">
        <v>0</v>
      </c>
      <c r="BI276">
        <v>0.10934667273343091</v>
      </c>
      <c r="BJ276">
        <v>-1.5377257352248241</v>
      </c>
      <c r="BK276">
        <v>0.2118241295626524</v>
      </c>
      <c r="BL276">
        <v>4</v>
      </c>
      <c r="BM276">
        <v>8.6999999999999993</v>
      </c>
      <c r="BN276">
        <v>4.5385513687560629E-2</v>
      </c>
    </row>
    <row r="277" spans="1:66" x14ac:dyDescent="0.2">
      <c r="A277" t="s">
        <v>847</v>
      </c>
      <c r="B277" s="1">
        <v>110822</v>
      </c>
      <c r="C277">
        <v>1</v>
      </c>
      <c r="D277">
        <v>2</v>
      </c>
      <c r="E277" s="1">
        <v>57</v>
      </c>
      <c r="F277" s="1">
        <v>1250</v>
      </c>
      <c r="G277" s="1">
        <f t="shared" si="10"/>
        <v>480</v>
      </c>
      <c r="H277" s="1">
        <v>47</v>
      </c>
      <c r="I277" s="1">
        <f t="shared" si="11"/>
        <v>38</v>
      </c>
      <c r="J277" s="1">
        <v>2</v>
      </c>
      <c r="K277" t="s">
        <v>2240</v>
      </c>
      <c r="M277">
        <v>100</v>
      </c>
      <c r="N277">
        <v>0.48799999999999999</v>
      </c>
      <c r="O277">
        <v>0.52200000000000002</v>
      </c>
      <c r="P277">
        <v>1.0980000000000001</v>
      </c>
      <c r="Q277">
        <v>1</v>
      </c>
      <c r="R277" t="s">
        <v>578</v>
      </c>
      <c r="S277">
        <v>897</v>
      </c>
      <c r="T277">
        <v>1717.2</v>
      </c>
      <c r="U277">
        <v>0.16574</v>
      </c>
      <c r="V277">
        <v>18.95</v>
      </c>
      <c r="W277">
        <v>0.30599999999999999</v>
      </c>
      <c r="X277">
        <v>65</v>
      </c>
      <c r="Y277">
        <v>7.835</v>
      </c>
      <c r="Z277">
        <v>-0.14827000000000001</v>
      </c>
      <c r="AA277">
        <v>45</v>
      </c>
      <c r="AB277">
        <v>79</v>
      </c>
      <c r="AC277">
        <v>0.05</v>
      </c>
      <c r="AD277">
        <v>2.7E-2</v>
      </c>
      <c r="AE277">
        <v>1.629</v>
      </c>
      <c r="AF277">
        <v>5.0000000000000001E-3</v>
      </c>
      <c r="AG277">
        <v>-2.1999999999999999E-2</v>
      </c>
      <c r="AH277">
        <v>0.115</v>
      </c>
      <c r="AI277">
        <v>-5.0999999999999997E-2</v>
      </c>
      <c r="AJ277">
        <v>0.20499999999999999</v>
      </c>
      <c r="AK277">
        <v>0.82699999999999996</v>
      </c>
      <c r="AL277">
        <v>2.9750000000000001</v>
      </c>
      <c r="AM277">
        <v>330</v>
      </c>
      <c r="AN277">
        <v>-0.83299999999999996</v>
      </c>
      <c r="AO277">
        <v>1.9E-2</v>
      </c>
      <c r="AP277">
        <v>7.8076499999999998</v>
      </c>
      <c r="AQ277">
        <v>9.1999999999999998E-2</v>
      </c>
      <c r="AR277">
        <v>92.56</v>
      </c>
      <c r="AS277">
        <v>0.47599999999999998</v>
      </c>
      <c r="AT277" t="s">
        <v>579</v>
      </c>
      <c r="AU277">
        <v>18.399999999999999</v>
      </c>
      <c r="AV277">
        <v>75</v>
      </c>
      <c r="AW277">
        <v>1.014</v>
      </c>
      <c r="AX277">
        <v>24.85</v>
      </c>
      <c r="AY277">
        <v>24.85</v>
      </c>
      <c r="AZ277">
        <v>35.47</v>
      </c>
      <c r="BA277">
        <v>35.47</v>
      </c>
      <c r="BB277">
        <v>40.51</v>
      </c>
      <c r="BC277">
        <v>40.51</v>
      </c>
      <c r="BD277">
        <v>0</v>
      </c>
      <c r="BE277">
        <v>0.57639114391918167</v>
      </c>
      <c r="BF277">
        <v>-1.0892238590195356</v>
      </c>
      <c r="BG277">
        <v>0.18830900342908438</v>
      </c>
      <c r="BH277">
        <v>0</v>
      </c>
      <c r="BI277">
        <v>0.42621702464287203</v>
      </c>
      <c r="BJ277">
        <v>-1.2527863842368427</v>
      </c>
      <c r="BK277">
        <v>0.18906801140517848</v>
      </c>
      <c r="BL277">
        <v>4</v>
      </c>
      <c r="BM277">
        <v>6.15</v>
      </c>
      <c r="BN277">
        <v>8.1925014685480871E-2</v>
      </c>
    </row>
    <row r="278" spans="1:66" x14ac:dyDescent="0.2">
      <c r="A278" t="s">
        <v>847</v>
      </c>
      <c r="B278" s="1">
        <v>110822</v>
      </c>
      <c r="C278">
        <v>2</v>
      </c>
      <c r="D278">
        <v>1</v>
      </c>
      <c r="E278" s="1">
        <v>58</v>
      </c>
      <c r="F278" s="1">
        <v>1250</v>
      </c>
      <c r="G278" s="1">
        <f t="shared" si="10"/>
        <v>480</v>
      </c>
      <c r="H278" s="1">
        <v>47</v>
      </c>
      <c r="I278" s="1">
        <f t="shared" si="11"/>
        <v>38</v>
      </c>
      <c r="J278" s="1">
        <v>2</v>
      </c>
      <c r="K278" t="s">
        <v>2240</v>
      </c>
      <c r="M278">
        <v>100</v>
      </c>
      <c r="N278">
        <v>2.431</v>
      </c>
      <c r="O278">
        <v>2.4020000000000001</v>
      </c>
      <c r="P278">
        <v>5.0880000000000001</v>
      </c>
      <c r="Q278">
        <v>1</v>
      </c>
      <c r="R278" t="s">
        <v>580</v>
      </c>
      <c r="S278">
        <v>4124</v>
      </c>
      <c r="T278">
        <v>1717.2</v>
      </c>
      <c r="U278">
        <v>9.4089999999999993E-2</v>
      </c>
      <c r="V278">
        <v>39.65</v>
      </c>
      <c r="W278">
        <v>-0.1066</v>
      </c>
      <c r="X278">
        <v>83.628</v>
      </c>
      <c r="Y278">
        <v>11.128</v>
      </c>
      <c r="Z278">
        <v>-0.24610000000000001</v>
      </c>
      <c r="AA278">
        <v>35</v>
      </c>
      <c r="AB278">
        <v>50.9</v>
      </c>
      <c r="AC278">
        <v>3.5999999999999997E-2</v>
      </c>
      <c r="AD278">
        <v>9.0999999999999998E-2</v>
      </c>
      <c r="AE278">
        <v>1.7769999999999999</v>
      </c>
      <c r="AF278">
        <v>4.7E-2</v>
      </c>
      <c r="AG278">
        <v>7.1999999999999995E-2</v>
      </c>
      <c r="AH278">
        <v>-0.21099999999999999</v>
      </c>
      <c r="AI278">
        <v>0.14199999999999999</v>
      </c>
      <c r="AJ278">
        <v>0.16500000000000001</v>
      </c>
      <c r="AK278">
        <v>3.0089999999999999</v>
      </c>
      <c r="AL278">
        <v>273.71899999999999</v>
      </c>
      <c r="AM278">
        <v>366</v>
      </c>
      <c r="AN278">
        <v>-1.0329999999999999</v>
      </c>
      <c r="AO278">
        <v>2.1000000000000001E-2</v>
      </c>
      <c r="AP278">
        <v>34.617159999999998</v>
      </c>
      <c r="AQ278">
        <v>1E-3</v>
      </c>
      <c r="AR278">
        <v>92.56</v>
      </c>
      <c r="AS278">
        <v>0.48199999999999998</v>
      </c>
      <c r="AT278" t="s">
        <v>581</v>
      </c>
      <c r="AU278">
        <v>-48.4</v>
      </c>
      <c r="AV278">
        <v>135</v>
      </c>
      <c r="AW278">
        <v>0.996</v>
      </c>
      <c r="AX278">
        <v>35.67</v>
      </c>
      <c r="AY278">
        <v>35.67</v>
      </c>
      <c r="AZ278">
        <v>40.950000000000003</v>
      </c>
      <c r="BA278">
        <v>40.950000000000003</v>
      </c>
      <c r="BB278">
        <v>47.28</v>
      </c>
      <c r="BC278">
        <v>47.28</v>
      </c>
      <c r="BD278">
        <v>0</v>
      </c>
      <c r="BE278">
        <v>0.59816839133768096</v>
      </c>
      <c r="BF278">
        <v>-0.86550754588763934</v>
      </c>
      <c r="BG278">
        <v>0.51749789887864872</v>
      </c>
      <c r="BH278">
        <v>0</v>
      </c>
      <c r="BI278">
        <v>0.58586063417557277</v>
      </c>
      <c r="BJ278">
        <v>-0.91871184755185997</v>
      </c>
      <c r="BK278">
        <v>0.50516974329936193</v>
      </c>
      <c r="BL278">
        <v>4</v>
      </c>
      <c r="BM278">
        <v>6.9</v>
      </c>
      <c r="BN278">
        <v>-1.6886740751650375E-2</v>
      </c>
    </row>
    <row r="279" spans="1:66" x14ac:dyDescent="0.2">
      <c r="A279" t="s">
        <v>847</v>
      </c>
      <c r="B279" s="1">
        <v>110823</v>
      </c>
      <c r="C279">
        <v>1</v>
      </c>
      <c r="D279">
        <v>1</v>
      </c>
      <c r="E279" s="1">
        <v>61</v>
      </c>
      <c r="F279" s="1">
        <v>1250</v>
      </c>
      <c r="G279" s="1">
        <f t="shared" si="10"/>
        <v>480</v>
      </c>
      <c r="H279" s="1">
        <v>47</v>
      </c>
      <c r="I279" s="1">
        <f t="shared" si="11"/>
        <v>38</v>
      </c>
      <c r="J279" s="1">
        <v>2</v>
      </c>
      <c r="K279" t="s">
        <v>2241</v>
      </c>
      <c r="M279">
        <v>100</v>
      </c>
      <c r="N279">
        <v>0.21099999999999999</v>
      </c>
      <c r="O279">
        <v>0.23300000000000001</v>
      </c>
      <c r="P279">
        <v>0.57299999999999995</v>
      </c>
      <c r="Q279">
        <v>0</v>
      </c>
      <c r="R279" t="s">
        <v>45</v>
      </c>
      <c r="S279">
        <v>364</v>
      </c>
      <c r="T279">
        <v>1565.4</v>
      </c>
      <c r="U279">
        <v>-2.1170000000000001E-2</v>
      </c>
      <c r="V279">
        <v>16.59</v>
      </c>
      <c r="W279">
        <v>0.34250000000000003</v>
      </c>
      <c r="X279">
        <v>30</v>
      </c>
      <c r="Y279">
        <v>8.5340000000000007</v>
      </c>
      <c r="Z279">
        <v>0.21715999999999999</v>
      </c>
      <c r="AA279">
        <v>55</v>
      </c>
      <c r="AB279">
        <v>88.8</v>
      </c>
      <c r="AC279">
        <v>7.6999999999999999E-2</v>
      </c>
      <c r="AD279">
        <v>1.9E-2</v>
      </c>
      <c r="AE279">
        <v>1.603</v>
      </c>
      <c r="AF279">
        <v>-2.9000000000000001E-2</v>
      </c>
      <c r="AG279">
        <v>-8.2000000000000003E-2</v>
      </c>
      <c r="AH279">
        <v>-0.11899999999999999</v>
      </c>
      <c r="AI279">
        <v>-7.3999999999999996E-2</v>
      </c>
      <c r="AJ279">
        <v>0.05</v>
      </c>
      <c r="AK279">
        <v>0.33900000000000002</v>
      </c>
      <c r="AL279">
        <v>354.05</v>
      </c>
      <c r="AM279">
        <v>366</v>
      </c>
      <c r="AN279">
        <v>-1.0329999999999999</v>
      </c>
      <c r="AO279">
        <v>1.0999999999999999E-2</v>
      </c>
      <c r="AP279">
        <v>3.8461400000000001</v>
      </c>
      <c r="AQ279">
        <v>2.5999999999999999E-2</v>
      </c>
      <c r="AR279">
        <v>75.69</v>
      </c>
      <c r="AS279">
        <v>0.47799999999999998</v>
      </c>
      <c r="AT279" t="s">
        <v>582</v>
      </c>
      <c r="AU279">
        <v>-30.9</v>
      </c>
      <c r="AV279">
        <v>169</v>
      </c>
      <c r="AW279">
        <v>1.004</v>
      </c>
      <c r="AX279">
        <v>25.29</v>
      </c>
      <c r="AY279">
        <v>25.29</v>
      </c>
      <c r="AZ279">
        <v>30.15</v>
      </c>
      <c r="BA279">
        <v>30.15</v>
      </c>
      <c r="BB279">
        <v>33.409999999999997</v>
      </c>
      <c r="BC279">
        <v>33.409999999999997</v>
      </c>
      <c r="BD279">
        <v>0</v>
      </c>
      <c r="BE279">
        <v>0.54360051071392124</v>
      </c>
      <c r="BF279">
        <v>-1.1520961512439731</v>
      </c>
      <c r="BG279">
        <v>0.14237319059538378</v>
      </c>
      <c r="BH279">
        <v>0</v>
      </c>
      <c r="BI279">
        <v>0.53285815817689597</v>
      </c>
      <c r="BJ279">
        <v>-1.1421903307715866</v>
      </c>
      <c r="BK279">
        <v>0.17522317833207324</v>
      </c>
      <c r="BL279">
        <v>4</v>
      </c>
      <c r="BM279">
        <v>6.45</v>
      </c>
      <c r="BN279">
        <v>6.7682851283875051E-2</v>
      </c>
    </row>
    <row r="280" spans="1:66" x14ac:dyDescent="0.2">
      <c r="A280" t="s">
        <v>847</v>
      </c>
      <c r="B280" s="1">
        <v>110823</v>
      </c>
      <c r="C280">
        <v>2</v>
      </c>
      <c r="D280">
        <v>2</v>
      </c>
      <c r="E280" s="1">
        <v>59</v>
      </c>
      <c r="F280" s="1">
        <v>1250</v>
      </c>
      <c r="G280" s="1">
        <f t="shared" si="10"/>
        <v>480</v>
      </c>
      <c r="H280" s="1">
        <v>47</v>
      </c>
      <c r="I280" s="1">
        <f t="shared" si="11"/>
        <v>38</v>
      </c>
      <c r="J280" s="1">
        <v>2</v>
      </c>
      <c r="K280" t="s">
        <v>2241</v>
      </c>
      <c r="M280">
        <v>100</v>
      </c>
      <c r="N280">
        <v>1.42</v>
      </c>
      <c r="O280">
        <v>1.502</v>
      </c>
      <c r="P280">
        <v>2.431</v>
      </c>
      <c r="Q280">
        <v>1</v>
      </c>
      <c r="R280" t="s">
        <v>583</v>
      </c>
      <c r="S280">
        <v>2351</v>
      </c>
      <c r="T280">
        <v>1565.4</v>
      </c>
      <c r="U280">
        <v>-0.3412</v>
      </c>
      <c r="V280">
        <v>25.12</v>
      </c>
      <c r="W280">
        <v>0.18410000000000001</v>
      </c>
      <c r="X280">
        <v>25</v>
      </c>
      <c r="Y280">
        <v>9.2330000000000005</v>
      </c>
      <c r="Z280">
        <v>-0.11254</v>
      </c>
      <c r="AA280">
        <v>51</v>
      </c>
      <c r="AB280">
        <v>9.3000000000000007</v>
      </c>
      <c r="AC280">
        <v>0.03</v>
      </c>
      <c r="AD280">
        <v>4.4999999999999998E-2</v>
      </c>
      <c r="AE280">
        <v>1.5820000000000001</v>
      </c>
      <c r="AF280">
        <v>-1.9E-2</v>
      </c>
      <c r="AG280">
        <v>-1.0999999999999999E-2</v>
      </c>
      <c r="AH280">
        <v>0.26400000000000001</v>
      </c>
      <c r="AI280">
        <v>3.2000000000000001E-2</v>
      </c>
      <c r="AJ280">
        <v>0.40899999999999997</v>
      </c>
      <c r="AK280">
        <v>1.968</v>
      </c>
      <c r="AL280">
        <v>315.37200000000001</v>
      </c>
      <c r="AM280">
        <v>354</v>
      </c>
      <c r="AN280">
        <v>-0.96699999999999997</v>
      </c>
      <c r="AO280">
        <v>2.3E-2</v>
      </c>
      <c r="AP280">
        <v>25.761060000000001</v>
      </c>
      <c r="AQ280">
        <v>6.4000000000000001E-2</v>
      </c>
      <c r="AR280">
        <v>75.69</v>
      </c>
      <c r="AS280">
        <v>0.48199999999999998</v>
      </c>
      <c r="AT280" t="s">
        <v>584</v>
      </c>
      <c r="AU280">
        <v>8.3000000000000007</v>
      </c>
      <c r="AV280">
        <v>14</v>
      </c>
      <c r="AW280">
        <v>1.0109999999999999</v>
      </c>
      <c r="AX280">
        <v>31.2</v>
      </c>
      <c r="AY280">
        <v>31.2</v>
      </c>
      <c r="AZ280">
        <v>35.53</v>
      </c>
      <c r="BA280">
        <v>35.53</v>
      </c>
      <c r="BB280">
        <v>40.880000000000003</v>
      </c>
      <c r="BC280">
        <v>40.880000000000003</v>
      </c>
      <c r="BD280">
        <v>0</v>
      </c>
      <c r="BE280">
        <v>0.75142091943036249</v>
      </c>
      <c r="BF280">
        <v>-0.86407857303963032</v>
      </c>
      <c r="BG280">
        <v>0.16100031941882706</v>
      </c>
      <c r="BH280">
        <v>0</v>
      </c>
      <c r="BI280">
        <v>0.65642226255132718</v>
      </c>
      <c r="BJ280">
        <v>-0.99346044822275759</v>
      </c>
      <c r="BK280">
        <v>0.17095061637860975</v>
      </c>
      <c r="BL280">
        <v>4</v>
      </c>
      <c r="BM280">
        <v>11.6</v>
      </c>
      <c r="BN280">
        <v>4.8240158453881403E-2</v>
      </c>
    </row>
    <row r="281" spans="1:66" x14ac:dyDescent="0.2">
      <c r="A281" t="s">
        <v>847</v>
      </c>
      <c r="B281" s="1">
        <v>110823</v>
      </c>
      <c r="C281">
        <v>2</v>
      </c>
      <c r="D281">
        <v>3</v>
      </c>
      <c r="E281" s="1">
        <v>60</v>
      </c>
      <c r="F281" s="1">
        <v>1250</v>
      </c>
      <c r="G281" s="1">
        <f>530-(1300-F281)</f>
        <v>480</v>
      </c>
      <c r="H281" s="1">
        <v>47</v>
      </c>
      <c r="I281" s="1">
        <f t="shared" si="11"/>
        <v>38</v>
      </c>
      <c r="J281" s="1">
        <v>2</v>
      </c>
      <c r="K281" t="s">
        <v>2241</v>
      </c>
      <c r="M281">
        <v>100</v>
      </c>
      <c r="N281">
        <v>0.26200000000000001</v>
      </c>
      <c r="O281">
        <v>0.28000000000000003</v>
      </c>
      <c r="P281">
        <v>0.65400000000000003</v>
      </c>
      <c r="Q281">
        <v>0</v>
      </c>
      <c r="R281" t="s">
        <v>45</v>
      </c>
      <c r="S281">
        <v>438</v>
      </c>
      <c r="T281">
        <v>1565.4</v>
      </c>
      <c r="U281">
        <v>0.22456999999999999</v>
      </c>
      <c r="V281">
        <v>24.81</v>
      </c>
      <c r="W281">
        <v>0.16159999999999999</v>
      </c>
      <c r="X281">
        <v>25</v>
      </c>
      <c r="Y281">
        <v>9.6750000000000007</v>
      </c>
      <c r="Z281">
        <v>-4.478E-2</v>
      </c>
      <c r="AA281">
        <v>51</v>
      </c>
      <c r="AB281">
        <v>16.100000000000001</v>
      </c>
      <c r="AC281">
        <v>0.106</v>
      </c>
      <c r="AD281">
        <v>2.9000000000000001E-2</v>
      </c>
      <c r="AE281">
        <v>1.772</v>
      </c>
      <c r="AF281">
        <v>0.10199999999999999</v>
      </c>
      <c r="AG281">
        <v>7.8E-2</v>
      </c>
      <c r="AH281">
        <v>0.20200000000000001</v>
      </c>
      <c r="AI281">
        <v>0.114</v>
      </c>
      <c r="AJ281">
        <v>0.127</v>
      </c>
      <c r="AK281">
        <v>0.48199999999999998</v>
      </c>
      <c r="AL281">
        <v>336.19799999999998</v>
      </c>
      <c r="AM281">
        <v>366</v>
      </c>
      <c r="AN281">
        <v>-1.0329999999999999</v>
      </c>
      <c r="AO281">
        <v>1.6E-2</v>
      </c>
      <c r="AP281">
        <v>4.5955500000000002</v>
      </c>
      <c r="AQ281">
        <v>6.8000000000000005E-2</v>
      </c>
      <c r="AR281">
        <v>75.69</v>
      </c>
      <c r="AS281">
        <v>0.47899999999999998</v>
      </c>
      <c r="AT281" t="s">
        <v>585</v>
      </c>
      <c r="AU281">
        <v>-18</v>
      </c>
      <c r="AV281">
        <v>155</v>
      </c>
      <c r="AW281">
        <v>0.98099999999999998</v>
      </c>
      <c r="AX281">
        <v>21.25</v>
      </c>
      <c r="AY281">
        <v>21.25</v>
      </c>
      <c r="AZ281">
        <v>21.89</v>
      </c>
      <c r="BA281">
        <v>21.89</v>
      </c>
      <c r="BB281">
        <v>28.19</v>
      </c>
      <c r="BC281">
        <v>28.19</v>
      </c>
      <c r="BD281">
        <v>0</v>
      </c>
      <c r="BE281">
        <v>0.78777088241788684</v>
      </c>
      <c r="BF281">
        <v>1.7081845065898973</v>
      </c>
      <c r="BG281">
        <v>9.0873772811305736E-2</v>
      </c>
      <c r="BH281">
        <v>0</v>
      </c>
      <c r="BI281">
        <v>0.84169676790239212</v>
      </c>
      <c r="BJ281">
        <v>1.5495501007160388</v>
      </c>
      <c r="BK281">
        <v>8.6009327692179185E-2</v>
      </c>
      <c r="BL281">
        <v>4</v>
      </c>
      <c r="BM281">
        <v>7.75</v>
      </c>
      <c r="BN281">
        <v>2.0730733773069946E-2</v>
      </c>
    </row>
    <row r="282" spans="1:66" x14ac:dyDescent="0.2">
      <c r="A282" t="s">
        <v>847</v>
      </c>
      <c r="B282" s="1">
        <v>110823</v>
      </c>
      <c r="C282">
        <v>2</v>
      </c>
      <c r="D282">
        <v>4</v>
      </c>
      <c r="E282" s="1">
        <v>62</v>
      </c>
      <c r="F282" s="1">
        <v>1250</v>
      </c>
      <c r="G282" s="1">
        <f>530-(1300-F282)</f>
        <v>480</v>
      </c>
      <c r="H282" s="1">
        <v>47</v>
      </c>
      <c r="I282" s="1">
        <f t="shared" si="11"/>
        <v>38</v>
      </c>
      <c r="J282" s="1">
        <v>2</v>
      </c>
      <c r="K282" t="s">
        <v>2241</v>
      </c>
      <c r="M282">
        <v>100</v>
      </c>
      <c r="N282">
        <v>0.22700000000000001</v>
      </c>
      <c r="O282">
        <v>0.24099999999999999</v>
      </c>
      <c r="P282">
        <v>0.61399999999999999</v>
      </c>
      <c r="Q282">
        <v>0</v>
      </c>
      <c r="R282" t="s">
        <v>45</v>
      </c>
      <c r="S282">
        <v>377</v>
      </c>
      <c r="T282">
        <v>1565.4</v>
      </c>
      <c r="U282">
        <v>6.9309999999999997E-2</v>
      </c>
      <c r="V282">
        <v>34.82</v>
      </c>
      <c r="W282">
        <v>-0.1714</v>
      </c>
      <c r="X282">
        <v>65</v>
      </c>
      <c r="Y282">
        <v>9.2330000000000005</v>
      </c>
      <c r="Z282">
        <v>-0.49582999999999999</v>
      </c>
      <c r="AA282">
        <v>53</v>
      </c>
      <c r="AB282">
        <v>12.5</v>
      </c>
      <c r="AC282">
        <v>8.5999999999999993E-2</v>
      </c>
      <c r="AD282">
        <v>2.1000000000000001E-2</v>
      </c>
      <c r="AE282">
        <v>1.58</v>
      </c>
      <c r="AF282">
        <v>-2.5999999999999999E-2</v>
      </c>
      <c r="AG282">
        <v>1.4999999999999999E-2</v>
      </c>
      <c r="AH282">
        <v>0.10100000000000001</v>
      </c>
      <c r="AI282">
        <v>3.1E-2</v>
      </c>
      <c r="AJ282">
        <v>7.9000000000000001E-2</v>
      </c>
      <c r="AK282">
        <v>0.39300000000000002</v>
      </c>
      <c r="AL282">
        <v>65.454999999999998</v>
      </c>
      <c r="AM282">
        <v>354</v>
      </c>
      <c r="AN282">
        <v>-0.96699999999999997</v>
      </c>
      <c r="AO282">
        <v>1.4999999999999999E-2</v>
      </c>
      <c r="AP282">
        <v>4.62507</v>
      </c>
      <c r="AQ282">
        <v>6.0999999999999999E-2</v>
      </c>
      <c r="AR282">
        <v>75.69</v>
      </c>
      <c r="AS282">
        <v>0.44500000000000001</v>
      </c>
      <c r="AT282" t="s">
        <v>586</v>
      </c>
      <c r="AU282">
        <v>-44.8</v>
      </c>
      <c r="AV282">
        <v>13</v>
      </c>
      <c r="AW282">
        <v>0.96099999999999997</v>
      </c>
      <c r="AX282">
        <v>22.98</v>
      </c>
      <c r="AY282">
        <v>22.98</v>
      </c>
      <c r="AZ282">
        <v>35.92</v>
      </c>
      <c r="BA282">
        <v>35.92</v>
      </c>
      <c r="BB282">
        <v>38.51</v>
      </c>
      <c r="BC282">
        <v>38.51</v>
      </c>
      <c r="BD282">
        <v>0</v>
      </c>
      <c r="BE282">
        <v>0.94020724558865076</v>
      </c>
      <c r="BF282">
        <v>0.43866703488832326</v>
      </c>
      <c r="BG282">
        <v>5.5066140523737706E-2</v>
      </c>
      <c r="BH282">
        <v>0</v>
      </c>
      <c r="BI282">
        <v>0.87825274349674287</v>
      </c>
      <c r="BJ282">
        <v>0.99844698804398979</v>
      </c>
      <c r="BK282">
        <v>4.6727282603096797E-2</v>
      </c>
      <c r="BL282">
        <v>4</v>
      </c>
      <c r="BM282">
        <v>5.87</v>
      </c>
      <c r="BN282">
        <v>1.9431714988369268E-2</v>
      </c>
    </row>
    <row r="283" spans="1:66" x14ac:dyDescent="0.2">
      <c r="A283" t="s">
        <v>848</v>
      </c>
      <c r="B283" s="1" t="s">
        <v>852</v>
      </c>
      <c r="C283">
        <v>1</v>
      </c>
      <c r="D283">
        <v>1</v>
      </c>
      <c r="E283" s="1">
        <v>1</v>
      </c>
      <c r="F283" s="1">
        <v>1050</v>
      </c>
      <c r="G283" s="1">
        <f t="shared" ref="G283:G322" si="12">408-(1370-F283)</f>
        <v>88</v>
      </c>
      <c r="H283" s="1"/>
      <c r="I283" s="1"/>
      <c r="J283" s="1">
        <v>2</v>
      </c>
      <c r="K283" t="s">
        <v>2415</v>
      </c>
      <c r="M283">
        <v>100</v>
      </c>
      <c r="N283">
        <v>1.758</v>
      </c>
      <c r="O283">
        <v>1.7889999999999999</v>
      </c>
      <c r="P283">
        <v>16.396999999999998</v>
      </c>
      <c r="Q283">
        <v>5</v>
      </c>
      <c r="R283" t="s">
        <v>587</v>
      </c>
      <c r="S283">
        <v>3165</v>
      </c>
      <c r="T283">
        <v>1769</v>
      </c>
      <c r="U283">
        <v>5.4210000000000001E-2</v>
      </c>
      <c r="V283">
        <v>42.06</v>
      </c>
      <c r="W283">
        <v>-0.1588</v>
      </c>
      <c r="X283">
        <v>83.998999999999995</v>
      </c>
      <c r="Y283">
        <v>16.498999999999999</v>
      </c>
      <c r="Z283">
        <v>-0.20213999999999999</v>
      </c>
      <c r="AA283">
        <v>25</v>
      </c>
      <c r="AB283">
        <v>42.9</v>
      </c>
      <c r="AC283">
        <v>0.57599999999999996</v>
      </c>
      <c r="AD283">
        <v>0.94599999999999995</v>
      </c>
      <c r="AE283">
        <v>1.913</v>
      </c>
      <c r="AF283">
        <v>0.45400000000000001</v>
      </c>
      <c r="AG283">
        <v>0.45200000000000001</v>
      </c>
      <c r="AH283">
        <v>0.78600000000000003</v>
      </c>
      <c r="AI283">
        <v>0.60699999999999998</v>
      </c>
      <c r="AJ283">
        <v>0.66700000000000004</v>
      </c>
      <c r="AK283">
        <v>4.4329999999999998</v>
      </c>
      <c r="AL283">
        <v>130.90899999999999</v>
      </c>
      <c r="AM283">
        <v>222</v>
      </c>
      <c r="AN283">
        <v>-0.23300000000000001</v>
      </c>
      <c r="AO283">
        <v>0.34699999999999998</v>
      </c>
      <c r="AP283">
        <v>58.256749999999997</v>
      </c>
      <c r="AQ283">
        <v>0.30599999999999999</v>
      </c>
      <c r="AR283">
        <v>86.38</v>
      </c>
      <c r="AS283">
        <v>1.6E-2</v>
      </c>
      <c r="AT283" t="s">
        <v>588</v>
      </c>
      <c r="AU283">
        <v>-51.3</v>
      </c>
      <c r="AV283">
        <v>105</v>
      </c>
      <c r="AW283">
        <v>1.0129999999999999</v>
      </c>
      <c r="AX283">
        <v>48.59</v>
      </c>
      <c r="AY283">
        <v>48.59</v>
      </c>
      <c r="AZ283">
        <v>71.11</v>
      </c>
      <c r="BA283">
        <v>71.11</v>
      </c>
      <c r="BB283">
        <v>75.09</v>
      </c>
      <c r="BC283">
        <v>75.09</v>
      </c>
      <c r="BD283">
        <v>0</v>
      </c>
      <c r="BE283">
        <v>0.70932098731502524</v>
      </c>
      <c r="BF283">
        <v>1.458865009550983</v>
      </c>
      <c r="BG283">
        <v>6.4689758776614809E-3</v>
      </c>
      <c r="BH283">
        <v>0</v>
      </c>
      <c r="BI283">
        <v>0.69541888766155902</v>
      </c>
      <c r="BJ283">
        <v>0.71264703076557745</v>
      </c>
      <c r="BK283">
        <v>1.1742826568740487E-3</v>
      </c>
      <c r="BL283">
        <v>5</v>
      </c>
      <c r="BM283">
        <v>12.35</v>
      </c>
      <c r="BN283">
        <v>1.4035679027339818E-2</v>
      </c>
    </row>
    <row r="284" spans="1:66" x14ac:dyDescent="0.2">
      <c r="A284" t="s">
        <v>848</v>
      </c>
      <c r="B284" s="1" t="s">
        <v>852</v>
      </c>
      <c r="C284">
        <v>1</v>
      </c>
      <c r="D284">
        <v>2</v>
      </c>
      <c r="E284" s="1">
        <v>2</v>
      </c>
      <c r="F284" s="1">
        <v>1050</v>
      </c>
      <c r="G284" s="1">
        <f t="shared" si="12"/>
        <v>88</v>
      </c>
      <c r="H284" s="1"/>
      <c r="I284" s="1"/>
      <c r="J284" s="1">
        <v>2</v>
      </c>
      <c r="K284" t="s">
        <v>2415</v>
      </c>
      <c r="M284">
        <v>100</v>
      </c>
      <c r="N284">
        <v>3.7959999999999998</v>
      </c>
      <c r="O284">
        <v>4.3410000000000002</v>
      </c>
      <c r="P284">
        <v>9.2469999999999999</v>
      </c>
      <c r="Q284">
        <v>1</v>
      </c>
      <c r="R284" t="s">
        <v>589</v>
      </c>
      <c r="S284">
        <v>7679</v>
      </c>
      <c r="T284">
        <v>1769</v>
      </c>
      <c r="U284">
        <v>-0.1981</v>
      </c>
      <c r="V284">
        <v>47.49</v>
      </c>
      <c r="W284">
        <v>-0.26919999999999999</v>
      </c>
      <c r="X284">
        <v>82.822999999999993</v>
      </c>
      <c r="Y284">
        <v>17.823</v>
      </c>
      <c r="Z284">
        <v>-0.48963000000000001</v>
      </c>
      <c r="AA284">
        <v>19</v>
      </c>
      <c r="AB284">
        <v>1.7</v>
      </c>
      <c r="AC284">
        <v>7.9000000000000001E-2</v>
      </c>
      <c r="AD284">
        <v>0.34599999999999997</v>
      </c>
      <c r="AE284">
        <v>1.9379999999999999</v>
      </c>
      <c r="AF284">
        <v>7.5999999999999998E-2</v>
      </c>
      <c r="AG284">
        <v>7.6999999999999999E-2</v>
      </c>
      <c r="AH284">
        <v>0.36799999999999999</v>
      </c>
      <c r="AI284">
        <v>0.21</v>
      </c>
      <c r="AJ284">
        <v>0.27100000000000002</v>
      </c>
      <c r="AK284">
        <v>5.7309999999999999</v>
      </c>
      <c r="AL284">
        <v>56.529000000000003</v>
      </c>
      <c r="AM284">
        <v>342</v>
      </c>
      <c r="AN284">
        <v>-0.9</v>
      </c>
      <c r="AO284">
        <v>9.4E-2</v>
      </c>
      <c r="AP284">
        <v>64.826160000000002</v>
      </c>
      <c r="AQ284">
        <v>5.2999999999999999E-2</v>
      </c>
      <c r="AR284">
        <v>86.38</v>
      </c>
      <c r="AS284">
        <v>0.499</v>
      </c>
      <c r="AT284" t="s">
        <v>590</v>
      </c>
      <c r="AU284">
        <v>0.2</v>
      </c>
      <c r="AV284">
        <v>6</v>
      </c>
      <c r="AW284">
        <v>1.07</v>
      </c>
      <c r="AX284">
        <v>33.39</v>
      </c>
      <c r="AY284">
        <v>33.39</v>
      </c>
      <c r="AZ284">
        <v>68.12</v>
      </c>
      <c r="BA284">
        <v>68.12</v>
      </c>
      <c r="BB284">
        <v>68.56</v>
      </c>
      <c r="BC284">
        <v>68.56</v>
      </c>
      <c r="BD284">
        <v>0</v>
      </c>
      <c r="BE284">
        <v>0.68453101001617056</v>
      </c>
      <c r="BF284">
        <v>2.6555956531070297</v>
      </c>
      <c r="BG284">
        <v>1.8409982766265953E-3</v>
      </c>
      <c r="BH284">
        <v>0</v>
      </c>
      <c r="BI284">
        <v>0.67677961527543462</v>
      </c>
      <c r="BJ284">
        <v>-2.6441211374266875</v>
      </c>
      <c r="BK284">
        <v>2.4458125257150517E-3</v>
      </c>
      <c r="BL284">
        <v>5</v>
      </c>
      <c r="BM284">
        <v>13.92</v>
      </c>
      <c r="BN284">
        <v>0.28032789917869033</v>
      </c>
    </row>
    <row r="285" spans="1:66" x14ac:dyDescent="0.2">
      <c r="A285" t="s">
        <v>848</v>
      </c>
      <c r="B285" s="1" t="s">
        <v>852</v>
      </c>
      <c r="C285">
        <v>1</v>
      </c>
      <c r="D285">
        <v>3</v>
      </c>
      <c r="E285" s="1">
        <v>3</v>
      </c>
      <c r="F285" s="1">
        <v>1050</v>
      </c>
      <c r="G285" s="1">
        <f t="shared" si="12"/>
        <v>88</v>
      </c>
      <c r="H285" s="1"/>
      <c r="I285" s="1"/>
      <c r="J285" s="1">
        <v>2</v>
      </c>
      <c r="K285" t="s">
        <v>2415</v>
      </c>
      <c r="M285">
        <v>100</v>
      </c>
      <c r="N285">
        <v>13.204000000000001</v>
      </c>
      <c r="O285">
        <v>14.678000000000001</v>
      </c>
      <c r="P285">
        <v>25.207999999999998</v>
      </c>
      <c r="Q285">
        <v>1</v>
      </c>
      <c r="R285" t="s">
        <v>591</v>
      </c>
      <c r="S285">
        <v>25965</v>
      </c>
      <c r="T285">
        <v>1769</v>
      </c>
      <c r="U285">
        <v>-5.2659999999999998E-2</v>
      </c>
      <c r="V285">
        <v>33.86</v>
      </c>
      <c r="W285">
        <v>-1.3599999999999999E-2</v>
      </c>
      <c r="X285">
        <v>66.882999999999996</v>
      </c>
      <c r="Y285">
        <v>11.882999999999999</v>
      </c>
      <c r="Z285">
        <v>-0.42236000000000001</v>
      </c>
      <c r="AA285">
        <v>33</v>
      </c>
      <c r="AB285">
        <v>71.5</v>
      </c>
      <c r="AC285">
        <v>3.5999999999999997E-2</v>
      </c>
      <c r="AD285">
        <v>0.53700000000000003</v>
      </c>
      <c r="AE285">
        <v>1.879</v>
      </c>
      <c r="AF285">
        <v>0.13100000000000001</v>
      </c>
      <c r="AG285">
        <v>-1.9E-2</v>
      </c>
      <c r="AH285">
        <v>0.218</v>
      </c>
      <c r="AI285">
        <v>0.17699999999999999</v>
      </c>
      <c r="AJ285">
        <v>0.28499999999999998</v>
      </c>
      <c r="AK285">
        <v>17.917999999999999</v>
      </c>
      <c r="AL285">
        <v>246.94200000000001</v>
      </c>
      <c r="AM285">
        <v>354</v>
      </c>
      <c r="AN285">
        <v>-0.96699999999999997</v>
      </c>
      <c r="AO285">
        <v>0.154</v>
      </c>
      <c r="AP285">
        <v>173.01821000000001</v>
      </c>
      <c r="AQ285">
        <v>2.7E-2</v>
      </c>
      <c r="AR285">
        <v>86.38</v>
      </c>
      <c r="AS285">
        <v>0.505</v>
      </c>
      <c r="AT285" t="s">
        <v>592</v>
      </c>
      <c r="AU285">
        <v>-32.700000000000003</v>
      </c>
      <c r="AV285">
        <v>175</v>
      </c>
      <c r="AW285">
        <v>0.97099999999999997</v>
      </c>
      <c r="AX285">
        <v>26.54</v>
      </c>
      <c r="AY285">
        <v>26.54</v>
      </c>
      <c r="AZ285">
        <v>34.67</v>
      </c>
      <c r="BA285">
        <v>34.67</v>
      </c>
      <c r="BB285">
        <v>40.03</v>
      </c>
      <c r="BC285">
        <v>40.03</v>
      </c>
      <c r="BD285">
        <v>0</v>
      </c>
      <c r="BE285">
        <v>0.68182095593471281</v>
      </c>
      <c r="BF285">
        <v>2.4888838026254763</v>
      </c>
      <c r="BG285">
        <v>3.9850590938782455E-3</v>
      </c>
      <c r="BH285">
        <v>0</v>
      </c>
      <c r="BI285">
        <v>0.67504463770258583</v>
      </c>
      <c r="BJ285">
        <v>2.6809226164828357</v>
      </c>
      <c r="BK285">
        <v>5.1406816622072537E-3</v>
      </c>
      <c r="BL285">
        <v>5</v>
      </c>
      <c r="BM285">
        <v>21.44</v>
      </c>
      <c r="BN285">
        <v>0.24519869709283926</v>
      </c>
    </row>
    <row r="286" spans="1:66" x14ac:dyDescent="0.2">
      <c r="A286" t="s">
        <v>848</v>
      </c>
      <c r="B286" s="1" t="s">
        <v>852</v>
      </c>
      <c r="C286">
        <v>2</v>
      </c>
      <c r="D286">
        <v>1</v>
      </c>
      <c r="E286" s="1">
        <v>4</v>
      </c>
      <c r="F286" s="1">
        <v>1050</v>
      </c>
      <c r="G286" s="1">
        <f t="shared" si="12"/>
        <v>88</v>
      </c>
      <c r="H286" s="1"/>
      <c r="I286" s="1"/>
      <c r="J286" s="1">
        <v>2</v>
      </c>
      <c r="K286" t="s">
        <v>2415</v>
      </c>
      <c r="M286">
        <v>100</v>
      </c>
      <c r="N286">
        <v>17.844999999999999</v>
      </c>
      <c r="O286">
        <v>19.449000000000002</v>
      </c>
      <c r="P286">
        <v>31.936</v>
      </c>
      <c r="Q286">
        <v>1</v>
      </c>
      <c r="R286" t="s">
        <v>593</v>
      </c>
      <c r="S286">
        <v>34406</v>
      </c>
      <c r="T286">
        <v>1769</v>
      </c>
      <c r="U286">
        <v>-2.7799999999999999E-3</v>
      </c>
      <c r="V286">
        <v>45.99</v>
      </c>
      <c r="W286">
        <v>-5.4300000000000001E-2</v>
      </c>
      <c r="X286">
        <v>70.540999999999997</v>
      </c>
      <c r="Y286">
        <v>15.541</v>
      </c>
      <c r="Z286">
        <v>-0.46715000000000001</v>
      </c>
      <c r="AA286">
        <v>39</v>
      </c>
      <c r="AB286">
        <v>18.600000000000001</v>
      </c>
      <c r="AC286">
        <v>3.1E-2</v>
      </c>
      <c r="AD286">
        <v>0.59699999999999998</v>
      </c>
      <c r="AE286">
        <v>1.968</v>
      </c>
      <c r="AF286">
        <v>0.217</v>
      </c>
      <c r="AG286">
        <v>-2.4E-2</v>
      </c>
      <c r="AH286">
        <v>0.72399999999999998</v>
      </c>
      <c r="AI286">
        <v>4.3999999999999997E-2</v>
      </c>
      <c r="AJ286">
        <v>0.78</v>
      </c>
      <c r="AK286">
        <v>26.416</v>
      </c>
      <c r="AL286">
        <v>77.355000000000004</v>
      </c>
      <c r="AM286">
        <v>330</v>
      </c>
      <c r="AN286">
        <v>-0.83299999999999996</v>
      </c>
      <c r="AO286">
        <v>0.253</v>
      </c>
      <c r="AP286">
        <v>222.19972000000001</v>
      </c>
      <c r="AQ286">
        <v>7.2999999999999995E-2</v>
      </c>
      <c r="AR286">
        <v>86.38</v>
      </c>
      <c r="AS286">
        <v>0.48099999999999998</v>
      </c>
      <c r="AT286" t="s">
        <v>594</v>
      </c>
      <c r="AU286">
        <v>34.299999999999997</v>
      </c>
      <c r="AV286">
        <v>100</v>
      </c>
      <c r="AW286">
        <v>0.93100000000000005</v>
      </c>
      <c r="AX286">
        <v>29.37</v>
      </c>
      <c r="AY286">
        <v>29.37</v>
      </c>
      <c r="AZ286">
        <v>38.06</v>
      </c>
      <c r="BA286">
        <v>38.06</v>
      </c>
      <c r="BB286">
        <v>40.17</v>
      </c>
      <c r="BC286">
        <v>40.17</v>
      </c>
      <c r="BD286">
        <v>0</v>
      </c>
      <c r="BE286">
        <v>0.85698474898688914</v>
      </c>
      <c r="BF286">
        <v>0.21938777387130928</v>
      </c>
      <c r="BG286">
        <v>3.6639536476313357E-2</v>
      </c>
      <c r="BH286">
        <v>0</v>
      </c>
      <c r="BI286">
        <v>0.85007839534207541</v>
      </c>
      <c r="BJ286">
        <v>0.30091258063020054</v>
      </c>
      <c r="BK286">
        <v>3.4234402964390176E-2</v>
      </c>
      <c r="BL286">
        <v>5</v>
      </c>
      <c r="BM286">
        <v>53.38</v>
      </c>
      <c r="BN286">
        <v>0.25574093094536093</v>
      </c>
    </row>
    <row r="287" spans="1:66" x14ac:dyDescent="0.2">
      <c r="A287" t="s">
        <v>848</v>
      </c>
      <c r="B287" s="1" t="s">
        <v>852</v>
      </c>
      <c r="C287">
        <v>2</v>
      </c>
      <c r="D287">
        <v>2</v>
      </c>
      <c r="E287" s="1">
        <v>5</v>
      </c>
      <c r="F287" s="1">
        <v>1050</v>
      </c>
      <c r="G287" s="1">
        <f t="shared" si="12"/>
        <v>88</v>
      </c>
      <c r="H287" s="1"/>
      <c r="I287" s="1"/>
      <c r="J287" s="1">
        <v>2</v>
      </c>
      <c r="K287" t="s">
        <v>2415</v>
      </c>
      <c r="M287">
        <v>100</v>
      </c>
      <c r="N287">
        <v>5.7320000000000002</v>
      </c>
      <c r="O287">
        <v>6.1859999999999999</v>
      </c>
      <c r="P287">
        <v>10.862</v>
      </c>
      <c r="Q287">
        <v>1</v>
      </c>
      <c r="R287" t="s">
        <v>595</v>
      </c>
      <c r="S287">
        <v>10943</v>
      </c>
      <c r="T287">
        <v>1769</v>
      </c>
      <c r="U287">
        <v>-0.11133</v>
      </c>
      <c r="V287">
        <v>36.72</v>
      </c>
      <c r="W287">
        <v>-0.20039999999999999</v>
      </c>
      <c r="X287">
        <v>78.867000000000004</v>
      </c>
      <c r="Y287">
        <v>11.367000000000001</v>
      </c>
      <c r="Z287">
        <v>-0.55862000000000001</v>
      </c>
      <c r="AA287">
        <v>47</v>
      </c>
      <c r="AB287">
        <v>0.2</v>
      </c>
      <c r="AC287">
        <v>2.9000000000000001E-2</v>
      </c>
      <c r="AD287">
        <v>0.185</v>
      </c>
      <c r="AE287">
        <v>1.7729999999999999</v>
      </c>
      <c r="AF287">
        <v>-5.6000000000000001E-2</v>
      </c>
      <c r="AG287">
        <v>0.14499999999999999</v>
      </c>
      <c r="AH287">
        <v>0.41299999999999998</v>
      </c>
      <c r="AI287">
        <v>0.19500000000000001</v>
      </c>
      <c r="AJ287">
        <v>0.35</v>
      </c>
      <c r="AK287">
        <v>7.3280000000000003</v>
      </c>
      <c r="AL287">
        <v>172.56200000000001</v>
      </c>
      <c r="AM287">
        <v>354</v>
      </c>
      <c r="AN287">
        <v>-0.96699999999999997</v>
      </c>
      <c r="AO287">
        <v>7.2999999999999995E-2</v>
      </c>
      <c r="AP287">
        <v>88.025329999999997</v>
      </c>
      <c r="AQ287">
        <v>3.5000000000000003E-2</v>
      </c>
      <c r="AR287">
        <v>86.38</v>
      </c>
      <c r="AS287">
        <v>0.501</v>
      </c>
      <c r="AT287" t="s">
        <v>596</v>
      </c>
      <c r="AU287">
        <v>12.7</v>
      </c>
      <c r="AV287">
        <v>180</v>
      </c>
      <c r="AW287">
        <v>0.93899999999999995</v>
      </c>
      <c r="AX287">
        <v>30.2</v>
      </c>
      <c r="AY287">
        <v>30.2</v>
      </c>
      <c r="AZ287">
        <v>30.82</v>
      </c>
      <c r="BA287">
        <v>30.82</v>
      </c>
      <c r="BB287">
        <v>43.86</v>
      </c>
      <c r="BC287">
        <v>43.86</v>
      </c>
      <c r="BD287">
        <v>0</v>
      </c>
      <c r="BE287">
        <v>0.66282894628548905</v>
      </c>
      <c r="BF287">
        <v>-1.6194169596291232</v>
      </c>
      <c r="BG287">
        <v>8.9784265117911696E-3</v>
      </c>
      <c r="BH287">
        <v>0</v>
      </c>
      <c r="BI287">
        <v>0.65227353778864106</v>
      </c>
      <c r="BJ287">
        <v>-1.9149300617072991</v>
      </c>
      <c r="BK287">
        <v>9.0596021664856811E-3</v>
      </c>
      <c r="BL287">
        <v>5</v>
      </c>
      <c r="BM287">
        <v>7.07</v>
      </c>
      <c r="BN287">
        <v>0.23345551163853487</v>
      </c>
    </row>
    <row r="288" spans="1:66" x14ac:dyDescent="0.2">
      <c r="A288" t="s">
        <v>848</v>
      </c>
      <c r="B288" s="1" t="s">
        <v>853</v>
      </c>
      <c r="C288">
        <v>1</v>
      </c>
      <c r="D288">
        <v>3</v>
      </c>
      <c r="E288" s="1">
        <v>8</v>
      </c>
      <c r="F288" s="1">
        <v>1050</v>
      </c>
      <c r="G288" s="1">
        <f t="shared" si="12"/>
        <v>88</v>
      </c>
      <c r="H288" s="1"/>
      <c r="I288" s="1"/>
      <c r="J288" s="1">
        <v>2</v>
      </c>
      <c r="K288" t="s">
        <v>2416</v>
      </c>
      <c r="M288">
        <v>100</v>
      </c>
      <c r="N288">
        <v>8.2520000000000007</v>
      </c>
      <c r="O288">
        <v>8.3209999999999997</v>
      </c>
      <c r="P288">
        <v>14.821999999999999</v>
      </c>
      <c r="Q288">
        <v>1</v>
      </c>
      <c r="R288" t="s">
        <v>597</v>
      </c>
      <c r="S288">
        <v>17537</v>
      </c>
      <c r="T288">
        <v>2107.6</v>
      </c>
      <c r="U288">
        <v>3.8859999999999999E-2</v>
      </c>
      <c r="V288">
        <v>40.450000000000003</v>
      </c>
      <c r="W288">
        <v>0.23250000000000001</v>
      </c>
      <c r="X288">
        <v>55.741999999999997</v>
      </c>
      <c r="Y288">
        <v>10.742000000000001</v>
      </c>
      <c r="Z288">
        <v>0.24401</v>
      </c>
      <c r="AA288">
        <v>35</v>
      </c>
      <c r="AB288">
        <v>41.5</v>
      </c>
      <c r="AC288">
        <v>2.5000000000000001E-2</v>
      </c>
      <c r="AD288">
        <v>0.21099999999999999</v>
      </c>
      <c r="AE288">
        <v>1.9710000000000001</v>
      </c>
      <c r="AF288">
        <v>0.27500000000000002</v>
      </c>
      <c r="AG288">
        <v>-0.03</v>
      </c>
      <c r="AH288">
        <v>0.29899999999999999</v>
      </c>
      <c r="AI288">
        <v>0.105</v>
      </c>
      <c r="AJ288">
        <v>0.52100000000000002</v>
      </c>
      <c r="AK288">
        <v>9.9540000000000006</v>
      </c>
      <c r="AL288">
        <v>240.99199999999999</v>
      </c>
      <c r="AM288">
        <v>366</v>
      </c>
      <c r="AN288">
        <v>-1.0329999999999999</v>
      </c>
      <c r="AO288">
        <v>5.6000000000000001E-2</v>
      </c>
      <c r="AP288">
        <v>27.567900000000002</v>
      </c>
      <c r="AQ288">
        <v>2.7E-2</v>
      </c>
      <c r="AR288">
        <v>97.25</v>
      </c>
      <c r="AS288">
        <v>0.49</v>
      </c>
      <c r="AT288" t="s">
        <v>598</v>
      </c>
      <c r="AU288">
        <v>0</v>
      </c>
      <c r="AV288">
        <v>174</v>
      </c>
      <c r="AW288">
        <v>1.0089999999999999</v>
      </c>
      <c r="AX288">
        <v>36.01</v>
      </c>
      <c r="AY288">
        <v>36.01</v>
      </c>
      <c r="AZ288">
        <v>39.31</v>
      </c>
      <c r="BA288">
        <v>39.31</v>
      </c>
      <c r="BB288">
        <v>53.83</v>
      </c>
      <c r="BC288">
        <v>53.83</v>
      </c>
      <c r="BD288">
        <v>0</v>
      </c>
      <c r="BE288">
        <v>0.74153547595527014</v>
      </c>
      <c r="BF288">
        <v>0.79045906427998136</v>
      </c>
      <c r="BG288">
        <v>1.0675158673034235E-2</v>
      </c>
      <c r="BH288">
        <v>0</v>
      </c>
      <c r="BI288">
        <v>0.74708494260728586</v>
      </c>
      <c r="BJ288">
        <v>0.86233650975132448</v>
      </c>
      <c r="BK288">
        <v>1.2120837284579973E-2</v>
      </c>
      <c r="BL288">
        <v>5</v>
      </c>
      <c r="BM288">
        <v>21.64</v>
      </c>
      <c r="BN288">
        <v>3.5107885004484148E-2</v>
      </c>
    </row>
    <row r="289" spans="1:66" x14ac:dyDescent="0.2">
      <c r="A289" t="s">
        <v>848</v>
      </c>
      <c r="B289" s="1" t="s">
        <v>853</v>
      </c>
      <c r="C289">
        <v>2</v>
      </c>
      <c r="D289">
        <v>1</v>
      </c>
      <c r="E289" s="1">
        <v>9</v>
      </c>
      <c r="F289" s="1">
        <v>1050</v>
      </c>
      <c r="G289" s="1">
        <f t="shared" si="12"/>
        <v>88</v>
      </c>
      <c r="H289" s="1"/>
      <c r="I289" s="1"/>
      <c r="J289" s="1">
        <v>2</v>
      </c>
      <c r="K289" t="s">
        <v>2416</v>
      </c>
      <c r="M289">
        <v>100</v>
      </c>
      <c r="N289">
        <v>1.0269999999999999</v>
      </c>
      <c r="O289">
        <v>1.044</v>
      </c>
      <c r="P289">
        <v>1.833</v>
      </c>
      <c r="Q289">
        <v>1</v>
      </c>
      <c r="R289" t="s">
        <v>599</v>
      </c>
      <c r="S289">
        <v>2200</v>
      </c>
      <c r="T289">
        <v>2107.6</v>
      </c>
      <c r="U289">
        <v>-0.21404999999999999</v>
      </c>
      <c r="V289">
        <v>62.62</v>
      </c>
      <c r="W289">
        <v>-0.23180000000000001</v>
      </c>
      <c r="X289">
        <v>56.128</v>
      </c>
      <c r="Y289">
        <v>11.128</v>
      </c>
      <c r="Z289">
        <v>-0.33646999999999999</v>
      </c>
      <c r="AA289">
        <v>45</v>
      </c>
      <c r="AB289">
        <v>21.8</v>
      </c>
      <c r="AC289">
        <v>4.1000000000000002E-2</v>
      </c>
      <c r="AD289">
        <v>4.2999999999999997E-2</v>
      </c>
      <c r="AE289">
        <v>1.708</v>
      </c>
      <c r="AF289">
        <v>7.8E-2</v>
      </c>
      <c r="AG289">
        <v>9.2999999999999999E-2</v>
      </c>
      <c r="AH289">
        <v>0.60699999999999998</v>
      </c>
      <c r="AI289">
        <v>8.1000000000000003E-2</v>
      </c>
      <c r="AJ289">
        <v>0.57099999999999995</v>
      </c>
      <c r="AK289">
        <v>1.585</v>
      </c>
      <c r="AL289">
        <v>130.90899999999999</v>
      </c>
      <c r="AM289">
        <v>318</v>
      </c>
      <c r="AN289">
        <v>-0.76700000000000002</v>
      </c>
      <c r="AO289">
        <v>4.1000000000000002E-2</v>
      </c>
      <c r="AP289">
        <v>10.002509999999999</v>
      </c>
      <c r="AQ289">
        <v>0.122</v>
      </c>
      <c r="AR289">
        <v>97.25</v>
      </c>
      <c r="AS289">
        <v>0.49399999999999999</v>
      </c>
      <c r="AT289" t="s">
        <v>600</v>
      </c>
      <c r="AU289">
        <v>-6.5</v>
      </c>
      <c r="AV289">
        <v>14</v>
      </c>
      <c r="AW289">
        <v>0.84399999999999997</v>
      </c>
      <c r="AX289">
        <v>28.2</v>
      </c>
      <c r="AY289">
        <v>28.2</v>
      </c>
      <c r="AZ289">
        <v>30.93</v>
      </c>
      <c r="BA289">
        <v>30.93</v>
      </c>
      <c r="BB289">
        <v>32.1</v>
      </c>
      <c r="BC289">
        <v>32.1</v>
      </c>
      <c r="BD289">
        <v>0</v>
      </c>
      <c r="BE289">
        <v>0.64644123086180549</v>
      </c>
      <c r="BF289">
        <v>2.6223009646204685</v>
      </c>
      <c r="BG289">
        <v>1.6554593360655675E-2</v>
      </c>
      <c r="BH289">
        <v>0</v>
      </c>
      <c r="BI289">
        <v>0.62115457788467721</v>
      </c>
      <c r="BJ289">
        <v>2.8806041159761295</v>
      </c>
      <c r="BK289">
        <v>1.8538217638587803E-2</v>
      </c>
      <c r="BL289">
        <v>5</v>
      </c>
      <c r="BM289" t="s">
        <v>91</v>
      </c>
      <c r="BN289">
        <v>3.9140470850323177E-2</v>
      </c>
    </row>
    <row r="290" spans="1:66" x14ac:dyDescent="0.2">
      <c r="A290" t="s">
        <v>848</v>
      </c>
      <c r="B290" s="1" t="s">
        <v>853</v>
      </c>
      <c r="C290">
        <v>2</v>
      </c>
      <c r="D290">
        <v>2</v>
      </c>
      <c r="E290" s="1">
        <v>10</v>
      </c>
      <c r="F290" s="1">
        <v>1050</v>
      </c>
      <c r="G290" s="1">
        <f t="shared" si="12"/>
        <v>88</v>
      </c>
      <c r="H290" s="1"/>
      <c r="I290" s="1"/>
      <c r="J290" s="1">
        <v>2</v>
      </c>
      <c r="K290" t="s">
        <v>2416</v>
      </c>
      <c r="M290">
        <v>100</v>
      </c>
      <c r="N290">
        <v>1.847</v>
      </c>
      <c r="O290">
        <v>1.897</v>
      </c>
      <c r="P290">
        <v>4.7300000000000004</v>
      </c>
      <c r="Q290">
        <v>1</v>
      </c>
      <c r="R290" t="s">
        <v>601</v>
      </c>
      <c r="S290">
        <v>3998</v>
      </c>
      <c r="T290">
        <v>2107.6</v>
      </c>
      <c r="U290">
        <v>3.5150000000000001E-2</v>
      </c>
      <c r="V290">
        <v>34.82</v>
      </c>
      <c r="W290">
        <v>-3.3799999999999997E-2</v>
      </c>
      <c r="X290">
        <v>64.253</v>
      </c>
      <c r="Y290">
        <v>11.753</v>
      </c>
      <c r="Z290">
        <v>-0.66737999999999997</v>
      </c>
      <c r="AA290">
        <v>37</v>
      </c>
      <c r="AB290">
        <v>52.7</v>
      </c>
      <c r="AC290">
        <v>4.7E-2</v>
      </c>
      <c r="AD290">
        <v>9.1999999999999998E-2</v>
      </c>
      <c r="AE290">
        <v>1.8680000000000001</v>
      </c>
      <c r="AF290">
        <v>0.223</v>
      </c>
      <c r="AG290">
        <v>0.17499999999999999</v>
      </c>
      <c r="AH290">
        <v>0.70399999999999996</v>
      </c>
      <c r="AI290">
        <v>0.221</v>
      </c>
      <c r="AJ290">
        <v>0.74199999999999999</v>
      </c>
      <c r="AK290">
        <v>2.8149999999999999</v>
      </c>
      <c r="AL290">
        <v>267.76900000000001</v>
      </c>
      <c r="AM290">
        <v>354</v>
      </c>
      <c r="AN290">
        <v>-0.96699999999999997</v>
      </c>
      <c r="AO290">
        <v>5.6000000000000001E-2</v>
      </c>
      <c r="AP290">
        <v>8.2718299999999996</v>
      </c>
      <c r="AQ290">
        <v>5.8000000000000003E-2</v>
      </c>
      <c r="AR290">
        <v>97.25</v>
      </c>
      <c r="AS290">
        <v>0.52200000000000002</v>
      </c>
      <c r="AT290" t="s">
        <v>602</v>
      </c>
      <c r="AU290">
        <v>18.100000000000001</v>
      </c>
      <c r="AV290">
        <v>175</v>
      </c>
      <c r="AW290">
        <v>0.995</v>
      </c>
      <c r="AX290">
        <v>23.24</v>
      </c>
      <c r="AY290">
        <v>23.24</v>
      </c>
      <c r="AZ290">
        <v>38.93</v>
      </c>
      <c r="BA290">
        <v>38.93</v>
      </c>
      <c r="BB290">
        <v>40.020000000000003</v>
      </c>
      <c r="BC290">
        <v>40.020000000000003</v>
      </c>
      <c r="BD290">
        <v>0</v>
      </c>
      <c r="BE290">
        <v>0.64605948189296791</v>
      </c>
      <c r="BF290">
        <v>2.613327325094748</v>
      </c>
      <c r="BG290">
        <v>1.6953571537728675E-2</v>
      </c>
      <c r="BH290">
        <v>0</v>
      </c>
      <c r="BI290">
        <v>0.64964074845876563</v>
      </c>
      <c r="BJ290">
        <v>2.5572481564757146</v>
      </c>
      <c r="BK290">
        <v>1.7280270163216649E-2</v>
      </c>
      <c r="BL290">
        <v>5</v>
      </c>
      <c r="BM290" t="s">
        <v>91</v>
      </c>
      <c r="BN290">
        <v>9.3393461308482681E-2</v>
      </c>
    </row>
    <row r="291" spans="1:66" x14ac:dyDescent="0.2">
      <c r="A291" t="s">
        <v>848</v>
      </c>
      <c r="B291" s="1" t="s">
        <v>854</v>
      </c>
      <c r="C291">
        <v>1</v>
      </c>
      <c r="D291">
        <v>2</v>
      </c>
      <c r="E291" s="1">
        <v>11</v>
      </c>
      <c r="F291" s="1">
        <v>1075</v>
      </c>
      <c r="G291" s="1">
        <f t="shared" si="12"/>
        <v>113</v>
      </c>
      <c r="H291" s="1"/>
      <c r="I291" s="1"/>
      <c r="J291" s="1">
        <v>2</v>
      </c>
      <c r="K291" t="s">
        <v>2417</v>
      </c>
      <c r="M291">
        <v>100</v>
      </c>
      <c r="N291">
        <v>1.1599999999999999</v>
      </c>
      <c r="O291">
        <v>1.1970000000000001</v>
      </c>
      <c r="P291">
        <v>2.4039999999999999</v>
      </c>
      <c r="Q291">
        <v>1</v>
      </c>
      <c r="R291" t="s">
        <v>603</v>
      </c>
      <c r="S291">
        <v>2370</v>
      </c>
      <c r="T291">
        <v>1980.2</v>
      </c>
      <c r="U291">
        <v>9.7699999999999995E-2</v>
      </c>
      <c r="V291">
        <v>34.82</v>
      </c>
      <c r="W291">
        <v>0.21729999999999999</v>
      </c>
      <c r="X291">
        <v>35</v>
      </c>
      <c r="Y291">
        <v>9.9870000000000001</v>
      </c>
      <c r="Z291">
        <v>0.18515000000000001</v>
      </c>
      <c r="AA291">
        <v>49</v>
      </c>
      <c r="AB291">
        <v>72.900000000000006</v>
      </c>
      <c r="AC291">
        <v>4.2000000000000003E-2</v>
      </c>
      <c r="AD291">
        <v>0.05</v>
      </c>
      <c r="AE291">
        <v>1.675</v>
      </c>
      <c r="AF291">
        <v>4.2000000000000003E-2</v>
      </c>
      <c r="AG291">
        <v>-0.14299999999999999</v>
      </c>
      <c r="AH291">
        <v>0.498</v>
      </c>
      <c r="AI291">
        <v>-3.4000000000000002E-2</v>
      </c>
      <c r="AJ291">
        <v>0.38700000000000001</v>
      </c>
      <c r="AK291">
        <v>1.554</v>
      </c>
      <c r="AL291">
        <v>282.64499999999998</v>
      </c>
      <c r="AM291">
        <v>366</v>
      </c>
      <c r="AN291">
        <v>-1.0329999999999999</v>
      </c>
      <c r="AO291">
        <v>2.9000000000000001E-2</v>
      </c>
      <c r="AP291">
        <v>9.3862400000000008</v>
      </c>
      <c r="AQ291">
        <v>7.9000000000000001E-2</v>
      </c>
      <c r="AR291">
        <v>93.81</v>
      </c>
      <c r="AS291">
        <v>0.48499999999999999</v>
      </c>
      <c r="AT291" t="s">
        <v>604</v>
      </c>
      <c r="AU291">
        <v>-52.7</v>
      </c>
      <c r="AV291">
        <v>152</v>
      </c>
      <c r="AW291">
        <v>1.0049999999999999</v>
      </c>
      <c r="AX291">
        <v>27.47</v>
      </c>
      <c r="AY291">
        <v>27.47</v>
      </c>
      <c r="AZ291">
        <v>33.35</v>
      </c>
      <c r="BA291">
        <v>33.35</v>
      </c>
      <c r="BB291">
        <v>36.1</v>
      </c>
      <c r="BC291">
        <v>36.1</v>
      </c>
      <c r="BD291">
        <v>0</v>
      </c>
      <c r="BE291">
        <v>0.74299027607424839</v>
      </c>
      <c r="BF291">
        <v>4.9150134211254637E-2</v>
      </c>
      <c r="BG291">
        <v>1.1998837910976926E-2</v>
      </c>
      <c r="BH291">
        <v>0</v>
      </c>
      <c r="BI291">
        <v>0.7444649667043004</v>
      </c>
      <c r="BJ291">
        <v>-0.15094999690912306</v>
      </c>
      <c r="BK291">
        <v>1.4152927466150191E-2</v>
      </c>
      <c r="BL291">
        <v>5</v>
      </c>
      <c r="BM291">
        <v>4.22</v>
      </c>
      <c r="BN291">
        <v>6.7833724771748552E-2</v>
      </c>
    </row>
    <row r="292" spans="1:66" x14ac:dyDescent="0.2">
      <c r="A292" t="s">
        <v>848</v>
      </c>
      <c r="B292" s="1" t="s">
        <v>854</v>
      </c>
      <c r="C292">
        <v>1</v>
      </c>
      <c r="D292">
        <v>3</v>
      </c>
      <c r="E292" s="1">
        <v>12</v>
      </c>
      <c r="F292" s="1">
        <v>1075</v>
      </c>
      <c r="G292" s="1">
        <f t="shared" si="12"/>
        <v>113</v>
      </c>
      <c r="H292" s="1"/>
      <c r="I292" s="1"/>
      <c r="J292" s="1">
        <v>2</v>
      </c>
      <c r="K292" t="s">
        <v>2417</v>
      </c>
      <c r="M292">
        <v>100</v>
      </c>
      <c r="N292">
        <v>12.818</v>
      </c>
      <c r="O292">
        <v>13.221</v>
      </c>
      <c r="P292">
        <v>24.041</v>
      </c>
      <c r="Q292">
        <v>1</v>
      </c>
      <c r="R292" t="s">
        <v>605</v>
      </c>
      <c r="S292">
        <v>26179</v>
      </c>
      <c r="T292">
        <v>1980.2</v>
      </c>
      <c r="U292">
        <v>1.404E-2</v>
      </c>
      <c r="V292">
        <v>55.39</v>
      </c>
      <c r="W292">
        <v>6.5799999999999997E-2</v>
      </c>
      <c r="X292">
        <v>82.712999999999994</v>
      </c>
      <c r="Y292">
        <v>20.213000000000001</v>
      </c>
      <c r="Z292">
        <v>7.4880000000000002E-2</v>
      </c>
      <c r="AA292">
        <v>19</v>
      </c>
      <c r="AB292">
        <v>105.2</v>
      </c>
      <c r="AC292">
        <v>0.04</v>
      </c>
      <c r="AD292">
        <v>0.53500000000000003</v>
      </c>
      <c r="AE292">
        <v>2.0219999999999998</v>
      </c>
      <c r="AF292">
        <v>0.41499999999999998</v>
      </c>
      <c r="AG292">
        <v>0.26</v>
      </c>
      <c r="AH292">
        <v>0.49</v>
      </c>
      <c r="AI292">
        <v>0.313</v>
      </c>
      <c r="AJ292">
        <v>0.75600000000000001</v>
      </c>
      <c r="AK292">
        <v>17.045999999999999</v>
      </c>
      <c r="AL292">
        <v>243.96700000000001</v>
      </c>
      <c r="AM292">
        <v>354</v>
      </c>
      <c r="AN292">
        <v>-0.96699999999999997</v>
      </c>
      <c r="AO292">
        <v>0.16200000000000001</v>
      </c>
      <c r="AP292">
        <v>86.298310000000001</v>
      </c>
      <c r="AQ292">
        <v>6.5000000000000002E-2</v>
      </c>
      <c r="AR292">
        <v>93.81</v>
      </c>
      <c r="AS292">
        <v>0.501</v>
      </c>
      <c r="AT292" t="s">
        <v>606</v>
      </c>
      <c r="AU292">
        <v>33.799999999999997</v>
      </c>
      <c r="AV292">
        <v>173</v>
      </c>
      <c r="AW292">
        <v>1.1060000000000001</v>
      </c>
      <c r="AX292">
        <v>61.5</v>
      </c>
      <c r="AY292">
        <v>61.5</v>
      </c>
      <c r="AZ292">
        <v>81.25</v>
      </c>
      <c r="BA292">
        <v>81.25</v>
      </c>
      <c r="BB292">
        <v>81.64</v>
      </c>
      <c r="BC292">
        <v>81.64</v>
      </c>
      <c r="BD292">
        <v>0</v>
      </c>
      <c r="BE292">
        <v>0.72494151342125557</v>
      </c>
      <c r="BF292">
        <v>1.4740149570858776</v>
      </c>
      <c r="BG292">
        <v>1.2042132859592592E-2</v>
      </c>
      <c r="BH292">
        <v>0</v>
      </c>
      <c r="BI292">
        <v>0.71858461566295628</v>
      </c>
      <c r="BJ292">
        <v>1.527580847907781</v>
      </c>
      <c r="BK292">
        <v>1.0632512323850832E-2</v>
      </c>
      <c r="BL292">
        <v>5</v>
      </c>
      <c r="BM292">
        <v>48.45</v>
      </c>
      <c r="BN292">
        <v>0.10660954122535563</v>
      </c>
    </row>
    <row r="293" spans="1:66" x14ac:dyDescent="0.2">
      <c r="A293" t="s">
        <v>848</v>
      </c>
      <c r="B293" s="1" t="s">
        <v>854</v>
      </c>
      <c r="C293">
        <v>2</v>
      </c>
      <c r="D293">
        <v>1</v>
      </c>
      <c r="E293" s="1">
        <v>13</v>
      </c>
      <c r="F293" s="1">
        <v>1075</v>
      </c>
      <c r="G293" s="1">
        <f t="shared" si="12"/>
        <v>113</v>
      </c>
      <c r="H293" s="1"/>
      <c r="I293" s="1"/>
      <c r="J293" s="1">
        <v>2</v>
      </c>
      <c r="K293" t="s">
        <v>2417</v>
      </c>
      <c r="M293">
        <v>100</v>
      </c>
      <c r="N293">
        <v>11.904</v>
      </c>
      <c r="O293">
        <v>12.086</v>
      </c>
      <c r="P293">
        <v>17.695</v>
      </c>
      <c r="Q293">
        <v>1</v>
      </c>
      <c r="R293" t="s">
        <v>607</v>
      </c>
      <c r="S293">
        <v>23932</v>
      </c>
      <c r="T293">
        <v>1980.2</v>
      </c>
      <c r="U293">
        <v>0.32411000000000001</v>
      </c>
      <c r="V293">
        <v>48.79</v>
      </c>
      <c r="W293">
        <v>0.54679999999999995</v>
      </c>
      <c r="X293">
        <v>49.66</v>
      </c>
      <c r="Y293">
        <v>14.66</v>
      </c>
      <c r="Z293">
        <v>0.56127000000000005</v>
      </c>
      <c r="AA293">
        <v>37</v>
      </c>
      <c r="AB293">
        <v>40.4</v>
      </c>
      <c r="AC293">
        <v>1.7000000000000001E-2</v>
      </c>
      <c r="AD293">
        <v>0.20499999999999999</v>
      </c>
      <c r="AE293">
        <v>1.855</v>
      </c>
      <c r="AF293">
        <v>0.23499999999999999</v>
      </c>
      <c r="AG293">
        <v>5.7000000000000002E-2</v>
      </c>
      <c r="AH293">
        <v>0.80700000000000005</v>
      </c>
      <c r="AI293">
        <v>5.0000000000000001E-3</v>
      </c>
      <c r="AJ293">
        <v>0.79400000000000004</v>
      </c>
      <c r="AK293">
        <v>15.663</v>
      </c>
      <c r="AL293">
        <v>119.008</v>
      </c>
      <c r="AM293">
        <v>354</v>
      </c>
      <c r="AN293">
        <v>-0.96699999999999997</v>
      </c>
      <c r="AO293">
        <v>0.13400000000000001</v>
      </c>
      <c r="AP293">
        <v>89.947469999999996</v>
      </c>
      <c r="AQ293">
        <v>7.6999999999999999E-2</v>
      </c>
      <c r="AR293">
        <v>93.81</v>
      </c>
      <c r="AS293">
        <v>0.49099999999999999</v>
      </c>
      <c r="AT293" t="s">
        <v>608</v>
      </c>
      <c r="AU293">
        <v>-64.599999999999994</v>
      </c>
      <c r="AV293">
        <v>104</v>
      </c>
      <c r="AW293">
        <v>0.92700000000000005</v>
      </c>
      <c r="AX293">
        <v>35.14</v>
      </c>
      <c r="AY293">
        <v>35.14</v>
      </c>
      <c r="AZ293">
        <v>43.76</v>
      </c>
      <c r="BA293">
        <v>43.76</v>
      </c>
      <c r="BB293">
        <v>43.99</v>
      </c>
      <c r="BC293">
        <v>43.99</v>
      </c>
      <c r="BD293">
        <v>0</v>
      </c>
      <c r="BE293">
        <v>0.57617990097388727</v>
      </c>
      <c r="BF293">
        <v>-1.9737733239852269</v>
      </c>
      <c r="BG293">
        <v>2.5333408125850946E-2</v>
      </c>
      <c r="BH293">
        <v>0</v>
      </c>
      <c r="BI293">
        <v>0.60160778275871052</v>
      </c>
      <c r="BJ293">
        <v>-1.904072415290891</v>
      </c>
      <c r="BK293">
        <v>2.0923897225494984E-2</v>
      </c>
      <c r="BL293">
        <v>5</v>
      </c>
      <c r="BM293" t="s">
        <v>91</v>
      </c>
      <c r="BN293">
        <v>-6.0382512635828267E-4</v>
      </c>
    </row>
    <row r="294" spans="1:66" x14ac:dyDescent="0.2">
      <c r="A294" t="s">
        <v>848</v>
      </c>
      <c r="B294" s="1" t="s">
        <v>855</v>
      </c>
      <c r="C294">
        <v>1</v>
      </c>
      <c r="D294">
        <v>1</v>
      </c>
      <c r="E294" s="1">
        <v>14</v>
      </c>
      <c r="F294" s="1">
        <v>1075</v>
      </c>
      <c r="G294" s="1">
        <f t="shared" si="12"/>
        <v>113</v>
      </c>
      <c r="H294" s="1"/>
      <c r="I294" s="1"/>
      <c r="J294" s="1">
        <v>2</v>
      </c>
      <c r="K294" t="s">
        <v>2418</v>
      </c>
      <c r="M294">
        <v>100</v>
      </c>
      <c r="N294">
        <v>5.5730000000000004</v>
      </c>
      <c r="O294">
        <v>5.6459999999999999</v>
      </c>
      <c r="P294">
        <v>10.238</v>
      </c>
      <c r="Q294">
        <v>1</v>
      </c>
      <c r="R294" t="s">
        <v>609</v>
      </c>
      <c r="S294">
        <v>11790</v>
      </c>
      <c r="T294">
        <v>2088</v>
      </c>
      <c r="U294">
        <v>-2.5850000000000001E-2</v>
      </c>
      <c r="V294">
        <v>38.18</v>
      </c>
      <c r="W294">
        <v>-0.16170000000000001</v>
      </c>
      <c r="X294">
        <v>38.206000000000003</v>
      </c>
      <c r="Y294">
        <v>13.206</v>
      </c>
      <c r="Z294">
        <v>-0.40550000000000003</v>
      </c>
      <c r="AA294">
        <v>33</v>
      </c>
      <c r="AB294">
        <v>88</v>
      </c>
      <c r="AC294">
        <v>2.5000000000000001E-2</v>
      </c>
      <c r="AD294">
        <v>0.14399999999999999</v>
      </c>
      <c r="AE294">
        <v>1.8759999999999999</v>
      </c>
      <c r="AF294">
        <v>0.115</v>
      </c>
      <c r="AG294">
        <v>0.17199999999999999</v>
      </c>
      <c r="AH294">
        <v>0.65100000000000002</v>
      </c>
      <c r="AI294">
        <v>0.17599999999999999</v>
      </c>
      <c r="AJ294">
        <v>0.36799999999999999</v>
      </c>
      <c r="AK294">
        <v>6.9589999999999996</v>
      </c>
      <c r="AL294">
        <v>121.983</v>
      </c>
      <c r="AM294">
        <v>354</v>
      </c>
      <c r="AN294">
        <v>-0.96699999999999997</v>
      </c>
      <c r="AO294">
        <v>4.7E-2</v>
      </c>
      <c r="AP294">
        <v>25.411349999999999</v>
      </c>
      <c r="AQ294">
        <v>5.6000000000000001E-2</v>
      </c>
      <c r="AR294">
        <v>93.56</v>
      </c>
      <c r="AS294">
        <v>0.50600000000000001</v>
      </c>
      <c r="AT294" t="s">
        <v>610</v>
      </c>
      <c r="AU294">
        <v>-2.1</v>
      </c>
      <c r="AV294">
        <v>101</v>
      </c>
      <c r="AW294">
        <v>1.018</v>
      </c>
      <c r="AX294">
        <v>34.93</v>
      </c>
      <c r="AY294">
        <v>34.93</v>
      </c>
      <c r="AZ294">
        <v>45.12</v>
      </c>
      <c r="BA294">
        <v>45.12</v>
      </c>
      <c r="BB294">
        <v>58.08</v>
      </c>
      <c r="BC294">
        <v>58.08</v>
      </c>
      <c r="BD294">
        <v>0</v>
      </c>
      <c r="BE294">
        <v>0.66766403507622241</v>
      </c>
      <c r="BF294">
        <v>2.3736656744270905</v>
      </c>
      <c r="BG294">
        <v>1.5419577562705081E-2</v>
      </c>
      <c r="BH294">
        <v>0</v>
      </c>
      <c r="BI294">
        <v>0.68929026879271915</v>
      </c>
      <c r="BJ294">
        <v>2.0975741529454419</v>
      </c>
      <c r="BK294">
        <v>1.3592437129256058E-2</v>
      </c>
      <c r="BL294">
        <v>5</v>
      </c>
      <c r="BM294" t="s">
        <v>91</v>
      </c>
      <c r="BN294">
        <v>9.9643549621673128E-2</v>
      </c>
    </row>
    <row r="295" spans="1:66" x14ac:dyDescent="0.2">
      <c r="A295" t="s">
        <v>848</v>
      </c>
      <c r="B295" s="1" t="s">
        <v>855</v>
      </c>
      <c r="C295">
        <v>2</v>
      </c>
      <c r="D295">
        <v>1</v>
      </c>
      <c r="E295" s="1">
        <v>15</v>
      </c>
      <c r="F295" s="1">
        <v>1075</v>
      </c>
      <c r="G295" s="1">
        <f t="shared" si="12"/>
        <v>113</v>
      </c>
      <c r="H295" s="1"/>
      <c r="I295" s="1"/>
      <c r="J295" s="1">
        <v>2</v>
      </c>
      <c r="K295" t="s">
        <v>2418</v>
      </c>
      <c r="M295">
        <v>100</v>
      </c>
      <c r="N295">
        <v>12.973000000000001</v>
      </c>
      <c r="O295">
        <v>13.090999999999999</v>
      </c>
      <c r="P295">
        <v>24.379000000000001</v>
      </c>
      <c r="Q295">
        <v>1</v>
      </c>
      <c r="R295" t="s">
        <v>611</v>
      </c>
      <c r="S295">
        <v>27335</v>
      </c>
      <c r="T295">
        <v>2088</v>
      </c>
      <c r="U295">
        <v>4.1900000000000001E-3</v>
      </c>
      <c r="V295">
        <v>48.33</v>
      </c>
      <c r="W295">
        <v>-1.72E-2</v>
      </c>
      <c r="X295">
        <v>82.769000000000005</v>
      </c>
      <c r="Y295">
        <v>20.268999999999998</v>
      </c>
      <c r="Z295">
        <v>-0.24867</v>
      </c>
      <c r="AA295">
        <v>25</v>
      </c>
      <c r="AB295">
        <v>79.7</v>
      </c>
      <c r="AC295">
        <v>2.3E-2</v>
      </c>
      <c r="AD295">
        <v>0.30499999999999999</v>
      </c>
      <c r="AE295">
        <v>2.0449999999999999</v>
      </c>
      <c r="AF295">
        <v>0.315</v>
      </c>
      <c r="AG295">
        <v>0.123</v>
      </c>
      <c r="AH295">
        <v>0.70399999999999996</v>
      </c>
      <c r="AI295">
        <v>0.11</v>
      </c>
      <c r="AJ295">
        <v>0.72399999999999998</v>
      </c>
      <c r="AK295">
        <v>16.445</v>
      </c>
      <c r="AL295">
        <v>166.61199999999999</v>
      </c>
      <c r="AM295">
        <v>366</v>
      </c>
      <c r="AN295">
        <v>-1.0329999999999999</v>
      </c>
      <c r="AO295">
        <v>0.14099999999999999</v>
      </c>
      <c r="AP295">
        <v>57.254019999999997</v>
      </c>
      <c r="AQ295">
        <v>7.1999999999999995E-2</v>
      </c>
      <c r="AR295">
        <v>93.56</v>
      </c>
      <c r="AS295">
        <v>0.502</v>
      </c>
      <c r="AT295" t="s">
        <v>612</v>
      </c>
      <c r="AU295">
        <v>-41.4</v>
      </c>
      <c r="AV295">
        <v>89</v>
      </c>
      <c r="AW295">
        <v>1.042</v>
      </c>
      <c r="AX295">
        <v>51.9</v>
      </c>
      <c r="AY295">
        <v>51.9</v>
      </c>
      <c r="AZ295">
        <v>54.73</v>
      </c>
      <c r="BA295">
        <v>54.73</v>
      </c>
      <c r="BB295">
        <v>60.11</v>
      </c>
      <c r="BC295">
        <v>60.11</v>
      </c>
      <c r="BD295">
        <v>0</v>
      </c>
      <c r="BE295">
        <v>0.73292323310955299</v>
      </c>
      <c r="BF295">
        <v>1.5917054382662918</v>
      </c>
      <c r="BG295">
        <v>1.8255141179990903E-2</v>
      </c>
      <c r="BH295">
        <v>0</v>
      </c>
      <c r="BI295">
        <v>0.72069704345429764</v>
      </c>
      <c r="BJ295">
        <v>1.6810931381955443</v>
      </c>
      <c r="BK295">
        <v>1.5545458462284289E-2</v>
      </c>
      <c r="BL295">
        <v>5</v>
      </c>
      <c r="BM295" t="s">
        <v>91</v>
      </c>
      <c r="BN295">
        <v>5.9983889241867934E-2</v>
      </c>
    </row>
    <row r="296" spans="1:66" x14ac:dyDescent="0.2">
      <c r="A296" t="s">
        <v>848</v>
      </c>
      <c r="B296" s="1" t="s">
        <v>855</v>
      </c>
      <c r="C296">
        <v>2</v>
      </c>
      <c r="D296">
        <v>2</v>
      </c>
      <c r="E296" s="1">
        <v>16</v>
      </c>
      <c r="F296" s="1">
        <v>1075</v>
      </c>
      <c r="G296" s="1">
        <f t="shared" si="12"/>
        <v>113</v>
      </c>
      <c r="H296" s="1"/>
      <c r="I296" s="1"/>
      <c r="J296" s="1">
        <v>2</v>
      </c>
      <c r="K296" t="s">
        <v>2418</v>
      </c>
      <c r="M296">
        <v>100</v>
      </c>
      <c r="N296">
        <v>0.95299999999999996</v>
      </c>
      <c r="O296">
        <v>0.95</v>
      </c>
      <c r="P296">
        <v>3.3580000000000001</v>
      </c>
      <c r="Q296">
        <v>1</v>
      </c>
      <c r="R296" t="s">
        <v>613</v>
      </c>
      <c r="S296">
        <v>1984</v>
      </c>
      <c r="T296">
        <v>2088</v>
      </c>
      <c r="U296">
        <v>-8.4510000000000002E-2</v>
      </c>
      <c r="V296">
        <v>33.380000000000003</v>
      </c>
      <c r="W296">
        <v>-0.18529999999999999</v>
      </c>
      <c r="X296">
        <v>79.218000000000004</v>
      </c>
      <c r="Y296">
        <v>14.218</v>
      </c>
      <c r="Z296">
        <v>-0.17638000000000001</v>
      </c>
      <c r="AA296">
        <v>33</v>
      </c>
      <c r="AB296">
        <v>76.2</v>
      </c>
      <c r="AC296">
        <v>8.4000000000000005E-2</v>
      </c>
      <c r="AD296">
        <v>8.1000000000000003E-2</v>
      </c>
      <c r="AE296">
        <v>1.8620000000000001</v>
      </c>
      <c r="AF296">
        <v>6.4000000000000001E-2</v>
      </c>
      <c r="AG296">
        <v>0.23400000000000001</v>
      </c>
      <c r="AH296">
        <v>0.22800000000000001</v>
      </c>
      <c r="AI296">
        <v>0.17199999999999999</v>
      </c>
      <c r="AJ296">
        <v>0.19900000000000001</v>
      </c>
      <c r="AK296">
        <v>1.2509999999999999</v>
      </c>
      <c r="AL296">
        <v>258.84300000000002</v>
      </c>
      <c r="AM296">
        <v>366</v>
      </c>
      <c r="AN296">
        <v>-1.0329999999999999</v>
      </c>
      <c r="AO296">
        <v>2.1999999999999999E-2</v>
      </c>
      <c r="AP296">
        <v>3.1605099999999999</v>
      </c>
      <c r="AQ296">
        <v>5.7000000000000002E-2</v>
      </c>
      <c r="AR296">
        <v>93.56</v>
      </c>
      <c r="AS296">
        <v>0.47699999999999998</v>
      </c>
      <c r="AT296" t="s">
        <v>614</v>
      </c>
      <c r="AU296">
        <v>-22.1</v>
      </c>
      <c r="AV296">
        <v>13</v>
      </c>
      <c r="AW296">
        <v>1.0940000000000001</v>
      </c>
      <c r="AX296">
        <v>59.55</v>
      </c>
      <c r="AY296">
        <v>59.55</v>
      </c>
      <c r="AZ296">
        <v>65.36</v>
      </c>
      <c r="BA296">
        <v>65.36</v>
      </c>
      <c r="BB296">
        <v>66.84</v>
      </c>
      <c r="BC296">
        <v>66.84</v>
      </c>
      <c r="BD296">
        <v>0</v>
      </c>
      <c r="BE296">
        <v>0.64681938511368364</v>
      </c>
      <c r="BF296">
        <v>2.5848551450842043</v>
      </c>
      <c r="BG296">
        <v>1.7526427725082665E-2</v>
      </c>
      <c r="BH296">
        <v>0</v>
      </c>
      <c r="BI296">
        <v>0.61591153757484851</v>
      </c>
      <c r="BJ296">
        <v>3.0846330757870319</v>
      </c>
      <c r="BK296">
        <v>1.6826507455414749E-2</v>
      </c>
      <c r="BL296">
        <v>5</v>
      </c>
      <c r="BM296" t="s">
        <v>91</v>
      </c>
      <c r="BN296">
        <v>4.520937180406105E-3</v>
      </c>
    </row>
    <row r="297" spans="1:66" x14ac:dyDescent="0.2">
      <c r="A297" t="s">
        <v>848</v>
      </c>
      <c r="B297" s="1" t="s">
        <v>856</v>
      </c>
      <c r="C297">
        <v>1</v>
      </c>
      <c r="D297">
        <v>1</v>
      </c>
      <c r="E297" s="1">
        <v>17</v>
      </c>
      <c r="F297" s="1">
        <v>1075</v>
      </c>
      <c r="G297" s="1">
        <f t="shared" si="12"/>
        <v>113</v>
      </c>
      <c r="H297" s="1"/>
      <c r="I297" s="1"/>
      <c r="J297" s="1">
        <v>2</v>
      </c>
      <c r="K297" t="s">
        <v>2419</v>
      </c>
      <c r="M297">
        <v>100</v>
      </c>
      <c r="N297">
        <v>13.24</v>
      </c>
      <c r="O297">
        <v>14.013999999999999</v>
      </c>
      <c r="P297">
        <v>24.67</v>
      </c>
      <c r="Q297">
        <v>1</v>
      </c>
      <c r="R297" t="s">
        <v>615</v>
      </c>
      <c r="S297">
        <v>25698</v>
      </c>
      <c r="T297">
        <v>1833.8</v>
      </c>
      <c r="U297">
        <v>-0.17097000000000001</v>
      </c>
      <c r="V297">
        <v>51.61</v>
      </c>
      <c r="W297">
        <v>6.8199999999999997E-2</v>
      </c>
      <c r="X297">
        <v>82.644999999999996</v>
      </c>
      <c r="Y297">
        <v>25.145</v>
      </c>
      <c r="Z297">
        <v>-2.809E-2</v>
      </c>
      <c r="AA297">
        <v>21</v>
      </c>
      <c r="AB297">
        <v>57.3</v>
      </c>
      <c r="AC297">
        <v>3.5999999999999997E-2</v>
      </c>
      <c r="AD297">
        <v>0.50700000000000001</v>
      </c>
      <c r="AE297">
        <v>2.1419999999999999</v>
      </c>
      <c r="AF297">
        <v>0.35699999999999998</v>
      </c>
      <c r="AG297">
        <v>0.36499999999999999</v>
      </c>
      <c r="AH297">
        <v>0.84299999999999997</v>
      </c>
      <c r="AI297">
        <v>0.29399999999999998</v>
      </c>
      <c r="AJ297">
        <v>0.93100000000000005</v>
      </c>
      <c r="AK297">
        <v>18.805</v>
      </c>
      <c r="AL297">
        <v>240.99199999999999</v>
      </c>
      <c r="AM297">
        <v>366</v>
      </c>
      <c r="AN297">
        <v>-1.0329999999999999</v>
      </c>
      <c r="AO297">
        <v>0.26600000000000001</v>
      </c>
      <c r="AP297">
        <v>112.80001</v>
      </c>
      <c r="AQ297">
        <v>9.5000000000000001E-2</v>
      </c>
      <c r="AR297">
        <v>93.88</v>
      </c>
      <c r="AS297">
        <v>0.48699999999999999</v>
      </c>
      <c r="AT297" t="s">
        <v>616</v>
      </c>
      <c r="AU297">
        <v>-45.8</v>
      </c>
      <c r="AV297">
        <v>169</v>
      </c>
      <c r="AW297">
        <v>1.0980000000000001</v>
      </c>
      <c r="AX297">
        <v>67.92</v>
      </c>
      <c r="AY297">
        <v>67.92</v>
      </c>
      <c r="AZ297">
        <v>78.59</v>
      </c>
      <c r="BA297">
        <v>78.59</v>
      </c>
      <c r="BB297">
        <v>79.150000000000006</v>
      </c>
      <c r="BC297">
        <v>79.150000000000006</v>
      </c>
      <c r="BD297">
        <v>0</v>
      </c>
      <c r="BE297">
        <v>0.82212539350739022</v>
      </c>
      <c r="BF297">
        <v>0.65214977282392494</v>
      </c>
      <c r="BG297">
        <v>2.755358410088796E-2</v>
      </c>
      <c r="BH297">
        <v>0</v>
      </c>
      <c r="BI297">
        <v>0.82209277465210073</v>
      </c>
      <c r="BJ297">
        <v>0.54373716436016195</v>
      </c>
      <c r="BK297">
        <v>2.7259914460335374E-2</v>
      </c>
      <c r="BL297">
        <v>5</v>
      </c>
      <c r="BM297">
        <v>48.1</v>
      </c>
      <c r="BN297">
        <v>0.11439987298392422</v>
      </c>
    </row>
    <row r="298" spans="1:66" x14ac:dyDescent="0.2">
      <c r="A298" t="s">
        <v>848</v>
      </c>
      <c r="B298" s="1" t="s">
        <v>856</v>
      </c>
      <c r="C298">
        <v>1</v>
      </c>
      <c r="D298">
        <v>2</v>
      </c>
      <c r="E298" s="1">
        <v>18</v>
      </c>
      <c r="F298" s="1">
        <v>1075</v>
      </c>
      <c r="G298" s="1">
        <f t="shared" si="12"/>
        <v>113</v>
      </c>
      <c r="H298" s="1"/>
      <c r="I298" s="1"/>
      <c r="J298" s="1">
        <v>2</v>
      </c>
      <c r="K298" t="s">
        <v>2419</v>
      </c>
      <c r="M298">
        <v>100</v>
      </c>
      <c r="N298">
        <v>23.062000000000001</v>
      </c>
      <c r="O298">
        <v>24.649000000000001</v>
      </c>
      <c r="P298">
        <v>35.994</v>
      </c>
      <c r="Q298">
        <v>1</v>
      </c>
      <c r="R298" t="s">
        <v>617</v>
      </c>
      <c r="S298">
        <v>45200</v>
      </c>
      <c r="T298">
        <v>1833.8</v>
      </c>
      <c r="U298">
        <v>-8.3540000000000003E-2</v>
      </c>
      <c r="V298">
        <v>32.979999999999997</v>
      </c>
      <c r="W298">
        <v>-8.8700000000000001E-2</v>
      </c>
      <c r="X298">
        <v>22.928999999999998</v>
      </c>
      <c r="Y298">
        <v>10.429</v>
      </c>
      <c r="Z298">
        <v>-0.38856000000000002</v>
      </c>
      <c r="AA298">
        <v>35</v>
      </c>
      <c r="AB298">
        <v>107</v>
      </c>
      <c r="AC298">
        <v>8.9999999999999993E-3</v>
      </c>
      <c r="AD298">
        <v>0.218</v>
      </c>
      <c r="AE298">
        <v>1.7649999999999999</v>
      </c>
      <c r="AF298">
        <v>0.121</v>
      </c>
      <c r="AG298">
        <v>0.13300000000000001</v>
      </c>
      <c r="AH298">
        <v>0.39100000000000001</v>
      </c>
      <c r="AI298">
        <v>6.2E-2</v>
      </c>
      <c r="AJ298">
        <v>0.39900000000000002</v>
      </c>
      <c r="AK298">
        <v>28.638000000000002</v>
      </c>
      <c r="AL298">
        <v>50.579000000000001</v>
      </c>
      <c r="AM298">
        <v>366</v>
      </c>
      <c r="AN298">
        <v>-1.0329999999999999</v>
      </c>
      <c r="AO298">
        <v>0.104</v>
      </c>
      <c r="AP298">
        <v>205.65468999999999</v>
      </c>
      <c r="AQ298">
        <v>0.01</v>
      </c>
      <c r="AR298">
        <v>93.88</v>
      </c>
      <c r="AS298">
        <v>0.48499999999999999</v>
      </c>
      <c r="AT298" t="s">
        <v>618</v>
      </c>
      <c r="AU298">
        <v>33.200000000000003</v>
      </c>
      <c r="AV298">
        <v>118</v>
      </c>
      <c r="AW298">
        <v>0.97099999999999997</v>
      </c>
      <c r="AX298">
        <v>31.04</v>
      </c>
      <c r="AY298">
        <v>31.04</v>
      </c>
      <c r="AZ298">
        <v>44.58</v>
      </c>
      <c r="BA298">
        <v>44.58</v>
      </c>
      <c r="BB298">
        <v>46.42</v>
      </c>
      <c r="BC298">
        <v>46.42</v>
      </c>
      <c r="BD298">
        <v>0</v>
      </c>
      <c r="BE298">
        <v>0.75084354044571544</v>
      </c>
      <c r="BF298">
        <v>0.97161677845787153</v>
      </c>
      <c r="BG298">
        <v>1.3557652483302937E-2</v>
      </c>
      <c r="BH298">
        <v>0</v>
      </c>
      <c r="BI298">
        <v>0.76355577473739689</v>
      </c>
      <c r="BJ298">
        <v>0.59897900836731055</v>
      </c>
      <c r="BK298">
        <v>1.4847438368282775E-2</v>
      </c>
      <c r="BL298">
        <v>5</v>
      </c>
      <c r="BM298">
        <v>49.67</v>
      </c>
      <c r="BN298">
        <v>0.25766430466197604</v>
      </c>
    </row>
    <row r="299" spans="1:66" x14ac:dyDescent="0.2">
      <c r="A299" t="s">
        <v>848</v>
      </c>
      <c r="B299" s="1" t="s">
        <v>856</v>
      </c>
      <c r="C299">
        <v>1</v>
      </c>
      <c r="D299">
        <v>3</v>
      </c>
      <c r="E299" s="1">
        <v>19</v>
      </c>
      <c r="F299" s="1">
        <v>1075</v>
      </c>
      <c r="G299" s="1">
        <f t="shared" si="12"/>
        <v>113</v>
      </c>
      <c r="H299" s="1"/>
      <c r="I299" s="1"/>
      <c r="J299" s="1">
        <v>2</v>
      </c>
      <c r="K299" t="s">
        <v>2419</v>
      </c>
      <c r="M299">
        <v>100</v>
      </c>
      <c r="N299">
        <v>8.0890000000000004</v>
      </c>
      <c r="O299">
        <v>8.3520000000000003</v>
      </c>
      <c r="P299">
        <v>13.061999999999999</v>
      </c>
      <c r="Q299">
        <v>1</v>
      </c>
      <c r="R299" t="s">
        <v>619</v>
      </c>
      <c r="S299">
        <v>15315</v>
      </c>
      <c r="T299">
        <v>1833.8</v>
      </c>
      <c r="U299">
        <v>-7.9850000000000004E-2</v>
      </c>
      <c r="V299">
        <v>46.99</v>
      </c>
      <c r="W299">
        <v>-0.3569</v>
      </c>
      <c r="X299">
        <v>83.081999999999994</v>
      </c>
      <c r="Y299">
        <v>18.082000000000001</v>
      </c>
      <c r="Z299">
        <v>-0.48956</v>
      </c>
      <c r="AA299">
        <v>27</v>
      </c>
      <c r="AB299">
        <v>119.6</v>
      </c>
      <c r="AC299">
        <v>2.3E-2</v>
      </c>
      <c r="AD299">
        <v>0.188</v>
      </c>
      <c r="AE299">
        <v>1.91</v>
      </c>
      <c r="AF299">
        <v>0.17299999999999999</v>
      </c>
      <c r="AG299">
        <v>0.1</v>
      </c>
      <c r="AH299">
        <v>0.66700000000000004</v>
      </c>
      <c r="AI299">
        <v>0.17599999999999999</v>
      </c>
      <c r="AJ299">
        <v>0.51</v>
      </c>
      <c r="AK299">
        <v>10.193</v>
      </c>
      <c r="AL299">
        <v>211.24</v>
      </c>
      <c r="AM299">
        <v>354</v>
      </c>
      <c r="AN299">
        <v>-0.96699999999999997</v>
      </c>
      <c r="AO299">
        <v>7.1999999999999995E-2</v>
      </c>
      <c r="AP299">
        <v>94.583799999999997</v>
      </c>
      <c r="AQ299">
        <v>3.6999999999999998E-2</v>
      </c>
      <c r="AR299">
        <v>93.88</v>
      </c>
      <c r="AS299">
        <v>0.47799999999999998</v>
      </c>
      <c r="AT299" t="s">
        <v>620</v>
      </c>
      <c r="AU299">
        <v>34.700000000000003</v>
      </c>
      <c r="AV299">
        <v>142</v>
      </c>
      <c r="AW299">
        <v>0.99</v>
      </c>
      <c r="AX299">
        <v>47.64</v>
      </c>
      <c r="AY299">
        <v>47.64</v>
      </c>
      <c r="AZ299">
        <v>52.11</v>
      </c>
      <c r="BA299">
        <v>52.11</v>
      </c>
      <c r="BB299">
        <v>66.75</v>
      </c>
      <c r="BC299">
        <v>66.75</v>
      </c>
      <c r="BD299">
        <v>0</v>
      </c>
      <c r="BE299">
        <v>0.72220841896161669</v>
      </c>
      <c r="BF299">
        <v>0.50486746310269293</v>
      </c>
      <c r="BG299">
        <v>6.4300982421452582E-3</v>
      </c>
      <c r="BH299">
        <v>0</v>
      </c>
      <c r="BI299">
        <v>0.73929530724569892</v>
      </c>
      <c r="BJ299">
        <v>0.21109646827967807</v>
      </c>
      <c r="BK299">
        <v>1.0391675250791753E-2</v>
      </c>
      <c r="BL299">
        <v>5</v>
      </c>
      <c r="BM299">
        <v>72.44</v>
      </c>
      <c r="BN299">
        <v>3.5489493176217329E-2</v>
      </c>
    </row>
    <row r="300" spans="1:66" x14ac:dyDescent="0.2">
      <c r="A300" t="s">
        <v>848</v>
      </c>
      <c r="B300" s="1" t="s">
        <v>856</v>
      </c>
      <c r="C300">
        <v>1</v>
      </c>
      <c r="D300">
        <v>4</v>
      </c>
      <c r="E300" s="1">
        <v>20</v>
      </c>
      <c r="F300" s="1">
        <v>1075</v>
      </c>
      <c r="G300" s="1">
        <f t="shared" si="12"/>
        <v>113</v>
      </c>
      <c r="H300" s="1"/>
      <c r="I300" s="1"/>
      <c r="J300" s="1">
        <v>2</v>
      </c>
      <c r="K300" t="s">
        <v>2419</v>
      </c>
      <c r="M300">
        <v>100</v>
      </c>
      <c r="N300">
        <v>0.746</v>
      </c>
      <c r="O300">
        <v>0.72499999999999998</v>
      </c>
      <c r="P300">
        <v>2.5779999999999998</v>
      </c>
      <c r="Q300">
        <v>3</v>
      </c>
      <c r="R300" t="s">
        <v>621</v>
      </c>
      <c r="S300">
        <v>1330</v>
      </c>
      <c r="T300">
        <v>1833.8</v>
      </c>
      <c r="U300">
        <v>0.17946000000000001</v>
      </c>
      <c r="V300">
        <v>56.75</v>
      </c>
      <c r="W300">
        <v>0.2099</v>
      </c>
      <c r="X300">
        <v>76.772999999999996</v>
      </c>
      <c r="Y300">
        <v>14.273</v>
      </c>
      <c r="Z300">
        <v>0.21326000000000001</v>
      </c>
      <c r="AA300">
        <v>33</v>
      </c>
      <c r="AB300">
        <v>53.4</v>
      </c>
      <c r="AC300">
        <v>0.16200000000000001</v>
      </c>
      <c r="AD300">
        <v>0.123</v>
      </c>
      <c r="AE300">
        <v>1.95</v>
      </c>
      <c r="AF300">
        <v>0.18099999999999999</v>
      </c>
      <c r="AG300">
        <v>0.19</v>
      </c>
      <c r="AH300">
        <v>0.86799999999999999</v>
      </c>
      <c r="AI300">
        <v>0.23899999999999999</v>
      </c>
      <c r="AJ300">
        <v>0.89900000000000002</v>
      </c>
      <c r="AK300">
        <v>1.9610000000000001</v>
      </c>
      <c r="AL300">
        <v>285.62</v>
      </c>
      <c r="AM300">
        <v>294</v>
      </c>
      <c r="AN300">
        <v>-0.63300000000000001</v>
      </c>
      <c r="AO300">
        <v>0.2</v>
      </c>
      <c r="AP300">
        <v>15.29711</v>
      </c>
      <c r="AQ300">
        <v>0.435</v>
      </c>
      <c r="AR300">
        <v>93.88</v>
      </c>
      <c r="AS300">
        <v>0.24</v>
      </c>
      <c r="AT300" t="s">
        <v>622</v>
      </c>
      <c r="AU300">
        <v>-28.7</v>
      </c>
      <c r="AV300">
        <v>169</v>
      </c>
      <c r="AW300">
        <v>1.0409999999999999</v>
      </c>
      <c r="AX300">
        <v>41.14</v>
      </c>
      <c r="AY300">
        <v>41.14</v>
      </c>
      <c r="AZ300">
        <v>42.63</v>
      </c>
      <c r="BA300">
        <v>42.63</v>
      </c>
      <c r="BB300">
        <v>53.52</v>
      </c>
      <c r="BC300">
        <v>53.52</v>
      </c>
      <c r="BD300">
        <v>0</v>
      </c>
      <c r="BE300">
        <v>0.74819056640253723</v>
      </c>
      <c r="BF300">
        <v>1.2163860727616274</v>
      </c>
      <c r="BG300">
        <v>1.5261256587431273E-2</v>
      </c>
      <c r="BH300">
        <v>0</v>
      </c>
      <c r="BI300">
        <v>0.75489894442176575</v>
      </c>
      <c r="BJ300">
        <v>0.60222313780773962</v>
      </c>
      <c r="BK300">
        <v>1.3063307024231939E-2</v>
      </c>
      <c r="BL300">
        <v>5</v>
      </c>
      <c r="BM300">
        <v>8.0299999999999994</v>
      </c>
      <c r="BN300">
        <v>9.3199306473051614E-3</v>
      </c>
    </row>
    <row r="301" spans="1:66" x14ac:dyDescent="0.2">
      <c r="A301" t="s">
        <v>848</v>
      </c>
      <c r="B301" s="1" t="s">
        <v>856</v>
      </c>
      <c r="C301">
        <v>2</v>
      </c>
      <c r="D301">
        <v>1</v>
      </c>
      <c r="E301" s="1">
        <v>21</v>
      </c>
      <c r="F301" s="1">
        <v>1075</v>
      </c>
      <c r="G301" s="1">
        <f t="shared" si="12"/>
        <v>113</v>
      </c>
      <c r="H301" s="1"/>
      <c r="I301" s="1"/>
      <c r="J301" s="1">
        <v>2</v>
      </c>
      <c r="K301" t="s">
        <v>2419</v>
      </c>
      <c r="M301">
        <v>100</v>
      </c>
      <c r="N301">
        <v>6.944</v>
      </c>
      <c r="O301">
        <v>7.0880000000000001</v>
      </c>
      <c r="P301">
        <v>16.033999999999999</v>
      </c>
      <c r="Q301">
        <v>1</v>
      </c>
      <c r="R301" t="s">
        <v>623</v>
      </c>
      <c r="S301">
        <v>12998</v>
      </c>
      <c r="T301">
        <v>1833.8</v>
      </c>
      <c r="U301">
        <v>7.7840000000000006E-2</v>
      </c>
      <c r="V301">
        <v>57.98</v>
      </c>
      <c r="W301">
        <v>-0.47670000000000001</v>
      </c>
      <c r="X301">
        <v>68.284999999999997</v>
      </c>
      <c r="Y301">
        <v>20.785</v>
      </c>
      <c r="Z301">
        <v>-0.62366999999999995</v>
      </c>
      <c r="AA301">
        <v>25</v>
      </c>
      <c r="AB301">
        <v>40.1</v>
      </c>
      <c r="AC301">
        <v>3.9E-2</v>
      </c>
      <c r="AD301">
        <v>0.28000000000000003</v>
      </c>
      <c r="AE301">
        <v>2.081</v>
      </c>
      <c r="AF301">
        <v>0.248</v>
      </c>
      <c r="AG301">
        <v>2.1000000000000001E-2</v>
      </c>
      <c r="AH301">
        <v>0.74399999999999999</v>
      </c>
      <c r="AI301">
        <v>6.0999999999999999E-2</v>
      </c>
      <c r="AJ301">
        <v>0.65100000000000002</v>
      </c>
      <c r="AK301">
        <v>8.7379999999999995</v>
      </c>
      <c r="AL301">
        <v>178.512</v>
      </c>
      <c r="AM301">
        <v>366</v>
      </c>
      <c r="AN301">
        <v>-1.0329999999999999</v>
      </c>
      <c r="AO301">
        <v>0.105</v>
      </c>
      <c r="AP301">
        <v>79.16816</v>
      </c>
      <c r="AQ301">
        <v>7.0000000000000007E-2</v>
      </c>
      <c r="AR301">
        <v>93.88</v>
      </c>
      <c r="AS301">
        <v>0.47899999999999998</v>
      </c>
      <c r="AT301" t="s">
        <v>624</v>
      </c>
      <c r="AU301">
        <v>21.4</v>
      </c>
      <c r="AV301">
        <v>160</v>
      </c>
      <c r="AW301">
        <v>1.0029999999999999</v>
      </c>
      <c r="AX301">
        <v>56.93</v>
      </c>
      <c r="AY301">
        <v>56.93</v>
      </c>
      <c r="AZ301">
        <v>74.48</v>
      </c>
      <c r="BA301">
        <v>74.48</v>
      </c>
      <c r="BB301">
        <v>76.03</v>
      </c>
      <c r="BC301">
        <v>76.03</v>
      </c>
      <c r="BD301">
        <v>0</v>
      </c>
      <c r="BE301">
        <v>0.74786896660095348</v>
      </c>
      <c r="BF301">
        <v>1.3329862048597099</v>
      </c>
      <c r="BG301">
        <v>1.7026444081274537E-2</v>
      </c>
      <c r="BH301">
        <v>0</v>
      </c>
      <c r="BI301">
        <v>0.74894689055881436</v>
      </c>
      <c r="BJ301">
        <v>1.1790336299892981</v>
      </c>
      <c r="BK301">
        <v>1.4991733734818311E-2</v>
      </c>
      <c r="BL301">
        <v>5</v>
      </c>
      <c r="BM301">
        <v>20.94</v>
      </c>
      <c r="BN301">
        <v>2.3208516104228211E-2</v>
      </c>
    </row>
    <row r="302" spans="1:66" x14ac:dyDescent="0.2">
      <c r="A302" t="s">
        <v>848</v>
      </c>
      <c r="B302" s="1" t="s">
        <v>856</v>
      </c>
      <c r="C302">
        <v>2</v>
      </c>
      <c r="D302">
        <v>2</v>
      </c>
      <c r="E302" s="1">
        <v>22</v>
      </c>
      <c r="F302" s="1">
        <v>1075</v>
      </c>
      <c r="G302" s="1">
        <f t="shared" si="12"/>
        <v>113</v>
      </c>
      <c r="H302" s="1"/>
      <c r="I302" s="1"/>
      <c r="J302" s="1">
        <v>2</v>
      </c>
      <c r="K302" t="s">
        <v>2419</v>
      </c>
      <c r="M302">
        <v>100</v>
      </c>
      <c r="N302">
        <v>0.38700000000000001</v>
      </c>
      <c r="O302">
        <v>0.40300000000000002</v>
      </c>
      <c r="P302">
        <v>1.444</v>
      </c>
      <c r="Q302">
        <v>1</v>
      </c>
      <c r="R302" t="s">
        <v>625</v>
      </c>
      <c r="S302">
        <v>739</v>
      </c>
      <c r="T302">
        <v>1833.8</v>
      </c>
      <c r="U302">
        <v>-1.8540000000000001E-2</v>
      </c>
      <c r="V302">
        <v>39.65</v>
      </c>
      <c r="W302">
        <v>-0.25090000000000001</v>
      </c>
      <c r="X302">
        <v>50.982999999999997</v>
      </c>
      <c r="Y302">
        <v>15.983000000000001</v>
      </c>
      <c r="Z302">
        <v>-0.22957</v>
      </c>
      <c r="AA302">
        <v>41</v>
      </c>
      <c r="AB302">
        <v>25.3</v>
      </c>
      <c r="AC302">
        <v>0.10100000000000001</v>
      </c>
      <c r="AD302">
        <v>4.2000000000000003E-2</v>
      </c>
      <c r="AE302">
        <v>1.8360000000000001</v>
      </c>
      <c r="AF302">
        <v>1.2999999999999999E-2</v>
      </c>
      <c r="AG302">
        <v>0.05</v>
      </c>
      <c r="AH302">
        <v>0.67900000000000005</v>
      </c>
      <c r="AI302">
        <v>9.6000000000000002E-2</v>
      </c>
      <c r="AJ302">
        <v>0.79700000000000004</v>
      </c>
      <c r="AK302">
        <v>0.83699999999999997</v>
      </c>
      <c r="AL302">
        <v>23.802</v>
      </c>
      <c r="AM302">
        <v>366</v>
      </c>
      <c r="AN302">
        <v>-1.0329999999999999</v>
      </c>
      <c r="AO302">
        <v>6.7000000000000004E-2</v>
      </c>
      <c r="AP302">
        <v>3.1327400000000001</v>
      </c>
      <c r="AQ302">
        <v>0.27800000000000002</v>
      </c>
      <c r="AR302">
        <v>93.88</v>
      </c>
      <c r="AS302">
        <v>0.23799999999999999</v>
      </c>
      <c r="AT302" t="s">
        <v>626</v>
      </c>
      <c r="AU302">
        <v>-54.3</v>
      </c>
      <c r="AV302">
        <v>105</v>
      </c>
      <c r="AW302">
        <v>1.0269999999999999</v>
      </c>
      <c r="AX302">
        <v>33.58</v>
      </c>
      <c r="AY302">
        <v>33.58</v>
      </c>
      <c r="AZ302">
        <v>40.54</v>
      </c>
      <c r="BA302">
        <v>40.54</v>
      </c>
      <c r="BB302">
        <v>44.32</v>
      </c>
      <c r="BC302">
        <v>44.32</v>
      </c>
      <c r="BD302">
        <v>0</v>
      </c>
      <c r="BE302">
        <v>0.83506037779282116</v>
      </c>
      <c r="BF302">
        <v>-0.6019889749465257</v>
      </c>
      <c r="BG302">
        <v>8.294023275224581E-2</v>
      </c>
      <c r="BH302">
        <v>0</v>
      </c>
      <c r="BI302">
        <v>0.82252211937381436</v>
      </c>
      <c r="BJ302">
        <v>-0.52580987965908155</v>
      </c>
      <c r="BK302">
        <v>6.0654537856683399E-2</v>
      </c>
      <c r="BL302">
        <v>5</v>
      </c>
      <c r="BM302">
        <v>5.65</v>
      </c>
      <c r="BN302">
        <v>6.9892048085009914E-2</v>
      </c>
    </row>
    <row r="303" spans="1:66" x14ac:dyDescent="0.2">
      <c r="A303" t="s">
        <v>848</v>
      </c>
      <c r="B303" s="1" t="s">
        <v>857</v>
      </c>
      <c r="C303">
        <v>1</v>
      </c>
      <c r="D303">
        <v>1</v>
      </c>
      <c r="E303" s="1">
        <v>23</v>
      </c>
      <c r="F303" s="1">
        <v>1100</v>
      </c>
      <c r="G303" s="1">
        <f t="shared" si="12"/>
        <v>138</v>
      </c>
      <c r="H303" s="1"/>
      <c r="I303" s="1"/>
      <c r="J303" s="1">
        <v>2</v>
      </c>
      <c r="K303" t="s">
        <v>2420</v>
      </c>
      <c r="M303">
        <v>100</v>
      </c>
      <c r="N303">
        <v>10.829000000000001</v>
      </c>
      <c r="O303">
        <v>11.141</v>
      </c>
      <c r="P303">
        <v>17.899999999999999</v>
      </c>
      <c r="Q303">
        <v>1</v>
      </c>
      <c r="R303" t="s">
        <v>627</v>
      </c>
      <c r="S303">
        <v>21472</v>
      </c>
      <c r="T303">
        <v>1927.3</v>
      </c>
      <c r="U303">
        <v>-3.2770000000000001E-2</v>
      </c>
      <c r="V303">
        <v>44.89</v>
      </c>
      <c r="W303">
        <v>-0.37409999999999999</v>
      </c>
      <c r="X303">
        <v>83.671000000000006</v>
      </c>
      <c r="Y303">
        <v>21.170999999999999</v>
      </c>
      <c r="Z303">
        <v>-0.53815000000000002</v>
      </c>
      <c r="AA303">
        <v>17</v>
      </c>
      <c r="AB303">
        <v>4.5999999999999996</v>
      </c>
      <c r="AC303">
        <v>1.6E-2</v>
      </c>
      <c r="AD303">
        <v>0.17699999999999999</v>
      </c>
      <c r="AE303">
        <v>2.089</v>
      </c>
      <c r="AF303">
        <v>0.23200000000000001</v>
      </c>
      <c r="AG303">
        <v>0.27800000000000002</v>
      </c>
      <c r="AH303">
        <v>0.71899999999999997</v>
      </c>
      <c r="AI303">
        <v>0.33100000000000002</v>
      </c>
      <c r="AJ303">
        <v>0.86399999999999999</v>
      </c>
      <c r="AK303">
        <v>13.571999999999999</v>
      </c>
      <c r="AL303">
        <v>229.09100000000001</v>
      </c>
      <c r="AM303">
        <v>366</v>
      </c>
      <c r="AN303">
        <v>-1.0329999999999999</v>
      </c>
      <c r="AO303">
        <v>0.14199999999999999</v>
      </c>
      <c r="AP303">
        <v>92.297420000000002</v>
      </c>
      <c r="AQ303">
        <v>7.9000000000000001E-2</v>
      </c>
      <c r="AR303">
        <v>95.94</v>
      </c>
      <c r="AS303">
        <v>0.505</v>
      </c>
      <c r="AT303" t="s">
        <v>628</v>
      </c>
      <c r="AU303">
        <v>17.8</v>
      </c>
      <c r="AV303">
        <v>2</v>
      </c>
      <c r="AW303">
        <v>1.038</v>
      </c>
      <c r="AX303">
        <v>41.94</v>
      </c>
      <c r="AY303">
        <v>41.94</v>
      </c>
      <c r="AZ303">
        <v>59.24</v>
      </c>
      <c r="BA303">
        <v>59.24</v>
      </c>
      <c r="BB303">
        <v>69.739999999999995</v>
      </c>
      <c r="BC303">
        <v>69.739999999999995</v>
      </c>
      <c r="BD303">
        <v>0</v>
      </c>
      <c r="BE303">
        <v>0.62547958579173435</v>
      </c>
      <c r="BF303">
        <v>2.5599766188700226</v>
      </c>
      <c r="BG303">
        <v>2.706305705414009E-2</v>
      </c>
      <c r="BH303">
        <v>0</v>
      </c>
      <c r="BI303">
        <v>0.63892627071637764</v>
      </c>
      <c r="BJ303">
        <v>2.537904993580856</v>
      </c>
      <c r="BK303">
        <v>2.2561367648321964E-2</v>
      </c>
      <c r="BL303">
        <v>5</v>
      </c>
      <c r="BM303">
        <v>9.43</v>
      </c>
      <c r="BN303">
        <v>-5.030137445620822E-3</v>
      </c>
    </row>
    <row r="304" spans="1:66" x14ac:dyDescent="0.2">
      <c r="A304" t="s">
        <v>848</v>
      </c>
      <c r="B304" s="1" t="s">
        <v>857</v>
      </c>
      <c r="C304">
        <v>2</v>
      </c>
      <c r="D304">
        <v>1</v>
      </c>
      <c r="E304" s="1">
        <v>24</v>
      </c>
      <c r="F304" s="1">
        <v>1100</v>
      </c>
      <c r="G304" s="1">
        <f t="shared" si="12"/>
        <v>138</v>
      </c>
      <c r="H304" s="1"/>
      <c r="I304" s="1"/>
      <c r="J304" s="1">
        <v>2</v>
      </c>
      <c r="K304" t="s">
        <v>2420</v>
      </c>
      <c r="M304">
        <v>100</v>
      </c>
      <c r="N304">
        <v>3.29</v>
      </c>
      <c r="O304">
        <v>3.4119999999999999</v>
      </c>
      <c r="P304">
        <v>6.2859999999999996</v>
      </c>
      <c r="Q304">
        <v>1</v>
      </c>
      <c r="R304" t="s">
        <v>629</v>
      </c>
      <c r="S304">
        <v>6576</v>
      </c>
      <c r="T304">
        <v>1927.3</v>
      </c>
      <c r="U304">
        <v>-0.28808</v>
      </c>
      <c r="V304">
        <v>62.62</v>
      </c>
      <c r="W304">
        <v>-0.2767</v>
      </c>
      <c r="X304">
        <v>84.218000000000004</v>
      </c>
      <c r="Y304">
        <v>14.218</v>
      </c>
      <c r="Z304">
        <v>-0.33896999999999999</v>
      </c>
      <c r="AA304">
        <v>59</v>
      </c>
      <c r="AB304">
        <v>47.2</v>
      </c>
      <c r="AC304">
        <v>2.1000000000000001E-2</v>
      </c>
      <c r="AD304">
        <v>7.2999999999999995E-2</v>
      </c>
      <c r="AE304">
        <v>1.87</v>
      </c>
      <c r="AF304">
        <v>2.5999999999999999E-2</v>
      </c>
      <c r="AG304">
        <v>0.189</v>
      </c>
      <c r="AH304">
        <v>0.499</v>
      </c>
      <c r="AI304">
        <v>0.218</v>
      </c>
      <c r="AJ304">
        <v>0.377</v>
      </c>
      <c r="AK304">
        <v>4.4359999999999999</v>
      </c>
      <c r="AL304">
        <v>127.934</v>
      </c>
      <c r="AM304">
        <v>342</v>
      </c>
      <c r="AN304">
        <v>-0.9</v>
      </c>
      <c r="AO304">
        <v>4.5999999999999999E-2</v>
      </c>
      <c r="AP304">
        <v>29.65436</v>
      </c>
      <c r="AQ304">
        <v>6.5000000000000002E-2</v>
      </c>
      <c r="AR304">
        <v>95.94</v>
      </c>
      <c r="AS304">
        <v>0.502</v>
      </c>
      <c r="AT304" t="s">
        <v>630</v>
      </c>
      <c r="AU304">
        <v>4</v>
      </c>
      <c r="AV304">
        <v>14</v>
      </c>
      <c r="AW304">
        <v>0.88100000000000001</v>
      </c>
      <c r="AX304">
        <v>20.39</v>
      </c>
      <c r="AY304">
        <v>20.39</v>
      </c>
      <c r="AZ304">
        <v>22.29</v>
      </c>
      <c r="BA304">
        <v>22.29</v>
      </c>
      <c r="BB304">
        <v>43.65</v>
      </c>
      <c r="BC304">
        <v>43.65</v>
      </c>
      <c r="BD304">
        <v>0</v>
      </c>
      <c r="BE304">
        <v>0.65831525007881098</v>
      </c>
      <c r="BF304">
        <v>2.2387678168037626</v>
      </c>
      <c r="BG304">
        <v>3.5884766206121584E-2</v>
      </c>
      <c r="BH304">
        <v>0</v>
      </c>
      <c r="BI304">
        <v>0.62647402964186405</v>
      </c>
      <c r="BJ304">
        <v>2.4544072590822097</v>
      </c>
      <c r="BK304">
        <v>3.3170454568879501E-2</v>
      </c>
      <c r="BL304">
        <v>5</v>
      </c>
      <c r="BM304">
        <v>5.46</v>
      </c>
      <c r="BN304">
        <v>0.10259863163146778</v>
      </c>
    </row>
    <row r="305" spans="1:66" x14ac:dyDescent="0.2">
      <c r="A305" t="s">
        <v>848</v>
      </c>
      <c r="B305" s="1" t="s">
        <v>857</v>
      </c>
      <c r="C305">
        <v>2</v>
      </c>
      <c r="D305">
        <v>2</v>
      </c>
      <c r="E305" s="1">
        <v>25</v>
      </c>
      <c r="F305" s="1">
        <v>1100</v>
      </c>
      <c r="G305" s="1">
        <f t="shared" si="12"/>
        <v>138</v>
      </c>
      <c r="H305" s="1"/>
      <c r="I305" s="1"/>
      <c r="J305" s="1">
        <v>2</v>
      </c>
      <c r="K305" t="s">
        <v>2420</v>
      </c>
      <c r="M305">
        <v>100</v>
      </c>
      <c r="N305">
        <v>1.9410000000000001</v>
      </c>
      <c r="O305">
        <v>1.921</v>
      </c>
      <c r="P305">
        <v>7.9029999999999996</v>
      </c>
      <c r="Q305">
        <v>1</v>
      </c>
      <c r="R305" t="s">
        <v>631</v>
      </c>
      <c r="S305">
        <v>3703</v>
      </c>
      <c r="T305">
        <v>1927.3</v>
      </c>
      <c r="U305">
        <v>-0.19954</v>
      </c>
      <c r="V305">
        <v>30.33</v>
      </c>
      <c r="W305">
        <v>-0.108</v>
      </c>
      <c r="X305">
        <v>46.496000000000002</v>
      </c>
      <c r="Y305">
        <v>11.496</v>
      </c>
      <c r="Z305">
        <v>-0.12772</v>
      </c>
      <c r="AA305">
        <v>35</v>
      </c>
      <c r="AB305">
        <v>108.5</v>
      </c>
      <c r="AC305">
        <v>0.27400000000000002</v>
      </c>
      <c r="AD305">
        <v>0.51700000000000002</v>
      </c>
      <c r="AE305">
        <v>2.1320000000000001</v>
      </c>
      <c r="AF305">
        <v>0.44</v>
      </c>
      <c r="AG305">
        <v>0.11700000000000001</v>
      </c>
      <c r="AH305">
        <v>0.95899999999999996</v>
      </c>
      <c r="AI305">
        <v>0.28799999999999998</v>
      </c>
      <c r="AJ305">
        <v>0.97499999999999998</v>
      </c>
      <c r="AK305">
        <v>5.835</v>
      </c>
      <c r="AL305">
        <v>211.24</v>
      </c>
      <c r="AM305">
        <v>330</v>
      </c>
      <c r="AN305">
        <v>-0.83299999999999996</v>
      </c>
      <c r="AO305">
        <v>1.1619999999999999</v>
      </c>
      <c r="AP305">
        <v>105.65741</v>
      </c>
      <c r="AQ305">
        <v>0.60699999999999998</v>
      </c>
      <c r="AR305">
        <v>95.94</v>
      </c>
      <c r="AS305">
        <v>-0.436</v>
      </c>
      <c r="AT305" t="s">
        <v>632</v>
      </c>
      <c r="AU305">
        <v>5.0999999999999996</v>
      </c>
      <c r="AV305">
        <v>105</v>
      </c>
      <c r="AW305">
        <v>0.98199999999999998</v>
      </c>
      <c r="AX305">
        <v>26.64</v>
      </c>
      <c r="AY305">
        <v>26.64</v>
      </c>
      <c r="AZ305">
        <v>42.39</v>
      </c>
      <c r="BA305">
        <v>42.39</v>
      </c>
      <c r="BB305">
        <v>48.67</v>
      </c>
      <c r="BC305">
        <v>48.67</v>
      </c>
      <c r="BD305">
        <v>0</v>
      </c>
      <c r="BE305">
        <v>0.74766424229085837</v>
      </c>
      <c r="BF305">
        <v>0.87093195853220196</v>
      </c>
      <c r="BG305">
        <v>1.2285104126159989E-2</v>
      </c>
      <c r="BH305">
        <v>0</v>
      </c>
      <c r="BI305">
        <v>0.7713923841317758</v>
      </c>
      <c r="BJ305">
        <v>1.0686225291907425</v>
      </c>
      <c r="BK305">
        <v>1.9400180638030718E-2</v>
      </c>
      <c r="BL305">
        <v>5</v>
      </c>
      <c r="BM305">
        <v>14.92</v>
      </c>
      <c r="BN305">
        <v>-4.6920220441203773E-2</v>
      </c>
    </row>
    <row r="306" spans="1:66" x14ac:dyDescent="0.2">
      <c r="A306" t="s">
        <v>848</v>
      </c>
      <c r="B306" s="1" t="s">
        <v>858</v>
      </c>
      <c r="C306">
        <v>1</v>
      </c>
      <c r="D306">
        <v>1</v>
      </c>
      <c r="E306" s="1">
        <v>26</v>
      </c>
      <c r="F306" s="1">
        <v>1125</v>
      </c>
      <c r="G306" s="1">
        <f t="shared" si="12"/>
        <v>163</v>
      </c>
      <c r="H306" s="1"/>
      <c r="I306" s="1"/>
      <c r="J306" s="1">
        <v>2</v>
      </c>
      <c r="K306" t="s">
        <v>2421</v>
      </c>
      <c r="M306">
        <v>100</v>
      </c>
      <c r="N306">
        <v>4.7530000000000001</v>
      </c>
      <c r="O306">
        <v>4.7640000000000002</v>
      </c>
      <c r="P306">
        <v>7.633</v>
      </c>
      <c r="Q306">
        <v>1</v>
      </c>
      <c r="R306" t="s">
        <v>633</v>
      </c>
      <c r="S306">
        <v>9942</v>
      </c>
      <c r="T306">
        <v>2086.8000000000002</v>
      </c>
      <c r="U306">
        <v>1.136E-2</v>
      </c>
      <c r="V306">
        <v>59.8</v>
      </c>
      <c r="W306">
        <v>-0.2928</v>
      </c>
      <c r="X306">
        <v>84.019000000000005</v>
      </c>
      <c r="Y306">
        <v>19.018999999999998</v>
      </c>
      <c r="Z306">
        <v>-0.50187999999999999</v>
      </c>
      <c r="AA306">
        <v>49</v>
      </c>
      <c r="AB306">
        <v>8.6999999999999993</v>
      </c>
      <c r="AC306">
        <v>1.6E-2</v>
      </c>
      <c r="AD306">
        <v>7.5999999999999998E-2</v>
      </c>
      <c r="AE306">
        <v>1.849</v>
      </c>
      <c r="AF306">
        <v>9.0999999999999998E-2</v>
      </c>
      <c r="AG306">
        <v>-0.151</v>
      </c>
      <c r="AH306">
        <v>0.154</v>
      </c>
      <c r="AI306">
        <v>-3.3000000000000002E-2</v>
      </c>
      <c r="AJ306">
        <v>0.40600000000000003</v>
      </c>
      <c r="AK306">
        <v>5.4180000000000001</v>
      </c>
      <c r="AL306">
        <v>166.61199999999999</v>
      </c>
      <c r="AM306">
        <v>366</v>
      </c>
      <c r="AN306">
        <v>-1.0329999999999999</v>
      </c>
      <c r="AO306">
        <v>2.9000000000000001E-2</v>
      </c>
      <c r="AP306">
        <v>17.50431</v>
      </c>
      <c r="AQ306">
        <v>2.9000000000000001E-2</v>
      </c>
      <c r="AR306">
        <v>96.5</v>
      </c>
      <c r="AS306">
        <v>0.48499999999999999</v>
      </c>
      <c r="AT306" t="s">
        <v>634</v>
      </c>
      <c r="AU306">
        <v>-33.200000000000003</v>
      </c>
      <c r="AV306">
        <v>11</v>
      </c>
      <c r="AW306">
        <v>0.92200000000000004</v>
      </c>
      <c r="AX306">
        <v>49.66</v>
      </c>
      <c r="AY306">
        <v>49.66</v>
      </c>
      <c r="AZ306">
        <v>52.79</v>
      </c>
      <c r="BA306">
        <v>52.79</v>
      </c>
      <c r="BB306">
        <v>56.97</v>
      </c>
      <c r="BC306">
        <v>56.97</v>
      </c>
      <c r="BD306">
        <v>1</v>
      </c>
      <c r="BE306">
        <v>-0.43228961539620925</v>
      </c>
      <c r="BF306">
        <v>-2.364266599517586</v>
      </c>
      <c r="BG306">
        <v>0.17855516015208736</v>
      </c>
      <c r="BH306">
        <v>1</v>
      </c>
      <c r="BI306">
        <v>-0.4159021978521491</v>
      </c>
      <c r="BJ306">
        <v>-2.3594353587995025</v>
      </c>
      <c r="BK306">
        <v>0.17620077630907038</v>
      </c>
      <c r="BL306">
        <v>5</v>
      </c>
      <c r="BM306">
        <v>10.8</v>
      </c>
      <c r="BN306">
        <v>-1.823404708097023E-2</v>
      </c>
    </row>
    <row r="307" spans="1:66" x14ac:dyDescent="0.2">
      <c r="A307" t="s">
        <v>848</v>
      </c>
      <c r="B307" s="1" t="s">
        <v>858</v>
      </c>
      <c r="C307">
        <v>1</v>
      </c>
      <c r="D307">
        <v>2</v>
      </c>
      <c r="E307" s="1">
        <v>27</v>
      </c>
      <c r="F307" s="1">
        <v>1125</v>
      </c>
      <c r="G307" s="1">
        <f t="shared" si="12"/>
        <v>163</v>
      </c>
      <c r="H307" s="1"/>
      <c r="I307" s="1"/>
      <c r="J307" s="1">
        <v>2</v>
      </c>
      <c r="K307" t="s">
        <v>2421</v>
      </c>
      <c r="M307">
        <v>100</v>
      </c>
      <c r="N307">
        <v>0.47099999999999997</v>
      </c>
      <c r="O307">
        <v>0.47799999999999998</v>
      </c>
      <c r="P307">
        <v>1.1879999999999999</v>
      </c>
      <c r="Q307">
        <v>1</v>
      </c>
      <c r="R307" t="s">
        <v>635</v>
      </c>
      <c r="S307">
        <v>997</v>
      </c>
      <c r="T307">
        <v>2086.8000000000002</v>
      </c>
      <c r="U307">
        <v>-0.25546999999999997</v>
      </c>
      <c r="V307">
        <v>51.04</v>
      </c>
      <c r="W307">
        <v>-0.19320000000000001</v>
      </c>
      <c r="X307">
        <v>83.78</v>
      </c>
      <c r="Y307">
        <v>18.78</v>
      </c>
      <c r="Z307">
        <v>-0.54727000000000003</v>
      </c>
      <c r="AA307">
        <v>43</v>
      </c>
      <c r="AB307">
        <v>53.1</v>
      </c>
      <c r="AC307">
        <v>8.3000000000000004E-2</v>
      </c>
      <c r="AD307">
        <v>4.1000000000000002E-2</v>
      </c>
      <c r="AE307">
        <v>1.736</v>
      </c>
      <c r="AF307">
        <v>3.1E-2</v>
      </c>
      <c r="AG307">
        <v>0.127</v>
      </c>
      <c r="AH307">
        <v>0.64</v>
      </c>
      <c r="AI307">
        <v>0.09</v>
      </c>
      <c r="AJ307">
        <v>0.73499999999999999</v>
      </c>
      <c r="AK307">
        <v>0.995</v>
      </c>
      <c r="AL307">
        <v>249.917</v>
      </c>
      <c r="AM307">
        <v>366</v>
      </c>
      <c r="AN307">
        <v>-1.0329999999999999</v>
      </c>
      <c r="AO307">
        <v>3.6999999999999998E-2</v>
      </c>
      <c r="AP307">
        <v>4.14018</v>
      </c>
      <c r="AQ307">
        <v>0.187</v>
      </c>
      <c r="AR307">
        <v>96.5</v>
      </c>
      <c r="AS307">
        <v>0.47099999999999997</v>
      </c>
      <c r="AT307" t="s">
        <v>636</v>
      </c>
      <c r="AU307">
        <v>-20.100000000000001</v>
      </c>
      <c r="AV307">
        <v>65</v>
      </c>
      <c r="AW307">
        <v>0.96499999999999997</v>
      </c>
      <c r="AX307">
        <v>29</v>
      </c>
      <c r="AY307">
        <v>29</v>
      </c>
      <c r="AZ307">
        <v>30.18</v>
      </c>
      <c r="BA307">
        <v>30.18</v>
      </c>
      <c r="BB307">
        <v>51.8</v>
      </c>
      <c r="BC307">
        <v>51.8</v>
      </c>
      <c r="BD307">
        <v>1</v>
      </c>
      <c r="BE307">
        <v>-0.36305711935845053</v>
      </c>
      <c r="BF307">
        <v>-1.8758902675371629</v>
      </c>
      <c r="BG307">
        <v>0.25145822711535826</v>
      </c>
      <c r="BH307">
        <v>1</v>
      </c>
      <c r="BI307">
        <v>-0.3307077566738682</v>
      </c>
      <c r="BJ307">
        <v>-1.8780503197579193</v>
      </c>
      <c r="BK307">
        <v>0.2351769945656238</v>
      </c>
      <c r="BL307">
        <v>5</v>
      </c>
      <c r="BM307">
        <v>5.89</v>
      </c>
      <c r="BN307">
        <v>2.1643427741352386E-2</v>
      </c>
    </row>
    <row r="308" spans="1:66" x14ac:dyDescent="0.2">
      <c r="A308" t="s">
        <v>848</v>
      </c>
      <c r="B308" s="1" t="s">
        <v>858</v>
      </c>
      <c r="C308">
        <v>1</v>
      </c>
      <c r="D308">
        <v>3</v>
      </c>
      <c r="E308" s="1">
        <v>28</v>
      </c>
      <c r="F308" s="1">
        <v>1125</v>
      </c>
      <c r="G308" s="1">
        <f t="shared" si="12"/>
        <v>163</v>
      </c>
      <c r="H308" s="1"/>
      <c r="I308" s="1"/>
      <c r="J308" s="1">
        <v>2</v>
      </c>
      <c r="K308" t="s">
        <v>2421</v>
      </c>
      <c r="M308">
        <v>100</v>
      </c>
      <c r="N308">
        <v>2.2650000000000001</v>
      </c>
      <c r="O308">
        <v>2.355</v>
      </c>
      <c r="P308">
        <v>4.101</v>
      </c>
      <c r="Q308">
        <v>1</v>
      </c>
      <c r="R308" t="s">
        <v>637</v>
      </c>
      <c r="S308">
        <v>4914</v>
      </c>
      <c r="T308">
        <v>2086.8000000000002</v>
      </c>
      <c r="U308">
        <v>0.23488999999999999</v>
      </c>
      <c r="V308">
        <v>43.78</v>
      </c>
      <c r="W308">
        <v>-3.8999999999999998E-3</v>
      </c>
      <c r="X308">
        <v>83.132999999999996</v>
      </c>
      <c r="Y308">
        <v>13.132999999999999</v>
      </c>
      <c r="Z308">
        <v>-0.17732000000000001</v>
      </c>
      <c r="AA308">
        <v>43</v>
      </c>
      <c r="AB308">
        <v>4.5999999999999996</v>
      </c>
      <c r="AC308">
        <v>3.5000000000000003E-2</v>
      </c>
      <c r="AD308">
        <v>8.5000000000000006E-2</v>
      </c>
      <c r="AE308">
        <v>1.9119999999999999</v>
      </c>
      <c r="AF308">
        <v>0.08</v>
      </c>
      <c r="AG308">
        <v>0.20100000000000001</v>
      </c>
      <c r="AH308">
        <v>0.57999999999999996</v>
      </c>
      <c r="AI308">
        <v>0.161</v>
      </c>
      <c r="AJ308">
        <v>0.378</v>
      </c>
      <c r="AK308">
        <v>2.8879999999999999</v>
      </c>
      <c r="AL308">
        <v>184.46299999999999</v>
      </c>
      <c r="AM308">
        <v>366</v>
      </c>
      <c r="AN308">
        <v>-1.0329999999999999</v>
      </c>
      <c r="AO308">
        <v>3.4000000000000002E-2</v>
      </c>
      <c r="AP308">
        <v>12.612</v>
      </c>
      <c r="AQ308">
        <v>6.9000000000000006E-2</v>
      </c>
      <c r="AR308">
        <v>96.5</v>
      </c>
      <c r="AS308">
        <v>0.495</v>
      </c>
      <c r="AT308" t="s">
        <v>638</v>
      </c>
      <c r="AU308">
        <v>20.5</v>
      </c>
      <c r="AV308">
        <v>110</v>
      </c>
      <c r="AW308">
        <v>0.96599999999999997</v>
      </c>
      <c r="AX308">
        <v>34.700000000000003</v>
      </c>
      <c r="AY308">
        <v>34.700000000000003</v>
      </c>
      <c r="AZ308">
        <v>41.08</v>
      </c>
      <c r="BA308">
        <v>41.08</v>
      </c>
      <c r="BB308">
        <v>43.12</v>
      </c>
      <c r="BC308">
        <v>43.12</v>
      </c>
      <c r="BD308">
        <v>0</v>
      </c>
      <c r="BE308">
        <v>0.69225992784487755</v>
      </c>
      <c r="BF308">
        <v>-0.97993005412362855</v>
      </c>
      <c r="BG308">
        <v>2.0301014031021906E-2</v>
      </c>
      <c r="BH308">
        <v>0</v>
      </c>
      <c r="BI308">
        <v>0.6893109942280391</v>
      </c>
      <c r="BJ308">
        <v>-0.99777688764327332</v>
      </c>
      <c r="BK308">
        <v>2.9925937075640757E-2</v>
      </c>
      <c r="BL308">
        <v>5</v>
      </c>
      <c r="BM308">
        <v>10.23</v>
      </c>
      <c r="BN308">
        <v>0.12742841106989825</v>
      </c>
    </row>
    <row r="309" spans="1:66" x14ac:dyDescent="0.2">
      <c r="A309" t="s">
        <v>848</v>
      </c>
      <c r="B309" s="1" t="s">
        <v>858</v>
      </c>
      <c r="C309">
        <v>2</v>
      </c>
      <c r="D309">
        <v>1</v>
      </c>
      <c r="E309" s="1">
        <v>29</v>
      </c>
      <c r="F309" s="1">
        <v>1125</v>
      </c>
      <c r="G309" s="1">
        <f t="shared" si="12"/>
        <v>163</v>
      </c>
      <c r="H309" s="1"/>
      <c r="I309" s="1"/>
      <c r="J309" s="1">
        <v>2</v>
      </c>
      <c r="K309" t="s">
        <v>2421</v>
      </c>
      <c r="M309">
        <v>100</v>
      </c>
      <c r="N309">
        <v>5.5430000000000001</v>
      </c>
      <c r="O309">
        <v>5.6130000000000004</v>
      </c>
      <c r="P309">
        <v>9.532</v>
      </c>
      <c r="Q309">
        <v>1</v>
      </c>
      <c r="R309" t="s">
        <v>639</v>
      </c>
      <c r="S309">
        <v>11713</v>
      </c>
      <c r="T309">
        <v>2086.8000000000002</v>
      </c>
      <c r="U309">
        <v>7.3789999999999994E-2</v>
      </c>
      <c r="V309">
        <v>47.66</v>
      </c>
      <c r="W309">
        <v>-7.1999999999999995E-2</v>
      </c>
      <c r="X309">
        <v>78.960999999999999</v>
      </c>
      <c r="Y309">
        <v>13.961</v>
      </c>
      <c r="Z309">
        <v>-0.30967</v>
      </c>
      <c r="AA309">
        <v>37</v>
      </c>
      <c r="AB309">
        <v>0</v>
      </c>
      <c r="AC309">
        <v>2.5000000000000001E-2</v>
      </c>
      <c r="AD309">
        <v>0.13800000000000001</v>
      </c>
      <c r="AE309">
        <v>1.96</v>
      </c>
      <c r="AF309">
        <v>0.249</v>
      </c>
      <c r="AG309">
        <v>4.9000000000000002E-2</v>
      </c>
      <c r="AH309">
        <v>0.56399999999999995</v>
      </c>
      <c r="AI309">
        <v>0.151</v>
      </c>
      <c r="AJ309">
        <v>0.49399999999999999</v>
      </c>
      <c r="AK309">
        <v>6.77</v>
      </c>
      <c r="AL309">
        <v>113.05800000000001</v>
      </c>
      <c r="AM309">
        <v>366</v>
      </c>
      <c r="AN309">
        <v>-1.0329999999999999</v>
      </c>
      <c r="AO309">
        <v>4.5999999999999999E-2</v>
      </c>
      <c r="AP309">
        <v>24.715009999999999</v>
      </c>
      <c r="AQ309">
        <v>5.0999999999999997E-2</v>
      </c>
      <c r="AR309">
        <v>96.5</v>
      </c>
      <c r="AS309">
        <v>0.504</v>
      </c>
      <c r="AT309" t="s">
        <v>640</v>
      </c>
      <c r="AU309">
        <v>26.7</v>
      </c>
      <c r="AV309">
        <v>71</v>
      </c>
      <c r="AW309">
        <v>1.056</v>
      </c>
      <c r="AX309">
        <v>28.24</v>
      </c>
      <c r="AY309">
        <v>28.24</v>
      </c>
      <c r="AZ309">
        <v>47.41</v>
      </c>
      <c r="BA309">
        <v>47.41</v>
      </c>
      <c r="BB309">
        <v>59.89</v>
      </c>
      <c r="BC309">
        <v>59.89</v>
      </c>
      <c r="BD309">
        <v>1</v>
      </c>
      <c r="BE309">
        <v>-0.53226311249722325</v>
      </c>
      <c r="BF309">
        <v>-2.0941267642902814</v>
      </c>
      <c r="BG309">
        <v>0.22635202383456982</v>
      </c>
      <c r="BH309">
        <v>1</v>
      </c>
      <c r="BI309">
        <v>-0.55176733436782421</v>
      </c>
      <c r="BJ309">
        <v>-2.0913354418357208</v>
      </c>
      <c r="BK309">
        <v>0.2320041202686659</v>
      </c>
      <c r="BL309">
        <v>5</v>
      </c>
      <c r="BM309">
        <v>10.81</v>
      </c>
      <c r="BN309">
        <v>9.8699535202377203E-2</v>
      </c>
    </row>
    <row r="310" spans="1:66" x14ac:dyDescent="0.2">
      <c r="A310" t="s">
        <v>848</v>
      </c>
      <c r="B310" s="1" t="s">
        <v>858</v>
      </c>
      <c r="C310">
        <v>2</v>
      </c>
      <c r="D310">
        <v>2</v>
      </c>
      <c r="E310" s="1">
        <v>30</v>
      </c>
      <c r="F310" s="1">
        <v>1125</v>
      </c>
      <c r="G310" s="1">
        <f t="shared" si="12"/>
        <v>163</v>
      </c>
      <c r="H310" s="1"/>
      <c r="I310" s="1"/>
      <c r="J310" s="1">
        <v>2</v>
      </c>
      <c r="K310" t="s">
        <v>2421</v>
      </c>
      <c r="M310">
        <v>100</v>
      </c>
      <c r="N310">
        <v>1.181</v>
      </c>
      <c r="O310">
        <v>1.1839999999999999</v>
      </c>
      <c r="P310">
        <v>2.891</v>
      </c>
      <c r="Q310">
        <v>1</v>
      </c>
      <c r="R310" t="s">
        <v>641</v>
      </c>
      <c r="S310">
        <v>2471</v>
      </c>
      <c r="T310">
        <v>2086.8000000000002</v>
      </c>
      <c r="U310">
        <v>-0.27539999999999998</v>
      </c>
      <c r="V310">
        <v>29.22</v>
      </c>
      <c r="W310">
        <v>0.27929999999999999</v>
      </c>
      <c r="X310">
        <v>42.343000000000004</v>
      </c>
      <c r="Y310">
        <v>14.843</v>
      </c>
      <c r="Z310">
        <v>-0.12142</v>
      </c>
      <c r="AA310">
        <v>35</v>
      </c>
      <c r="AB310">
        <v>133.30000000000001</v>
      </c>
      <c r="AC310">
        <v>6.6000000000000003E-2</v>
      </c>
      <c r="AD310">
        <v>7.8E-2</v>
      </c>
      <c r="AE310">
        <v>1.905</v>
      </c>
      <c r="AF310">
        <v>6.6000000000000003E-2</v>
      </c>
      <c r="AG310">
        <v>0.16700000000000001</v>
      </c>
      <c r="AH310">
        <v>0.56000000000000005</v>
      </c>
      <c r="AI310">
        <v>0.154</v>
      </c>
      <c r="AJ310">
        <v>0.42899999999999999</v>
      </c>
      <c r="AK310">
        <v>1.7110000000000001</v>
      </c>
      <c r="AL310">
        <v>306.44600000000003</v>
      </c>
      <c r="AM310">
        <v>366</v>
      </c>
      <c r="AN310">
        <v>-1.0329999999999999</v>
      </c>
      <c r="AO310">
        <v>3.2000000000000001E-2</v>
      </c>
      <c r="AP310">
        <v>5.3017700000000003</v>
      </c>
      <c r="AQ310">
        <v>6.8000000000000005E-2</v>
      </c>
      <c r="AR310">
        <v>96.5</v>
      </c>
      <c r="AS310">
        <v>0.38500000000000001</v>
      </c>
      <c r="AT310" t="s">
        <v>642</v>
      </c>
      <c r="AU310">
        <v>46</v>
      </c>
      <c r="AV310">
        <v>133</v>
      </c>
      <c r="AW310">
        <v>0.98899999999999999</v>
      </c>
      <c r="AX310">
        <v>37.22</v>
      </c>
      <c r="AY310">
        <v>37.22</v>
      </c>
      <c r="AZ310">
        <v>54.07</v>
      </c>
      <c r="BA310">
        <v>54.07</v>
      </c>
      <c r="BB310">
        <v>58.07</v>
      </c>
      <c r="BC310">
        <v>58.07</v>
      </c>
      <c r="BD310">
        <v>1</v>
      </c>
      <c r="BE310">
        <v>-1.0288409019608056</v>
      </c>
      <c r="BF310">
        <v>-2.3665858183780242</v>
      </c>
      <c r="BG310">
        <v>0.29454575374849518</v>
      </c>
      <c r="BH310">
        <v>1</v>
      </c>
      <c r="BI310">
        <v>-0.94575071468434779</v>
      </c>
      <c r="BJ310">
        <v>-2.3231009444305784</v>
      </c>
      <c r="BK310">
        <v>0.28088804352408298</v>
      </c>
      <c r="BL310">
        <v>5</v>
      </c>
      <c r="BM310">
        <v>5.26</v>
      </c>
      <c r="BN310">
        <v>-6.2537782398251196E-3</v>
      </c>
    </row>
    <row r="311" spans="1:66" x14ac:dyDescent="0.2">
      <c r="A311" t="s">
        <v>848</v>
      </c>
      <c r="B311" s="1" t="s">
        <v>859</v>
      </c>
      <c r="C311">
        <v>1</v>
      </c>
      <c r="D311">
        <v>1</v>
      </c>
      <c r="E311" s="1">
        <v>31</v>
      </c>
      <c r="F311" s="1">
        <v>1150</v>
      </c>
      <c r="G311" s="1">
        <f t="shared" si="12"/>
        <v>188</v>
      </c>
      <c r="H311" s="1"/>
      <c r="I311" s="1"/>
      <c r="J311" s="1">
        <v>2</v>
      </c>
      <c r="K311" t="s">
        <v>2422</v>
      </c>
      <c r="M311">
        <v>100</v>
      </c>
      <c r="N311">
        <v>57.398000000000003</v>
      </c>
      <c r="O311">
        <v>56.332000000000001</v>
      </c>
      <c r="P311">
        <v>98.539000000000001</v>
      </c>
      <c r="Q311">
        <v>1</v>
      </c>
      <c r="R311" t="s">
        <v>643</v>
      </c>
      <c r="S311">
        <v>110315</v>
      </c>
      <c r="T311">
        <v>1958.3</v>
      </c>
      <c r="U311">
        <v>-0.39931</v>
      </c>
      <c r="V311">
        <v>62.62</v>
      </c>
      <c r="W311">
        <v>-0.67179999999999995</v>
      </c>
      <c r="X311">
        <v>84.378</v>
      </c>
      <c r="Y311">
        <v>36.878</v>
      </c>
      <c r="Z311">
        <v>-0.63934000000000002</v>
      </c>
      <c r="AA311">
        <v>25</v>
      </c>
      <c r="AB311">
        <v>55.7</v>
      </c>
      <c r="AC311">
        <v>2.4E-2</v>
      </c>
      <c r="AD311">
        <v>1.3240000000000001</v>
      </c>
      <c r="AE311">
        <v>2.226</v>
      </c>
      <c r="AF311">
        <v>0.45700000000000002</v>
      </c>
      <c r="AG311">
        <v>0.30399999999999999</v>
      </c>
      <c r="AH311">
        <v>0.77300000000000002</v>
      </c>
      <c r="AI311">
        <v>0.46600000000000003</v>
      </c>
      <c r="AJ311">
        <v>0.90600000000000003</v>
      </c>
      <c r="AK311">
        <v>71.677999999999997</v>
      </c>
      <c r="AL311">
        <v>20.826000000000001</v>
      </c>
      <c r="AM311">
        <v>354</v>
      </c>
      <c r="AN311">
        <v>-0.96699999999999997</v>
      </c>
      <c r="AO311">
        <v>0.54700000000000004</v>
      </c>
      <c r="AP311">
        <v>179.05654999999999</v>
      </c>
      <c r="AQ311">
        <v>7.9000000000000001E-2</v>
      </c>
      <c r="AR311">
        <v>96.81</v>
      </c>
      <c r="AS311">
        <v>0.495</v>
      </c>
      <c r="AT311" t="s">
        <v>644</v>
      </c>
      <c r="AU311">
        <v>-8.8000000000000007</v>
      </c>
      <c r="AV311">
        <v>170</v>
      </c>
      <c r="AW311">
        <v>0.95499999999999996</v>
      </c>
      <c r="AX311">
        <v>62.19</v>
      </c>
      <c r="AY311">
        <v>62.19</v>
      </c>
      <c r="AZ311">
        <v>71.17</v>
      </c>
      <c r="BA311">
        <v>71.17</v>
      </c>
      <c r="BB311">
        <v>73.27</v>
      </c>
      <c r="BC311">
        <v>73.27</v>
      </c>
      <c r="BD311">
        <v>1</v>
      </c>
      <c r="BE311">
        <v>-0.46556749796379182</v>
      </c>
      <c r="BF311">
        <v>-2.2819167474054911</v>
      </c>
      <c r="BG311">
        <v>0.18844592062001658</v>
      </c>
      <c r="BH311">
        <v>1</v>
      </c>
      <c r="BI311">
        <v>-0.43633579672762457</v>
      </c>
      <c r="BJ311">
        <v>-2.2883331414608854</v>
      </c>
      <c r="BK311">
        <v>0.18316491936447224</v>
      </c>
      <c r="BL311">
        <v>5</v>
      </c>
      <c r="BM311" t="s">
        <v>91</v>
      </c>
      <c r="BN311">
        <v>-0.17492465875031177</v>
      </c>
    </row>
    <row r="312" spans="1:66" x14ac:dyDescent="0.2">
      <c r="A312" t="s">
        <v>848</v>
      </c>
      <c r="B312" s="1" t="s">
        <v>859</v>
      </c>
      <c r="C312">
        <v>1</v>
      </c>
      <c r="D312">
        <v>2</v>
      </c>
      <c r="E312" s="1">
        <v>32</v>
      </c>
      <c r="F312" s="1">
        <v>1150</v>
      </c>
      <c r="G312" s="1">
        <f t="shared" si="12"/>
        <v>188</v>
      </c>
      <c r="H312" s="1"/>
      <c r="I312" s="1"/>
      <c r="J312" s="1">
        <v>2</v>
      </c>
      <c r="K312" t="s">
        <v>2422</v>
      </c>
      <c r="M312">
        <v>100</v>
      </c>
      <c r="N312">
        <v>5.1840000000000002</v>
      </c>
      <c r="O312">
        <v>5.5549999999999997</v>
      </c>
      <c r="P312">
        <v>10.319000000000001</v>
      </c>
      <c r="Q312">
        <v>1</v>
      </c>
      <c r="R312" t="s">
        <v>645</v>
      </c>
      <c r="S312">
        <v>10879</v>
      </c>
      <c r="T312">
        <v>1958.3</v>
      </c>
      <c r="U312">
        <v>-0.12212000000000001</v>
      </c>
      <c r="V312">
        <v>56.5</v>
      </c>
      <c r="W312">
        <v>-0.34549999999999997</v>
      </c>
      <c r="X312">
        <v>68.194000000000003</v>
      </c>
      <c r="Y312">
        <v>23.193999999999999</v>
      </c>
      <c r="Z312">
        <v>-0.6159</v>
      </c>
      <c r="AA312">
        <v>33</v>
      </c>
      <c r="AB312">
        <v>79.900000000000006</v>
      </c>
      <c r="AC312">
        <v>2.4E-2</v>
      </c>
      <c r="AD312">
        <v>0.13200000000000001</v>
      </c>
      <c r="AE312">
        <v>2.0310000000000001</v>
      </c>
      <c r="AF312">
        <v>0.124</v>
      </c>
      <c r="AG312">
        <v>0.22700000000000001</v>
      </c>
      <c r="AH312">
        <v>0.74199999999999999</v>
      </c>
      <c r="AI312">
        <v>0.26200000000000001</v>
      </c>
      <c r="AJ312">
        <v>0.77200000000000002</v>
      </c>
      <c r="AK312">
        <v>7.8109999999999999</v>
      </c>
      <c r="AL312">
        <v>184.46299999999999</v>
      </c>
      <c r="AM312">
        <v>366</v>
      </c>
      <c r="AN312">
        <v>-1.0329999999999999</v>
      </c>
      <c r="AO312">
        <v>9.0999999999999998E-2</v>
      </c>
      <c r="AP312">
        <v>51.945410000000003</v>
      </c>
      <c r="AQ312">
        <v>8.4000000000000005E-2</v>
      </c>
      <c r="AR312">
        <v>96.81</v>
      </c>
      <c r="AS312">
        <v>0.501</v>
      </c>
      <c r="AT312" t="s">
        <v>646</v>
      </c>
      <c r="AU312">
        <v>43.4</v>
      </c>
      <c r="AV312">
        <v>165</v>
      </c>
      <c r="AW312">
        <v>0.78900000000000003</v>
      </c>
      <c r="AX312">
        <v>36.65</v>
      </c>
      <c r="AY312">
        <v>36.65</v>
      </c>
      <c r="AZ312">
        <v>45.85</v>
      </c>
      <c r="BA312">
        <v>45.85</v>
      </c>
      <c r="BB312">
        <v>48.76</v>
      </c>
      <c r="BC312">
        <v>48.76</v>
      </c>
      <c r="BD312">
        <v>0</v>
      </c>
      <c r="BE312">
        <v>0.25342431596832271</v>
      </c>
      <c r="BF312">
        <v>-1.9332039562042729</v>
      </c>
      <c r="BG312">
        <v>8.9691492573119688E-2</v>
      </c>
      <c r="BH312">
        <v>0</v>
      </c>
      <c r="BI312">
        <v>0.23549467431777993</v>
      </c>
      <c r="BJ312">
        <v>-1.9035806507973829</v>
      </c>
      <c r="BK312">
        <v>9.5036568347665926E-2</v>
      </c>
      <c r="BL312">
        <v>5</v>
      </c>
      <c r="BM312">
        <v>10.66</v>
      </c>
      <c r="BN312">
        <v>0.28087153415631405</v>
      </c>
    </row>
    <row r="313" spans="1:66" x14ac:dyDescent="0.2">
      <c r="A313" t="s">
        <v>848</v>
      </c>
      <c r="B313" s="1" t="s">
        <v>859</v>
      </c>
      <c r="C313">
        <v>2</v>
      </c>
      <c r="D313">
        <v>1</v>
      </c>
      <c r="E313" s="1">
        <v>33</v>
      </c>
      <c r="F313" s="1">
        <v>1150</v>
      </c>
      <c r="G313" s="1">
        <f t="shared" si="12"/>
        <v>188</v>
      </c>
      <c r="H313" s="1"/>
      <c r="I313" s="1"/>
      <c r="J313" s="1">
        <v>2</v>
      </c>
      <c r="K313" t="s">
        <v>2422</v>
      </c>
      <c r="M313">
        <v>100</v>
      </c>
      <c r="N313">
        <v>0.38</v>
      </c>
      <c r="O313">
        <v>0.39300000000000002</v>
      </c>
      <c r="P313">
        <v>1.482</v>
      </c>
      <c r="Q313">
        <v>1</v>
      </c>
      <c r="R313" t="s">
        <v>647</v>
      </c>
      <c r="S313">
        <v>769</v>
      </c>
      <c r="T313">
        <v>1958.3</v>
      </c>
      <c r="U313">
        <v>-8.2570000000000005E-2</v>
      </c>
      <c r="V313">
        <v>39.65</v>
      </c>
      <c r="W313">
        <v>0.2351</v>
      </c>
      <c r="X313">
        <v>83.542000000000002</v>
      </c>
      <c r="Y313">
        <v>21.042000000000002</v>
      </c>
      <c r="Z313">
        <v>0.19213</v>
      </c>
      <c r="AA313">
        <v>27</v>
      </c>
      <c r="AB313">
        <v>44.2</v>
      </c>
      <c r="AC313">
        <v>0.22900000000000001</v>
      </c>
      <c r="AD313">
        <v>8.8999999999999996E-2</v>
      </c>
      <c r="AE313">
        <v>1.8420000000000001</v>
      </c>
      <c r="AF313">
        <v>2.5999999999999999E-2</v>
      </c>
      <c r="AG313">
        <v>0.19400000000000001</v>
      </c>
      <c r="AH313">
        <v>0.76700000000000002</v>
      </c>
      <c r="AI313">
        <v>0.13700000000000001</v>
      </c>
      <c r="AJ313">
        <v>0.74299999999999999</v>
      </c>
      <c r="AK313">
        <v>0.89100000000000001</v>
      </c>
      <c r="AL313">
        <v>139.83500000000001</v>
      </c>
      <c r="AM313">
        <v>342</v>
      </c>
      <c r="AN313">
        <v>-0.9</v>
      </c>
      <c r="AO313">
        <v>7.0999999999999994E-2</v>
      </c>
      <c r="AP313">
        <v>11.26876</v>
      </c>
      <c r="AQ313">
        <v>0.28299999999999997</v>
      </c>
      <c r="AR313">
        <v>96.81</v>
      </c>
      <c r="AS313">
        <v>0.32300000000000001</v>
      </c>
      <c r="AT313" t="s">
        <v>648</v>
      </c>
      <c r="AU313">
        <v>36</v>
      </c>
      <c r="AV313">
        <v>104</v>
      </c>
      <c r="AW313">
        <v>1.0269999999999999</v>
      </c>
      <c r="AX313">
        <v>53.41</v>
      </c>
      <c r="AY313">
        <v>53.41</v>
      </c>
      <c r="AZ313">
        <v>63.11</v>
      </c>
      <c r="BA313">
        <v>63.11</v>
      </c>
      <c r="BB313">
        <v>72.31</v>
      </c>
      <c r="BC313">
        <v>72.31</v>
      </c>
      <c r="BD313">
        <v>1</v>
      </c>
      <c r="BE313">
        <v>-0.69220327641892221</v>
      </c>
      <c r="BF313">
        <v>-2.5453799795116545</v>
      </c>
      <c r="BG313">
        <v>0.21518646893156945</v>
      </c>
      <c r="BH313">
        <v>1</v>
      </c>
      <c r="BI313">
        <v>-0.79405593219302806</v>
      </c>
      <c r="BJ313">
        <v>-2.5081227816876277</v>
      </c>
      <c r="BK313">
        <v>0.23239120190374654</v>
      </c>
      <c r="BL313">
        <v>5</v>
      </c>
      <c r="BM313">
        <v>5.63</v>
      </c>
      <c r="BN313">
        <v>-9.3385522968085445E-4</v>
      </c>
    </row>
    <row r="314" spans="1:66" x14ac:dyDescent="0.2">
      <c r="A314" t="s">
        <v>848</v>
      </c>
      <c r="B314" s="1" t="s">
        <v>859</v>
      </c>
      <c r="C314">
        <v>2</v>
      </c>
      <c r="D314">
        <v>2</v>
      </c>
      <c r="E314" s="1">
        <v>34</v>
      </c>
      <c r="F314" s="1">
        <v>1150</v>
      </c>
      <c r="G314" s="1">
        <f t="shared" si="12"/>
        <v>188</v>
      </c>
      <c r="H314" s="1"/>
      <c r="I314" s="1"/>
      <c r="J314" s="1">
        <v>2</v>
      </c>
      <c r="K314" t="s">
        <v>2422</v>
      </c>
      <c r="M314">
        <v>100</v>
      </c>
      <c r="N314">
        <v>0.42899999999999999</v>
      </c>
      <c r="O314">
        <v>0.44700000000000001</v>
      </c>
      <c r="P314">
        <v>1.3140000000000001</v>
      </c>
      <c r="Q314">
        <v>1</v>
      </c>
      <c r="R314" t="s">
        <v>649</v>
      </c>
      <c r="S314">
        <v>875</v>
      </c>
      <c r="T314">
        <v>1958.3</v>
      </c>
      <c r="U314">
        <v>-0.22564000000000001</v>
      </c>
      <c r="V314">
        <v>28.34</v>
      </c>
      <c r="W314">
        <v>-9.1999999999999998E-2</v>
      </c>
      <c r="X314">
        <v>83.242000000000004</v>
      </c>
      <c r="Y314">
        <v>10.742000000000001</v>
      </c>
      <c r="Z314">
        <v>-0.48416999999999999</v>
      </c>
      <c r="AA314">
        <v>39</v>
      </c>
      <c r="AB314">
        <v>108.1</v>
      </c>
      <c r="AC314">
        <v>0.10199999999999999</v>
      </c>
      <c r="AD314">
        <v>4.5999999999999999E-2</v>
      </c>
      <c r="AE314">
        <v>1.8240000000000001</v>
      </c>
      <c r="AF314">
        <v>0.10299999999999999</v>
      </c>
      <c r="AG314">
        <v>0.03</v>
      </c>
      <c r="AH314">
        <v>0.58199999999999996</v>
      </c>
      <c r="AI314">
        <v>6.7000000000000004E-2</v>
      </c>
      <c r="AJ314">
        <v>0.41899999999999998</v>
      </c>
      <c r="AK314">
        <v>0.83</v>
      </c>
      <c r="AL314">
        <v>154.71100000000001</v>
      </c>
      <c r="AM314">
        <v>330</v>
      </c>
      <c r="AN314">
        <v>-0.83299999999999996</v>
      </c>
      <c r="AO314">
        <v>3.2000000000000001E-2</v>
      </c>
      <c r="AP314">
        <v>8.3283699999999996</v>
      </c>
      <c r="AQ314">
        <v>0.189</v>
      </c>
      <c r="AR314">
        <v>96.81</v>
      </c>
      <c r="AS314">
        <v>0.36799999999999999</v>
      </c>
      <c r="AT314" t="s">
        <v>650</v>
      </c>
      <c r="AU314">
        <v>35.6</v>
      </c>
      <c r="AV314">
        <v>28</v>
      </c>
      <c r="AW314">
        <v>0.98499999999999999</v>
      </c>
      <c r="AX314">
        <v>39.840000000000003</v>
      </c>
      <c r="AY314">
        <v>39.840000000000003</v>
      </c>
      <c r="AZ314">
        <v>42.17</v>
      </c>
      <c r="BA314">
        <v>42.17</v>
      </c>
      <c r="BB314">
        <v>46.95</v>
      </c>
      <c r="BC314">
        <v>46.95</v>
      </c>
      <c r="BD314">
        <v>1</v>
      </c>
      <c r="BE314">
        <v>-0.56786828645728571</v>
      </c>
      <c r="BF314">
        <v>-2.3804350428880365</v>
      </c>
      <c r="BG314">
        <v>0.19941086754230714</v>
      </c>
      <c r="BH314">
        <v>1</v>
      </c>
      <c r="BI314">
        <v>-0.54457989322200551</v>
      </c>
      <c r="BJ314">
        <v>-2.4364182010844662</v>
      </c>
      <c r="BK314">
        <v>0.19357331743120126</v>
      </c>
      <c r="BL314">
        <v>5</v>
      </c>
      <c r="BM314">
        <v>5.84</v>
      </c>
      <c r="BN314">
        <v>-4.5560776322948263E-3</v>
      </c>
    </row>
    <row r="315" spans="1:66" x14ac:dyDescent="0.2">
      <c r="A315" t="s">
        <v>848</v>
      </c>
      <c r="B315" s="1" t="s">
        <v>860</v>
      </c>
      <c r="C315">
        <v>1</v>
      </c>
      <c r="D315">
        <v>1</v>
      </c>
      <c r="E315" s="1">
        <v>35</v>
      </c>
      <c r="F315" s="1">
        <v>1225</v>
      </c>
      <c r="G315" s="1">
        <f t="shared" si="12"/>
        <v>263</v>
      </c>
      <c r="H315" s="1"/>
      <c r="I315" s="1"/>
      <c r="J315" s="1">
        <v>2</v>
      </c>
      <c r="K315" t="s">
        <v>2423</v>
      </c>
      <c r="M315">
        <v>100</v>
      </c>
      <c r="N315">
        <v>6.8079999999999998</v>
      </c>
      <c r="O315">
        <v>6.8390000000000004</v>
      </c>
      <c r="P315">
        <v>9.5630000000000006</v>
      </c>
      <c r="Q315">
        <v>1</v>
      </c>
      <c r="R315" t="s">
        <v>651</v>
      </c>
      <c r="S315">
        <v>12543</v>
      </c>
      <c r="T315">
        <v>1834.1</v>
      </c>
      <c r="U315">
        <v>6.3539999999999999E-2</v>
      </c>
      <c r="V315">
        <v>29.22</v>
      </c>
      <c r="W315">
        <v>-0.18479999999999999</v>
      </c>
      <c r="X315">
        <v>38.996000000000002</v>
      </c>
      <c r="Y315">
        <v>11.496</v>
      </c>
      <c r="Z315">
        <v>-0.32188</v>
      </c>
      <c r="AA315">
        <v>55</v>
      </c>
      <c r="AB315">
        <v>26.1</v>
      </c>
      <c r="AC315">
        <v>1.2999999999999999E-2</v>
      </c>
      <c r="AD315">
        <v>0.09</v>
      </c>
      <c r="AE315">
        <v>1.8580000000000001</v>
      </c>
      <c r="AF315">
        <v>2.5000000000000001E-2</v>
      </c>
      <c r="AG315">
        <v>1.4E-2</v>
      </c>
      <c r="AH315">
        <v>0.371</v>
      </c>
      <c r="AI315">
        <v>0.154</v>
      </c>
      <c r="AJ315">
        <v>0.41199999999999998</v>
      </c>
      <c r="AK315">
        <v>7.931</v>
      </c>
      <c r="AL315">
        <v>321.322</v>
      </c>
      <c r="AM315">
        <v>354</v>
      </c>
      <c r="AN315">
        <v>-0.96699999999999997</v>
      </c>
      <c r="AO315">
        <v>4.7E-2</v>
      </c>
      <c r="AP315">
        <v>63.665610000000001</v>
      </c>
      <c r="AQ315">
        <v>3.5000000000000003E-2</v>
      </c>
      <c r="AR315">
        <v>98.19</v>
      </c>
      <c r="AS315">
        <v>0.501</v>
      </c>
      <c r="AT315" t="s">
        <v>652</v>
      </c>
      <c r="AU315">
        <v>21.8</v>
      </c>
      <c r="AV315">
        <v>93</v>
      </c>
      <c r="AW315">
        <v>0.90200000000000002</v>
      </c>
      <c r="AX315">
        <v>23.65</v>
      </c>
      <c r="AY315">
        <v>23.65</v>
      </c>
      <c r="AZ315">
        <v>26.37</v>
      </c>
      <c r="BA315">
        <v>26.37</v>
      </c>
      <c r="BB315">
        <v>27.61</v>
      </c>
      <c r="BC315">
        <v>27.61</v>
      </c>
      <c r="BD315">
        <v>1</v>
      </c>
      <c r="BE315">
        <v>-1.350310843255309</v>
      </c>
      <c r="BF315">
        <v>-2.7728912895770295</v>
      </c>
      <c r="BG315">
        <v>0.36350917426180485</v>
      </c>
      <c r="BH315">
        <v>1</v>
      </c>
      <c r="BI315">
        <v>-1.2919386567902333</v>
      </c>
      <c r="BJ315">
        <v>-2.7667711669406096</v>
      </c>
      <c r="BK315">
        <v>0.34455908861629597</v>
      </c>
      <c r="BL315">
        <v>5</v>
      </c>
      <c r="BM315">
        <v>11.38</v>
      </c>
      <c r="BN315">
        <v>-9.5600088422451726E-2</v>
      </c>
    </row>
    <row r="316" spans="1:66" x14ac:dyDescent="0.2">
      <c r="A316" t="s">
        <v>848</v>
      </c>
      <c r="B316" s="1" t="s">
        <v>860</v>
      </c>
      <c r="C316">
        <v>1</v>
      </c>
      <c r="D316">
        <v>2</v>
      </c>
      <c r="E316" s="1">
        <v>36</v>
      </c>
      <c r="F316" s="1">
        <v>1225</v>
      </c>
      <c r="G316" s="1">
        <f t="shared" si="12"/>
        <v>263</v>
      </c>
      <c r="H316" s="1"/>
      <c r="I316" s="1"/>
      <c r="J316" s="1">
        <v>2</v>
      </c>
      <c r="K316" t="s">
        <v>2423</v>
      </c>
      <c r="M316">
        <v>100</v>
      </c>
      <c r="N316">
        <v>1.54</v>
      </c>
      <c r="O316">
        <v>1.6579999999999999</v>
      </c>
      <c r="P316">
        <v>3.8130000000000002</v>
      </c>
      <c r="Q316">
        <v>1</v>
      </c>
      <c r="R316" t="s">
        <v>653</v>
      </c>
      <c r="S316">
        <v>3041</v>
      </c>
      <c r="T316">
        <v>1834.1</v>
      </c>
      <c r="U316">
        <v>-0.15554000000000001</v>
      </c>
      <c r="V316">
        <v>40.99</v>
      </c>
      <c r="W316">
        <v>0.44829999999999998</v>
      </c>
      <c r="X316">
        <v>83.632999999999996</v>
      </c>
      <c r="Y316">
        <v>18.632999999999999</v>
      </c>
      <c r="Z316">
        <v>-0.42967</v>
      </c>
      <c r="AA316">
        <v>41</v>
      </c>
      <c r="AB316">
        <v>171.3</v>
      </c>
      <c r="AC316">
        <v>6.3E-2</v>
      </c>
      <c r="AD316">
        <v>0.107</v>
      </c>
      <c r="AE316">
        <v>1.851</v>
      </c>
      <c r="AF316">
        <v>0.109</v>
      </c>
      <c r="AG316">
        <v>0.24299999999999999</v>
      </c>
      <c r="AH316">
        <v>0.64300000000000002</v>
      </c>
      <c r="AI316">
        <v>0.25600000000000001</v>
      </c>
      <c r="AJ316">
        <v>0.60199999999999998</v>
      </c>
      <c r="AK316">
        <v>2.5459999999999998</v>
      </c>
      <c r="AL316">
        <v>160.661</v>
      </c>
      <c r="AM316">
        <v>318</v>
      </c>
      <c r="AN316">
        <v>-0.76700000000000002</v>
      </c>
      <c r="AO316">
        <v>5.6000000000000001E-2</v>
      </c>
      <c r="AP316">
        <v>25.389119999999998</v>
      </c>
      <c r="AQ316">
        <v>0.113</v>
      </c>
      <c r="AR316">
        <v>98.19</v>
      </c>
      <c r="AS316">
        <v>0.48099999999999998</v>
      </c>
      <c r="AT316" t="s">
        <v>654</v>
      </c>
      <c r="AU316">
        <v>26.4</v>
      </c>
      <c r="AV316">
        <v>105</v>
      </c>
      <c r="AW316">
        <v>0.98</v>
      </c>
      <c r="AX316">
        <v>34.590000000000003</v>
      </c>
      <c r="AY316">
        <v>34.590000000000003</v>
      </c>
      <c r="AZ316">
        <v>35.28</v>
      </c>
      <c r="BA316">
        <v>35.28</v>
      </c>
      <c r="BB316">
        <v>51.4</v>
      </c>
      <c r="BC316">
        <v>51.4</v>
      </c>
      <c r="BD316">
        <v>1</v>
      </c>
      <c r="BE316">
        <v>-1.4755042042281921</v>
      </c>
      <c r="BF316">
        <v>-2.6488224321384739</v>
      </c>
      <c r="BG316">
        <v>0.46032991873307139</v>
      </c>
      <c r="BH316">
        <v>1</v>
      </c>
      <c r="BI316">
        <v>-1.4620945176930702</v>
      </c>
      <c r="BJ316">
        <v>-2.61999105690886</v>
      </c>
      <c r="BK316">
        <v>0.44085633491787646</v>
      </c>
      <c r="BL316">
        <v>5</v>
      </c>
      <c r="BM316">
        <v>4.74</v>
      </c>
      <c r="BN316">
        <v>0.19074277747928894</v>
      </c>
    </row>
    <row r="317" spans="1:66" x14ac:dyDescent="0.2">
      <c r="A317" t="s">
        <v>848</v>
      </c>
      <c r="B317" s="1" t="s">
        <v>861</v>
      </c>
      <c r="C317">
        <v>1</v>
      </c>
      <c r="D317">
        <v>2</v>
      </c>
      <c r="E317" s="1">
        <v>37</v>
      </c>
      <c r="F317" s="1">
        <v>1250</v>
      </c>
      <c r="G317" s="1">
        <f t="shared" si="12"/>
        <v>288</v>
      </c>
      <c r="H317" s="1"/>
      <c r="I317" s="1"/>
      <c r="J317" s="1">
        <v>2</v>
      </c>
      <c r="K317" t="s">
        <v>2424</v>
      </c>
      <c r="M317">
        <v>100</v>
      </c>
      <c r="N317">
        <v>2.0230000000000001</v>
      </c>
      <c r="O317">
        <v>2.0350000000000001</v>
      </c>
      <c r="P317">
        <v>6.2290000000000001</v>
      </c>
      <c r="Q317">
        <v>1</v>
      </c>
      <c r="R317" t="s">
        <v>655</v>
      </c>
      <c r="S317">
        <v>3884</v>
      </c>
      <c r="T317">
        <v>1909.1</v>
      </c>
      <c r="U317">
        <v>-3.483E-2</v>
      </c>
      <c r="V317">
        <v>48.99</v>
      </c>
      <c r="W317">
        <v>-0.29749999999999999</v>
      </c>
      <c r="X317">
        <v>59.222000000000001</v>
      </c>
      <c r="Y317">
        <v>19.222000000000001</v>
      </c>
      <c r="Z317">
        <v>-0.27772999999999998</v>
      </c>
      <c r="AA317">
        <v>25</v>
      </c>
      <c r="AB317">
        <v>10.1</v>
      </c>
      <c r="AC317">
        <v>0.19400000000000001</v>
      </c>
      <c r="AD317">
        <v>0.35699999999999998</v>
      </c>
      <c r="AE317">
        <v>2.085</v>
      </c>
      <c r="AF317">
        <v>0.45900000000000002</v>
      </c>
      <c r="AG317">
        <v>0.32300000000000001</v>
      </c>
      <c r="AH317">
        <v>0.65600000000000003</v>
      </c>
      <c r="AI317">
        <v>0.46200000000000002</v>
      </c>
      <c r="AJ317">
        <v>0.74299999999999999</v>
      </c>
      <c r="AK317">
        <v>3.25</v>
      </c>
      <c r="AL317">
        <v>47.603000000000002</v>
      </c>
      <c r="AM317">
        <v>306</v>
      </c>
      <c r="AN317">
        <v>-0.7</v>
      </c>
      <c r="AO317">
        <v>0.11</v>
      </c>
      <c r="AP317">
        <v>21.296189999999999</v>
      </c>
      <c r="AQ317">
        <v>0.154</v>
      </c>
      <c r="AR317">
        <v>91.44</v>
      </c>
      <c r="AS317">
        <v>0.48</v>
      </c>
      <c r="AT317" t="s">
        <v>656</v>
      </c>
      <c r="AU317">
        <v>-87.4</v>
      </c>
      <c r="AV317">
        <v>85</v>
      </c>
      <c r="AW317">
        <v>1.0329999999999999</v>
      </c>
      <c r="AX317">
        <v>63.66</v>
      </c>
      <c r="AY317">
        <v>63.66</v>
      </c>
      <c r="AZ317">
        <v>72.430000000000007</v>
      </c>
      <c r="BA317">
        <v>72.430000000000007</v>
      </c>
      <c r="BB317">
        <v>87.51</v>
      </c>
      <c r="BC317">
        <v>87.51</v>
      </c>
      <c r="BD317">
        <v>1</v>
      </c>
      <c r="BE317">
        <v>-1.3781574570364925</v>
      </c>
      <c r="BF317">
        <v>-2.8166133016779602</v>
      </c>
      <c r="BG317">
        <v>0.3816500615814668</v>
      </c>
      <c r="BH317">
        <v>1</v>
      </c>
      <c r="BI317">
        <v>-1.3356450984568844</v>
      </c>
      <c r="BJ317">
        <v>-2.8324988652662109</v>
      </c>
      <c r="BK317">
        <v>0.36963650204413934</v>
      </c>
      <c r="BL317">
        <v>5</v>
      </c>
      <c r="BM317">
        <v>12.17</v>
      </c>
      <c r="BN317">
        <v>-3.8359490545847273E-2</v>
      </c>
    </row>
    <row r="318" spans="1:66" x14ac:dyDescent="0.2">
      <c r="A318" t="s">
        <v>848</v>
      </c>
      <c r="B318" s="1" t="s">
        <v>861</v>
      </c>
      <c r="C318">
        <v>1</v>
      </c>
      <c r="D318">
        <v>3</v>
      </c>
      <c r="E318" s="1">
        <v>38</v>
      </c>
      <c r="F318" s="1">
        <v>1250</v>
      </c>
      <c r="G318" s="1">
        <f t="shared" si="12"/>
        <v>288</v>
      </c>
      <c r="H318" s="1"/>
      <c r="I318" s="1"/>
      <c r="J318" s="1">
        <v>2</v>
      </c>
      <c r="K318" t="s">
        <v>2424</v>
      </c>
      <c r="M318">
        <v>100</v>
      </c>
      <c r="N318">
        <v>3.085</v>
      </c>
      <c r="O318">
        <v>3.1589999999999998</v>
      </c>
      <c r="P318">
        <v>16.856000000000002</v>
      </c>
      <c r="Q318">
        <v>2</v>
      </c>
      <c r="R318" t="s">
        <v>657</v>
      </c>
      <c r="S318">
        <v>6030</v>
      </c>
      <c r="T318">
        <v>1909.1</v>
      </c>
      <c r="U318">
        <v>0.20794000000000001</v>
      </c>
      <c r="V318">
        <v>58.62</v>
      </c>
      <c r="W318">
        <v>-0.20599999999999999</v>
      </c>
      <c r="X318">
        <v>83.983999999999995</v>
      </c>
      <c r="Y318">
        <v>23.984000000000002</v>
      </c>
      <c r="Z318">
        <v>-0.1981</v>
      </c>
      <c r="AA318">
        <v>21</v>
      </c>
      <c r="AB318">
        <v>183.1</v>
      </c>
      <c r="AC318">
        <v>0.68700000000000006</v>
      </c>
      <c r="AD318">
        <v>1.994</v>
      </c>
      <c r="AE318">
        <v>2.544</v>
      </c>
      <c r="AF318">
        <v>0.79500000000000004</v>
      </c>
      <c r="AG318">
        <v>0.627</v>
      </c>
      <c r="AH318">
        <v>0.96499999999999997</v>
      </c>
      <c r="AI318">
        <v>0.78400000000000003</v>
      </c>
      <c r="AJ318">
        <v>0.94299999999999995</v>
      </c>
      <c r="AK318">
        <v>8.6229999999999993</v>
      </c>
      <c r="AL318">
        <v>187.43799999999999</v>
      </c>
      <c r="AM318">
        <v>366</v>
      </c>
      <c r="AN318">
        <v>-1.0329999999999999</v>
      </c>
      <c r="AO318">
        <v>0.65700000000000003</v>
      </c>
      <c r="AP318">
        <v>81.090059999999994</v>
      </c>
      <c r="AQ318">
        <v>0.34200000000000003</v>
      </c>
      <c r="AR318">
        <v>91.44</v>
      </c>
      <c r="AS318">
        <v>0.51500000000000001</v>
      </c>
      <c r="AT318" t="s">
        <v>658</v>
      </c>
      <c r="AU318">
        <v>7.1</v>
      </c>
      <c r="AV318">
        <v>65</v>
      </c>
      <c r="AW318">
        <v>1.1160000000000001</v>
      </c>
      <c r="AX318">
        <v>71.150000000000006</v>
      </c>
      <c r="AY318">
        <v>71.150000000000006</v>
      </c>
      <c r="AZ318">
        <v>76.92</v>
      </c>
      <c r="BA318">
        <v>76.92</v>
      </c>
      <c r="BB318">
        <v>80.930000000000007</v>
      </c>
      <c r="BC318">
        <v>80.930000000000007</v>
      </c>
      <c r="BD318">
        <v>1</v>
      </c>
      <c r="BE318">
        <v>-1.1671149406986596</v>
      </c>
      <c r="BF318">
        <v>-2.8359349830150742</v>
      </c>
      <c r="BG318">
        <v>0.32221562633895884</v>
      </c>
      <c r="BH318">
        <v>1</v>
      </c>
      <c r="BI318">
        <v>-1.1396660989355376</v>
      </c>
      <c r="BJ318">
        <v>-2.833054028725702</v>
      </c>
      <c r="BK318">
        <v>0.31516872277301322</v>
      </c>
      <c r="BL318">
        <v>5</v>
      </c>
      <c r="BM318">
        <v>17.03</v>
      </c>
      <c r="BN318">
        <v>2.8362792922643602E-2</v>
      </c>
    </row>
    <row r="319" spans="1:66" x14ac:dyDescent="0.2">
      <c r="A319" t="s">
        <v>848</v>
      </c>
      <c r="B319" s="1" t="s">
        <v>862</v>
      </c>
      <c r="C319">
        <v>1</v>
      </c>
      <c r="D319">
        <v>1</v>
      </c>
      <c r="E319" s="1">
        <v>39</v>
      </c>
      <c r="F319" s="1">
        <v>1275</v>
      </c>
      <c r="G319" s="1">
        <f t="shared" si="12"/>
        <v>313</v>
      </c>
      <c r="H319" s="1"/>
      <c r="I319" s="1"/>
      <c r="J319" s="1">
        <v>2</v>
      </c>
      <c r="K319" t="s">
        <v>2425</v>
      </c>
      <c r="M319">
        <v>100</v>
      </c>
      <c r="N319">
        <v>6.9009999999999998</v>
      </c>
      <c r="O319">
        <v>7.3769999999999998</v>
      </c>
      <c r="P319">
        <v>11.923</v>
      </c>
      <c r="Q319">
        <v>1</v>
      </c>
      <c r="R319" t="s">
        <v>659</v>
      </c>
      <c r="S319">
        <v>12312</v>
      </c>
      <c r="T319">
        <v>1668.9</v>
      </c>
      <c r="U319">
        <v>-0.16363</v>
      </c>
      <c r="V319">
        <v>41.3</v>
      </c>
      <c r="W319">
        <v>-0.45479999999999998</v>
      </c>
      <c r="X319">
        <v>83.962999999999994</v>
      </c>
      <c r="Y319">
        <v>18.963000000000001</v>
      </c>
      <c r="Z319">
        <v>-0.64251000000000003</v>
      </c>
      <c r="AA319">
        <v>27</v>
      </c>
      <c r="AB319">
        <v>88.9</v>
      </c>
      <c r="AC319">
        <v>2.1000000000000001E-2</v>
      </c>
      <c r="AD319">
        <v>0.157</v>
      </c>
      <c r="AE319">
        <v>1.9870000000000001</v>
      </c>
      <c r="AF319">
        <v>0.186</v>
      </c>
      <c r="AG319">
        <v>0.27200000000000002</v>
      </c>
      <c r="AH319">
        <v>0.69699999999999995</v>
      </c>
      <c r="AI319">
        <v>0.28499999999999998</v>
      </c>
      <c r="AJ319">
        <v>0.77400000000000002</v>
      </c>
      <c r="AK319">
        <v>9.9220000000000006</v>
      </c>
      <c r="AL319">
        <v>172.56200000000001</v>
      </c>
      <c r="AM319">
        <v>354</v>
      </c>
      <c r="AN319">
        <v>-0.96699999999999997</v>
      </c>
      <c r="AO319">
        <v>0.107</v>
      </c>
      <c r="AP319">
        <v>138.96252000000001</v>
      </c>
      <c r="AQ319">
        <v>7.8E-2</v>
      </c>
      <c r="AR319">
        <v>94.94</v>
      </c>
      <c r="AS319">
        <v>0.51700000000000002</v>
      </c>
      <c r="AT319" t="s">
        <v>660</v>
      </c>
      <c r="AU319">
        <v>23.9</v>
      </c>
      <c r="AV319">
        <v>81</v>
      </c>
      <c r="AW319">
        <v>0.879</v>
      </c>
      <c r="AX319">
        <v>51.16</v>
      </c>
      <c r="AY319">
        <v>51.16</v>
      </c>
      <c r="AZ319">
        <v>55.32</v>
      </c>
      <c r="BA319">
        <v>55.32</v>
      </c>
      <c r="BB319">
        <v>55.37</v>
      </c>
      <c r="BC319">
        <v>55.37</v>
      </c>
      <c r="BD319">
        <v>0</v>
      </c>
      <c r="BE319">
        <v>0.53357081045906485</v>
      </c>
      <c r="BF319">
        <v>-1.0095592755243012</v>
      </c>
      <c r="BG319">
        <v>0.49507923902466006</v>
      </c>
      <c r="BH319">
        <v>0</v>
      </c>
      <c r="BI319">
        <v>0.55240513446528428</v>
      </c>
      <c r="BJ319">
        <v>-1.0059571865552466</v>
      </c>
      <c r="BK319">
        <v>0.48722000861787135</v>
      </c>
      <c r="BL319">
        <v>5</v>
      </c>
      <c r="BM319">
        <v>8.91</v>
      </c>
      <c r="BN319">
        <v>6.7559397352624326E-2</v>
      </c>
    </row>
    <row r="320" spans="1:66" x14ac:dyDescent="0.2">
      <c r="A320" t="s">
        <v>848</v>
      </c>
      <c r="B320" s="1" t="s">
        <v>863</v>
      </c>
      <c r="C320">
        <v>2</v>
      </c>
      <c r="D320">
        <v>1</v>
      </c>
      <c r="E320" s="1">
        <v>41</v>
      </c>
      <c r="F320" s="1">
        <v>1325</v>
      </c>
      <c r="G320" s="1">
        <f t="shared" si="12"/>
        <v>363</v>
      </c>
      <c r="H320" s="1"/>
      <c r="I320" s="1"/>
      <c r="J320" s="1">
        <v>2</v>
      </c>
      <c r="K320" t="s">
        <v>2426</v>
      </c>
      <c r="M320">
        <v>100</v>
      </c>
      <c r="N320">
        <v>2.0960000000000001</v>
      </c>
      <c r="O320">
        <v>2.0379999999999998</v>
      </c>
      <c r="P320">
        <v>3.5760000000000001</v>
      </c>
      <c r="Q320">
        <v>1</v>
      </c>
      <c r="R320" t="s">
        <v>661</v>
      </c>
      <c r="S320">
        <v>3218</v>
      </c>
      <c r="T320">
        <v>1579</v>
      </c>
      <c r="U320">
        <v>-0.31979000000000002</v>
      </c>
      <c r="V320">
        <v>38.07</v>
      </c>
      <c r="W320">
        <v>0.10150000000000001</v>
      </c>
      <c r="X320">
        <v>50</v>
      </c>
      <c r="Y320">
        <v>9.9870000000000001</v>
      </c>
      <c r="Z320">
        <v>0.10050000000000001</v>
      </c>
      <c r="AA320">
        <v>43</v>
      </c>
      <c r="AB320">
        <v>22.9</v>
      </c>
      <c r="AC320">
        <v>2.3E-2</v>
      </c>
      <c r="AD320">
        <v>4.7E-2</v>
      </c>
      <c r="AE320">
        <v>1.768</v>
      </c>
      <c r="AF320">
        <v>4.4999999999999998E-2</v>
      </c>
      <c r="AG320">
        <v>0.105</v>
      </c>
      <c r="AH320">
        <v>0.218</v>
      </c>
      <c r="AI320">
        <v>0.13700000000000001</v>
      </c>
      <c r="AJ320">
        <v>-2.7E-2</v>
      </c>
      <c r="AK320">
        <v>2.6120000000000001</v>
      </c>
      <c r="AL320">
        <v>26.777000000000001</v>
      </c>
      <c r="AM320">
        <v>366</v>
      </c>
      <c r="AN320">
        <v>-1.0329999999999999</v>
      </c>
      <c r="AO320">
        <v>2.3E-2</v>
      </c>
      <c r="AP320">
        <v>41.639499999999998</v>
      </c>
      <c r="AQ320">
        <v>0.02</v>
      </c>
      <c r="AR320">
        <v>96.88</v>
      </c>
      <c r="AS320">
        <v>0.48499999999999999</v>
      </c>
      <c r="AT320" t="s">
        <v>662</v>
      </c>
      <c r="AU320">
        <v>-61.5</v>
      </c>
      <c r="AV320">
        <v>89</v>
      </c>
      <c r="AW320">
        <v>0.996</v>
      </c>
      <c r="AX320">
        <v>37.71</v>
      </c>
      <c r="AY320">
        <v>37.71</v>
      </c>
      <c r="AZ320">
        <v>42.4</v>
      </c>
      <c r="BA320">
        <v>42.4</v>
      </c>
      <c r="BB320">
        <v>43.71</v>
      </c>
      <c r="BC320">
        <v>43.71</v>
      </c>
      <c r="BD320">
        <v>0</v>
      </c>
      <c r="BE320">
        <v>0.40946784886481646</v>
      </c>
      <c r="BF320">
        <v>-1.2792859401635317</v>
      </c>
      <c r="BG320">
        <v>0.1773442926456204</v>
      </c>
      <c r="BH320">
        <v>0</v>
      </c>
      <c r="BI320">
        <v>0.51559402884099581</v>
      </c>
      <c r="BJ320">
        <v>-1.1680099777315736</v>
      </c>
      <c r="BK320">
        <v>0.16511204271733221</v>
      </c>
      <c r="BL320">
        <v>5</v>
      </c>
      <c r="BM320">
        <v>4.07</v>
      </c>
      <c r="BN320">
        <v>-7.3919942207345435E-2</v>
      </c>
    </row>
    <row r="321" spans="1:66" x14ac:dyDescent="0.2">
      <c r="A321" t="s">
        <v>848</v>
      </c>
      <c r="B321" s="1" t="s">
        <v>864</v>
      </c>
      <c r="C321">
        <v>1</v>
      </c>
      <c r="D321">
        <v>2</v>
      </c>
      <c r="E321" s="1">
        <v>42</v>
      </c>
      <c r="F321" s="1">
        <v>1350</v>
      </c>
      <c r="G321" s="1">
        <f t="shared" si="12"/>
        <v>388</v>
      </c>
      <c r="H321" s="1"/>
      <c r="I321" s="1"/>
      <c r="J321" s="1">
        <v>2</v>
      </c>
      <c r="K321" t="s">
        <v>2427</v>
      </c>
      <c r="M321">
        <v>100</v>
      </c>
      <c r="N321">
        <v>2.109</v>
      </c>
      <c r="O321">
        <v>2.262</v>
      </c>
      <c r="P321">
        <v>3.899</v>
      </c>
      <c r="Q321">
        <v>1</v>
      </c>
      <c r="R321" t="s">
        <v>663</v>
      </c>
      <c r="S321">
        <v>4088</v>
      </c>
      <c r="T321">
        <v>1806.9</v>
      </c>
      <c r="U321">
        <v>-0.21046999999999999</v>
      </c>
      <c r="V321">
        <v>41.3</v>
      </c>
      <c r="W321">
        <v>-4.4400000000000002E-2</v>
      </c>
      <c r="X321">
        <v>26.678999999999998</v>
      </c>
      <c r="Y321">
        <v>11.679</v>
      </c>
      <c r="Z321">
        <v>-0.28148000000000001</v>
      </c>
      <c r="AA321">
        <v>47</v>
      </c>
      <c r="AB321">
        <v>98.3</v>
      </c>
      <c r="AC321">
        <v>2.7E-2</v>
      </c>
      <c r="AD321">
        <v>0.06</v>
      </c>
      <c r="AE321">
        <v>1.804</v>
      </c>
      <c r="AF321">
        <v>6.4000000000000001E-2</v>
      </c>
      <c r="AG321">
        <v>8.3000000000000004E-2</v>
      </c>
      <c r="AH321">
        <v>0.16200000000000001</v>
      </c>
      <c r="AI321">
        <v>0.108</v>
      </c>
      <c r="AJ321">
        <v>0.45</v>
      </c>
      <c r="AK321">
        <v>3.0089999999999999</v>
      </c>
      <c r="AL321">
        <v>92.230999999999995</v>
      </c>
      <c r="AM321">
        <v>342</v>
      </c>
      <c r="AN321">
        <v>-0.9</v>
      </c>
      <c r="AO321">
        <v>3.5999999999999997E-2</v>
      </c>
      <c r="AP321">
        <v>28.080570000000002</v>
      </c>
      <c r="AQ321">
        <v>5.5E-2</v>
      </c>
      <c r="AR321">
        <v>97.44</v>
      </c>
      <c r="AS321">
        <v>0.46899999999999997</v>
      </c>
      <c r="AT321" t="s">
        <v>664</v>
      </c>
      <c r="AU321">
        <v>-1.3</v>
      </c>
      <c r="AV321">
        <v>170</v>
      </c>
      <c r="AW321">
        <v>1.004</v>
      </c>
      <c r="AX321">
        <v>23.21</v>
      </c>
      <c r="AY321">
        <v>23.21</v>
      </c>
      <c r="AZ321">
        <v>26.16</v>
      </c>
      <c r="BA321">
        <v>26.16</v>
      </c>
      <c r="BB321">
        <v>38.51</v>
      </c>
      <c r="BC321">
        <v>38.51</v>
      </c>
      <c r="BD321">
        <v>0</v>
      </c>
      <c r="BE321">
        <v>0.55550300391310437</v>
      </c>
      <c r="BF321">
        <v>-1.1414679202677864</v>
      </c>
      <c r="BG321">
        <v>0.29828660935446777</v>
      </c>
      <c r="BH321">
        <v>0</v>
      </c>
      <c r="BI321">
        <v>0.56182265039417523</v>
      </c>
      <c r="BJ321">
        <v>-1.1336388661717547</v>
      </c>
      <c r="BK321">
        <v>0.2933887803285814</v>
      </c>
      <c r="BL321">
        <v>5</v>
      </c>
      <c r="BM321" t="s">
        <v>91</v>
      </c>
      <c r="BN321">
        <v>5.9526008778827015E-2</v>
      </c>
    </row>
    <row r="322" spans="1:66" x14ac:dyDescent="0.2">
      <c r="A322" t="s">
        <v>848</v>
      </c>
      <c r="B322" s="1" t="s">
        <v>864</v>
      </c>
      <c r="C322">
        <v>1</v>
      </c>
      <c r="D322">
        <v>3</v>
      </c>
      <c r="E322" s="1">
        <v>43</v>
      </c>
      <c r="F322" s="1">
        <v>1350</v>
      </c>
      <c r="G322" s="1">
        <f t="shared" si="12"/>
        <v>388</v>
      </c>
      <c r="H322" s="1"/>
      <c r="I322" s="1"/>
      <c r="J322" s="1">
        <v>2</v>
      </c>
      <c r="K322" t="s">
        <v>2427</v>
      </c>
      <c r="M322">
        <v>100</v>
      </c>
      <c r="N322">
        <v>2.3050000000000002</v>
      </c>
      <c r="O322">
        <v>2.286</v>
      </c>
      <c r="P322">
        <v>4.3959999999999999</v>
      </c>
      <c r="Q322">
        <v>1</v>
      </c>
      <c r="R322" t="s">
        <v>665</v>
      </c>
      <c r="S322">
        <v>4130</v>
      </c>
      <c r="T322">
        <v>1806.9</v>
      </c>
      <c r="U322">
        <v>-8.2930000000000004E-2</v>
      </c>
      <c r="V322">
        <v>46.41</v>
      </c>
      <c r="W322">
        <v>0.13880000000000001</v>
      </c>
      <c r="X322">
        <v>23.242000000000001</v>
      </c>
      <c r="Y322">
        <v>10.742000000000001</v>
      </c>
      <c r="Z322">
        <v>-0.31364999999999998</v>
      </c>
      <c r="AA322">
        <v>45</v>
      </c>
      <c r="AB322">
        <v>61.3</v>
      </c>
      <c r="AC322">
        <v>1.7000000000000001E-2</v>
      </c>
      <c r="AD322">
        <v>3.7999999999999999E-2</v>
      </c>
      <c r="AE322">
        <v>1.768</v>
      </c>
      <c r="AF322">
        <v>0.09</v>
      </c>
      <c r="AG322">
        <v>0.16200000000000001</v>
      </c>
      <c r="AH322">
        <v>0.41</v>
      </c>
      <c r="AI322">
        <v>6.7000000000000004E-2</v>
      </c>
      <c r="AJ322">
        <v>0.31</v>
      </c>
      <c r="AK322">
        <v>2.78</v>
      </c>
      <c r="AL322">
        <v>56.529000000000003</v>
      </c>
      <c r="AM322">
        <v>366</v>
      </c>
      <c r="AN322">
        <v>-1.0329999999999999</v>
      </c>
      <c r="AO322">
        <v>0.03</v>
      </c>
      <c r="AP322">
        <v>22.50892</v>
      </c>
      <c r="AQ322">
        <v>5.6000000000000001E-2</v>
      </c>
      <c r="AR322">
        <v>97.44</v>
      </c>
      <c r="AS322">
        <v>0.48699999999999999</v>
      </c>
      <c r="AT322" t="s">
        <v>666</v>
      </c>
      <c r="AU322">
        <v>-28.5</v>
      </c>
      <c r="AV322">
        <v>76</v>
      </c>
      <c r="AW322">
        <v>0.94699999999999995</v>
      </c>
      <c r="AX322">
        <v>31.02</v>
      </c>
      <c r="AY322">
        <v>31.02</v>
      </c>
      <c r="AZ322">
        <v>35.799999999999997</v>
      </c>
      <c r="BA322">
        <v>35.799999999999997</v>
      </c>
      <c r="BB322">
        <v>49.29</v>
      </c>
      <c r="BC322">
        <v>49.29</v>
      </c>
      <c r="BD322">
        <v>0</v>
      </c>
      <c r="BE322">
        <v>0.62601004582223518</v>
      </c>
      <c r="BF322">
        <v>-1.0474058268010102</v>
      </c>
      <c r="BG322">
        <v>0.24233496439861812</v>
      </c>
      <c r="BH322">
        <v>0</v>
      </c>
      <c r="BI322">
        <v>0.60645035925858948</v>
      </c>
      <c r="BJ322">
        <v>-1.0664446553153397</v>
      </c>
      <c r="BK322">
        <v>0.23838943806390345</v>
      </c>
      <c r="BL322">
        <v>5</v>
      </c>
      <c r="BM322" t="s">
        <v>91</v>
      </c>
      <c r="BN322">
        <v>-3.7430199275193594E-2</v>
      </c>
    </row>
    <row r="323" spans="1:66" x14ac:dyDescent="0.2">
      <c r="A323" t="s">
        <v>848</v>
      </c>
      <c r="B323" s="1" t="s">
        <v>865</v>
      </c>
      <c r="C323">
        <v>1</v>
      </c>
      <c r="D323">
        <v>1</v>
      </c>
      <c r="E323" s="1">
        <v>40</v>
      </c>
      <c r="F323" s="1">
        <v>1375</v>
      </c>
      <c r="G323" s="1">
        <f>408-(1370-F323)</f>
        <v>413</v>
      </c>
      <c r="H323" s="1"/>
      <c r="I323" s="1"/>
      <c r="J323" s="1">
        <v>2</v>
      </c>
      <c r="K323" t="s">
        <v>2428</v>
      </c>
      <c r="M323">
        <v>100</v>
      </c>
      <c r="N323">
        <v>2.3940000000000001</v>
      </c>
      <c r="O323">
        <v>2.5310000000000001</v>
      </c>
      <c r="P323">
        <v>4.6680000000000001</v>
      </c>
      <c r="Q323">
        <v>1</v>
      </c>
      <c r="R323" t="s">
        <v>667</v>
      </c>
      <c r="S323">
        <v>3941</v>
      </c>
      <c r="T323">
        <v>1557.1</v>
      </c>
      <c r="U323">
        <v>0.45196999999999998</v>
      </c>
      <c r="V323">
        <v>36.72</v>
      </c>
      <c r="W323">
        <v>0.47089999999999999</v>
      </c>
      <c r="X323">
        <v>38.554000000000002</v>
      </c>
      <c r="Y323">
        <v>11.054</v>
      </c>
      <c r="Z323">
        <v>0.28483000000000003</v>
      </c>
      <c r="AA323">
        <v>45</v>
      </c>
      <c r="AB323">
        <v>86.1</v>
      </c>
      <c r="AC323">
        <v>3.4000000000000002E-2</v>
      </c>
      <c r="AD323">
        <v>8.5000000000000006E-2</v>
      </c>
      <c r="AE323">
        <v>1.768</v>
      </c>
      <c r="AF323">
        <v>0.08</v>
      </c>
      <c r="AG323">
        <v>0.13100000000000001</v>
      </c>
      <c r="AH323">
        <v>0.83099999999999996</v>
      </c>
      <c r="AI323">
        <v>0.20599999999999999</v>
      </c>
      <c r="AJ323">
        <v>0.77900000000000003</v>
      </c>
      <c r="AK323">
        <v>4.47</v>
      </c>
      <c r="AL323">
        <v>104.13200000000001</v>
      </c>
      <c r="AM323">
        <v>318</v>
      </c>
      <c r="AN323">
        <v>-0.76700000000000002</v>
      </c>
      <c r="AO323">
        <v>9.8000000000000004E-2</v>
      </c>
      <c r="AP323">
        <v>67.970920000000007</v>
      </c>
      <c r="AQ323">
        <v>0.125</v>
      </c>
      <c r="AR323">
        <v>96.5</v>
      </c>
      <c r="AS323">
        <v>0.48299999999999998</v>
      </c>
      <c r="AT323" t="s">
        <v>668</v>
      </c>
      <c r="AU323">
        <v>-28.5</v>
      </c>
      <c r="AV323">
        <v>87</v>
      </c>
      <c r="AW323">
        <v>0.95599999999999996</v>
      </c>
      <c r="AX323">
        <v>34.5</v>
      </c>
      <c r="AY323">
        <v>34.5</v>
      </c>
      <c r="AZ323">
        <v>35.770000000000003</v>
      </c>
      <c r="BA323">
        <v>35.770000000000003</v>
      </c>
      <c r="BB323">
        <v>47.45</v>
      </c>
      <c r="BC323">
        <v>47.45</v>
      </c>
      <c r="BD323">
        <v>0</v>
      </c>
      <c r="BE323">
        <v>0.63609231078919404</v>
      </c>
      <c r="BF323">
        <v>-1.0626681598846741</v>
      </c>
      <c r="BG323">
        <v>0.30054333586273135</v>
      </c>
      <c r="BH323">
        <v>0</v>
      </c>
      <c r="BI323">
        <v>0.66940291745612812</v>
      </c>
      <c r="BJ323">
        <v>-1.0313404274423617</v>
      </c>
      <c r="BK323">
        <v>0.3109486011381048</v>
      </c>
      <c r="BL323">
        <v>5</v>
      </c>
      <c r="BM323" t="s">
        <v>91</v>
      </c>
      <c r="BN323">
        <v>5.8451751711698488E-2</v>
      </c>
    </row>
    <row r="324" spans="1:66" x14ac:dyDescent="0.2">
      <c r="A324" t="s">
        <v>849</v>
      </c>
      <c r="B324" s="1">
        <v>16052011</v>
      </c>
      <c r="C324">
        <v>1</v>
      </c>
      <c r="D324">
        <v>1</v>
      </c>
      <c r="E324" s="1">
        <v>1</v>
      </c>
      <c r="F324" s="1">
        <v>1135</v>
      </c>
      <c r="G324" s="1">
        <f t="shared" ref="G324:G376" si="13">500-(1435-$F324)</f>
        <v>200</v>
      </c>
      <c r="H324" s="1">
        <v>158</v>
      </c>
      <c r="I324" s="1">
        <f>-0.3027*(G324)+200.06</f>
        <v>139.51999999999998</v>
      </c>
      <c r="J324" s="1">
        <v>2</v>
      </c>
      <c r="K324" t="s">
        <v>2242</v>
      </c>
      <c r="M324">
        <v>100</v>
      </c>
      <c r="N324">
        <v>2.2669999999999999</v>
      </c>
      <c r="O324">
        <v>2.3109999999999999</v>
      </c>
      <c r="P324">
        <v>7.3440000000000003</v>
      </c>
      <c r="Q324">
        <v>1</v>
      </c>
      <c r="R324" t="s">
        <v>669</v>
      </c>
      <c r="S324">
        <v>3924</v>
      </c>
      <c r="T324">
        <v>1698.2</v>
      </c>
      <c r="U324">
        <v>3.8969999999999998E-2</v>
      </c>
      <c r="V324">
        <v>19.510000000000002</v>
      </c>
      <c r="W324">
        <v>-9.0300000000000005E-2</v>
      </c>
      <c r="X324">
        <v>72.5</v>
      </c>
      <c r="Y324">
        <v>9.9870000000000001</v>
      </c>
      <c r="Z324">
        <v>-0.41599999999999998</v>
      </c>
      <c r="AA324">
        <v>51</v>
      </c>
      <c r="AB324">
        <v>91.9</v>
      </c>
      <c r="AC324">
        <v>0.10100000000000001</v>
      </c>
      <c r="AD324">
        <v>0.22700000000000001</v>
      </c>
      <c r="AE324">
        <v>1.8240000000000001</v>
      </c>
      <c r="AF324">
        <v>0.26200000000000001</v>
      </c>
      <c r="AG324">
        <v>8.5000000000000006E-2</v>
      </c>
      <c r="AH324">
        <v>0.44500000000000001</v>
      </c>
      <c r="AI324">
        <v>0.26200000000000001</v>
      </c>
      <c r="AJ324">
        <v>0.40699999999999997</v>
      </c>
      <c r="AK324">
        <v>3.355</v>
      </c>
      <c r="AL324">
        <v>89.256</v>
      </c>
      <c r="AM324">
        <v>342</v>
      </c>
      <c r="AN324">
        <v>-0.9</v>
      </c>
      <c r="AO324">
        <v>8.6999999999999994E-2</v>
      </c>
      <c r="AP324">
        <v>37.150280000000002</v>
      </c>
      <c r="AQ324">
        <v>0.09</v>
      </c>
      <c r="AR324">
        <v>68</v>
      </c>
      <c r="AS324">
        <v>0.46</v>
      </c>
      <c r="AT324" t="s">
        <v>670</v>
      </c>
      <c r="AU324">
        <v>-15.7</v>
      </c>
      <c r="AV324">
        <v>89</v>
      </c>
      <c r="AW324">
        <v>0.95499999999999996</v>
      </c>
      <c r="AX324">
        <v>23.05</v>
      </c>
      <c r="AY324">
        <v>23.05</v>
      </c>
      <c r="AZ324">
        <v>30.27</v>
      </c>
      <c r="BA324">
        <v>30.27</v>
      </c>
      <c r="BB324">
        <v>45.96</v>
      </c>
      <c r="BC324">
        <v>45.96</v>
      </c>
      <c r="BD324">
        <v>0</v>
      </c>
      <c r="BE324">
        <v>8.2582435264503595E-2</v>
      </c>
      <c r="BF324">
        <v>-1.5585362982496809</v>
      </c>
      <c r="BG324">
        <v>0.21438108197711844</v>
      </c>
      <c r="BH324">
        <v>0</v>
      </c>
      <c r="BI324">
        <v>0.12738454042471448</v>
      </c>
      <c r="BJ324">
        <v>-1.5165590369770003</v>
      </c>
      <c r="BK324">
        <v>0.21688534491678485</v>
      </c>
      <c r="BL324">
        <v>6</v>
      </c>
      <c r="BM324">
        <v>18.079999999999998</v>
      </c>
      <c r="BN324">
        <v>6.7675987907858573E-2</v>
      </c>
    </row>
    <row r="325" spans="1:66" x14ac:dyDescent="0.2">
      <c r="A325" t="s">
        <v>849</v>
      </c>
      <c r="B325" s="1">
        <v>16052011</v>
      </c>
      <c r="C325">
        <v>1</v>
      </c>
      <c r="D325">
        <v>2</v>
      </c>
      <c r="E325" s="1">
        <v>2</v>
      </c>
      <c r="F325" s="1">
        <v>1135</v>
      </c>
      <c r="G325" s="1">
        <f t="shared" si="13"/>
        <v>200</v>
      </c>
      <c r="H325" s="1">
        <v>158</v>
      </c>
      <c r="I325" s="1">
        <f t="shared" ref="I325:I377" si="14">-0.3027*(G325)+200.06</f>
        <v>139.51999999999998</v>
      </c>
      <c r="J325" s="1">
        <v>2</v>
      </c>
      <c r="K325" t="s">
        <v>2242</v>
      </c>
      <c r="M325">
        <v>100</v>
      </c>
      <c r="N325">
        <v>1.109</v>
      </c>
      <c r="O325">
        <v>1.2130000000000001</v>
      </c>
      <c r="P325">
        <v>10.044</v>
      </c>
      <c r="Q325">
        <v>4</v>
      </c>
      <c r="R325" t="s">
        <v>671</v>
      </c>
      <c r="S325">
        <v>2060</v>
      </c>
      <c r="T325">
        <v>1698.2</v>
      </c>
      <c r="U325">
        <v>5.9540000000000003E-2</v>
      </c>
      <c r="V325">
        <v>31.1</v>
      </c>
      <c r="W325">
        <v>0.45250000000000001</v>
      </c>
      <c r="X325">
        <v>25</v>
      </c>
      <c r="Y325">
        <v>9.6750000000000007</v>
      </c>
      <c r="Z325">
        <v>0.30349999999999999</v>
      </c>
      <c r="AA325">
        <v>55</v>
      </c>
      <c r="AB325">
        <v>112.1</v>
      </c>
      <c r="AC325">
        <v>0.49099999999999999</v>
      </c>
      <c r="AD325">
        <v>0.83699999999999997</v>
      </c>
      <c r="AE325">
        <v>1.8720000000000001</v>
      </c>
      <c r="AF325">
        <v>0.44400000000000001</v>
      </c>
      <c r="AG325">
        <v>8.3000000000000004E-2</v>
      </c>
      <c r="AH325">
        <v>0.48799999999999999</v>
      </c>
      <c r="AI325">
        <v>0.23699999999999999</v>
      </c>
      <c r="AJ325">
        <v>0.32300000000000001</v>
      </c>
      <c r="AK325">
        <v>3.3029999999999999</v>
      </c>
      <c r="AL325">
        <v>279.66899999999998</v>
      </c>
      <c r="AM325">
        <v>354</v>
      </c>
      <c r="AN325">
        <v>-0.96699999999999997</v>
      </c>
      <c r="AO325">
        <v>0.188</v>
      </c>
      <c r="AP325">
        <v>15.81095</v>
      </c>
      <c r="AQ325">
        <v>0.14499999999999999</v>
      </c>
      <c r="AR325">
        <v>68</v>
      </c>
      <c r="AS325">
        <v>-0.498</v>
      </c>
      <c r="AT325" t="s">
        <v>672</v>
      </c>
      <c r="AU325">
        <v>20.8</v>
      </c>
      <c r="AV325">
        <v>173</v>
      </c>
      <c r="AW325">
        <v>0.998</v>
      </c>
      <c r="AX325">
        <v>25.17</v>
      </c>
      <c r="AY325">
        <v>25.17</v>
      </c>
      <c r="AZ325">
        <v>25.42</v>
      </c>
      <c r="BA325">
        <v>25.42</v>
      </c>
      <c r="BB325">
        <v>33.020000000000003</v>
      </c>
      <c r="BC325">
        <v>33.020000000000003</v>
      </c>
      <c r="BD325">
        <v>0</v>
      </c>
      <c r="BE325">
        <v>0.7182714916083075</v>
      </c>
      <c r="BF325">
        <v>1.1953578322028622</v>
      </c>
      <c r="BG325">
        <v>7.1781057770356465E-3</v>
      </c>
      <c r="BH325">
        <v>0</v>
      </c>
      <c r="BI325">
        <v>0.69702770595394359</v>
      </c>
      <c r="BJ325">
        <v>1.6335146636506845</v>
      </c>
      <c r="BK325">
        <v>3.2213620004853849E-3</v>
      </c>
      <c r="BL325">
        <v>6</v>
      </c>
      <c r="BM325">
        <v>14.54</v>
      </c>
      <c r="BN325">
        <v>5.5600206050563011E-2</v>
      </c>
    </row>
    <row r="326" spans="1:66" x14ac:dyDescent="0.2">
      <c r="A326" t="s">
        <v>849</v>
      </c>
      <c r="B326" s="1">
        <v>16052011</v>
      </c>
      <c r="C326">
        <v>1</v>
      </c>
      <c r="D326">
        <v>3</v>
      </c>
      <c r="E326" s="1">
        <v>3</v>
      </c>
      <c r="F326" s="1">
        <v>1135</v>
      </c>
      <c r="G326" s="1">
        <f t="shared" si="13"/>
        <v>200</v>
      </c>
      <c r="H326" s="1">
        <v>158</v>
      </c>
      <c r="I326" s="1">
        <f t="shared" si="14"/>
        <v>139.51999999999998</v>
      </c>
      <c r="J326" s="1">
        <v>2</v>
      </c>
      <c r="K326" t="s">
        <v>2242</v>
      </c>
      <c r="M326">
        <v>100</v>
      </c>
      <c r="N326">
        <v>0.79300000000000004</v>
      </c>
      <c r="O326">
        <v>0.76100000000000001</v>
      </c>
      <c r="P326">
        <v>2.1970000000000001</v>
      </c>
      <c r="Q326">
        <v>1</v>
      </c>
      <c r="R326" t="s">
        <v>673</v>
      </c>
      <c r="S326">
        <v>1293</v>
      </c>
      <c r="T326">
        <v>1698.2</v>
      </c>
      <c r="U326">
        <v>-3.9199999999999999E-2</v>
      </c>
      <c r="V326">
        <v>19.510000000000002</v>
      </c>
      <c r="W326">
        <v>0.19070000000000001</v>
      </c>
      <c r="X326">
        <v>22.5</v>
      </c>
      <c r="Y326">
        <v>9.9870000000000001</v>
      </c>
      <c r="Z326">
        <v>0.12873000000000001</v>
      </c>
      <c r="AA326">
        <v>39</v>
      </c>
      <c r="AB326">
        <v>19.3</v>
      </c>
      <c r="AC326">
        <v>0.127</v>
      </c>
      <c r="AD326">
        <v>9.2999999999999999E-2</v>
      </c>
      <c r="AE326">
        <v>1.7490000000000001</v>
      </c>
      <c r="AF326">
        <v>0.13</v>
      </c>
      <c r="AG326">
        <v>0.16600000000000001</v>
      </c>
      <c r="AH326">
        <v>1.0999999999999999E-2</v>
      </c>
      <c r="AI326">
        <v>8.1000000000000003E-2</v>
      </c>
      <c r="AJ326">
        <v>-0.16400000000000001</v>
      </c>
      <c r="AK326">
        <v>1.1080000000000001</v>
      </c>
      <c r="AL326">
        <v>246.94200000000001</v>
      </c>
      <c r="AM326">
        <v>366</v>
      </c>
      <c r="AN326">
        <v>-1.0329999999999999</v>
      </c>
      <c r="AO326">
        <v>2.5000000000000001E-2</v>
      </c>
      <c r="AP326">
        <v>13.204510000000001</v>
      </c>
      <c r="AQ326">
        <v>1.9E-2</v>
      </c>
      <c r="AR326">
        <v>68</v>
      </c>
      <c r="AS326">
        <v>3.5000000000000003E-2</v>
      </c>
      <c r="AT326" t="s">
        <v>674</v>
      </c>
      <c r="AU326">
        <v>-35.9</v>
      </c>
      <c r="AV326">
        <v>56</v>
      </c>
      <c r="AW326">
        <v>0.998</v>
      </c>
      <c r="AX326">
        <v>18.440000000000001</v>
      </c>
      <c r="AY326">
        <v>18.440000000000001</v>
      </c>
      <c r="AZ326">
        <v>35</v>
      </c>
      <c r="BA326">
        <v>35</v>
      </c>
      <c r="BB326">
        <v>37.770000000000003</v>
      </c>
      <c r="BC326">
        <v>37.770000000000003</v>
      </c>
      <c r="BD326">
        <v>0</v>
      </c>
      <c r="BE326">
        <v>0.93643584581133132</v>
      </c>
      <c r="BF326">
        <v>1.2180649165366446</v>
      </c>
      <c r="BG326">
        <v>8.3481219923944167E-2</v>
      </c>
      <c r="BH326">
        <v>0</v>
      </c>
      <c r="BI326">
        <v>0.89875380057035903</v>
      </c>
      <c r="BJ326">
        <v>1.3258271576397305</v>
      </c>
      <c r="BK326">
        <v>7.8049495485854353E-2</v>
      </c>
      <c r="BL326">
        <v>6</v>
      </c>
      <c r="BM326">
        <v>6.28</v>
      </c>
      <c r="BN326">
        <v>-3.9076674683007344E-2</v>
      </c>
    </row>
    <row r="327" spans="1:66" x14ac:dyDescent="0.2">
      <c r="A327" t="s">
        <v>849</v>
      </c>
      <c r="B327" s="1">
        <v>16052011</v>
      </c>
      <c r="C327">
        <v>1</v>
      </c>
      <c r="D327">
        <v>4</v>
      </c>
      <c r="E327" s="1">
        <v>4</v>
      </c>
      <c r="F327" s="1">
        <v>1135</v>
      </c>
      <c r="G327" s="1">
        <f t="shared" si="13"/>
        <v>200</v>
      </c>
      <c r="H327" s="1">
        <v>158</v>
      </c>
      <c r="I327" s="1">
        <f t="shared" si="14"/>
        <v>139.51999999999998</v>
      </c>
      <c r="J327" s="1">
        <v>2</v>
      </c>
      <c r="K327" t="s">
        <v>2242</v>
      </c>
      <c r="M327">
        <v>100</v>
      </c>
      <c r="N327">
        <v>1.825</v>
      </c>
      <c r="O327">
        <v>2.0230000000000001</v>
      </c>
      <c r="P327">
        <v>6.0979999999999999</v>
      </c>
      <c r="Q327">
        <v>1</v>
      </c>
      <c r="R327" t="s">
        <v>675</v>
      </c>
      <c r="S327">
        <v>3435</v>
      </c>
      <c r="T327">
        <v>1698.2</v>
      </c>
      <c r="U327">
        <v>6.6280000000000006E-2</v>
      </c>
      <c r="V327">
        <v>33.18</v>
      </c>
      <c r="W327">
        <v>-0.10680000000000001</v>
      </c>
      <c r="X327">
        <v>82.8</v>
      </c>
      <c r="Y327">
        <v>10.3</v>
      </c>
      <c r="Z327">
        <v>-0.40522000000000002</v>
      </c>
      <c r="AA327">
        <v>51</v>
      </c>
      <c r="AB327">
        <v>3.8</v>
      </c>
      <c r="AC327">
        <v>0.16400000000000001</v>
      </c>
      <c r="AD327">
        <v>0.37</v>
      </c>
      <c r="AE327">
        <v>1.768</v>
      </c>
      <c r="AF327">
        <v>0.126</v>
      </c>
      <c r="AG327">
        <v>0.08</v>
      </c>
      <c r="AH327">
        <v>0.23200000000000001</v>
      </c>
      <c r="AI327">
        <v>0.21</v>
      </c>
      <c r="AJ327">
        <v>0.48799999999999999</v>
      </c>
      <c r="AK327">
        <v>3.1070000000000002</v>
      </c>
      <c r="AL327">
        <v>339.17399999999998</v>
      </c>
      <c r="AM327">
        <v>342</v>
      </c>
      <c r="AN327">
        <v>-0.9</v>
      </c>
      <c r="AO327">
        <v>0.113</v>
      </c>
      <c r="AP327">
        <v>27.310079999999999</v>
      </c>
      <c r="AQ327">
        <v>6.2E-2</v>
      </c>
      <c r="AR327">
        <v>68</v>
      </c>
      <c r="AS327">
        <v>0.44600000000000001</v>
      </c>
      <c r="AT327" t="s">
        <v>676</v>
      </c>
      <c r="AU327">
        <v>-11.7</v>
      </c>
      <c r="AV327">
        <v>70</v>
      </c>
      <c r="AW327">
        <v>0.98</v>
      </c>
      <c r="AX327">
        <v>31.2</v>
      </c>
      <c r="AY327">
        <v>31.2</v>
      </c>
      <c r="AZ327">
        <v>34.450000000000003</v>
      </c>
      <c r="BA327">
        <v>34.450000000000003</v>
      </c>
      <c r="BB327">
        <v>36.869999999999997</v>
      </c>
      <c r="BC327">
        <v>36.869999999999997</v>
      </c>
      <c r="BD327">
        <v>0</v>
      </c>
      <c r="BE327">
        <v>0.62374250506801965</v>
      </c>
      <c r="BF327">
        <v>-1.0876017844563552</v>
      </c>
      <c r="BG327">
        <v>9.4678875498926576E-2</v>
      </c>
      <c r="BH327">
        <v>0</v>
      </c>
      <c r="BI327">
        <v>0.59784067653062389</v>
      </c>
      <c r="BJ327">
        <v>-1.1447400667556751</v>
      </c>
      <c r="BK327">
        <v>9.1817799786787585E-2</v>
      </c>
      <c r="BL327">
        <v>6</v>
      </c>
      <c r="BM327">
        <v>6.01</v>
      </c>
      <c r="BN327">
        <v>0.12460577825263452</v>
      </c>
    </row>
    <row r="328" spans="1:66" x14ac:dyDescent="0.2">
      <c r="A328" t="s">
        <v>849</v>
      </c>
      <c r="B328" s="1">
        <v>16052011</v>
      </c>
      <c r="C328">
        <v>2</v>
      </c>
      <c r="D328">
        <v>1</v>
      </c>
      <c r="E328" s="1">
        <v>5</v>
      </c>
      <c r="F328" s="1">
        <v>1135</v>
      </c>
      <c r="G328" s="1">
        <f t="shared" si="13"/>
        <v>200</v>
      </c>
      <c r="H328" s="1">
        <v>158</v>
      </c>
      <c r="I328" s="1">
        <f t="shared" si="14"/>
        <v>139.51999999999998</v>
      </c>
      <c r="J328" s="1">
        <v>2</v>
      </c>
      <c r="K328" t="s">
        <v>2242</v>
      </c>
      <c r="M328">
        <v>100</v>
      </c>
      <c r="N328">
        <v>2.97</v>
      </c>
      <c r="O328">
        <v>3.69</v>
      </c>
      <c r="P328">
        <v>20.533999999999999</v>
      </c>
      <c r="Q328">
        <v>4</v>
      </c>
      <c r="R328" t="s">
        <v>677</v>
      </c>
      <c r="S328">
        <v>6266</v>
      </c>
      <c r="T328">
        <v>1698.2</v>
      </c>
      <c r="U328">
        <v>9.3909999999999993E-2</v>
      </c>
      <c r="V328">
        <v>43.78</v>
      </c>
      <c r="W328">
        <v>-0.3019</v>
      </c>
      <c r="X328">
        <v>54.347000000000001</v>
      </c>
      <c r="Y328">
        <v>14.347</v>
      </c>
      <c r="Z328">
        <v>-0.46772000000000002</v>
      </c>
      <c r="AA328">
        <v>31</v>
      </c>
      <c r="AB328">
        <v>29</v>
      </c>
      <c r="AC328">
        <v>0.497</v>
      </c>
      <c r="AD328">
        <v>2.0379999999999998</v>
      </c>
      <c r="AE328">
        <v>2.1509999999999998</v>
      </c>
      <c r="AF328">
        <v>0.61</v>
      </c>
      <c r="AG328">
        <v>5.0999999999999997E-2</v>
      </c>
      <c r="AH328">
        <v>0.436</v>
      </c>
      <c r="AI328">
        <v>0.126</v>
      </c>
      <c r="AJ328">
        <v>0.44</v>
      </c>
      <c r="AK328">
        <v>7.6459999999999999</v>
      </c>
      <c r="AL328">
        <v>327.27300000000002</v>
      </c>
      <c r="AM328">
        <v>366</v>
      </c>
      <c r="AN328">
        <v>-1.0329999999999999</v>
      </c>
      <c r="AO328">
        <v>0.51700000000000002</v>
      </c>
      <c r="AP328">
        <v>33.897550000000003</v>
      </c>
      <c r="AQ328">
        <v>0.123</v>
      </c>
      <c r="AR328">
        <v>68</v>
      </c>
      <c r="AS328">
        <v>1.7000000000000001E-2</v>
      </c>
      <c r="AT328" t="s">
        <v>678</v>
      </c>
      <c r="AU328">
        <v>-19.899999999999999</v>
      </c>
      <c r="AV328">
        <v>99</v>
      </c>
      <c r="AW328">
        <v>0.89200000000000002</v>
      </c>
      <c r="AX328">
        <v>31.55</v>
      </c>
      <c r="AY328">
        <v>31.55</v>
      </c>
      <c r="AZ328">
        <v>60.17</v>
      </c>
      <c r="BA328">
        <v>60.17</v>
      </c>
      <c r="BB328">
        <v>60.95</v>
      </c>
      <c r="BC328">
        <v>60.95</v>
      </c>
      <c r="BD328">
        <v>0</v>
      </c>
      <c r="BE328">
        <v>0.96140555617206602</v>
      </c>
      <c r="BF328">
        <v>1.295281211429578</v>
      </c>
      <c r="BG328">
        <v>0.12076505951867075</v>
      </c>
      <c r="BH328">
        <v>0</v>
      </c>
      <c r="BI328">
        <v>0.95580240151577556</v>
      </c>
      <c r="BJ328">
        <v>1.3079501828283409</v>
      </c>
      <c r="BK328">
        <v>0.11979826041725768</v>
      </c>
      <c r="BL328">
        <v>6</v>
      </c>
      <c r="BM328" t="s">
        <v>91</v>
      </c>
      <c r="BN328">
        <v>0.10757723872765139</v>
      </c>
    </row>
    <row r="329" spans="1:66" x14ac:dyDescent="0.2">
      <c r="A329" t="s">
        <v>849</v>
      </c>
      <c r="B329" s="1">
        <v>16052011</v>
      </c>
      <c r="C329">
        <v>2</v>
      </c>
      <c r="D329">
        <v>2</v>
      </c>
      <c r="E329" s="1">
        <v>6</v>
      </c>
      <c r="F329" s="1">
        <v>1135</v>
      </c>
      <c r="G329" s="1">
        <f t="shared" si="13"/>
        <v>200</v>
      </c>
      <c r="H329" s="1">
        <v>158</v>
      </c>
      <c r="I329" s="1">
        <f t="shared" si="14"/>
        <v>139.51999999999998</v>
      </c>
      <c r="J329" s="1">
        <v>2</v>
      </c>
      <c r="K329" t="s">
        <v>2242</v>
      </c>
      <c r="M329">
        <v>100</v>
      </c>
      <c r="N329">
        <v>5.6230000000000002</v>
      </c>
      <c r="O329">
        <v>5.8029999999999999</v>
      </c>
      <c r="P329">
        <v>13.563000000000001</v>
      </c>
      <c r="Q329">
        <v>1</v>
      </c>
      <c r="R329" t="s">
        <v>679</v>
      </c>
      <c r="S329">
        <v>9855</v>
      </c>
      <c r="T329">
        <v>1698.2</v>
      </c>
      <c r="U329">
        <v>6.5229999999999996E-2</v>
      </c>
      <c r="V329">
        <v>44.47</v>
      </c>
      <c r="W329">
        <v>-0.1239</v>
      </c>
      <c r="X329">
        <v>71.753</v>
      </c>
      <c r="Y329">
        <v>11.753</v>
      </c>
      <c r="Z329">
        <v>-0.40672999999999998</v>
      </c>
      <c r="AA329">
        <v>33</v>
      </c>
      <c r="AB329">
        <v>84.5</v>
      </c>
      <c r="AC329">
        <v>3.6999999999999998E-2</v>
      </c>
      <c r="AD329">
        <v>0.23599999999999999</v>
      </c>
      <c r="AE329">
        <v>1.8520000000000001</v>
      </c>
      <c r="AF329">
        <v>0.112</v>
      </c>
      <c r="AG329">
        <v>0.04</v>
      </c>
      <c r="AH329">
        <v>0.45100000000000001</v>
      </c>
      <c r="AI329">
        <v>0.16600000000000001</v>
      </c>
      <c r="AJ329">
        <v>0.34</v>
      </c>
      <c r="AK329">
        <v>7.734</v>
      </c>
      <c r="AL329">
        <v>101.157</v>
      </c>
      <c r="AM329">
        <v>366</v>
      </c>
      <c r="AN329">
        <v>-1.0329999999999999</v>
      </c>
      <c r="AO329">
        <v>7.8E-2</v>
      </c>
      <c r="AP329">
        <v>79.815380000000005</v>
      </c>
      <c r="AQ329">
        <v>4.2000000000000003E-2</v>
      </c>
      <c r="AR329">
        <v>68</v>
      </c>
      <c r="AS329">
        <v>0.46800000000000003</v>
      </c>
      <c r="AT329" t="s">
        <v>680</v>
      </c>
      <c r="AU329">
        <v>8.5</v>
      </c>
      <c r="AV329">
        <v>85</v>
      </c>
      <c r="AW329">
        <v>1.018</v>
      </c>
      <c r="AX329">
        <v>23.17</v>
      </c>
      <c r="AY329">
        <v>23.17</v>
      </c>
      <c r="AZ329">
        <v>23.76</v>
      </c>
      <c r="BA329">
        <v>23.76</v>
      </c>
      <c r="BB329">
        <v>47.66</v>
      </c>
      <c r="BC329">
        <v>47.66</v>
      </c>
      <c r="BD329">
        <v>0</v>
      </c>
      <c r="BE329">
        <v>0.80828781630554714</v>
      </c>
      <c r="BF329">
        <v>1.6576034593069253</v>
      </c>
      <c r="BG329">
        <v>9.9343212647142576E-2</v>
      </c>
      <c r="BH329">
        <v>0</v>
      </c>
      <c r="BI329">
        <v>0.8110471294366417</v>
      </c>
      <c r="BJ329">
        <v>1.6510739593443522</v>
      </c>
      <c r="BK329">
        <v>0.10061080872308102</v>
      </c>
      <c r="BL329">
        <v>6</v>
      </c>
      <c r="BM329" t="s">
        <v>91</v>
      </c>
      <c r="BN329">
        <v>0.13095236617674513</v>
      </c>
    </row>
    <row r="330" spans="1:66" x14ac:dyDescent="0.2">
      <c r="A330" t="s">
        <v>849</v>
      </c>
      <c r="B330" s="1">
        <v>18052011</v>
      </c>
      <c r="C330">
        <v>1</v>
      </c>
      <c r="D330">
        <v>1</v>
      </c>
      <c r="E330" s="1">
        <v>7</v>
      </c>
      <c r="F330" s="1">
        <v>1135</v>
      </c>
      <c r="G330" s="1">
        <f t="shared" si="13"/>
        <v>200</v>
      </c>
      <c r="H330" s="1">
        <v>131</v>
      </c>
      <c r="I330" s="1">
        <f t="shared" si="14"/>
        <v>139.51999999999998</v>
      </c>
      <c r="J330" s="1">
        <v>2</v>
      </c>
      <c r="K330" t="s">
        <v>2243</v>
      </c>
      <c r="M330">
        <v>100</v>
      </c>
      <c r="N330">
        <v>1.8220000000000001</v>
      </c>
      <c r="O330">
        <v>1.8180000000000001</v>
      </c>
      <c r="P330">
        <v>7.3079999999999998</v>
      </c>
      <c r="Q330">
        <v>1</v>
      </c>
      <c r="R330" t="s">
        <v>681</v>
      </c>
      <c r="S330">
        <v>3419</v>
      </c>
      <c r="T330">
        <v>1880.8</v>
      </c>
      <c r="U330">
        <v>-0.44119000000000003</v>
      </c>
      <c r="V330">
        <v>52.56</v>
      </c>
      <c r="W330">
        <v>0.16980000000000001</v>
      </c>
      <c r="X330">
        <v>81.867000000000004</v>
      </c>
      <c r="Y330">
        <v>16.867000000000001</v>
      </c>
      <c r="Z330">
        <v>-1.9499999999999999E-3</v>
      </c>
      <c r="AA330">
        <v>45</v>
      </c>
      <c r="AB330">
        <v>83.4</v>
      </c>
      <c r="AC330">
        <v>0.311</v>
      </c>
      <c r="AD330">
        <v>0.56899999999999995</v>
      </c>
      <c r="AE330">
        <v>1.8819999999999999</v>
      </c>
      <c r="AF330">
        <v>0.33700000000000002</v>
      </c>
      <c r="AG330">
        <v>0.13</v>
      </c>
      <c r="AH330">
        <v>0.54100000000000004</v>
      </c>
      <c r="AI330">
        <v>0.17599999999999999</v>
      </c>
      <c r="AJ330">
        <v>0.58099999999999996</v>
      </c>
      <c r="AK330">
        <v>3.2770000000000001</v>
      </c>
      <c r="AL330">
        <v>77.355000000000004</v>
      </c>
      <c r="AM330">
        <v>294</v>
      </c>
      <c r="AN330">
        <v>-0.63300000000000001</v>
      </c>
      <c r="AO330">
        <v>0.13400000000000001</v>
      </c>
      <c r="AP330">
        <v>30.475809999999999</v>
      </c>
      <c r="AQ330">
        <v>0.14399999999999999</v>
      </c>
      <c r="AR330">
        <v>82.88</v>
      </c>
      <c r="AS330">
        <v>0.27800000000000002</v>
      </c>
      <c r="AT330" t="s">
        <v>682</v>
      </c>
      <c r="AU330">
        <v>-16.2</v>
      </c>
      <c r="AV330">
        <v>109</v>
      </c>
      <c r="AW330">
        <v>0.879</v>
      </c>
      <c r="AX330">
        <v>33.42</v>
      </c>
      <c r="AY330">
        <v>33.42</v>
      </c>
      <c r="AZ330">
        <v>38.979999999999997</v>
      </c>
      <c r="BA330">
        <v>38.979999999999997</v>
      </c>
      <c r="BB330">
        <v>40.31</v>
      </c>
      <c r="BC330">
        <v>40.31</v>
      </c>
      <c r="BD330">
        <v>0</v>
      </c>
      <c r="BE330">
        <v>0.76867541000006812</v>
      </c>
      <c r="BF330">
        <v>-0.47661394344642677</v>
      </c>
      <c r="BG330">
        <v>3.1000674910987215E-2</v>
      </c>
      <c r="BH330">
        <v>0</v>
      </c>
      <c r="BI330">
        <v>0.7731114959688612</v>
      </c>
      <c r="BJ330">
        <v>-0.328223804043836</v>
      </c>
      <c r="BK330">
        <v>2.6244100092440218E-2</v>
      </c>
      <c r="BL330">
        <v>6</v>
      </c>
      <c r="BM330">
        <v>37.33</v>
      </c>
      <c r="BN330">
        <v>1.8941335133978388E-2</v>
      </c>
    </row>
    <row r="331" spans="1:66" x14ac:dyDescent="0.2">
      <c r="A331" t="s">
        <v>849</v>
      </c>
      <c r="B331" s="1">
        <v>18052011</v>
      </c>
      <c r="C331">
        <v>1</v>
      </c>
      <c r="D331">
        <v>3</v>
      </c>
      <c r="E331" s="1">
        <v>9</v>
      </c>
      <c r="F331" s="1">
        <v>1135</v>
      </c>
      <c r="G331" s="1">
        <f t="shared" si="13"/>
        <v>200</v>
      </c>
      <c r="H331" s="1">
        <v>131</v>
      </c>
      <c r="I331" s="1">
        <f t="shared" si="14"/>
        <v>139.51999999999998</v>
      </c>
      <c r="J331" s="1">
        <v>2</v>
      </c>
      <c r="K331" t="s">
        <v>2243</v>
      </c>
      <c r="M331">
        <v>100</v>
      </c>
      <c r="N331">
        <v>1.2549999999999999</v>
      </c>
      <c r="O331">
        <v>1.3069999999999999</v>
      </c>
      <c r="P331">
        <v>3.867</v>
      </c>
      <c r="Q331">
        <v>1</v>
      </c>
      <c r="R331" t="s">
        <v>683</v>
      </c>
      <c r="S331">
        <v>2459</v>
      </c>
      <c r="T331">
        <v>1880.8</v>
      </c>
      <c r="U331">
        <v>0.14743999999999999</v>
      </c>
      <c r="V331">
        <v>25.55</v>
      </c>
      <c r="W331">
        <v>-5.4999999999999997E-3</v>
      </c>
      <c r="X331">
        <v>27.617000000000001</v>
      </c>
      <c r="Y331">
        <v>10.117000000000001</v>
      </c>
      <c r="Z331">
        <v>1.65E-3</v>
      </c>
      <c r="AA331">
        <v>55</v>
      </c>
      <c r="AB331">
        <v>5.0999999999999996</v>
      </c>
      <c r="AC331">
        <v>7.1999999999999995E-2</v>
      </c>
      <c r="AD331">
        <v>0.104</v>
      </c>
      <c r="AE331">
        <v>1.754</v>
      </c>
      <c r="AF331">
        <v>0.112</v>
      </c>
      <c r="AG331">
        <v>0.25800000000000001</v>
      </c>
      <c r="AH331">
        <v>-6.7000000000000004E-2</v>
      </c>
      <c r="AI331">
        <v>0.30499999999999999</v>
      </c>
      <c r="AJ331">
        <v>0.19500000000000001</v>
      </c>
      <c r="AK331">
        <v>1.75</v>
      </c>
      <c r="AL331">
        <v>306.44600000000003</v>
      </c>
      <c r="AM331">
        <v>366</v>
      </c>
      <c r="AN331">
        <v>-1.0329999999999999</v>
      </c>
      <c r="AO331">
        <v>2.5999999999999999E-2</v>
      </c>
      <c r="AP331">
        <v>13.521750000000001</v>
      </c>
      <c r="AQ331">
        <v>8.0000000000000002E-3</v>
      </c>
      <c r="AR331">
        <v>82.88</v>
      </c>
      <c r="AS331">
        <v>0.34300000000000003</v>
      </c>
      <c r="AT331" t="s">
        <v>684</v>
      </c>
      <c r="AU331">
        <v>-41</v>
      </c>
      <c r="AV331">
        <v>71</v>
      </c>
      <c r="AW331">
        <v>0.995</v>
      </c>
      <c r="AX331">
        <v>35.229999999999997</v>
      </c>
      <c r="AY331">
        <v>35.229999999999997</v>
      </c>
      <c r="AZ331">
        <v>36.32</v>
      </c>
      <c r="BA331">
        <v>36.32</v>
      </c>
      <c r="BB331">
        <v>38.56</v>
      </c>
      <c r="BC331">
        <v>38.56</v>
      </c>
      <c r="BD331">
        <v>0</v>
      </c>
      <c r="BE331">
        <v>0.62396141016900608</v>
      </c>
      <c r="BF331">
        <v>2.6683176328440097</v>
      </c>
      <c r="BG331">
        <v>2.3108493507133981E-2</v>
      </c>
      <c r="BH331">
        <v>0</v>
      </c>
      <c r="BI331">
        <v>0.63380178368034468</v>
      </c>
      <c r="BJ331">
        <v>2.7886875418564383</v>
      </c>
      <c r="BK331">
        <v>1.679055644467542E-2</v>
      </c>
      <c r="BL331">
        <v>6</v>
      </c>
      <c r="BM331">
        <v>8.17</v>
      </c>
      <c r="BN331">
        <v>0.11557877717127785</v>
      </c>
    </row>
    <row r="332" spans="1:66" x14ac:dyDescent="0.2">
      <c r="A332" t="s">
        <v>849</v>
      </c>
      <c r="B332" s="1">
        <v>19052011</v>
      </c>
      <c r="C332">
        <v>1</v>
      </c>
      <c r="D332">
        <v>1</v>
      </c>
      <c r="E332" s="1">
        <v>10</v>
      </c>
      <c r="F332" s="1">
        <v>1135</v>
      </c>
      <c r="G332" s="1">
        <f t="shared" si="13"/>
        <v>200</v>
      </c>
      <c r="H332" s="1">
        <v>131</v>
      </c>
      <c r="I332" s="1">
        <f t="shared" si="14"/>
        <v>139.51999999999998</v>
      </c>
      <c r="J332" s="1">
        <v>2</v>
      </c>
      <c r="K332" t="s">
        <v>2244</v>
      </c>
      <c r="M332">
        <v>100</v>
      </c>
      <c r="N332">
        <v>2.2749999999999999</v>
      </c>
      <c r="O332">
        <v>2.258</v>
      </c>
      <c r="P332">
        <v>9.5470000000000006</v>
      </c>
      <c r="Q332">
        <v>8</v>
      </c>
      <c r="R332" t="s">
        <v>685</v>
      </c>
      <c r="S332">
        <v>4288</v>
      </c>
      <c r="T332">
        <v>1898.8</v>
      </c>
      <c r="U332">
        <v>0.41513</v>
      </c>
      <c r="V332">
        <v>41.87</v>
      </c>
      <c r="W332">
        <v>0.64910000000000001</v>
      </c>
      <c r="X332">
        <v>43.241999999999997</v>
      </c>
      <c r="Y332">
        <v>10.742000000000001</v>
      </c>
      <c r="Z332">
        <v>0.63505</v>
      </c>
      <c r="AA332">
        <v>45</v>
      </c>
      <c r="AB332">
        <v>35.9</v>
      </c>
      <c r="AC332">
        <v>0.34200000000000003</v>
      </c>
      <c r="AD332">
        <v>0.68200000000000005</v>
      </c>
      <c r="AE332">
        <v>2</v>
      </c>
      <c r="AF332">
        <v>0.373</v>
      </c>
      <c r="AG332">
        <v>0.14599999999999999</v>
      </c>
      <c r="AH332">
        <v>0.41699999999999998</v>
      </c>
      <c r="AI332">
        <v>0.249</v>
      </c>
      <c r="AJ332">
        <v>0.433</v>
      </c>
      <c r="AK332">
        <v>3.5390000000000001</v>
      </c>
      <c r="AL332">
        <v>107.107</v>
      </c>
      <c r="AM332">
        <v>306</v>
      </c>
      <c r="AN332">
        <v>-0.7</v>
      </c>
      <c r="AO332">
        <v>0.122</v>
      </c>
      <c r="AP332">
        <v>30.356030000000001</v>
      </c>
      <c r="AQ332">
        <v>0.13500000000000001</v>
      </c>
      <c r="AR332">
        <v>92.06</v>
      </c>
      <c r="AS332">
        <v>-0.223</v>
      </c>
      <c r="AT332" t="s">
        <v>686</v>
      </c>
      <c r="AU332">
        <v>-30.7</v>
      </c>
      <c r="AV332">
        <v>13</v>
      </c>
      <c r="AW332">
        <v>0.997</v>
      </c>
      <c r="AX332">
        <v>33.76</v>
      </c>
      <c r="AY332">
        <v>33.76</v>
      </c>
      <c r="AZ332">
        <v>36.6</v>
      </c>
      <c r="BA332">
        <v>36.6</v>
      </c>
      <c r="BB332">
        <v>37.94</v>
      </c>
      <c r="BC332">
        <v>37.94</v>
      </c>
      <c r="BD332">
        <v>0</v>
      </c>
      <c r="BE332">
        <v>0.79564325171293193</v>
      </c>
      <c r="BF332">
        <v>5.8251416910567184E-2</v>
      </c>
      <c r="BG332">
        <v>2.4197378103922442E-2</v>
      </c>
      <c r="BH332">
        <v>0</v>
      </c>
      <c r="BI332">
        <v>0.76018640180918551</v>
      </c>
      <c r="BJ332">
        <v>-0.42087361546200974</v>
      </c>
      <c r="BK332">
        <v>2.5058524610161493E-2</v>
      </c>
      <c r="BL332">
        <v>6</v>
      </c>
      <c r="BM332">
        <v>49.47</v>
      </c>
      <c r="BN332">
        <v>-9.7272550774871194E-2</v>
      </c>
    </row>
    <row r="333" spans="1:66" x14ac:dyDescent="0.2">
      <c r="A333" t="s">
        <v>849</v>
      </c>
      <c r="B333" s="1">
        <v>19052011</v>
      </c>
      <c r="C333">
        <v>1</v>
      </c>
      <c r="D333">
        <v>2</v>
      </c>
      <c r="E333" s="1">
        <v>8</v>
      </c>
      <c r="F333" s="1">
        <v>1135</v>
      </c>
      <c r="G333" s="1">
        <f t="shared" si="13"/>
        <v>200</v>
      </c>
      <c r="H333" s="1">
        <v>131</v>
      </c>
      <c r="I333" s="1">
        <f t="shared" si="14"/>
        <v>139.51999999999998</v>
      </c>
      <c r="J333" s="1">
        <v>2</v>
      </c>
      <c r="K333" t="s">
        <v>2244</v>
      </c>
      <c r="M333">
        <v>100</v>
      </c>
      <c r="N333">
        <v>1.4079999999999999</v>
      </c>
      <c r="O333">
        <v>1.4530000000000001</v>
      </c>
      <c r="P333">
        <v>7.1539999999999999</v>
      </c>
      <c r="Q333">
        <v>1</v>
      </c>
      <c r="R333" t="s">
        <v>687</v>
      </c>
      <c r="S333">
        <v>2759</v>
      </c>
      <c r="T333">
        <v>1898.8</v>
      </c>
      <c r="U333">
        <v>0.50577000000000005</v>
      </c>
      <c r="V333">
        <v>24.81</v>
      </c>
      <c r="W333">
        <v>0.58479999999999999</v>
      </c>
      <c r="X333">
        <v>27.928999999999998</v>
      </c>
      <c r="Y333">
        <v>10.429</v>
      </c>
      <c r="Z333">
        <v>0.30085000000000001</v>
      </c>
      <c r="AA333">
        <v>51</v>
      </c>
      <c r="AB333">
        <v>48.2</v>
      </c>
      <c r="AC333">
        <v>0.34300000000000003</v>
      </c>
      <c r="AD333">
        <v>0.53400000000000003</v>
      </c>
      <c r="AE333">
        <v>1.9930000000000001</v>
      </c>
      <c r="AF333">
        <v>0.42799999999999999</v>
      </c>
      <c r="AG333">
        <v>0.35499999999999998</v>
      </c>
      <c r="AH333">
        <v>0.34499999999999997</v>
      </c>
      <c r="AI333">
        <v>0.20499999999999999</v>
      </c>
      <c r="AJ333">
        <v>0.436</v>
      </c>
      <c r="AK333">
        <v>2.5489999999999999</v>
      </c>
      <c r="AL333">
        <v>169.58699999999999</v>
      </c>
      <c r="AM333">
        <v>366</v>
      </c>
      <c r="AN333">
        <v>-1.0329999999999999</v>
      </c>
      <c r="AO333">
        <v>8.6999999999999994E-2</v>
      </c>
      <c r="AP333">
        <v>13.15249</v>
      </c>
      <c r="AQ333">
        <v>7.0999999999999994E-2</v>
      </c>
      <c r="AR333">
        <v>92.06</v>
      </c>
      <c r="AS333">
        <v>-0.20100000000000001</v>
      </c>
      <c r="AT333" t="s">
        <v>688</v>
      </c>
      <c r="AU333">
        <v>-17.100000000000001</v>
      </c>
      <c r="AV333">
        <v>103</v>
      </c>
      <c r="AW333">
        <v>0.96799999999999997</v>
      </c>
      <c r="AX333">
        <v>23.4</v>
      </c>
      <c r="AY333">
        <v>23.4</v>
      </c>
      <c r="AZ333">
        <v>25.81</v>
      </c>
      <c r="BA333">
        <v>25.81</v>
      </c>
      <c r="BB333">
        <v>40.909999999999997</v>
      </c>
      <c r="BC333">
        <v>40.909999999999997</v>
      </c>
      <c r="BD333">
        <v>0</v>
      </c>
      <c r="BE333">
        <v>0.79160659675857969</v>
      </c>
      <c r="BF333">
        <v>1.4618781692333087</v>
      </c>
      <c r="BG333">
        <v>3.7959330814337514E-2</v>
      </c>
      <c r="BH333">
        <v>0</v>
      </c>
      <c r="BI333">
        <v>0.74122713460599665</v>
      </c>
      <c r="BJ333">
        <v>1.7248272663996056</v>
      </c>
      <c r="BK333">
        <v>3.1420433378714877E-2</v>
      </c>
      <c r="BL333">
        <v>6</v>
      </c>
      <c r="BM333">
        <v>13.08</v>
      </c>
      <c r="BN333">
        <v>8.7618639533790552E-2</v>
      </c>
    </row>
    <row r="334" spans="1:66" x14ac:dyDescent="0.2">
      <c r="A334" t="s">
        <v>849</v>
      </c>
      <c r="B334" s="1">
        <v>19052011</v>
      </c>
      <c r="C334">
        <v>1</v>
      </c>
      <c r="D334">
        <v>3</v>
      </c>
      <c r="E334" s="1">
        <v>11</v>
      </c>
      <c r="F334" s="1">
        <v>1135</v>
      </c>
      <c r="G334" s="1">
        <f t="shared" si="13"/>
        <v>200</v>
      </c>
      <c r="H334" s="1">
        <v>131</v>
      </c>
      <c r="I334" s="1">
        <f t="shared" si="14"/>
        <v>139.51999999999998</v>
      </c>
      <c r="J334" s="1">
        <v>2</v>
      </c>
      <c r="K334" t="s">
        <v>2244</v>
      </c>
      <c r="M334">
        <v>100</v>
      </c>
      <c r="N334">
        <v>0.76300000000000001</v>
      </c>
      <c r="O334">
        <v>0.81699999999999995</v>
      </c>
      <c r="P334">
        <v>4.32</v>
      </c>
      <c r="Q334">
        <v>8</v>
      </c>
      <c r="R334" t="s">
        <v>689</v>
      </c>
      <c r="S334">
        <v>1552</v>
      </c>
      <c r="T334">
        <v>1898.8</v>
      </c>
      <c r="U334">
        <v>0.58311000000000002</v>
      </c>
      <c r="V334">
        <v>25.55</v>
      </c>
      <c r="W334">
        <v>0.88200000000000001</v>
      </c>
      <c r="X334">
        <v>27.5</v>
      </c>
      <c r="Y334">
        <v>9.2330000000000005</v>
      </c>
      <c r="Z334">
        <v>0.90588000000000002</v>
      </c>
      <c r="AA334">
        <v>67</v>
      </c>
      <c r="AB334">
        <v>45.9</v>
      </c>
      <c r="AC334">
        <v>0.30099999999999999</v>
      </c>
      <c r="AD334">
        <v>0.28399999999999997</v>
      </c>
      <c r="AE334">
        <v>1.9930000000000001</v>
      </c>
      <c r="AF334">
        <v>0.433</v>
      </c>
      <c r="AG334">
        <v>0.192</v>
      </c>
      <c r="AH334">
        <v>0.23499999999999999</v>
      </c>
      <c r="AI334">
        <v>0.35499999999999998</v>
      </c>
      <c r="AJ334">
        <v>0.38100000000000001</v>
      </c>
      <c r="AK334">
        <v>1.421</v>
      </c>
      <c r="AL334">
        <v>139.83500000000001</v>
      </c>
      <c r="AM334">
        <v>354</v>
      </c>
      <c r="AN334">
        <v>-0.96699999999999997</v>
      </c>
      <c r="AO334">
        <v>4.2000000000000003E-2</v>
      </c>
      <c r="AP334">
        <v>7.1853300000000004</v>
      </c>
      <c r="AQ334">
        <v>2.3E-2</v>
      </c>
      <c r="AR334">
        <v>92.06</v>
      </c>
      <c r="AS334">
        <v>-0.44500000000000001</v>
      </c>
      <c r="AT334" t="s">
        <v>690</v>
      </c>
      <c r="AU334">
        <v>16.5</v>
      </c>
      <c r="AV334">
        <v>47</v>
      </c>
      <c r="AW334">
        <v>1.008</v>
      </c>
      <c r="AX334">
        <v>21.42</v>
      </c>
      <c r="AY334">
        <v>21.42</v>
      </c>
      <c r="AZ334">
        <v>23.08</v>
      </c>
      <c r="BA334">
        <v>23.08</v>
      </c>
      <c r="BB334">
        <v>23.82</v>
      </c>
      <c r="BC334">
        <v>23.82</v>
      </c>
      <c r="BD334">
        <v>0</v>
      </c>
      <c r="BE334">
        <v>1.0151464775622689</v>
      </c>
      <c r="BF334">
        <v>0.19959070075363783</v>
      </c>
      <c r="BG334">
        <v>7.8647601967678685E-2</v>
      </c>
      <c r="BH334">
        <v>0</v>
      </c>
      <c r="BI334">
        <v>1.0201546447613692</v>
      </c>
      <c r="BJ334">
        <v>0.173887120171831</v>
      </c>
      <c r="BK334">
        <v>8.0919250553755373E-2</v>
      </c>
      <c r="BL334">
        <v>6</v>
      </c>
      <c r="BM334">
        <v>10.25</v>
      </c>
      <c r="BN334">
        <v>7.5767441967722171E-2</v>
      </c>
    </row>
    <row r="335" spans="1:66" x14ac:dyDescent="0.2">
      <c r="A335" t="s">
        <v>849</v>
      </c>
      <c r="B335" s="1">
        <v>19052011</v>
      </c>
      <c r="C335">
        <v>1</v>
      </c>
      <c r="D335">
        <v>4</v>
      </c>
      <c r="E335" s="1">
        <v>12</v>
      </c>
      <c r="F335" s="1">
        <v>1135</v>
      </c>
      <c r="G335" s="1">
        <f t="shared" si="13"/>
        <v>200</v>
      </c>
      <c r="H335" s="1">
        <v>131</v>
      </c>
      <c r="I335" s="1">
        <f t="shared" si="14"/>
        <v>139.51999999999998</v>
      </c>
      <c r="J335" s="1">
        <v>2</v>
      </c>
      <c r="K335" t="s">
        <v>2244</v>
      </c>
      <c r="M335">
        <v>100</v>
      </c>
      <c r="N335">
        <v>0.27400000000000002</v>
      </c>
      <c r="O335">
        <v>0.316</v>
      </c>
      <c r="P335">
        <v>5.9059999999999997</v>
      </c>
      <c r="Q335">
        <v>2</v>
      </c>
      <c r="R335" t="s">
        <v>691</v>
      </c>
      <c r="S335">
        <v>600</v>
      </c>
      <c r="T335">
        <v>1898.8</v>
      </c>
      <c r="U335">
        <v>-9.7259999999999999E-2</v>
      </c>
      <c r="V335">
        <v>35.51</v>
      </c>
      <c r="W335">
        <v>-0.2452</v>
      </c>
      <c r="X335">
        <v>68.89</v>
      </c>
      <c r="Y335">
        <v>18.89</v>
      </c>
      <c r="Z335">
        <v>-0.34956999999999999</v>
      </c>
      <c r="AA335">
        <v>25</v>
      </c>
      <c r="AB335">
        <v>69.900000000000006</v>
      </c>
      <c r="AC335">
        <v>1.03</v>
      </c>
      <c r="AD335">
        <v>0.33800000000000002</v>
      </c>
      <c r="AE335">
        <v>2.1549999999999998</v>
      </c>
      <c r="AF335">
        <v>0.42799999999999999</v>
      </c>
      <c r="AG335">
        <v>-2.1999999999999999E-2</v>
      </c>
      <c r="AH335">
        <v>-0.3</v>
      </c>
      <c r="AI335">
        <v>0.31900000000000001</v>
      </c>
      <c r="AJ335">
        <v>0.23200000000000001</v>
      </c>
      <c r="AK335">
        <v>0.82299999999999995</v>
      </c>
      <c r="AL335">
        <v>110.083</v>
      </c>
      <c r="AM335">
        <v>330</v>
      </c>
      <c r="AN335">
        <v>-0.83299999999999996</v>
      </c>
      <c r="AO335">
        <v>4.4999999999999998E-2</v>
      </c>
      <c r="AP335">
        <v>3.3341500000000002</v>
      </c>
      <c r="AQ335">
        <v>5.7000000000000002E-2</v>
      </c>
      <c r="AR335">
        <v>92.06</v>
      </c>
      <c r="AS335">
        <v>-1</v>
      </c>
      <c r="AT335" t="s">
        <v>692</v>
      </c>
      <c r="AU335">
        <v>-42</v>
      </c>
      <c r="AV335">
        <v>68</v>
      </c>
      <c r="AW335">
        <v>1.0629999999999999</v>
      </c>
      <c r="AX335">
        <v>64.459999999999994</v>
      </c>
      <c r="AY335">
        <v>64.459999999999994</v>
      </c>
      <c r="AZ335">
        <v>67.27</v>
      </c>
      <c r="BA335">
        <v>67.27</v>
      </c>
      <c r="BB335">
        <v>75.599999999999994</v>
      </c>
      <c r="BC335">
        <v>75.599999999999994</v>
      </c>
      <c r="BD335">
        <v>0</v>
      </c>
      <c r="BE335">
        <v>0.9187744394835673</v>
      </c>
      <c r="BF335">
        <v>-0.25250314639989807</v>
      </c>
      <c r="BG335">
        <v>7.223587365112101E-2</v>
      </c>
      <c r="BH335">
        <v>0</v>
      </c>
      <c r="BI335">
        <v>0.91668760394574189</v>
      </c>
      <c r="BJ335">
        <v>-0.32083313633466798</v>
      </c>
      <c r="BK335">
        <v>7.8258943764409589E-2</v>
      </c>
      <c r="BL335">
        <v>6</v>
      </c>
      <c r="BM335">
        <v>13.12</v>
      </c>
      <c r="BN335">
        <v>5.9975403645717351E-2</v>
      </c>
    </row>
    <row r="336" spans="1:66" x14ac:dyDescent="0.2">
      <c r="A336" t="s">
        <v>849</v>
      </c>
      <c r="B336" s="1">
        <v>19052011</v>
      </c>
      <c r="C336">
        <v>1</v>
      </c>
      <c r="D336">
        <v>5</v>
      </c>
      <c r="E336" s="1">
        <v>13</v>
      </c>
      <c r="F336" s="1">
        <v>1135</v>
      </c>
      <c r="G336" s="1">
        <f t="shared" si="13"/>
        <v>200</v>
      </c>
      <c r="H336" s="1">
        <v>131</v>
      </c>
      <c r="I336" s="1">
        <f t="shared" si="14"/>
        <v>139.51999999999998</v>
      </c>
      <c r="J336" s="1">
        <v>2</v>
      </c>
      <c r="K336" t="s">
        <v>2244</v>
      </c>
      <c r="M336">
        <v>100</v>
      </c>
      <c r="N336">
        <v>1.4370000000000001</v>
      </c>
      <c r="O336">
        <v>1.4830000000000001</v>
      </c>
      <c r="P336">
        <v>5.6749999999999998</v>
      </c>
      <c r="Q336">
        <v>2</v>
      </c>
      <c r="R336" t="s">
        <v>693</v>
      </c>
      <c r="S336">
        <v>2815</v>
      </c>
      <c r="T336">
        <v>1898.8</v>
      </c>
      <c r="U336">
        <v>0.69040999999999997</v>
      </c>
      <c r="V336">
        <v>24.81</v>
      </c>
      <c r="W336">
        <v>1.2418</v>
      </c>
      <c r="X336">
        <v>27.5</v>
      </c>
      <c r="Y336">
        <v>9.6750000000000007</v>
      </c>
      <c r="Z336">
        <v>1.2307600000000001</v>
      </c>
      <c r="AA336">
        <v>51</v>
      </c>
      <c r="AB336">
        <v>11</v>
      </c>
      <c r="AC336">
        <v>0.182</v>
      </c>
      <c r="AD336">
        <v>0.27900000000000003</v>
      </c>
      <c r="AE336">
        <v>1.9319999999999999</v>
      </c>
      <c r="AF336">
        <v>0.34699999999999998</v>
      </c>
      <c r="AG336">
        <v>0.41199999999999998</v>
      </c>
      <c r="AH336">
        <v>-0.13</v>
      </c>
      <c r="AI336">
        <v>0.31900000000000001</v>
      </c>
      <c r="AJ336">
        <v>-0.14599999999999999</v>
      </c>
      <c r="AK336">
        <v>2.0630000000000002</v>
      </c>
      <c r="AL336">
        <v>71.405000000000001</v>
      </c>
      <c r="AM336">
        <v>354</v>
      </c>
      <c r="AN336">
        <v>-0.96699999999999997</v>
      </c>
      <c r="AO336">
        <v>2.9000000000000001E-2</v>
      </c>
      <c r="AP336">
        <v>13.897460000000001</v>
      </c>
      <c r="AQ336">
        <v>5.7000000000000002E-2</v>
      </c>
      <c r="AR336">
        <v>92.06</v>
      </c>
      <c r="AS336">
        <v>-0.14299999999999999</v>
      </c>
      <c r="AT336" t="s">
        <v>694</v>
      </c>
      <c r="AU336">
        <v>13</v>
      </c>
      <c r="AV336">
        <v>163</v>
      </c>
      <c r="AW336">
        <v>0.97699999999999998</v>
      </c>
      <c r="AX336">
        <v>22.34</v>
      </c>
      <c r="AY336">
        <v>22.34</v>
      </c>
      <c r="AZ336">
        <v>23.04</v>
      </c>
      <c r="BA336">
        <v>23.04</v>
      </c>
      <c r="BB336">
        <v>24.83</v>
      </c>
      <c r="BC336">
        <v>24.83</v>
      </c>
      <c r="BD336">
        <v>0</v>
      </c>
      <c r="BE336">
        <v>0.70489330953938634</v>
      </c>
      <c r="BF336">
        <v>-0.91750428625511593</v>
      </c>
      <c r="BG336">
        <v>4.2798420333192845E-2</v>
      </c>
      <c r="BH336">
        <v>0</v>
      </c>
      <c r="BI336">
        <v>0.66596935029416904</v>
      </c>
      <c r="BJ336">
        <v>-1.0952163565674253</v>
      </c>
      <c r="BK336">
        <v>4.0813241910730054E-2</v>
      </c>
      <c r="BL336">
        <v>6</v>
      </c>
      <c r="BM336">
        <v>9.92</v>
      </c>
      <c r="BN336">
        <v>5.9846493003458553E-2</v>
      </c>
    </row>
    <row r="337" spans="1:66" x14ac:dyDescent="0.2">
      <c r="A337" t="s">
        <v>849</v>
      </c>
      <c r="B337" s="1">
        <v>19052011</v>
      </c>
      <c r="C337">
        <v>2</v>
      </c>
      <c r="D337">
        <v>1</v>
      </c>
      <c r="E337" s="1">
        <v>14</v>
      </c>
      <c r="F337" s="1">
        <v>1135</v>
      </c>
      <c r="G337" s="1">
        <f t="shared" si="13"/>
        <v>200</v>
      </c>
      <c r="H337" s="1">
        <v>131</v>
      </c>
      <c r="I337" s="1">
        <f t="shared" si="14"/>
        <v>139.51999999999998</v>
      </c>
      <c r="J337" s="1">
        <v>2</v>
      </c>
      <c r="K337" t="s">
        <v>2244</v>
      </c>
      <c r="M337">
        <v>100</v>
      </c>
      <c r="N337">
        <v>2.7639999999999998</v>
      </c>
      <c r="O337">
        <v>3.052</v>
      </c>
      <c r="P337">
        <v>11.323</v>
      </c>
      <c r="Q337">
        <v>1</v>
      </c>
      <c r="R337" t="s">
        <v>695</v>
      </c>
      <c r="S337">
        <v>5795</v>
      </c>
      <c r="T337">
        <v>1898.8</v>
      </c>
      <c r="U337">
        <v>1.0999999999999999E-2</v>
      </c>
      <c r="V337">
        <v>32.729999999999997</v>
      </c>
      <c r="W337">
        <v>-0.2485</v>
      </c>
      <c r="X337">
        <v>83.867000000000004</v>
      </c>
      <c r="Y337">
        <v>11.367000000000001</v>
      </c>
      <c r="Z337">
        <v>-0.86548999999999998</v>
      </c>
      <c r="AA337">
        <v>47</v>
      </c>
      <c r="AB337">
        <v>0</v>
      </c>
      <c r="AC337">
        <v>0.14299999999999999</v>
      </c>
      <c r="AD337">
        <v>0.48499999999999999</v>
      </c>
      <c r="AE337">
        <v>1.911</v>
      </c>
      <c r="AF337">
        <v>0.252</v>
      </c>
      <c r="AG337">
        <v>9.7000000000000003E-2</v>
      </c>
      <c r="AH337">
        <v>0.629</v>
      </c>
      <c r="AI337">
        <v>0.184</v>
      </c>
      <c r="AJ337">
        <v>0.65</v>
      </c>
      <c r="AK337">
        <v>5.4870000000000001</v>
      </c>
      <c r="AL337">
        <v>279.66899999999998</v>
      </c>
      <c r="AM337">
        <v>366</v>
      </c>
      <c r="AN337">
        <v>-1.0329999999999999</v>
      </c>
      <c r="AO337">
        <v>0.20300000000000001</v>
      </c>
      <c r="AP337">
        <v>14.24249</v>
      </c>
      <c r="AQ337">
        <v>0.154</v>
      </c>
      <c r="AR337">
        <v>92.06</v>
      </c>
      <c r="AS337">
        <v>0.23200000000000001</v>
      </c>
      <c r="AT337" t="s">
        <v>696</v>
      </c>
      <c r="AU337">
        <v>-13.7</v>
      </c>
      <c r="AV337">
        <v>89</v>
      </c>
      <c r="AW337">
        <v>0.875</v>
      </c>
      <c r="AX337">
        <v>18.96</v>
      </c>
      <c r="AY337">
        <v>18.96</v>
      </c>
      <c r="AZ337">
        <v>20.55</v>
      </c>
      <c r="BA337">
        <v>20.55</v>
      </c>
      <c r="BB337">
        <v>27.35</v>
      </c>
      <c r="BC337">
        <v>27.35</v>
      </c>
      <c r="BD337">
        <v>0</v>
      </c>
      <c r="BE337">
        <v>0.83193798397171781</v>
      </c>
      <c r="BF337">
        <v>-0.19326525324006219</v>
      </c>
      <c r="BG337">
        <v>3.9746535917052316E-2</v>
      </c>
      <c r="BH337">
        <v>0</v>
      </c>
      <c r="BI337">
        <v>0.82873760519788742</v>
      </c>
      <c r="BJ337">
        <v>-0.16469663649255017</v>
      </c>
      <c r="BK337">
        <v>3.7754430478609831E-2</v>
      </c>
      <c r="BL337">
        <v>6</v>
      </c>
      <c r="BM337" t="s">
        <v>91</v>
      </c>
      <c r="BN337">
        <v>0.1123735874184893</v>
      </c>
    </row>
    <row r="338" spans="1:66" x14ac:dyDescent="0.2">
      <c r="A338" t="s">
        <v>849</v>
      </c>
      <c r="B338" s="1">
        <v>20052011</v>
      </c>
      <c r="C338">
        <v>1</v>
      </c>
      <c r="D338">
        <v>1</v>
      </c>
      <c r="E338" s="1">
        <v>15</v>
      </c>
      <c r="F338" s="1">
        <v>1110</v>
      </c>
      <c r="G338" s="1">
        <f t="shared" si="13"/>
        <v>175</v>
      </c>
      <c r="H338" s="1">
        <v>131</v>
      </c>
      <c r="I338" s="1">
        <f t="shared" si="14"/>
        <v>147.08750000000001</v>
      </c>
      <c r="J338" s="1">
        <v>2</v>
      </c>
      <c r="K338" t="s">
        <v>2245</v>
      </c>
      <c r="M338">
        <v>100</v>
      </c>
      <c r="N338">
        <v>18.518000000000001</v>
      </c>
      <c r="O338">
        <v>19.164999999999999</v>
      </c>
      <c r="P338">
        <v>28.88</v>
      </c>
      <c r="Q338">
        <v>1</v>
      </c>
      <c r="R338" t="s">
        <v>697</v>
      </c>
      <c r="S338">
        <v>32798</v>
      </c>
      <c r="T338">
        <v>1711.4</v>
      </c>
      <c r="U338">
        <v>0.29141</v>
      </c>
      <c r="V338">
        <v>35.51</v>
      </c>
      <c r="W338">
        <v>2.2800000000000001E-2</v>
      </c>
      <c r="X338">
        <v>62.066000000000003</v>
      </c>
      <c r="Y338">
        <v>12.066000000000001</v>
      </c>
      <c r="Z338">
        <v>-0.26156000000000001</v>
      </c>
      <c r="AA338">
        <v>31</v>
      </c>
      <c r="AB338">
        <v>31.9</v>
      </c>
      <c r="AC338">
        <v>1.4999999999999999E-2</v>
      </c>
      <c r="AD338">
        <v>0.27800000000000002</v>
      </c>
      <c r="AE338">
        <v>1.9790000000000001</v>
      </c>
      <c r="AF338">
        <v>0.16900000000000001</v>
      </c>
      <c r="AG338">
        <v>0.19800000000000001</v>
      </c>
      <c r="AH338">
        <v>0.182</v>
      </c>
      <c r="AI338">
        <v>0.14799999999999999</v>
      </c>
      <c r="AJ338">
        <v>0.47899999999999998</v>
      </c>
      <c r="AK338">
        <v>21.52</v>
      </c>
      <c r="AL338">
        <v>92.230999999999995</v>
      </c>
      <c r="AM338">
        <v>366</v>
      </c>
      <c r="AN338">
        <v>-1.0329999999999999</v>
      </c>
      <c r="AO338">
        <v>9.0999999999999998E-2</v>
      </c>
      <c r="AP338">
        <v>227.46812</v>
      </c>
      <c r="AQ338">
        <v>3.0000000000000001E-3</v>
      </c>
      <c r="AR338">
        <v>87.31</v>
      </c>
      <c r="AS338">
        <v>0.48799999999999999</v>
      </c>
      <c r="AT338" t="s">
        <v>698</v>
      </c>
      <c r="AU338">
        <v>41.3</v>
      </c>
      <c r="AV338">
        <v>169</v>
      </c>
      <c r="AW338">
        <v>0.98099999999999998</v>
      </c>
      <c r="AX338">
        <v>31.7</v>
      </c>
      <c r="AY338">
        <v>31.7</v>
      </c>
      <c r="AZ338">
        <v>31.96</v>
      </c>
      <c r="BA338">
        <v>31.96</v>
      </c>
      <c r="BB338">
        <v>48.52</v>
      </c>
      <c r="BC338">
        <v>48.52</v>
      </c>
      <c r="BD338">
        <v>0</v>
      </c>
      <c r="BE338">
        <v>0.69652644100775629</v>
      </c>
      <c r="BF338">
        <v>2.008901776016601</v>
      </c>
      <c r="BG338">
        <v>1.7318007741762308E-2</v>
      </c>
      <c r="BH338">
        <v>0</v>
      </c>
      <c r="BI338">
        <v>0.69851739132181367</v>
      </c>
      <c r="BJ338">
        <v>1.9749930330335759</v>
      </c>
      <c r="BK338">
        <v>1.5249394982625142E-2</v>
      </c>
      <c r="BL338">
        <v>6</v>
      </c>
      <c r="BM338" t="s">
        <v>91</v>
      </c>
      <c r="BN338">
        <v>-2.7639787365832339E-2</v>
      </c>
    </row>
    <row r="339" spans="1:66" x14ac:dyDescent="0.2">
      <c r="A339" t="s">
        <v>849</v>
      </c>
      <c r="B339" s="1">
        <v>20052011</v>
      </c>
      <c r="C339">
        <v>1</v>
      </c>
      <c r="D339">
        <v>2</v>
      </c>
      <c r="E339" s="1">
        <v>16</v>
      </c>
      <c r="F339" s="1">
        <v>1110</v>
      </c>
      <c r="G339" s="1">
        <f t="shared" si="13"/>
        <v>175</v>
      </c>
      <c r="H339" s="1">
        <v>131</v>
      </c>
      <c r="I339" s="1">
        <f t="shared" si="14"/>
        <v>147.08750000000001</v>
      </c>
      <c r="J339" s="1">
        <v>2</v>
      </c>
      <c r="K339" t="s">
        <v>2245</v>
      </c>
      <c r="M339">
        <v>100</v>
      </c>
      <c r="N339">
        <v>2.0750000000000002</v>
      </c>
      <c r="O339">
        <v>2.198</v>
      </c>
      <c r="P339">
        <v>5.2569999999999997</v>
      </c>
      <c r="Q339">
        <v>1</v>
      </c>
      <c r="R339" t="s">
        <v>699</v>
      </c>
      <c r="S339">
        <v>3762</v>
      </c>
      <c r="T339">
        <v>1711.4</v>
      </c>
      <c r="U339">
        <v>0.19746</v>
      </c>
      <c r="V339">
        <v>33.380000000000003</v>
      </c>
      <c r="W339">
        <v>3.5999999999999997E-2</v>
      </c>
      <c r="X339">
        <v>80.742000000000004</v>
      </c>
      <c r="Y339">
        <v>10.742000000000001</v>
      </c>
      <c r="Z339">
        <v>-0.46516000000000002</v>
      </c>
      <c r="AA339">
        <v>47</v>
      </c>
      <c r="AB339">
        <v>48.6</v>
      </c>
      <c r="AC339">
        <v>8.6999999999999994E-2</v>
      </c>
      <c r="AD339">
        <v>0.20499999999999999</v>
      </c>
      <c r="AE339">
        <v>1.847</v>
      </c>
      <c r="AF339">
        <v>0.16900000000000001</v>
      </c>
      <c r="AG339">
        <v>0.16700000000000001</v>
      </c>
      <c r="AH339">
        <v>0.23300000000000001</v>
      </c>
      <c r="AI339">
        <v>5.1999999999999998E-2</v>
      </c>
      <c r="AJ339">
        <v>0.55800000000000005</v>
      </c>
      <c r="AK339">
        <v>3.1909999999999998</v>
      </c>
      <c r="AL339">
        <v>92.230999999999995</v>
      </c>
      <c r="AM339">
        <v>354</v>
      </c>
      <c r="AN339">
        <v>-0.96699999999999997</v>
      </c>
      <c r="AO339">
        <v>7.1999999999999995E-2</v>
      </c>
      <c r="AP339">
        <v>31.513559999999998</v>
      </c>
      <c r="AQ339">
        <v>7.6999999999999999E-2</v>
      </c>
      <c r="AR339">
        <v>87.31</v>
      </c>
      <c r="AS339">
        <v>0.47099999999999997</v>
      </c>
      <c r="AT339" t="s">
        <v>700</v>
      </c>
      <c r="AU339">
        <v>-31.3</v>
      </c>
      <c r="AV339">
        <v>176</v>
      </c>
      <c r="AW339">
        <v>0.94899999999999995</v>
      </c>
      <c r="AX339">
        <v>26.09</v>
      </c>
      <c r="AY339">
        <v>26.09</v>
      </c>
      <c r="AZ339">
        <v>30.45</v>
      </c>
      <c r="BA339">
        <v>30.45</v>
      </c>
      <c r="BB339">
        <v>42.72</v>
      </c>
      <c r="BC339">
        <v>42.72</v>
      </c>
      <c r="BD339">
        <v>0</v>
      </c>
      <c r="BE339">
        <v>0.6698052739416831</v>
      </c>
      <c r="BF339">
        <v>2.3131719498649397</v>
      </c>
      <c r="BG339">
        <v>1.747361902974626E-2</v>
      </c>
      <c r="BH339">
        <v>0</v>
      </c>
      <c r="BI339">
        <v>0.68457054648741522</v>
      </c>
      <c r="BJ339">
        <v>2.1468143385131593</v>
      </c>
      <c r="BK339">
        <v>1.7107992646409137E-2</v>
      </c>
      <c r="BL339">
        <v>6</v>
      </c>
      <c r="BM339" t="s">
        <v>91</v>
      </c>
      <c r="BN339">
        <v>0.14686223954223654</v>
      </c>
    </row>
    <row r="340" spans="1:66" x14ac:dyDescent="0.2">
      <c r="A340" t="s">
        <v>849</v>
      </c>
      <c r="B340" s="1">
        <v>20052011</v>
      </c>
      <c r="C340">
        <v>1</v>
      </c>
      <c r="D340">
        <v>3</v>
      </c>
      <c r="E340" s="1">
        <v>44</v>
      </c>
      <c r="F340" s="1">
        <v>1110</v>
      </c>
      <c r="G340" s="1">
        <f t="shared" si="13"/>
        <v>175</v>
      </c>
      <c r="H340" s="1">
        <v>131</v>
      </c>
      <c r="I340" s="1">
        <f t="shared" si="14"/>
        <v>147.08750000000001</v>
      </c>
      <c r="J340" s="1">
        <v>2</v>
      </c>
      <c r="K340" t="s">
        <v>2245</v>
      </c>
      <c r="M340">
        <v>100</v>
      </c>
      <c r="N340">
        <v>1.54</v>
      </c>
      <c r="O340">
        <v>1.6919999999999999</v>
      </c>
      <c r="P340">
        <v>8.7479999999999993</v>
      </c>
      <c r="Q340">
        <v>5</v>
      </c>
      <c r="R340" t="s">
        <v>701</v>
      </c>
      <c r="S340">
        <v>2896</v>
      </c>
      <c r="T340">
        <v>1711.4</v>
      </c>
      <c r="U340">
        <v>0.12751000000000001</v>
      </c>
      <c r="V340">
        <v>38.07</v>
      </c>
      <c r="W340">
        <v>3.6200000000000003E-2</v>
      </c>
      <c r="X340">
        <v>65.429000000000002</v>
      </c>
      <c r="Y340">
        <v>10.429</v>
      </c>
      <c r="Z340">
        <v>-0.14715</v>
      </c>
      <c r="AA340">
        <v>45</v>
      </c>
      <c r="AB340">
        <v>8.5</v>
      </c>
      <c r="AC340">
        <v>0.19600000000000001</v>
      </c>
      <c r="AD340">
        <v>0.32800000000000001</v>
      </c>
      <c r="AE340">
        <v>1.921</v>
      </c>
      <c r="AF340">
        <v>0.307</v>
      </c>
      <c r="AG340">
        <v>0.314</v>
      </c>
      <c r="AH340">
        <v>0.51300000000000001</v>
      </c>
      <c r="AI340">
        <v>0.44900000000000001</v>
      </c>
      <c r="AJ340">
        <v>0.317</v>
      </c>
      <c r="AK340">
        <v>2.899</v>
      </c>
      <c r="AL340">
        <v>354.05</v>
      </c>
      <c r="AM340">
        <v>354</v>
      </c>
      <c r="AN340">
        <v>-0.96699999999999997</v>
      </c>
      <c r="AO340">
        <v>6.8000000000000005E-2</v>
      </c>
      <c r="AP340">
        <v>20.01437</v>
      </c>
      <c r="AQ340">
        <v>0.06</v>
      </c>
      <c r="AR340">
        <v>87.31</v>
      </c>
      <c r="AS340">
        <v>0.43099999999999999</v>
      </c>
      <c r="AT340" t="s">
        <v>702</v>
      </c>
      <c r="AU340">
        <v>4.4000000000000004</v>
      </c>
      <c r="AV340">
        <v>110</v>
      </c>
      <c r="AW340">
        <v>0.86599999999999999</v>
      </c>
      <c r="AX340">
        <v>29.07</v>
      </c>
      <c r="AY340">
        <v>29.07</v>
      </c>
      <c r="AZ340">
        <v>31.01</v>
      </c>
      <c r="BA340">
        <v>31.01</v>
      </c>
      <c r="BB340">
        <v>35.1</v>
      </c>
      <c r="BC340">
        <v>35.1</v>
      </c>
      <c r="BD340">
        <v>0</v>
      </c>
      <c r="BE340">
        <v>0.54767013072802895</v>
      </c>
      <c r="BF340">
        <v>-2.7013490517218886</v>
      </c>
      <c r="BG340">
        <v>2.630860946822753E-2</v>
      </c>
      <c r="BH340">
        <v>0</v>
      </c>
      <c r="BI340">
        <v>0.57274141749721763</v>
      </c>
      <c r="BJ340">
        <v>3.1036572007808378</v>
      </c>
      <c r="BK340">
        <v>2.6036143010470528E-2</v>
      </c>
      <c r="BL340">
        <v>6</v>
      </c>
      <c r="BM340" t="s">
        <v>91</v>
      </c>
      <c r="BN340">
        <v>0.10627659494471355</v>
      </c>
    </row>
    <row r="341" spans="1:66" x14ac:dyDescent="0.2">
      <c r="A341" t="s">
        <v>849</v>
      </c>
      <c r="B341" s="1">
        <v>20052011</v>
      </c>
      <c r="C341">
        <v>2</v>
      </c>
      <c r="D341">
        <v>1</v>
      </c>
      <c r="E341" s="1">
        <v>17</v>
      </c>
      <c r="F341" s="1">
        <v>1110</v>
      </c>
      <c r="G341" s="1">
        <f t="shared" si="13"/>
        <v>175</v>
      </c>
      <c r="H341" s="1">
        <v>131</v>
      </c>
      <c r="I341" s="1">
        <f t="shared" si="14"/>
        <v>147.08750000000001</v>
      </c>
      <c r="J341" s="1">
        <v>2</v>
      </c>
      <c r="K341" t="s">
        <v>2245</v>
      </c>
      <c r="M341">
        <v>100</v>
      </c>
      <c r="N341">
        <v>0.74399999999999999</v>
      </c>
      <c r="O341">
        <v>0.82399999999999995</v>
      </c>
      <c r="P341">
        <v>3.976</v>
      </c>
      <c r="Q341">
        <v>1</v>
      </c>
      <c r="R341" t="s">
        <v>703</v>
      </c>
      <c r="S341">
        <v>1411</v>
      </c>
      <c r="T341">
        <v>1711.4</v>
      </c>
      <c r="U341">
        <v>-0.12364</v>
      </c>
      <c r="V341">
        <v>35.51</v>
      </c>
      <c r="W341">
        <v>-0.34210000000000002</v>
      </c>
      <c r="X341">
        <v>28.242000000000001</v>
      </c>
      <c r="Y341">
        <v>10.742000000000001</v>
      </c>
      <c r="Z341">
        <v>-0.49031000000000002</v>
      </c>
      <c r="AA341">
        <v>47</v>
      </c>
      <c r="AB341">
        <v>0</v>
      </c>
      <c r="AC341">
        <v>0.26900000000000002</v>
      </c>
      <c r="AD341">
        <v>0.23499999999999999</v>
      </c>
      <c r="AE341">
        <v>1.972</v>
      </c>
      <c r="AF341">
        <v>0.21099999999999999</v>
      </c>
      <c r="AG341">
        <v>0.182</v>
      </c>
      <c r="AH341">
        <v>0.58799999999999997</v>
      </c>
      <c r="AI341">
        <v>0.214</v>
      </c>
      <c r="AJ341">
        <v>0.499</v>
      </c>
      <c r="AK341">
        <v>1.61</v>
      </c>
      <c r="AL341">
        <v>303.471</v>
      </c>
      <c r="AM341">
        <v>330</v>
      </c>
      <c r="AN341">
        <v>-0.83299999999999996</v>
      </c>
      <c r="AO341">
        <v>0.113</v>
      </c>
      <c r="AP341">
        <v>6.7061299999999999</v>
      </c>
      <c r="AQ341">
        <v>0.185</v>
      </c>
      <c r="AR341">
        <v>87.31</v>
      </c>
      <c r="AS341">
        <v>0.48199999999999998</v>
      </c>
      <c r="AT341" t="s">
        <v>704</v>
      </c>
      <c r="AU341">
        <v>-30.1</v>
      </c>
      <c r="AV341">
        <v>11</v>
      </c>
      <c r="AW341">
        <v>1.0229999999999999</v>
      </c>
      <c r="AX341">
        <v>22.2</v>
      </c>
      <c r="AY341">
        <v>22.2</v>
      </c>
      <c r="AZ341">
        <v>31.45</v>
      </c>
      <c r="BA341">
        <v>31.45</v>
      </c>
      <c r="BB341">
        <v>40.51</v>
      </c>
      <c r="BC341">
        <v>40.51</v>
      </c>
      <c r="BD341">
        <v>0</v>
      </c>
      <c r="BE341">
        <v>0.55183788622565633</v>
      </c>
      <c r="BF341">
        <v>-2.5691979600332084</v>
      </c>
      <c r="BG341">
        <v>2.5365454653552607E-2</v>
      </c>
      <c r="BH341">
        <v>0</v>
      </c>
      <c r="BI341">
        <v>0.57995954072132005</v>
      </c>
      <c r="BJ341">
        <v>-2.5928658096205819</v>
      </c>
      <c r="BK341">
        <v>2.0373006569177978E-2</v>
      </c>
      <c r="BL341">
        <v>6</v>
      </c>
      <c r="BM341">
        <v>12.09</v>
      </c>
      <c r="BN341">
        <v>4.2265431401803284E-2</v>
      </c>
    </row>
    <row r="342" spans="1:66" x14ac:dyDescent="0.2">
      <c r="A342" t="s">
        <v>849</v>
      </c>
      <c r="B342" s="1">
        <v>20052011</v>
      </c>
      <c r="C342">
        <v>2</v>
      </c>
      <c r="D342">
        <v>2</v>
      </c>
      <c r="E342" s="1">
        <v>18</v>
      </c>
      <c r="F342" s="1">
        <v>1110</v>
      </c>
      <c r="G342" s="1">
        <f t="shared" si="13"/>
        <v>175</v>
      </c>
      <c r="H342" s="1">
        <v>131</v>
      </c>
      <c r="I342" s="1">
        <f t="shared" si="14"/>
        <v>147.08750000000001</v>
      </c>
      <c r="J342" s="1">
        <v>2</v>
      </c>
      <c r="K342" t="s">
        <v>2245</v>
      </c>
      <c r="M342">
        <v>100</v>
      </c>
      <c r="N342">
        <v>1.8340000000000001</v>
      </c>
      <c r="O342">
        <v>1.7350000000000001</v>
      </c>
      <c r="P342">
        <v>3.8969999999999998</v>
      </c>
      <c r="Q342">
        <v>1</v>
      </c>
      <c r="R342" t="s">
        <v>705</v>
      </c>
      <c r="S342">
        <v>2970</v>
      </c>
      <c r="T342">
        <v>1711.4</v>
      </c>
      <c r="U342">
        <v>5.314E-2</v>
      </c>
      <c r="V342">
        <v>35.51</v>
      </c>
      <c r="W342">
        <v>0.1012</v>
      </c>
      <c r="X342">
        <v>35.429000000000002</v>
      </c>
      <c r="Y342">
        <v>10.429</v>
      </c>
      <c r="Z342">
        <v>5.3859999999999998E-2</v>
      </c>
      <c r="AA342">
        <v>53</v>
      </c>
      <c r="AB342">
        <v>56.7</v>
      </c>
      <c r="AC342">
        <v>8.4000000000000005E-2</v>
      </c>
      <c r="AD342">
        <v>0.14099999999999999</v>
      </c>
      <c r="AE342">
        <v>1.746</v>
      </c>
      <c r="AF342">
        <v>0.13400000000000001</v>
      </c>
      <c r="AG342">
        <v>7.6999999999999999E-2</v>
      </c>
      <c r="AH342">
        <v>0.57799999999999996</v>
      </c>
      <c r="AI342">
        <v>0.127</v>
      </c>
      <c r="AJ342">
        <v>0.66800000000000004</v>
      </c>
      <c r="AK342">
        <v>2.722</v>
      </c>
      <c r="AL342">
        <v>160.661</v>
      </c>
      <c r="AM342">
        <v>354</v>
      </c>
      <c r="AN342">
        <v>-0.96699999999999997</v>
      </c>
      <c r="AO342">
        <v>0.114</v>
      </c>
      <c r="AP342">
        <v>41.322989999999997</v>
      </c>
      <c r="AQ342">
        <v>0.12</v>
      </c>
      <c r="AR342">
        <v>87.31</v>
      </c>
      <c r="AS342">
        <v>0.46</v>
      </c>
      <c r="AT342" t="s">
        <v>706</v>
      </c>
      <c r="AU342">
        <v>9.8000000000000007</v>
      </c>
      <c r="AV342">
        <v>90</v>
      </c>
      <c r="AW342">
        <v>0.94799999999999995</v>
      </c>
      <c r="AX342">
        <v>18.79</v>
      </c>
      <c r="AY342">
        <v>18.79</v>
      </c>
      <c r="AZ342">
        <v>27.16</v>
      </c>
      <c r="BA342">
        <v>27.16</v>
      </c>
      <c r="BB342">
        <v>30.67</v>
      </c>
      <c r="BC342">
        <v>30.67</v>
      </c>
      <c r="BD342">
        <v>0</v>
      </c>
      <c r="BE342">
        <v>0.63651802340182329</v>
      </c>
      <c r="BF342">
        <v>2.5301642435134681</v>
      </c>
      <c r="BG342">
        <v>2.3950960307246288E-2</v>
      </c>
      <c r="BH342">
        <v>0</v>
      </c>
      <c r="BI342">
        <v>0.58991754620067094</v>
      </c>
      <c r="BJ342">
        <v>2.7686653879883862</v>
      </c>
      <c r="BK342">
        <v>3.020033279538312E-2</v>
      </c>
      <c r="BL342">
        <v>6</v>
      </c>
      <c r="BM342">
        <v>13.14</v>
      </c>
      <c r="BN342">
        <v>-2.0747351049509793E-2</v>
      </c>
    </row>
    <row r="343" spans="1:66" x14ac:dyDescent="0.2">
      <c r="A343" t="s">
        <v>849</v>
      </c>
      <c r="B343" s="1">
        <v>20052011</v>
      </c>
      <c r="C343">
        <v>2</v>
      </c>
      <c r="D343">
        <v>3</v>
      </c>
      <c r="E343" s="1">
        <v>19</v>
      </c>
      <c r="F343" s="1">
        <v>1110</v>
      </c>
      <c r="G343" s="1">
        <f t="shared" si="13"/>
        <v>175</v>
      </c>
      <c r="H343" s="1">
        <v>131</v>
      </c>
      <c r="I343" s="1">
        <f t="shared" si="14"/>
        <v>147.08750000000001</v>
      </c>
      <c r="J343" s="1">
        <v>2</v>
      </c>
      <c r="K343" t="s">
        <v>2245</v>
      </c>
      <c r="M343">
        <v>100</v>
      </c>
      <c r="N343">
        <v>0.85799999999999998</v>
      </c>
      <c r="O343">
        <v>0.94699999999999995</v>
      </c>
      <c r="P343">
        <v>2.1829999999999998</v>
      </c>
      <c r="Q343">
        <v>1</v>
      </c>
      <c r="R343" t="s">
        <v>707</v>
      </c>
      <c r="S343">
        <v>1621</v>
      </c>
      <c r="T343">
        <v>1711.4</v>
      </c>
      <c r="U343">
        <v>4.0829999999999998E-2</v>
      </c>
      <c r="V343">
        <v>34.619999999999997</v>
      </c>
      <c r="W343">
        <v>0.2445</v>
      </c>
      <c r="X343">
        <v>52.5</v>
      </c>
      <c r="Y343">
        <v>9.2330000000000005</v>
      </c>
      <c r="Z343">
        <v>0.17827999999999999</v>
      </c>
      <c r="AA343">
        <v>47</v>
      </c>
      <c r="AB343">
        <v>83</v>
      </c>
      <c r="AC343">
        <v>0.09</v>
      </c>
      <c r="AD343">
        <v>8.8999999999999996E-2</v>
      </c>
      <c r="AE343">
        <v>1.6779999999999999</v>
      </c>
      <c r="AF343">
        <v>0.14299999999999999</v>
      </c>
      <c r="AG343">
        <v>5.8999999999999997E-2</v>
      </c>
      <c r="AH343">
        <v>0.29199999999999998</v>
      </c>
      <c r="AI343">
        <v>0.02</v>
      </c>
      <c r="AJ343">
        <v>0.23400000000000001</v>
      </c>
      <c r="AK343">
        <v>1.3320000000000001</v>
      </c>
      <c r="AL343">
        <v>80.331000000000003</v>
      </c>
      <c r="AM343">
        <v>342</v>
      </c>
      <c r="AN343">
        <v>-0.9</v>
      </c>
      <c r="AO343">
        <v>2.4E-2</v>
      </c>
      <c r="AP343">
        <v>14.16611</v>
      </c>
      <c r="AQ343">
        <v>5.5E-2</v>
      </c>
      <c r="AR343">
        <v>87.31</v>
      </c>
      <c r="AS343">
        <v>0.497</v>
      </c>
      <c r="AT343" t="s">
        <v>708</v>
      </c>
      <c r="AU343">
        <v>19</v>
      </c>
      <c r="AV343">
        <v>152</v>
      </c>
      <c r="AW343">
        <v>1.0029999999999999</v>
      </c>
      <c r="AX343">
        <v>21.81</v>
      </c>
      <c r="AY343">
        <v>21.81</v>
      </c>
      <c r="AZ343">
        <v>37.229999999999997</v>
      </c>
      <c r="BA343">
        <v>37.229999999999997</v>
      </c>
      <c r="BB343">
        <v>45.89</v>
      </c>
      <c r="BC343">
        <v>45.89</v>
      </c>
      <c r="BD343">
        <v>0</v>
      </c>
      <c r="BE343">
        <v>0.78485478363119077</v>
      </c>
      <c r="BF343">
        <v>1.0551353759528741</v>
      </c>
      <c r="BG343">
        <v>2.262302445698473E-2</v>
      </c>
      <c r="BH343">
        <v>0</v>
      </c>
      <c r="BI343">
        <v>0.73295505486923518</v>
      </c>
      <c r="BJ343">
        <v>1.5142945272644961</v>
      </c>
      <c r="BK343">
        <v>1.5890451931627348E-2</v>
      </c>
      <c r="BL343">
        <v>6</v>
      </c>
      <c r="BM343">
        <v>10.58</v>
      </c>
      <c r="BN343">
        <v>9.9122867082228103E-2</v>
      </c>
    </row>
    <row r="344" spans="1:66" x14ac:dyDescent="0.2">
      <c r="A344" t="s">
        <v>849</v>
      </c>
      <c r="B344" s="1">
        <v>23052011</v>
      </c>
      <c r="C344">
        <v>1</v>
      </c>
      <c r="D344">
        <v>1</v>
      </c>
      <c r="E344" s="1">
        <v>20</v>
      </c>
      <c r="F344" s="1">
        <v>1160</v>
      </c>
      <c r="G344" s="1">
        <f t="shared" si="13"/>
        <v>225</v>
      </c>
      <c r="H344" s="1">
        <v>131</v>
      </c>
      <c r="I344" s="1">
        <f t="shared" si="14"/>
        <v>131.95249999999999</v>
      </c>
      <c r="J344" s="1">
        <v>2</v>
      </c>
      <c r="K344" t="s">
        <v>2246</v>
      </c>
      <c r="M344">
        <v>100</v>
      </c>
      <c r="N344">
        <v>7.7480000000000002</v>
      </c>
      <c r="O344">
        <v>7.2039999999999997</v>
      </c>
      <c r="P344">
        <v>19.443999999999999</v>
      </c>
      <c r="Q344">
        <v>5</v>
      </c>
      <c r="R344" t="s">
        <v>709</v>
      </c>
      <c r="S344">
        <v>11673</v>
      </c>
      <c r="T344">
        <v>1620.4</v>
      </c>
      <c r="U344">
        <v>0.47238999999999998</v>
      </c>
      <c r="V344">
        <v>25.55</v>
      </c>
      <c r="W344">
        <v>1.0176000000000001</v>
      </c>
      <c r="X344">
        <v>25.742000000000001</v>
      </c>
      <c r="Y344">
        <v>10.742000000000001</v>
      </c>
      <c r="Z344">
        <v>-0.10542</v>
      </c>
      <c r="AA344">
        <v>33</v>
      </c>
      <c r="AB344">
        <v>29.5</v>
      </c>
      <c r="AC344">
        <v>0.185</v>
      </c>
      <c r="AD344">
        <v>1.0009999999999999</v>
      </c>
      <c r="AE344">
        <v>2.0960000000000001</v>
      </c>
      <c r="AF344">
        <v>0.51200000000000001</v>
      </c>
      <c r="AG344">
        <v>0.33800000000000002</v>
      </c>
      <c r="AH344">
        <v>-0.36099999999999999</v>
      </c>
      <c r="AI344">
        <v>0.46400000000000002</v>
      </c>
      <c r="AJ344">
        <v>0.51800000000000002</v>
      </c>
      <c r="AK344">
        <v>12.208</v>
      </c>
      <c r="AL344">
        <v>71.405000000000001</v>
      </c>
      <c r="AM344">
        <v>366</v>
      </c>
      <c r="AN344">
        <v>-1.0329999999999999</v>
      </c>
      <c r="AO344">
        <v>0.375</v>
      </c>
      <c r="AP344">
        <v>144.51636999999999</v>
      </c>
      <c r="AQ344">
        <v>5.5E-2</v>
      </c>
      <c r="AR344">
        <v>85.63</v>
      </c>
      <c r="AS344">
        <v>0.39100000000000001</v>
      </c>
      <c r="AT344" t="s">
        <v>710</v>
      </c>
      <c r="AU344">
        <v>11</v>
      </c>
      <c r="AV344">
        <v>94</v>
      </c>
      <c r="AW344">
        <v>0.999</v>
      </c>
      <c r="AX344">
        <v>20.62</v>
      </c>
      <c r="AY344">
        <v>20.62</v>
      </c>
      <c r="AZ344">
        <v>44.49</v>
      </c>
      <c r="BA344">
        <v>44.49</v>
      </c>
      <c r="BB344">
        <v>46.16</v>
      </c>
      <c r="BC344">
        <v>46.16</v>
      </c>
      <c r="BD344">
        <v>0</v>
      </c>
      <c r="BE344">
        <v>0.68310897618953836</v>
      </c>
      <c r="BF344">
        <v>2.2625555365243684</v>
      </c>
      <c r="BG344">
        <v>7.7919134201552736E-3</v>
      </c>
      <c r="BH344">
        <v>0</v>
      </c>
      <c r="BI344">
        <v>0.6566212690792872</v>
      </c>
      <c r="BJ344">
        <v>-3.1310077817869342</v>
      </c>
      <c r="BK344">
        <v>7.2941338542400931E-3</v>
      </c>
      <c r="BL344">
        <v>6</v>
      </c>
      <c r="BM344">
        <v>11.25</v>
      </c>
      <c r="BN344">
        <v>-0.11481243751892654</v>
      </c>
    </row>
    <row r="345" spans="1:66" x14ac:dyDescent="0.2">
      <c r="A345" t="s">
        <v>849</v>
      </c>
      <c r="B345" s="1">
        <v>23052011</v>
      </c>
      <c r="C345">
        <v>1</v>
      </c>
      <c r="D345">
        <v>2</v>
      </c>
      <c r="E345" s="1">
        <v>21</v>
      </c>
      <c r="F345" s="1">
        <v>1160</v>
      </c>
      <c r="G345" s="1">
        <f t="shared" si="13"/>
        <v>225</v>
      </c>
      <c r="H345" s="1">
        <v>131</v>
      </c>
      <c r="I345" s="1">
        <f t="shared" si="14"/>
        <v>131.95249999999999</v>
      </c>
      <c r="J345" s="1">
        <v>2</v>
      </c>
      <c r="K345" t="s">
        <v>2246</v>
      </c>
      <c r="M345">
        <v>100</v>
      </c>
      <c r="N345">
        <v>1.591</v>
      </c>
      <c r="O345">
        <v>1.823</v>
      </c>
      <c r="P345">
        <v>16.523</v>
      </c>
      <c r="Q345">
        <v>8</v>
      </c>
      <c r="R345" t="s">
        <v>711</v>
      </c>
      <c r="S345">
        <v>2954</v>
      </c>
      <c r="T345">
        <v>1620.4</v>
      </c>
      <c r="U345">
        <v>0.19014</v>
      </c>
      <c r="V345">
        <v>39.130000000000003</v>
      </c>
      <c r="W345">
        <v>-0.1812</v>
      </c>
      <c r="X345">
        <v>83.242000000000004</v>
      </c>
      <c r="Y345">
        <v>10.742000000000001</v>
      </c>
      <c r="Z345">
        <v>-0.37028</v>
      </c>
      <c r="AA345">
        <v>39</v>
      </c>
      <c r="AB345">
        <v>1.1000000000000001</v>
      </c>
      <c r="AC345">
        <v>0.437</v>
      </c>
      <c r="AD345">
        <v>0.98799999999999999</v>
      </c>
      <c r="AE345">
        <v>2.11</v>
      </c>
      <c r="AF345">
        <v>0.38300000000000001</v>
      </c>
      <c r="AG345">
        <v>0.26600000000000001</v>
      </c>
      <c r="AH345">
        <v>-1.2999999999999999E-2</v>
      </c>
      <c r="AI345">
        <v>0.50900000000000001</v>
      </c>
      <c r="AJ345">
        <v>0.51600000000000001</v>
      </c>
      <c r="AK345">
        <v>3.8570000000000002</v>
      </c>
      <c r="AL345">
        <v>339.17399999999998</v>
      </c>
      <c r="AM345">
        <v>366</v>
      </c>
      <c r="AN345">
        <v>-1.0329999999999999</v>
      </c>
      <c r="AO345">
        <v>0.188</v>
      </c>
      <c r="AP345">
        <v>37.570419999999999</v>
      </c>
      <c r="AQ345">
        <v>8.7999999999999995E-2</v>
      </c>
      <c r="AR345">
        <v>85.63</v>
      </c>
      <c r="AS345">
        <v>0.186</v>
      </c>
      <c r="AT345" t="s">
        <v>712</v>
      </c>
      <c r="AU345">
        <v>-32.799999999999997</v>
      </c>
      <c r="AV345">
        <v>32</v>
      </c>
      <c r="AW345">
        <v>0.94499999999999995</v>
      </c>
      <c r="AX345">
        <v>35.81</v>
      </c>
      <c r="AY345">
        <v>35.81</v>
      </c>
      <c r="AZ345">
        <v>40.78</v>
      </c>
      <c r="BA345">
        <v>40.78</v>
      </c>
      <c r="BB345">
        <v>49.34</v>
      </c>
      <c r="BC345">
        <v>49.34</v>
      </c>
      <c r="BD345">
        <v>0</v>
      </c>
      <c r="BE345">
        <v>0.65531636406399674</v>
      </c>
      <c r="BF345">
        <v>-1.9604537889357523</v>
      </c>
      <c r="BG345">
        <v>8.0550050941603189E-3</v>
      </c>
      <c r="BH345">
        <v>0</v>
      </c>
      <c r="BI345">
        <v>0.6349542855488941</v>
      </c>
      <c r="BJ345">
        <v>-1.8217580678129279</v>
      </c>
      <c r="BK345">
        <v>1.4209644347656186E-2</v>
      </c>
      <c r="BL345">
        <v>6</v>
      </c>
      <c r="BM345">
        <v>12.17</v>
      </c>
      <c r="BN345">
        <v>0.2160631815728897</v>
      </c>
    </row>
    <row r="346" spans="1:66" x14ac:dyDescent="0.2">
      <c r="A346" t="s">
        <v>849</v>
      </c>
      <c r="B346" s="1">
        <v>23052011</v>
      </c>
      <c r="C346">
        <v>1</v>
      </c>
      <c r="D346">
        <v>3</v>
      </c>
      <c r="E346" s="1">
        <v>46</v>
      </c>
      <c r="F346" s="1">
        <v>1160</v>
      </c>
      <c r="G346" s="1">
        <f t="shared" si="13"/>
        <v>225</v>
      </c>
      <c r="H346" s="1">
        <v>131</v>
      </c>
      <c r="I346" s="1">
        <f t="shared" si="14"/>
        <v>131.95249999999999</v>
      </c>
      <c r="J346" s="1">
        <v>2</v>
      </c>
      <c r="K346" t="s">
        <v>2246</v>
      </c>
      <c r="M346">
        <v>100</v>
      </c>
      <c r="N346">
        <v>8.1229999999999993</v>
      </c>
      <c r="O346">
        <v>8.6579999999999995</v>
      </c>
      <c r="P346">
        <v>20.443000000000001</v>
      </c>
      <c r="Q346">
        <v>1</v>
      </c>
      <c r="R346" t="s">
        <v>713</v>
      </c>
      <c r="S346">
        <v>14029</v>
      </c>
      <c r="T346">
        <v>1620.4</v>
      </c>
      <c r="U346">
        <v>-0.14563999999999999</v>
      </c>
      <c r="V346">
        <v>43.78</v>
      </c>
      <c r="W346">
        <v>4.7699999999999999E-2</v>
      </c>
      <c r="X346">
        <v>82.581000000000003</v>
      </c>
      <c r="Y346">
        <v>12.581</v>
      </c>
      <c r="Z346">
        <v>-0.17272999999999999</v>
      </c>
      <c r="AA346">
        <v>45</v>
      </c>
      <c r="AB346">
        <v>7</v>
      </c>
      <c r="AC346">
        <v>3.9E-2</v>
      </c>
      <c r="AD346">
        <v>0.38200000000000001</v>
      </c>
      <c r="AE346">
        <v>1.8360000000000001</v>
      </c>
      <c r="AF346">
        <v>0.23300000000000001</v>
      </c>
      <c r="AG346">
        <v>0.222</v>
      </c>
      <c r="AH346">
        <v>-0.123</v>
      </c>
      <c r="AI346">
        <v>0.14799999999999999</v>
      </c>
      <c r="AJ346">
        <v>0.67900000000000005</v>
      </c>
      <c r="AK346">
        <v>11.153</v>
      </c>
      <c r="AL346">
        <v>199.339</v>
      </c>
      <c r="AM346">
        <v>366</v>
      </c>
      <c r="AN346">
        <v>-1.0329999999999999</v>
      </c>
      <c r="AO346">
        <v>0.127</v>
      </c>
      <c r="AP346">
        <v>153.28117</v>
      </c>
      <c r="AQ346">
        <v>3.3000000000000002E-2</v>
      </c>
      <c r="AR346">
        <v>85.63</v>
      </c>
      <c r="AS346">
        <v>0.46200000000000002</v>
      </c>
      <c r="AT346" t="s">
        <v>714</v>
      </c>
      <c r="AU346">
        <v>1.8</v>
      </c>
      <c r="AV346">
        <v>152</v>
      </c>
      <c r="AW346">
        <v>1.036</v>
      </c>
      <c r="AX346">
        <v>32.119999999999997</v>
      </c>
      <c r="AY346">
        <v>32.119999999999997</v>
      </c>
      <c r="AZ346">
        <v>32.96</v>
      </c>
      <c r="BA346">
        <v>32.96</v>
      </c>
      <c r="BB346">
        <v>35.29</v>
      </c>
      <c r="BC346">
        <v>35.29</v>
      </c>
      <c r="BD346">
        <v>0</v>
      </c>
      <c r="BE346">
        <v>0.75699836421811173</v>
      </c>
      <c r="BF346">
        <v>0.40753000466634337</v>
      </c>
      <c r="BG346">
        <v>1.3554157941288324E-2</v>
      </c>
      <c r="BH346">
        <v>0</v>
      </c>
      <c r="BI346">
        <v>0.76353948278395589</v>
      </c>
      <c r="BJ346">
        <v>0.30670409083019612</v>
      </c>
      <c r="BK346">
        <v>1.5175553161301142E-2</v>
      </c>
      <c r="BL346">
        <v>6</v>
      </c>
      <c r="BM346">
        <v>10.55</v>
      </c>
      <c r="BN346">
        <v>0.20484049345390862</v>
      </c>
    </row>
    <row r="347" spans="1:66" x14ac:dyDescent="0.2">
      <c r="A347" t="s">
        <v>849</v>
      </c>
      <c r="B347" s="1">
        <v>23052011</v>
      </c>
      <c r="C347">
        <v>1</v>
      </c>
      <c r="D347">
        <v>4</v>
      </c>
      <c r="E347" s="1">
        <v>47</v>
      </c>
      <c r="F347" s="1">
        <v>1160</v>
      </c>
      <c r="G347" s="1">
        <f t="shared" si="13"/>
        <v>225</v>
      </c>
      <c r="H347" s="1">
        <v>131</v>
      </c>
      <c r="I347" s="1">
        <f t="shared" si="14"/>
        <v>131.95249999999999</v>
      </c>
      <c r="J347" s="1">
        <v>2</v>
      </c>
      <c r="K347" t="s">
        <v>2246</v>
      </c>
      <c r="M347">
        <v>100</v>
      </c>
      <c r="N347">
        <v>2.9390000000000001</v>
      </c>
      <c r="O347">
        <v>2.891</v>
      </c>
      <c r="P347">
        <v>9.4689999999999994</v>
      </c>
      <c r="Q347">
        <v>1</v>
      </c>
      <c r="R347" t="s">
        <v>715</v>
      </c>
      <c r="S347">
        <v>4685</v>
      </c>
      <c r="T347">
        <v>1620.4</v>
      </c>
      <c r="U347">
        <v>0.53139000000000003</v>
      </c>
      <c r="V347">
        <v>24.81</v>
      </c>
      <c r="W347">
        <v>0.73340000000000005</v>
      </c>
      <c r="X347">
        <v>27.5</v>
      </c>
      <c r="Y347">
        <v>9.6750000000000007</v>
      </c>
      <c r="Z347">
        <v>0.55279</v>
      </c>
      <c r="AA347">
        <v>47</v>
      </c>
      <c r="AB347">
        <v>31.4</v>
      </c>
      <c r="AC347">
        <v>0.14000000000000001</v>
      </c>
      <c r="AD347">
        <v>0.375</v>
      </c>
      <c r="AE347">
        <v>2.016</v>
      </c>
      <c r="AF347">
        <v>0.436</v>
      </c>
      <c r="AG347">
        <v>0.316</v>
      </c>
      <c r="AH347">
        <v>-7.4999999999999997E-2</v>
      </c>
      <c r="AI347">
        <v>0.249</v>
      </c>
      <c r="AJ347">
        <v>0.19700000000000001</v>
      </c>
      <c r="AK347">
        <v>3.9420000000000002</v>
      </c>
      <c r="AL347">
        <v>172.56200000000001</v>
      </c>
      <c r="AM347">
        <v>354</v>
      </c>
      <c r="AN347">
        <v>-0.96699999999999997</v>
      </c>
      <c r="AO347">
        <v>6.0999999999999999E-2</v>
      </c>
      <c r="AP347">
        <v>57.74194</v>
      </c>
      <c r="AQ347">
        <v>5.8000000000000003E-2</v>
      </c>
      <c r="AR347">
        <v>85.63</v>
      </c>
      <c r="AS347">
        <v>-0.157</v>
      </c>
      <c r="AT347" t="s">
        <v>716</v>
      </c>
      <c r="AU347">
        <v>-39.799999999999997</v>
      </c>
      <c r="AV347">
        <v>47</v>
      </c>
      <c r="AW347">
        <v>0.99299999999999999</v>
      </c>
      <c r="AX347">
        <v>22.28</v>
      </c>
      <c r="AY347">
        <v>22.28</v>
      </c>
      <c r="AZ347">
        <v>24.65</v>
      </c>
      <c r="BA347">
        <v>24.65</v>
      </c>
      <c r="BB347">
        <v>36.07</v>
      </c>
      <c r="BC347">
        <v>36.07</v>
      </c>
      <c r="BD347">
        <v>0</v>
      </c>
      <c r="BE347">
        <v>0.66708323172965733</v>
      </c>
      <c r="BF347">
        <v>-2.9549448326971577</v>
      </c>
      <c r="BG347">
        <v>4.5864013407736536E-3</v>
      </c>
      <c r="BH347">
        <v>0</v>
      </c>
      <c r="BI347">
        <v>0.66356900965705479</v>
      </c>
      <c r="BJ347">
        <v>-1.959271415716606</v>
      </c>
      <c r="BK347">
        <v>6.1453560448534112E-3</v>
      </c>
      <c r="BL347">
        <v>6</v>
      </c>
      <c r="BM347">
        <v>13.82</v>
      </c>
      <c r="BN347">
        <v>-1.2269484282659341E-2</v>
      </c>
    </row>
    <row r="348" spans="1:66" x14ac:dyDescent="0.2">
      <c r="A348" t="s">
        <v>849</v>
      </c>
      <c r="B348" s="1">
        <v>23052011</v>
      </c>
      <c r="C348">
        <v>2</v>
      </c>
      <c r="D348">
        <v>1</v>
      </c>
      <c r="E348" s="1">
        <v>22</v>
      </c>
      <c r="F348" s="1">
        <v>1160</v>
      </c>
      <c r="G348" s="1">
        <f t="shared" si="13"/>
        <v>225</v>
      </c>
      <c r="H348" s="1">
        <v>131</v>
      </c>
      <c r="I348" s="1">
        <f t="shared" si="14"/>
        <v>131.95249999999999</v>
      </c>
      <c r="J348" s="1">
        <v>2</v>
      </c>
      <c r="K348" t="s">
        <v>2246</v>
      </c>
      <c r="M348">
        <v>100</v>
      </c>
      <c r="N348">
        <v>1.655</v>
      </c>
      <c r="O348">
        <v>1.6990000000000001</v>
      </c>
      <c r="P348">
        <v>4.5609999999999999</v>
      </c>
      <c r="Q348">
        <v>1</v>
      </c>
      <c r="R348" t="s">
        <v>717</v>
      </c>
      <c r="S348">
        <v>2753</v>
      </c>
      <c r="T348">
        <v>1620.4</v>
      </c>
      <c r="U348">
        <v>7.9320000000000002E-2</v>
      </c>
      <c r="V348">
        <v>36.1</v>
      </c>
      <c r="W348">
        <v>-0.33750000000000002</v>
      </c>
      <c r="X348">
        <v>83.554000000000002</v>
      </c>
      <c r="Y348">
        <v>11.054</v>
      </c>
      <c r="Z348">
        <v>-0.49431999999999998</v>
      </c>
      <c r="AA348">
        <v>39</v>
      </c>
      <c r="AB348">
        <v>82.7</v>
      </c>
      <c r="AC348">
        <v>0.13900000000000001</v>
      </c>
      <c r="AD348">
        <v>0.25600000000000001</v>
      </c>
      <c r="AE348">
        <v>1.8180000000000001</v>
      </c>
      <c r="AF348">
        <v>0.113</v>
      </c>
      <c r="AG348">
        <v>6.0999999999999999E-2</v>
      </c>
      <c r="AH348">
        <v>0.23200000000000001</v>
      </c>
      <c r="AI348">
        <v>0.188</v>
      </c>
      <c r="AJ348">
        <v>0.58199999999999996</v>
      </c>
      <c r="AK348">
        <v>2.6970000000000001</v>
      </c>
      <c r="AL348">
        <v>38.677999999999997</v>
      </c>
      <c r="AM348">
        <v>318</v>
      </c>
      <c r="AN348">
        <v>-0.76700000000000002</v>
      </c>
      <c r="AO348">
        <v>0.105</v>
      </c>
      <c r="AP348">
        <v>46.393450000000001</v>
      </c>
      <c r="AQ348">
        <v>9.9000000000000005E-2</v>
      </c>
      <c r="AR348">
        <v>85.63</v>
      </c>
      <c r="AS348">
        <v>0.26600000000000001</v>
      </c>
      <c r="AT348" t="s">
        <v>718</v>
      </c>
      <c r="AU348">
        <v>-33.799999999999997</v>
      </c>
      <c r="AV348">
        <v>90</v>
      </c>
      <c r="AW348">
        <v>0.97799999999999998</v>
      </c>
      <c r="AX348">
        <v>33.549999999999997</v>
      </c>
      <c r="AY348">
        <v>33.549999999999997</v>
      </c>
      <c r="AZ348">
        <v>38.04</v>
      </c>
      <c r="BA348">
        <v>38.04</v>
      </c>
      <c r="BB348">
        <v>58.67</v>
      </c>
      <c r="BC348">
        <v>58.67</v>
      </c>
      <c r="BD348">
        <v>0</v>
      </c>
      <c r="BE348">
        <v>0.29453050333062891</v>
      </c>
      <c r="BF348">
        <v>2.9395813832233877</v>
      </c>
      <c r="BG348">
        <v>9.3449609724709393E-2</v>
      </c>
      <c r="BH348">
        <v>0</v>
      </c>
      <c r="BI348">
        <v>0.33861778014569777</v>
      </c>
      <c r="BJ348">
        <v>3.0637896863555443</v>
      </c>
      <c r="BK348">
        <v>7.6153805521263704E-2</v>
      </c>
      <c r="BL348">
        <v>6</v>
      </c>
      <c r="BM348" t="s">
        <v>91</v>
      </c>
      <c r="BN348">
        <v>-3.4196462140807356E-2</v>
      </c>
    </row>
    <row r="349" spans="1:66" x14ac:dyDescent="0.2">
      <c r="A349" t="s">
        <v>849</v>
      </c>
      <c r="B349" s="1">
        <v>23052011</v>
      </c>
      <c r="C349">
        <v>2</v>
      </c>
      <c r="D349">
        <v>2</v>
      </c>
      <c r="E349" s="1">
        <v>23</v>
      </c>
      <c r="F349" s="1">
        <v>1160</v>
      </c>
      <c r="G349" s="1">
        <f t="shared" si="13"/>
        <v>225</v>
      </c>
      <c r="H349" s="1">
        <v>131</v>
      </c>
      <c r="I349" s="1">
        <f t="shared" si="14"/>
        <v>131.95249999999999</v>
      </c>
      <c r="J349" s="1">
        <v>2</v>
      </c>
      <c r="K349" t="s">
        <v>2246</v>
      </c>
      <c r="M349">
        <v>100</v>
      </c>
      <c r="N349">
        <v>0.85</v>
      </c>
      <c r="O349">
        <v>0.99</v>
      </c>
      <c r="P349">
        <v>4.3079999999999998</v>
      </c>
      <c r="Q349">
        <v>1</v>
      </c>
      <c r="R349" t="s">
        <v>719</v>
      </c>
      <c r="S349">
        <v>1605</v>
      </c>
      <c r="T349">
        <v>1620.4</v>
      </c>
      <c r="U349">
        <v>0.24728</v>
      </c>
      <c r="V349">
        <v>42.97</v>
      </c>
      <c r="W349">
        <v>-3.78E-2</v>
      </c>
      <c r="X349">
        <v>80.742000000000004</v>
      </c>
      <c r="Y349">
        <v>10.742000000000001</v>
      </c>
      <c r="Z349">
        <v>-9.8220000000000002E-2</v>
      </c>
      <c r="AA349">
        <v>23</v>
      </c>
      <c r="AB349">
        <v>34.5</v>
      </c>
      <c r="AC349">
        <v>0.27200000000000002</v>
      </c>
      <c r="AD349">
        <v>0.308</v>
      </c>
      <c r="AE349">
        <v>1.895</v>
      </c>
      <c r="AF349">
        <v>0.25700000000000001</v>
      </c>
      <c r="AG349">
        <v>1.6E-2</v>
      </c>
      <c r="AH349">
        <v>0.20799999999999999</v>
      </c>
      <c r="AI349">
        <v>0.156</v>
      </c>
      <c r="AJ349">
        <v>0.152</v>
      </c>
      <c r="AK349">
        <v>2.5510000000000002</v>
      </c>
      <c r="AL349">
        <v>181.488</v>
      </c>
      <c r="AM349">
        <v>366</v>
      </c>
      <c r="AN349">
        <v>-1.0329999999999999</v>
      </c>
      <c r="AO349">
        <v>0.14000000000000001</v>
      </c>
      <c r="AP349">
        <v>20.330079999999999</v>
      </c>
      <c r="AQ349">
        <v>7.0999999999999994E-2</v>
      </c>
      <c r="AR349">
        <v>85.63</v>
      </c>
      <c r="AS349">
        <v>0.40600000000000003</v>
      </c>
      <c r="AT349" t="s">
        <v>720</v>
      </c>
      <c r="AU349">
        <v>36.299999999999997</v>
      </c>
      <c r="AV349">
        <v>100</v>
      </c>
      <c r="AW349">
        <v>1.0289999999999999</v>
      </c>
      <c r="AX349">
        <v>38.89</v>
      </c>
      <c r="AY349">
        <v>38.89</v>
      </c>
      <c r="AZ349">
        <v>56.69</v>
      </c>
      <c r="BA349">
        <v>56.69</v>
      </c>
      <c r="BB349">
        <v>68.08</v>
      </c>
      <c r="BC349">
        <v>68.08</v>
      </c>
      <c r="BD349">
        <v>0</v>
      </c>
      <c r="BE349">
        <v>0.51675983273337356</v>
      </c>
      <c r="BF349">
        <v>-2.987906372979038</v>
      </c>
      <c r="BG349">
        <v>3.4306142368391822E-2</v>
      </c>
      <c r="BH349">
        <v>0</v>
      </c>
      <c r="BI349">
        <v>0.54200850261401223</v>
      </c>
      <c r="BJ349">
        <v>-2.9243311393922613</v>
      </c>
      <c r="BK349">
        <v>2.8779941500496883E-2</v>
      </c>
      <c r="BL349">
        <v>6</v>
      </c>
      <c r="BM349" t="s">
        <v>91</v>
      </c>
      <c r="BN349">
        <v>8.1418685429176185E-2</v>
      </c>
    </row>
    <row r="350" spans="1:66" x14ac:dyDescent="0.2">
      <c r="A350" t="s">
        <v>849</v>
      </c>
      <c r="B350" s="1">
        <v>24052011</v>
      </c>
      <c r="C350">
        <v>1</v>
      </c>
      <c r="D350">
        <v>1</v>
      </c>
      <c r="E350" s="1">
        <v>24</v>
      </c>
      <c r="F350" s="1">
        <v>1160</v>
      </c>
      <c r="G350" s="1">
        <f t="shared" si="13"/>
        <v>225</v>
      </c>
      <c r="H350" s="1">
        <v>131</v>
      </c>
      <c r="I350" s="1">
        <f t="shared" si="14"/>
        <v>131.95249999999999</v>
      </c>
      <c r="J350" s="1">
        <v>2</v>
      </c>
      <c r="K350" t="s">
        <v>2247</v>
      </c>
      <c r="M350">
        <v>100</v>
      </c>
      <c r="N350">
        <v>0.81399999999999995</v>
      </c>
      <c r="O350">
        <v>0.95599999999999996</v>
      </c>
      <c r="P350">
        <v>7.7759999999999998</v>
      </c>
      <c r="Q350">
        <v>7</v>
      </c>
      <c r="R350" t="s">
        <v>721</v>
      </c>
      <c r="S350">
        <v>1489</v>
      </c>
      <c r="T350">
        <v>1557.9</v>
      </c>
      <c r="U350">
        <v>0.27211000000000002</v>
      </c>
      <c r="V350">
        <v>24.32</v>
      </c>
      <c r="W350">
        <v>-0.1037</v>
      </c>
      <c r="X350">
        <v>77.5</v>
      </c>
      <c r="Y350">
        <v>9.9870000000000001</v>
      </c>
      <c r="Z350">
        <v>-0.25720999999999999</v>
      </c>
      <c r="AA350">
        <v>49</v>
      </c>
      <c r="AB350">
        <v>50.7</v>
      </c>
      <c r="AC350">
        <v>0.51300000000000001</v>
      </c>
      <c r="AD350">
        <v>0.55500000000000005</v>
      </c>
      <c r="AE350">
        <v>1.905</v>
      </c>
      <c r="AF350">
        <v>0.45900000000000002</v>
      </c>
      <c r="AG350">
        <v>0.193</v>
      </c>
      <c r="AH350">
        <v>0.36899999999999999</v>
      </c>
      <c r="AI350">
        <v>0.14399999999999999</v>
      </c>
      <c r="AJ350">
        <v>0.39300000000000002</v>
      </c>
      <c r="AK350">
        <v>2.581</v>
      </c>
      <c r="AL350">
        <v>133.88399999999999</v>
      </c>
      <c r="AM350">
        <v>366</v>
      </c>
      <c r="AN350">
        <v>-1.0329999999999999</v>
      </c>
      <c r="AO350">
        <v>0.378</v>
      </c>
      <c r="AP350">
        <v>48.827480000000001</v>
      </c>
      <c r="AQ350">
        <v>0.218</v>
      </c>
      <c r="AR350">
        <v>65.06</v>
      </c>
      <c r="AS350">
        <v>-0.129</v>
      </c>
      <c r="AT350" t="s">
        <v>722</v>
      </c>
      <c r="AU350">
        <v>19</v>
      </c>
      <c r="AV350">
        <v>62</v>
      </c>
      <c r="AW350">
        <v>0.97199999999999998</v>
      </c>
      <c r="AX350">
        <v>22.96</v>
      </c>
      <c r="AY350">
        <v>22.96</v>
      </c>
      <c r="AZ350">
        <v>25.08</v>
      </c>
      <c r="BA350">
        <v>25.08</v>
      </c>
      <c r="BB350">
        <v>37.11</v>
      </c>
      <c r="BC350">
        <v>37.11</v>
      </c>
      <c r="BD350">
        <v>0</v>
      </c>
      <c r="BE350">
        <v>0.87775263753880206</v>
      </c>
      <c r="BF350">
        <v>-5.9798702258806432E-3</v>
      </c>
      <c r="BG350">
        <v>4.6324856416617065E-2</v>
      </c>
      <c r="BH350">
        <v>0</v>
      </c>
      <c r="BI350">
        <v>0.8589619063797016</v>
      </c>
      <c r="BJ350">
        <v>-0.12354972895502259</v>
      </c>
      <c r="BK350">
        <v>4.5044298534077487E-2</v>
      </c>
      <c r="BL350">
        <v>6</v>
      </c>
      <c r="BM350">
        <v>71.89</v>
      </c>
      <c r="BN350">
        <v>0.10420125122107657</v>
      </c>
    </row>
    <row r="351" spans="1:66" x14ac:dyDescent="0.2">
      <c r="A351" t="s">
        <v>849</v>
      </c>
      <c r="B351" s="1">
        <v>25052011</v>
      </c>
      <c r="C351">
        <v>1</v>
      </c>
      <c r="D351">
        <v>1</v>
      </c>
      <c r="E351" s="1">
        <v>26</v>
      </c>
      <c r="F351" s="1">
        <v>1190</v>
      </c>
      <c r="G351" s="1">
        <f t="shared" si="13"/>
        <v>255</v>
      </c>
      <c r="H351" s="1">
        <v>131</v>
      </c>
      <c r="I351" s="1">
        <f t="shared" si="14"/>
        <v>122.8715</v>
      </c>
      <c r="J351" s="1">
        <v>2</v>
      </c>
      <c r="K351" t="s">
        <v>2248</v>
      </c>
      <c r="M351">
        <v>100</v>
      </c>
      <c r="N351">
        <v>0.85299999999999998</v>
      </c>
      <c r="O351">
        <v>1.115</v>
      </c>
      <c r="P351">
        <v>11.792</v>
      </c>
      <c r="Q351">
        <v>5</v>
      </c>
      <c r="R351" t="s">
        <v>723</v>
      </c>
      <c r="S351">
        <v>1873</v>
      </c>
      <c r="T351">
        <v>1679.8</v>
      </c>
      <c r="U351">
        <v>0.64842</v>
      </c>
      <c r="V351">
        <v>24.81</v>
      </c>
      <c r="W351">
        <v>1.0820000000000001</v>
      </c>
      <c r="X351">
        <v>27.617000000000001</v>
      </c>
      <c r="Y351">
        <v>10.117000000000001</v>
      </c>
      <c r="Z351">
        <v>1.1298999999999999</v>
      </c>
      <c r="AA351">
        <v>63</v>
      </c>
      <c r="AB351">
        <v>46.2</v>
      </c>
      <c r="AC351">
        <v>0.70499999999999996</v>
      </c>
      <c r="AD351">
        <v>1.073</v>
      </c>
      <c r="AE351">
        <v>2.1150000000000002</v>
      </c>
      <c r="AF351">
        <v>0.55800000000000005</v>
      </c>
      <c r="AG351">
        <v>0.23200000000000001</v>
      </c>
      <c r="AH351">
        <v>0.21</v>
      </c>
      <c r="AI351">
        <v>0.30199999999999999</v>
      </c>
      <c r="AJ351">
        <v>4.9000000000000002E-2</v>
      </c>
      <c r="AK351">
        <v>2.6989999999999998</v>
      </c>
      <c r="AL351">
        <v>110.083</v>
      </c>
      <c r="AM351">
        <v>318</v>
      </c>
      <c r="AN351">
        <v>-0.76700000000000002</v>
      </c>
      <c r="AO351">
        <v>0.122</v>
      </c>
      <c r="AP351">
        <v>22.004560000000001</v>
      </c>
      <c r="AQ351">
        <v>0.123</v>
      </c>
      <c r="AR351">
        <v>91.88</v>
      </c>
      <c r="AS351">
        <v>-1</v>
      </c>
      <c r="AT351" t="s">
        <v>724</v>
      </c>
      <c r="AU351">
        <v>14</v>
      </c>
      <c r="AV351">
        <v>72</v>
      </c>
      <c r="AW351">
        <v>0.96699999999999997</v>
      </c>
      <c r="AX351">
        <v>20.89</v>
      </c>
      <c r="AY351">
        <v>20.89</v>
      </c>
      <c r="AZ351">
        <v>22.25</v>
      </c>
      <c r="BA351">
        <v>22.25</v>
      </c>
      <c r="BB351">
        <v>22.8</v>
      </c>
      <c r="BC351">
        <v>22.8</v>
      </c>
      <c r="BD351">
        <v>0</v>
      </c>
      <c r="BE351">
        <v>0.46291685435857843</v>
      </c>
      <c r="BF351">
        <v>-1.6189199998894772</v>
      </c>
      <c r="BG351">
        <v>6.6528033892825508E-2</v>
      </c>
      <c r="BH351">
        <v>0</v>
      </c>
      <c r="BI351">
        <v>0.50912053272491331</v>
      </c>
      <c r="BJ351">
        <v>-1.4975251232549713</v>
      </c>
      <c r="BK351">
        <v>6.4391848862127829E-2</v>
      </c>
      <c r="BL351">
        <v>6</v>
      </c>
      <c r="BM351" t="s">
        <v>91</v>
      </c>
      <c r="BN351">
        <v>0.20658622288573425</v>
      </c>
    </row>
    <row r="352" spans="1:66" x14ac:dyDescent="0.2">
      <c r="A352" t="s">
        <v>849</v>
      </c>
      <c r="B352" s="1">
        <v>25052011</v>
      </c>
      <c r="C352">
        <v>2</v>
      </c>
      <c r="D352">
        <v>1</v>
      </c>
      <c r="E352" s="1">
        <v>27</v>
      </c>
      <c r="F352" s="1">
        <v>1190</v>
      </c>
      <c r="G352" s="1">
        <f t="shared" si="13"/>
        <v>255</v>
      </c>
      <c r="H352" s="1">
        <v>131</v>
      </c>
      <c r="I352" s="1">
        <f t="shared" si="14"/>
        <v>122.8715</v>
      </c>
      <c r="J352" s="1">
        <v>2</v>
      </c>
      <c r="K352" t="s">
        <v>2248</v>
      </c>
      <c r="M352">
        <v>100</v>
      </c>
      <c r="N352">
        <v>0.873</v>
      </c>
      <c r="O352">
        <v>1.0189999999999999</v>
      </c>
      <c r="P352">
        <v>6.9089999999999998</v>
      </c>
      <c r="Q352">
        <v>4</v>
      </c>
      <c r="R352" t="s">
        <v>725</v>
      </c>
      <c r="S352">
        <v>1711</v>
      </c>
      <c r="T352">
        <v>1679.8</v>
      </c>
      <c r="U352">
        <v>-0.26090000000000002</v>
      </c>
      <c r="V352">
        <v>45.99</v>
      </c>
      <c r="W352">
        <v>-0.19939999999999999</v>
      </c>
      <c r="X352">
        <v>50.706000000000003</v>
      </c>
      <c r="Y352">
        <v>13.206</v>
      </c>
      <c r="Z352">
        <v>-0.50954999999999995</v>
      </c>
      <c r="AA352">
        <v>25</v>
      </c>
      <c r="AB352">
        <v>14.6</v>
      </c>
      <c r="AC352">
        <v>0.51300000000000001</v>
      </c>
      <c r="AD352">
        <v>0.55900000000000005</v>
      </c>
      <c r="AE352">
        <v>2.0059999999999998</v>
      </c>
      <c r="AF352">
        <v>0.41</v>
      </c>
      <c r="AG352">
        <v>0.10299999999999999</v>
      </c>
      <c r="AH352">
        <v>3.4000000000000002E-2</v>
      </c>
      <c r="AI352">
        <v>9.9000000000000005E-2</v>
      </c>
      <c r="AJ352">
        <v>0.26600000000000001</v>
      </c>
      <c r="AK352">
        <v>2.2280000000000002</v>
      </c>
      <c r="AL352">
        <v>306.44600000000003</v>
      </c>
      <c r="AM352">
        <v>342</v>
      </c>
      <c r="AN352">
        <v>-0.9</v>
      </c>
      <c r="AO352">
        <v>8.6999999999999994E-2</v>
      </c>
      <c r="AP352">
        <v>19.029810000000001</v>
      </c>
      <c r="AQ352">
        <v>7.0999999999999994E-2</v>
      </c>
      <c r="AR352">
        <v>91.88</v>
      </c>
      <c r="AS352">
        <v>-4.4999999999999998E-2</v>
      </c>
      <c r="AT352" t="s">
        <v>726</v>
      </c>
      <c r="AU352">
        <v>25.6</v>
      </c>
      <c r="AV352">
        <v>77</v>
      </c>
      <c r="AW352">
        <v>1.0169999999999999</v>
      </c>
      <c r="AX352">
        <v>57.86</v>
      </c>
      <c r="AY352">
        <v>57.86</v>
      </c>
      <c r="AZ352">
        <v>59.68</v>
      </c>
      <c r="BA352">
        <v>59.68</v>
      </c>
      <c r="BB352">
        <v>72.290000000000006</v>
      </c>
      <c r="BC352">
        <v>72.290000000000006</v>
      </c>
      <c r="BD352">
        <v>0</v>
      </c>
      <c r="BE352">
        <v>0.42524671102953882</v>
      </c>
      <c r="BF352">
        <v>-2.0776804295610578</v>
      </c>
      <c r="BG352">
        <v>5.240203633495371E-2</v>
      </c>
      <c r="BH352">
        <v>0</v>
      </c>
      <c r="BI352">
        <v>0.54706824054089931</v>
      </c>
      <c r="BJ352">
        <v>-1.787925380926024</v>
      </c>
      <c r="BK352">
        <v>3.6284940575973992E-2</v>
      </c>
      <c r="BL352">
        <v>6</v>
      </c>
      <c r="BM352">
        <v>13.14</v>
      </c>
      <c r="BN352">
        <v>0.13994868131912153</v>
      </c>
    </row>
    <row r="353" spans="1:66" x14ac:dyDescent="0.2">
      <c r="A353" t="s">
        <v>849</v>
      </c>
      <c r="B353" s="1">
        <v>25052011</v>
      </c>
      <c r="C353">
        <v>2</v>
      </c>
      <c r="D353">
        <v>2</v>
      </c>
      <c r="E353" s="1">
        <v>28</v>
      </c>
      <c r="F353" s="1">
        <v>1190</v>
      </c>
      <c r="G353" s="1">
        <f t="shared" si="13"/>
        <v>255</v>
      </c>
      <c r="H353" s="1">
        <v>131</v>
      </c>
      <c r="I353" s="1">
        <f t="shared" si="14"/>
        <v>122.8715</v>
      </c>
      <c r="J353" s="1">
        <v>2</v>
      </c>
      <c r="K353" t="s">
        <v>2248</v>
      </c>
      <c r="M353">
        <v>100</v>
      </c>
      <c r="N353">
        <v>1.2949999999999999</v>
      </c>
      <c r="O353">
        <v>1.5009999999999999</v>
      </c>
      <c r="P353">
        <v>3.9910000000000001</v>
      </c>
      <c r="Q353">
        <v>1</v>
      </c>
      <c r="R353" t="s">
        <v>727</v>
      </c>
      <c r="S353">
        <v>2522</v>
      </c>
      <c r="T353">
        <v>1679.8</v>
      </c>
      <c r="U353">
        <v>-0.11827</v>
      </c>
      <c r="V353">
        <v>40.450000000000003</v>
      </c>
      <c r="W353">
        <v>-0.16320000000000001</v>
      </c>
      <c r="X353">
        <v>79.694999999999993</v>
      </c>
      <c r="Y353">
        <v>12.195</v>
      </c>
      <c r="Z353">
        <v>-0.39417000000000002</v>
      </c>
      <c r="AA353">
        <v>23</v>
      </c>
      <c r="AB353">
        <v>74.5</v>
      </c>
      <c r="AC353">
        <v>0.107</v>
      </c>
      <c r="AD353">
        <v>0.20599999999999999</v>
      </c>
      <c r="AE353">
        <v>1.863</v>
      </c>
      <c r="AF353">
        <v>7.0000000000000007E-2</v>
      </c>
      <c r="AG353">
        <v>0.13600000000000001</v>
      </c>
      <c r="AH353">
        <v>0.41599999999999998</v>
      </c>
      <c r="AI353">
        <v>0.16400000000000001</v>
      </c>
      <c r="AJ353">
        <v>0.749</v>
      </c>
      <c r="AK353">
        <v>2.4550000000000001</v>
      </c>
      <c r="AL353">
        <v>47.603000000000002</v>
      </c>
      <c r="AM353">
        <v>342</v>
      </c>
      <c r="AN353">
        <v>-0.9</v>
      </c>
      <c r="AO353">
        <v>7.4999999999999997E-2</v>
      </c>
      <c r="AP353">
        <v>32.672260000000001</v>
      </c>
      <c r="AQ353">
        <v>6.6000000000000003E-2</v>
      </c>
      <c r="AR353">
        <v>91.88</v>
      </c>
      <c r="AS353">
        <v>0.375</v>
      </c>
      <c r="AT353" t="s">
        <v>728</v>
      </c>
      <c r="AU353">
        <v>-3.4</v>
      </c>
      <c r="AV353">
        <v>91</v>
      </c>
      <c r="AW353">
        <v>0.94699999999999995</v>
      </c>
      <c r="AX353">
        <v>32.75</v>
      </c>
      <c r="AY353">
        <v>32.75</v>
      </c>
      <c r="AZ353">
        <v>32.89</v>
      </c>
      <c r="BA353">
        <v>32.89</v>
      </c>
      <c r="BB353">
        <v>44.12</v>
      </c>
      <c r="BC353">
        <v>44.12</v>
      </c>
      <c r="BD353">
        <v>0</v>
      </c>
      <c r="BE353">
        <v>0.66970650126718612</v>
      </c>
      <c r="BF353">
        <v>-2.554662790394195</v>
      </c>
      <c r="BG353">
        <v>3.798683883993053E-3</v>
      </c>
      <c r="BH353">
        <v>0</v>
      </c>
      <c r="BI353">
        <v>0.62675146449302921</v>
      </c>
      <c r="BJ353">
        <v>-2.6838715552507337</v>
      </c>
      <c r="BK353">
        <v>1.1912942555552064E-2</v>
      </c>
      <c r="BL353">
        <v>6</v>
      </c>
      <c r="BM353">
        <v>6.33</v>
      </c>
      <c r="BN353">
        <v>0.32135424117393019</v>
      </c>
    </row>
    <row r="354" spans="1:66" x14ac:dyDescent="0.2">
      <c r="A354" t="s">
        <v>849</v>
      </c>
      <c r="B354" s="1">
        <v>25052011</v>
      </c>
      <c r="C354">
        <v>2</v>
      </c>
      <c r="D354">
        <v>3</v>
      </c>
      <c r="E354" s="1">
        <v>29</v>
      </c>
      <c r="F354" s="1">
        <v>1190</v>
      </c>
      <c r="G354" s="1">
        <f t="shared" si="13"/>
        <v>255</v>
      </c>
      <c r="H354" s="1">
        <v>131</v>
      </c>
      <c r="I354" s="1">
        <f t="shared" si="14"/>
        <v>122.8715</v>
      </c>
      <c r="J354" s="1">
        <v>2</v>
      </c>
      <c r="K354" t="s">
        <v>2248</v>
      </c>
      <c r="M354">
        <v>100</v>
      </c>
      <c r="N354">
        <v>3.6030000000000002</v>
      </c>
      <c r="O354">
        <v>3.6459999999999999</v>
      </c>
      <c r="P354">
        <v>12.972</v>
      </c>
      <c r="Q354">
        <v>3</v>
      </c>
      <c r="R354" t="s">
        <v>729</v>
      </c>
      <c r="S354">
        <v>6125</v>
      </c>
      <c r="T354">
        <v>1679.8</v>
      </c>
      <c r="U354">
        <v>-3.2280000000000003E-2</v>
      </c>
      <c r="V354">
        <v>49.84</v>
      </c>
      <c r="W354">
        <v>-0.215</v>
      </c>
      <c r="X354">
        <v>59.311999999999998</v>
      </c>
      <c r="Y354">
        <v>16.812000000000001</v>
      </c>
      <c r="Z354">
        <v>-0.26112000000000002</v>
      </c>
      <c r="AA354">
        <v>27</v>
      </c>
      <c r="AB354">
        <v>18</v>
      </c>
      <c r="AC354">
        <v>0.36399999999999999</v>
      </c>
      <c r="AD354">
        <v>1.1359999999999999</v>
      </c>
      <c r="AE354">
        <v>2.181</v>
      </c>
      <c r="AF354">
        <v>0.44900000000000001</v>
      </c>
      <c r="AG354">
        <v>0.39600000000000002</v>
      </c>
      <c r="AH354">
        <v>0.64300000000000002</v>
      </c>
      <c r="AI354">
        <v>0.28799999999999998</v>
      </c>
      <c r="AJ354">
        <v>0.63300000000000001</v>
      </c>
      <c r="AK354">
        <v>7.6879999999999997</v>
      </c>
      <c r="AL354">
        <v>327.27300000000002</v>
      </c>
      <c r="AM354">
        <v>366</v>
      </c>
      <c r="AN354">
        <v>-1.0329999999999999</v>
      </c>
      <c r="AO354">
        <v>0.33300000000000002</v>
      </c>
      <c r="AP354">
        <v>38.35801</v>
      </c>
      <c r="AQ354">
        <v>0.05</v>
      </c>
      <c r="AR354">
        <v>91.88</v>
      </c>
      <c r="AS354">
        <v>-0.09</v>
      </c>
      <c r="AT354" t="s">
        <v>730</v>
      </c>
      <c r="AU354">
        <v>58.6</v>
      </c>
      <c r="AV354">
        <v>100</v>
      </c>
      <c r="AW354">
        <v>1.046</v>
      </c>
      <c r="AX354">
        <v>47.27</v>
      </c>
      <c r="AY354">
        <v>47.27</v>
      </c>
      <c r="AZ354">
        <v>78.099999999999994</v>
      </c>
      <c r="BA354">
        <v>78.099999999999994</v>
      </c>
      <c r="BB354">
        <v>78.55</v>
      </c>
      <c r="BC354">
        <v>78.55</v>
      </c>
      <c r="BD354">
        <v>0</v>
      </c>
      <c r="BE354">
        <v>0.48231667204035489</v>
      </c>
      <c r="BF354">
        <v>2.7953648182364681</v>
      </c>
      <c r="BG354">
        <v>5.8668940703293662E-2</v>
      </c>
      <c r="BH354">
        <v>0</v>
      </c>
      <c r="BI354">
        <v>0.51667703885346095</v>
      </c>
      <c r="BJ354">
        <v>2.8672969741917207</v>
      </c>
      <c r="BK354">
        <v>4.5910378498703913E-2</v>
      </c>
      <c r="BL354">
        <v>6</v>
      </c>
      <c r="BM354">
        <v>24.97</v>
      </c>
      <c r="BN354">
        <v>-3.2175359776508324E-2</v>
      </c>
    </row>
    <row r="355" spans="1:66" x14ac:dyDescent="0.2">
      <c r="A355" t="s">
        <v>849</v>
      </c>
      <c r="B355" s="1">
        <v>26052011</v>
      </c>
      <c r="C355">
        <v>1</v>
      </c>
      <c r="D355">
        <v>1</v>
      </c>
      <c r="E355" s="1">
        <v>30</v>
      </c>
      <c r="F355" s="1">
        <v>1190</v>
      </c>
      <c r="G355" s="1">
        <f t="shared" si="13"/>
        <v>255</v>
      </c>
      <c r="H355" s="1">
        <v>131</v>
      </c>
      <c r="I355" s="1">
        <f t="shared" si="14"/>
        <v>122.8715</v>
      </c>
      <c r="J355" s="1">
        <v>2</v>
      </c>
      <c r="K355" t="s">
        <v>2249</v>
      </c>
      <c r="M355">
        <v>100</v>
      </c>
      <c r="N355">
        <v>1.387</v>
      </c>
      <c r="O355">
        <v>1.6539999999999999</v>
      </c>
      <c r="P355">
        <v>4.2160000000000002</v>
      </c>
      <c r="Q355">
        <v>1</v>
      </c>
      <c r="R355" t="s">
        <v>731</v>
      </c>
      <c r="S355">
        <v>2459</v>
      </c>
      <c r="T355">
        <v>1487.1</v>
      </c>
      <c r="U355">
        <v>-3.5299999999999998E-2</v>
      </c>
      <c r="V355">
        <v>37.32</v>
      </c>
      <c r="W355">
        <v>-0.40150000000000002</v>
      </c>
      <c r="X355">
        <v>83.242000000000004</v>
      </c>
      <c r="Y355">
        <v>10.742000000000001</v>
      </c>
      <c r="Z355">
        <v>-0.67410000000000003</v>
      </c>
      <c r="AA355">
        <v>39</v>
      </c>
      <c r="AB355">
        <v>56.3</v>
      </c>
      <c r="AC355">
        <v>7.2999999999999995E-2</v>
      </c>
      <c r="AD355">
        <v>0.13700000000000001</v>
      </c>
      <c r="AE355">
        <v>1.7509999999999999</v>
      </c>
      <c r="AF355">
        <v>3.9E-2</v>
      </c>
      <c r="AG355">
        <v>-4.7E-2</v>
      </c>
      <c r="AH355">
        <v>0.20499999999999999</v>
      </c>
      <c r="AI355">
        <v>8.5000000000000006E-2</v>
      </c>
      <c r="AJ355">
        <v>0.58199999999999996</v>
      </c>
      <c r="AK355">
        <v>2.6379999999999999</v>
      </c>
      <c r="AL355">
        <v>288.59500000000003</v>
      </c>
      <c r="AM355">
        <v>366</v>
      </c>
      <c r="AN355">
        <v>-1.0329999999999999</v>
      </c>
      <c r="AO355">
        <v>7.2999999999999995E-2</v>
      </c>
      <c r="AP355">
        <v>33.37312</v>
      </c>
      <c r="AQ355">
        <v>8.1000000000000003E-2</v>
      </c>
      <c r="AR355">
        <v>91.44</v>
      </c>
      <c r="AS355">
        <v>0.48799999999999999</v>
      </c>
      <c r="AT355" t="s">
        <v>732</v>
      </c>
      <c r="AU355">
        <v>-3.8</v>
      </c>
      <c r="AV355">
        <v>58</v>
      </c>
      <c r="AW355">
        <v>1.006</v>
      </c>
      <c r="AX355">
        <v>22.8</v>
      </c>
      <c r="AY355">
        <v>22.8</v>
      </c>
      <c r="AZ355">
        <v>30.79</v>
      </c>
      <c r="BA355">
        <v>30.79</v>
      </c>
      <c r="BB355">
        <v>34.520000000000003</v>
      </c>
      <c r="BC355">
        <v>34.520000000000003</v>
      </c>
      <c r="BD355">
        <v>0</v>
      </c>
      <c r="BE355">
        <v>0.50971841932254502</v>
      </c>
      <c r="BF355">
        <v>-1.4264803834116089</v>
      </c>
      <c r="BG355">
        <v>7.2781465598512923E-2</v>
      </c>
      <c r="BH355">
        <v>0</v>
      </c>
      <c r="BI355">
        <v>0.44746642527410252</v>
      </c>
      <c r="BJ355">
        <v>-1.5476886500723841</v>
      </c>
      <c r="BK355">
        <v>7.7864251725752176E-2</v>
      </c>
      <c r="BL355">
        <v>6</v>
      </c>
      <c r="BM355">
        <v>5.62</v>
      </c>
      <c r="BN355">
        <v>0.27726437885896088</v>
      </c>
    </row>
    <row r="356" spans="1:66" x14ac:dyDescent="0.2">
      <c r="A356" t="s">
        <v>849</v>
      </c>
      <c r="B356" s="1">
        <v>26052011</v>
      </c>
      <c r="C356">
        <v>2</v>
      </c>
      <c r="D356">
        <v>1</v>
      </c>
      <c r="E356" s="1">
        <v>31</v>
      </c>
      <c r="F356" s="1">
        <v>1190</v>
      </c>
      <c r="G356" s="1">
        <f t="shared" si="13"/>
        <v>255</v>
      </c>
      <c r="H356" s="1">
        <v>131</v>
      </c>
      <c r="I356" s="1">
        <f t="shared" si="14"/>
        <v>122.8715</v>
      </c>
      <c r="J356" s="1">
        <v>2</v>
      </c>
      <c r="K356" t="s">
        <v>2249</v>
      </c>
      <c r="M356">
        <v>100</v>
      </c>
      <c r="N356">
        <v>4.2720000000000002</v>
      </c>
      <c r="O356">
        <v>4.2850000000000001</v>
      </c>
      <c r="P356">
        <v>8.3919999999999995</v>
      </c>
      <c r="Q356">
        <v>1</v>
      </c>
      <c r="R356" t="s">
        <v>733</v>
      </c>
      <c r="S356">
        <v>6372</v>
      </c>
      <c r="T356">
        <v>1487.1</v>
      </c>
      <c r="U356">
        <v>-0.37491000000000002</v>
      </c>
      <c r="V356">
        <v>32.729999999999997</v>
      </c>
      <c r="W356">
        <v>-1.9E-3</v>
      </c>
      <c r="X356">
        <v>76.367000000000004</v>
      </c>
      <c r="Y356">
        <v>11.367000000000001</v>
      </c>
      <c r="Z356">
        <v>-0.48000999999999999</v>
      </c>
      <c r="AA356">
        <v>49</v>
      </c>
      <c r="AB356">
        <v>88.5</v>
      </c>
      <c r="AC356">
        <v>3.2000000000000001E-2</v>
      </c>
      <c r="AD356">
        <v>0.14099999999999999</v>
      </c>
      <c r="AE356">
        <v>1.8109999999999999</v>
      </c>
      <c r="AF356">
        <v>0.104</v>
      </c>
      <c r="AG356">
        <v>0.17299999999999999</v>
      </c>
      <c r="AH356">
        <v>1.4999999999999999E-2</v>
      </c>
      <c r="AI356">
        <v>6.7000000000000004E-2</v>
      </c>
      <c r="AJ356">
        <v>0.214</v>
      </c>
      <c r="AK356">
        <v>5.6890000000000001</v>
      </c>
      <c r="AL356">
        <v>44.628</v>
      </c>
      <c r="AM356">
        <v>366</v>
      </c>
      <c r="AN356">
        <v>-1.0329999999999999</v>
      </c>
      <c r="AO356">
        <v>4.1000000000000002E-2</v>
      </c>
      <c r="AP356">
        <v>90.784959999999998</v>
      </c>
      <c r="AQ356">
        <v>0.05</v>
      </c>
      <c r="AR356">
        <v>91.44</v>
      </c>
      <c r="AS356">
        <v>0.5</v>
      </c>
      <c r="AT356" t="s">
        <v>734</v>
      </c>
      <c r="AU356">
        <v>23.2</v>
      </c>
      <c r="AV356">
        <v>178</v>
      </c>
      <c r="AW356">
        <v>0.98799999999999999</v>
      </c>
      <c r="AX356">
        <v>26.6</v>
      </c>
      <c r="AY356">
        <v>26.6</v>
      </c>
      <c r="AZ356">
        <v>42.35</v>
      </c>
      <c r="BA356">
        <v>42.35</v>
      </c>
      <c r="BB356">
        <v>47.7</v>
      </c>
      <c r="BC356">
        <v>47.7</v>
      </c>
      <c r="BD356">
        <v>0</v>
      </c>
      <c r="BE356">
        <v>0.65798720560362023</v>
      </c>
      <c r="BF356">
        <v>-1.1313702682493665</v>
      </c>
      <c r="BG356">
        <v>4.090459264849839E-2</v>
      </c>
      <c r="BH356">
        <v>0</v>
      </c>
      <c r="BI356">
        <v>0.63458125066862792</v>
      </c>
      <c r="BJ356">
        <v>-1.2330651527288252</v>
      </c>
      <c r="BK356">
        <v>4.17134121154423E-2</v>
      </c>
      <c r="BL356">
        <v>6</v>
      </c>
      <c r="BM356">
        <v>11.6</v>
      </c>
      <c r="BN356">
        <v>4.6270487801623683E-2</v>
      </c>
    </row>
    <row r="357" spans="1:66" x14ac:dyDescent="0.2">
      <c r="A357" t="s">
        <v>849</v>
      </c>
      <c r="B357" s="1">
        <v>26052011</v>
      </c>
      <c r="C357">
        <v>2</v>
      </c>
      <c r="D357">
        <v>2</v>
      </c>
      <c r="E357" s="1">
        <v>32</v>
      </c>
      <c r="F357" s="1">
        <v>1190</v>
      </c>
      <c r="G357" s="1">
        <f t="shared" si="13"/>
        <v>255</v>
      </c>
      <c r="H357" s="1">
        <v>131</v>
      </c>
      <c r="I357" s="1">
        <f t="shared" si="14"/>
        <v>122.8715</v>
      </c>
      <c r="J357" s="1">
        <v>2</v>
      </c>
      <c r="K357" t="s">
        <v>2249</v>
      </c>
      <c r="M357">
        <v>100</v>
      </c>
      <c r="N357">
        <v>0.7</v>
      </c>
      <c r="O357">
        <v>0.96499999999999997</v>
      </c>
      <c r="P357">
        <v>7.1429999999999998</v>
      </c>
      <c r="Q357">
        <v>4</v>
      </c>
      <c r="R357" t="s">
        <v>735</v>
      </c>
      <c r="S357">
        <v>1435</v>
      </c>
      <c r="T357">
        <v>1487.1</v>
      </c>
      <c r="U357">
        <v>-0.16871</v>
      </c>
      <c r="V357">
        <v>36.72</v>
      </c>
      <c r="W357">
        <v>-0.20380000000000001</v>
      </c>
      <c r="X357">
        <v>55.706000000000003</v>
      </c>
      <c r="Y357">
        <v>13.206</v>
      </c>
      <c r="Z357">
        <v>-0.21823999999999999</v>
      </c>
      <c r="AA357">
        <v>27</v>
      </c>
      <c r="AB357">
        <v>3.2</v>
      </c>
      <c r="AC357">
        <v>0.52500000000000002</v>
      </c>
      <c r="AD357">
        <v>0.51800000000000002</v>
      </c>
      <c r="AE357">
        <v>2.0819999999999999</v>
      </c>
      <c r="AF357">
        <v>0.35299999999999998</v>
      </c>
      <c r="AG357">
        <v>0.35099999999999998</v>
      </c>
      <c r="AH357">
        <v>0.69599999999999995</v>
      </c>
      <c r="AI357">
        <v>0.34399999999999997</v>
      </c>
      <c r="AJ357">
        <v>0.57099999999999995</v>
      </c>
      <c r="AK357">
        <v>2.452</v>
      </c>
      <c r="AL357">
        <v>136.86000000000001</v>
      </c>
      <c r="AM357">
        <v>330</v>
      </c>
      <c r="AN357">
        <v>-0.83299999999999996</v>
      </c>
      <c r="AO357">
        <v>0.20599999999999999</v>
      </c>
      <c r="AP357">
        <v>35.581760000000003</v>
      </c>
      <c r="AQ357">
        <v>0.19700000000000001</v>
      </c>
      <c r="AR357">
        <v>91.44</v>
      </c>
      <c r="AS357">
        <v>-0.14199999999999999</v>
      </c>
      <c r="AT357" t="s">
        <v>736</v>
      </c>
      <c r="AU357">
        <v>54.7</v>
      </c>
      <c r="AV357">
        <v>180</v>
      </c>
      <c r="AW357">
        <v>1.0289999999999999</v>
      </c>
      <c r="AX357">
        <v>32.4</v>
      </c>
      <c r="AY357">
        <v>32.4</v>
      </c>
      <c r="AZ357">
        <v>52.71</v>
      </c>
      <c r="BA357">
        <v>52.71</v>
      </c>
      <c r="BB357">
        <v>55.81</v>
      </c>
      <c r="BC357">
        <v>55.81</v>
      </c>
      <c r="BD357">
        <v>0</v>
      </c>
      <c r="BE357">
        <v>0.8204933622787558</v>
      </c>
      <c r="BF357">
        <v>0.53544696212183063</v>
      </c>
      <c r="BG357">
        <v>2.6902265187950174E-2</v>
      </c>
      <c r="BH357">
        <v>0</v>
      </c>
      <c r="BI357">
        <v>0.82303447882228453</v>
      </c>
      <c r="BJ357">
        <v>0.26964907058009535</v>
      </c>
      <c r="BK357">
        <v>2.8331266141992873E-2</v>
      </c>
      <c r="BL357">
        <v>6</v>
      </c>
      <c r="BM357">
        <v>15.28</v>
      </c>
      <c r="BN357">
        <v>0.16797432049616337</v>
      </c>
    </row>
    <row r="358" spans="1:66" x14ac:dyDescent="0.2">
      <c r="A358" t="s">
        <v>849</v>
      </c>
      <c r="B358" s="1">
        <v>26052011</v>
      </c>
      <c r="C358">
        <v>2</v>
      </c>
      <c r="D358">
        <v>3</v>
      </c>
      <c r="E358" s="1">
        <v>33</v>
      </c>
      <c r="F358" s="1">
        <v>1190</v>
      </c>
      <c r="G358" s="1">
        <f t="shared" si="13"/>
        <v>255</v>
      </c>
      <c r="H358" s="1">
        <v>131</v>
      </c>
      <c r="I358" s="1">
        <f t="shared" si="14"/>
        <v>122.8715</v>
      </c>
      <c r="J358" s="1">
        <v>2</v>
      </c>
      <c r="K358" t="s">
        <v>2249</v>
      </c>
      <c r="M358">
        <v>100</v>
      </c>
      <c r="N358">
        <v>0.35299999999999998</v>
      </c>
      <c r="O358">
        <v>0.44700000000000001</v>
      </c>
      <c r="P358">
        <v>1.99</v>
      </c>
      <c r="Q358">
        <v>2</v>
      </c>
      <c r="R358" t="s">
        <v>737</v>
      </c>
      <c r="S358">
        <v>665</v>
      </c>
      <c r="T358">
        <v>1487.1</v>
      </c>
      <c r="U358">
        <v>-7.1639999999999995E-2</v>
      </c>
      <c r="V358">
        <v>35.51</v>
      </c>
      <c r="W358">
        <v>-6.9699999999999998E-2</v>
      </c>
      <c r="X358">
        <v>76.846999999999994</v>
      </c>
      <c r="Y358">
        <v>14.347</v>
      </c>
      <c r="Z358">
        <v>-8.0030000000000004E-2</v>
      </c>
      <c r="AA358">
        <v>33</v>
      </c>
      <c r="AB358">
        <v>51.2</v>
      </c>
      <c r="AC358">
        <v>0.28299999999999997</v>
      </c>
      <c r="AD358">
        <v>0.13400000000000001</v>
      </c>
      <c r="AE358">
        <v>1.8939999999999999</v>
      </c>
      <c r="AF358">
        <v>0.16</v>
      </c>
      <c r="AG358">
        <v>0.23599999999999999</v>
      </c>
      <c r="AH358">
        <v>-1E-3</v>
      </c>
      <c r="AI358">
        <v>0.23899999999999999</v>
      </c>
      <c r="AJ358">
        <v>0.55100000000000005</v>
      </c>
      <c r="AK358">
        <v>1.0860000000000001</v>
      </c>
      <c r="AL358">
        <v>2.9750000000000001</v>
      </c>
      <c r="AM358">
        <v>366</v>
      </c>
      <c r="AN358">
        <v>-1.0329999999999999</v>
      </c>
      <c r="AO358">
        <v>0.05</v>
      </c>
      <c r="AP358">
        <v>9.1257599999999996</v>
      </c>
      <c r="AQ358">
        <v>0.125</v>
      </c>
      <c r="AR358">
        <v>91.44</v>
      </c>
      <c r="AS358">
        <v>-0.13900000000000001</v>
      </c>
      <c r="AT358" t="s">
        <v>738</v>
      </c>
      <c r="AU358">
        <v>-0.8</v>
      </c>
      <c r="AV358">
        <v>167</v>
      </c>
      <c r="AW358">
        <v>1.0880000000000001</v>
      </c>
      <c r="AX358">
        <v>59.81</v>
      </c>
      <c r="AY358">
        <v>59.81</v>
      </c>
      <c r="AZ358">
        <v>66.569999999999993</v>
      </c>
      <c r="BA358">
        <v>66.569999999999993</v>
      </c>
      <c r="BB358">
        <v>69.56</v>
      </c>
      <c r="BC358">
        <v>69.56</v>
      </c>
      <c r="BD358">
        <v>0</v>
      </c>
      <c r="BE358">
        <v>0.61536852794830521</v>
      </c>
      <c r="BF358">
        <v>-1.3329339789743124</v>
      </c>
      <c r="BG358">
        <v>4.0413745161095291E-2</v>
      </c>
      <c r="BH358">
        <v>0</v>
      </c>
      <c r="BI358">
        <v>0.57398407769882964</v>
      </c>
      <c r="BJ358">
        <v>-1.3179572458481439</v>
      </c>
      <c r="BK358">
        <v>6.2131858535567124E-2</v>
      </c>
      <c r="BL358">
        <v>6</v>
      </c>
      <c r="BM358">
        <v>6.71</v>
      </c>
      <c r="BN358">
        <v>2.2844234089305408E-2</v>
      </c>
    </row>
    <row r="359" spans="1:66" x14ac:dyDescent="0.2">
      <c r="A359" t="s">
        <v>849</v>
      </c>
      <c r="B359" s="1">
        <v>30052011</v>
      </c>
      <c r="C359">
        <v>1</v>
      </c>
      <c r="D359">
        <v>1</v>
      </c>
      <c r="E359" s="1">
        <v>34</v>
      </c>
      <c r="F359" s="1">
        <v>1210</v>
      </c>
      <c r="G359" s="1">
        <f t="shared" si="13"/>
        <v>275</v>
      </c>
      <c r="H359" s="1">
        <v>131</v>
      </c>
      <c r="I359" s="1">
        <f t="shared" si="14"/>
        <v>116.8175</v>
      </c>
      <c r="J359" s="1">
        <v>2</v>
      </c>
      <c r="K359" t="s">
        <v>2250</v>
      </c>
      <c r="M359">
        <v>100</v>
      </c>
      <c r="N359">
        <v>2.0779999999999998</v>
      </c>
      <c r="O359">
        <v>1.823</v>
      </c>
      <c r="P359">
        <v>6.508</v>
      </c>
      <c r="Q359">
        <v>9</v>
      </c>
      <c r="R359" t="s">
        <v>739</v>
      </c>
      <c r="S359">
        <v>2678</v>
      </c>
      <c r="T359">
        <v>1469.4</v>
      </c>
      <c r="U359">
        <v>-0.30745</v>
      </c>
      <c r="V359">
        <v>34.159999999999997</v>
      </c>
      <c r="W359">
        <v>0.32829999999999998</v>
      </c>
      <c r="X359">
        <v>25.742000000000001</v>
      </c>
      <c r="Y359">
        <v>10.742000000000001</v>
      </c>
      <c r="Z359">
        <v>6.9709999999999994E-2</v>
      </c>
      <c r="AA359">
        <v>29</v>
      </c>
      <c r="AB359">
        <v>73.5</v>
      </c>
      <c r="AC359">
        <v>0.14299999999999999</v>
      </c>
      <c r="AD359">
        <v>0.20100000000000001</v>
      </c>
      <c r="AE359">
        <v>1.673</v>
      </c>
      <c r="AF359">
        <v>0.03</v>
      </c>
      <c r="AG359">
        <v>0.126</v>
      </c>
      <c r="AH359">
        <v>0.39900000000000002</v>
      </c>
      <c r="AI359">
        <v>0.19900000000000001</v>
      </c>
      <c r="AJ359">
        <v>0.74</v>
      </c>
      <c r="AK359">
        <v>3.5619999999999998</v>
      </c>
      <c r="AL359">
        <v>351.07400000000001</v>
      </c>
      <c r="AM359">
        <v>342</v>
      </c>
      <c r="AN359">
        <v>-0.9</v>
      </c>
      <c r="AO359">
        <v>0.18</v>
      </c>
      <c r="AP359">
        <v>22.571069999999999</v>
      </c>
      <c r="AQ359">
        <v>9.0999999999999998E-2</v>
      </c>
      <c r="AR359">
        <v>72.06</v>
      </c>
      <c r="AS359">
        <v>0.56200000000000006</v>
      </c>
      <c r="AT359" t="s">
        <v>740</v>
      </c>
      <c r="AU359">
        <v>22.5</v>
      </c>
      <c r="AV359">
        <v>77</v>
      </c>
      <c r="AW359">
        <v>0.99099999999999999</v>
      </c>
      <c r="AX359">
        <v>49.53</v>
      </c>
      <c r="AY359">
        <v>49.53</v>
      </c>
      <c r="AZ359">
        <v>50.03</v>
      </c>
      <c r="BA359">
        <v>50.03</v>
      </c>
      <c r="BB359">
        <v>70.069999999999993</v>
      </c>
      <c r="BC359">
        <v>70.069999999999993</v>
      </c>
      <c r="BD359">
        <v>0</v>
      </c>
      <c r="BE359">
        <v>0.53475200270502299</v>
      </c>
      <c r="BF359">
        <v>-2.7686620472457895</v>
      </c>
      <c r="BG359">
        <v>2.8901244577210744E-2</v>
      </c>
      <c r="BH359">
        <v>0</v>
      </c>
      <c r="BI359">
        <v>0.57437229824726521</v>
      </c>
      <c r="BJ359">
        <v>-2.4250310864469626</v>
      </c>
      <c r="BK359">
        <v>2.1607405368688024E-2</v>
      </c>
      <c r="BL359">
        <v>6</v>
      </c>
      <c r="BM359">
        <v>25.95</v>
      </c>
      <c r="BN359">
        <v>-0.11744386947943861</v>
      </c>
    </row>
    <row r="360" spans="1:66" x14ac:dyDescent="0.2">
      <c r="A360" t="s">
        <v>849</v>
      </c>
      <c r="B360" s="1">
        <v>30052011</v>
      </c>
      <c r="C360">
        <v>2</v>
      </c>
      <c r="D360">
        <v>1</v>
      </c>
      <c r="E360" s="1">
        <v>35</v>
      </c>
      <c r="F360" s="1">
        <v>1210</v>
      </c>
      <c r="G360" s="1">
        <f t="shared" si="13"/>
        <v>275</v>
      </c>
      <c r="H360" s="1">
        <v>131</v>
      </c>
      <c r="I360" s="1">
        <f t="shared" si="14"/>
        <v>116.8175</v>
      </c>
      <c r="J360" s="1">
        <v>2</v>
      </c>
      <c r="K360" t="s">
        <v>2250</v>
      </c>
      <c r="M360">
        <v>100</v>
      </c>
      <c r="N360">
        <v>0.73799999999999999</v>
      </c>
      <c r="O360">
        <v>0.77200000000000002</v>
      </c>
      <c r="P360">
        <v>2.5</v>
      </c>
      <c r="Q360">
        <v>1</v>
      </c>
      <c r="R360" t="s">
        <v>741</v>
      </c>
      <c r="S360">
        <v>1134</v>
      </c>
      <c r="T360">
        <v>1469.4</v>
      </c>
      <c r="U360">
        <v>0.15754000000000001</v>
      </c>
      <c r="V360">
        <v>34.619999999999997</v>
      </c>
      <c r="W360">
        <v>2.4400000000000002E-2</v>
      </c>
      <c r="X360">
        <v>48.241999999999997</v>
      </c>
      <c r="Y360">
        <v>10.742000000000001</v>
      </c>
      <c r="Z360">
        <v>-9.9030000000000007E-2</v>
      </c>
      <c r="AA360">
        <v>53</v>
      </c>
      <c r="AB360">
        <v>23</v>
      </c>
      <c r="AC360">
        <v>0.13100000000000001</v>
      </c>
      <c r="AD360">
        <v>0.122</v>
      </c>
      <c r="AE360">
        <v>1.6870000000000001</v>
      </c>
      <c r="AF360">
        <v>1.9E-2</v>
      </c>
      <c r="AG360">
        <v>0.06</v>
      </c>
      <c r="AH360">
        <v>0.55700000000000005</v>
      </c>
      <c r="AI360">
        <v>8.5999999999999993E-2</v>
      </c>
      <c r="AJ360">
        <v>0.48899999999999999</v>
      </c>
      <c r="AK360">
        <v>1.552</v>
      </c>
      <c r="AL360">
        <v>44.628</v>
      </c>
      <c r="AM360">
        <v>318</v>
      </c>
      <c r="AN360">
        <v>-0.76700000000000002</v>
      </c>
      <c r="AO360">
        <v>4.8000000000000001E-2</v>
      </c>
      <c r="AP360">
        <v>21.175180000000001</v>
      </c>
      <c r="AQ360">
        <v>8.8999999999999996E-2</v>
      </c>
      <c r="AR360">
        <v>72.06</v>
      </c>
      <c r="AS360">
        <v>0.42499999999999999</v>
      </c>
      <c r="AT360" t="s">
        <v>742</v>
      </c>
      <c r="AU360">
        <v>-35.5</v>
      </c>
      <c r="AV360">
        <v>91</v>
      </c>
      <c r="AW360">
        <v>0.93200000000000005</v>
      </c>
      <c r="AX360">
        <v>29.97</v>
      </c>
      <c r="AY360">
        <v>29.97</v>
      </c>
      <c r="AZ360">
        <v>30.98</v>
      </c>
      <c r="BA360">
        <v>30.98</v>
      </c>
      <c r="BB360">
        <v>41.81</v>
      </c>
      <c r="BC360">
        <v>41.81</v>
      </c>
      <c r="BD360">
        <v>0</v>
      </c>
      <c r="BE360">
        <v>0.57787353748042958</v>
      </c>
      <c r="BF360">
        <v>-3.0344602981960351</v>
      </c>
      <c r="BG360">
        <v>2.300463522213024E-2</v>
      </c>
      <c r="BH360">
        <v>0</v>
      </c>
      <c r="BI360">
        <v>0.62175893004501326</v>
      </c>
      <c r="BJ360">
        <v>-2.2276486088615357</v>
      </c>
      <c r="BK360">
        <v>1.3618355895450332E-2</v>
      </c>
      <c r="BL360">
        <v>6</v>
      </c>
      <c r="BM360">
        <v>6.92</v>
      </c>
      <c r="BN360">
        <v>0.11207916206092282</v>
      </c>
    </row>
    <row r="361" spans="1:66" x14ac:dyDescent="0.2">
      <c r="A361" t="s">
        <v>849</v>
      </c>
      <c r="B361" s="1">
        <v>30052011</v>
      </c>
      <c r="C361">
        <v>2</v>
      </c>
      <c r="D361">
        <v>2</v>
      </c>
      <c r="E361" s="1">
        <v>36</v>
      </c>
      <c r="F361" s="1">
        <v>1210</v>
      </c>
      <c r="G361" s="1">
        <f t="shared" si="13"/>
        <v>275</v>
      </c>
      <c r="H361" s="1">
        <v>131</v>
      </c>
      <c r="I361" s="1">
        <f t="shared" si="14"/>
        <v>116.8175</v>
      </c>
      <c r="J361" s="1">
        <v>2</v>
      </c>
      <c r="K361" t="s">
        <v>2250</v>
      </c>
      <c r="M361">
        <v>100</v>
      </c>
      <c r="N361">
        <v>3.214</v>
      </c>
      <c r="O361">
        <v>3.843</v>
      </c>
      <c r="P361">
        <v>17.763000000000002</v>
      </c>
      <c r="Q361">
        <v>1</v>
      </c>
      <c r="R361" t="s">
        <v>743</v>
      </c>
      <c r="S361">
        <v>5647</v>
      </c>
      <c r="T361">
        <v>1469.4</v>
      </c>
      <c r="U361">
        <v>-0.13234000000000001</v>
      </c>
      <c r="V361">
        <v>22.03</v>
      </c>
      <c r="W361">
        <v>-8.3000000000000004E-2</v>
      </c>
      <c r="X361">
        <v>43.554000000000002</v>
      </c>
      <c r="Y361">
        <v>11.054</v>
      </c>
      <c r="Z361">
        <v>-8.7720000000000006E-2</v>
      </c>
      <c r="AA361">
        <v>37</v>
      </c>
      <c r="AB361">
        <v>44.2</v>
      </c>
      <c r="AC361">
        <v>0.20699999999999999</v>
      </c>
      <c r="AD361">
        <v>0.97399999999999998</v>
      </c>
      <c r="AE361">
        <v>2.0179999999999998</v>
      </c>
      <c r="AF361">
        <v>0.36899999999999999</v>
      </c>
      <c r="AG361">
        <v>0.15</v>
      </c>
      <c r="AH361">
        <v>0.307</v>
      </c>
      <c r="AI361">
        <v>0.24199999999999999</v>
      </c>
      <c r="AJ361">
        <v>0.79900000000000004</v>
      </c>
      <c r="AK361">
        <v>6.9059999999999997</v>
      </c>
      <c r="AL361">
        <v>5.95</v>
      </c>
      <c r="AM361">
        <v>318</v>
      </c>
      <c r="AN361">
        <v>-0.76700000000000002</v>
      </c>
      <c r="AO361">
        <v>0.29399999999999998</v>
      </c>
      <c r="AP361">
        <v>81.290409999999994</v>
      </c>
      <c r="AQ361">
        <v>0.17</v>
      </c>
      <c r="AR361">
        <v>72.06</v>
      </c>
      <c r="AS361">
        <v>6.2E-2</v>
      </c>
      <c r="AT361" t="s">
        <v>744</v>
      </c>
      <c r="AU361">
        <v>-8.6</v>
      </c>
      <c r="AV361">
        <v>178</v>
      </c>
      <c r="AW361">
        <v>1.0089999999999999</v>
      </c>
      <c r="AX361">
        <v>28.51</v>
      </c>
      <c r="AY361">
        <v>28.51</v>
      </c>
      <c r="AZ361">
        <v>37.32</v>
      </c>
      <c r="BA361">
        <v>37.32</v>
      </c>
      <c r="BB361">
        <v>40.78</v>
      </c>
      <c r="BC361">
        <v>40.78</v>
      </c>
      <c r="BD361">
        <v>0</v>
      </c>
      <c r="BE361">
        <v>0.73991261508458983</v>
      </c>
      <c r="BF361">
        <v>1.1466915615728546</v>
      </c>
      <c r="BG361">
        <v>1.2312625344637434E-2</v>
      </c>
      <c r="BH361">
        <v>0</v>
      </c>
      <c r="BI361">
        <v>0.72303515900977189</v>
      </c>
      <c r="BJ361">
        <v>1.5383221603479</v>
      </c>
      <c r="BK361">
        <v>1.2562745213430881E-2</v>
      </c>
      <c r="BL361">
        <v>6</v>
      </c>
      <c r="BM361">
        <v>38.08</v>
      </c>
      <c r="BN361">
        <v>0.16848499573187331</v>
      </c>
    </row>
    <row r="362" spans="1:66" x14ac:dyDescent="0.2">
      <c r="A362" t="s">
        <v>849</v>
      </c>
      <c r="B362" s="1">
        <v>30052011</v>
      </c>
      <c r="C362">
        <v>2</v>
      </c>
      <c r="D362">
        <v>3</v>
      </c>
      <c r="E362" s="1">
        <v>37</v>
      </c>
      <c r="F362" s="1">
        <v>1210</v>
      </c>
      <c r="G362" s="1">
        <f t="shared" si="13"/>
        <v>275</v>
      </c>
      <c r="H362" s="1">
        <v>131</v>
      </c>
      <c r="I362" s="1">
        <f t="shared" si="14"/>
        <v>116.8175</v>
      </c>
      <c r="J362" s="1">
        <v>2</v>
      </c>
      <c r="K362" t="s">
        <v>2250</v>
      </c>
      <c r="M362">
        <v>100</v>
      </c>
      <c r="N362">
        <v>1.615</v>
      </c>
      <c r="O362">
        <v>1.694</v>
      </c>
      <c r="P362">
        <v>4.9649999999999999</v>
      </c>
      <c r="Q362">
        <v>1</v>
      </c>
      <c r="R362" t="s">
        <v>745</v>
      </c>
      <c r="S362">
        <v>2489</v>
      </c>
      <c r="T362">
        <v>1469.4</v>
      </c>
      <c r="U362">
        <v>-3.3029999999999997E-2</v>
      </c>
      <c r="V362">
        <v>23.9</v>
      </c>
      <c r="W362">
        <v>-0.1714</v>
      </c>
      <c r="X362">
        <v>30.428999999999998</v>
      </c>
      <c r="Y362">
        <v>10.429</v>
      </c>
      <c r="Z362">
        <v>-0.35687999999999998</v>
      </c>
      <c r="AA362">
        <v>47</v>
      </c>
      <c r="AB362">
        <v>0.9</v>
      </c>
      <c r="AC362">
        <v>0.11600000000000001</v>
      </c>
      <c r="AD362">
        <v>0.23400000000000001</v>
      </c>
      <c r="AE362">
        <v>1.8169999999999999</v>
      </c>
      <c r="AF362">
        <v>0.10100000000000001</v>
      </c>
      <c r="AG362">
        <v>0.104</v>
      </c>
      <c r="AH362">
        <v>0.314</v>
      </c>
      <c r="AI362">
        <v>0.14499999999999999</v>
      </c>
      <c r="AJ362">
        <v>0.184</v>
      </c>
      <c r="AK362">
        <v>3.0489999999999999</v>
      </c>
      <c r="AL362">
        <v>130.90899999999999</v>
      </c>
      <c r="AM362">
        <v>318</v>
      </c>
      <c r="AN362">
        <v>-0.76700000000000002</v>
      </c>
      <c r="AO362">
        <v>9.7000000000000003E-2</v>
      </c>
      <c r="AP362">
        <v>58.82741</v>
      </c>
      <c r="AQ362">
        <v>0.13500000000000001</v>
      </c>
      <c r="AR362">
        <v>72.06</v>
      </c>
      <c r="AS362">
        <v>0.39800000000000002</v>
      </c>
      <c r="AT362" t="s">
        <v>746</v>
      </c>
      <c r="AU362">
        <v>-12.1</v>
      </c>
      <c r="AV362">
        <v>2</v>
      </c>
      <c r="AW362">
        <v>1.04</v>
      </c>
      <c r="AX362">
        <v>41.61</v>
      </c>
      <c r="AY362">
        <v>41.61</v>
      </c>
      <c r="AZ362">
        <v>48.56</v>
      </c>
      <c r="BA362">
        <v>48.56</v>
      </c>
      <c r="BB362">
        <v>52.36</v>
      </c>
      <c r="BC362">
        <v>52.36</v>
      </c>
      <c r="BD362">
        <v>0</v>
      </c>
      <c r="BE362">
        <v>0.5493443664259281</v>
      </c>
      <c r="BF362">
        <v>-1.7406145998146891</v>
      </c>
      <c r="BG362">
        <v>3.7429022316208024E-2</v>
      </c>
      <c r="BH362">
        <v>0</v>
      </c>
      <c r="BI362">
        <v>0.5858270491279336</v>
      </c>
      <c r="BJ362">
        <v>-1.7248309200842682</v>
      </c>
      <c r="BK362">
        <v>2.8774124609301368E-2</v>
      </c>
      <c r="BL362">
        <v>6</v>
      </c>
      <c r="BM362">
        <v>8.7799999999999994</v>
      </c>
      <c r="BN362">
        <v>7.3958844433022211E-2</v>
      </c>
    </row>
    <row r="363" spans="1:66" x14ac:dyDescent="0.2">
      <c r="A363" t="s">
        <v>849</v>
      </c>
      <c r="B363" s="1">
        <v>110601</v>
      </c>
      <c r="C363">
        <v>2</v>
      </c>
      <c r="D363">
        <v>1</v>
      </c>
      <c r="E363" s="1">
        <v>75</v>
      </c>
      <c r="F363" s="1">
        <v>1235</v>
      </c>
      <c r="G363" s="1">
        <f t="shared" si="13"/>
        <v>300</v>
      </c>
      <c r="H363" s="1">
        <v>99</v>
      </c>
      <c r="I363" s="1">
        <f t="shared" si="14"/>
        <v>109.25</v>
      </c>
      <c r="J363" s="1">
        <v>2</v>
      </c>
      <c r="K363" t="s">
        <v>2251</v>
      </c>
      <c r="M363">
        <v>100</v>
      </c>
      <c r="N363">
        <v>1.597</v>
      </c>
      <c r="O363">
        <v>1.611</v>
      </c>
      <c r="P363">
        <v>7.3920000000000003</v>
      </c>
      <c r="Q363">
        <v>4</v>
      </c>
      <c r="R363" t="s">
        <v>747</v>
      </c>
      <c r="S363">
        <v>2410</v>
      </c>
      <c r="T363">
        <v>1495.9</v>
      </c>
      <c r="U363">
        <v>-8.8249999999999995E-2</v>
      </c>
      <c r="V363">
        <v>62.67</v>
      </c>
      <c r="W363">
        <v>-2.8199999999999999E-2</v>
      </c>
      <c r="X363">
        <v>66.83</v>
      </c>
      <c r="Y363">
        <v>19.329999999999998</v>
      </c>
      <c r="Z363">
        <v>-0.40827999999999998</v>
      </c>
      <c r="AA363">
        <v>29</v>
      </c>
      <c r="AB363">
        <v>14</v>
      </c>
      <c r="AC363">
        <v>0.46899999999999997</v>
      </c>
      <c r="AD363">
        <v>0.55300000000000005</v>
      </c>
      <c r="AE363">
        <v>2.202</v>
      </c>
      <c r="AF363">
        <v>0.441</v>
      </c>
      <c r="AG363">
        <v>0.56000000000000005</v>
      </c>
      <c r="AH363">
        <v>0.29199999999999998</v>
      </c>
      <c r="AI363">
        <v>0.47699999999999998</v>
      </c>
      <c r="AJ363">
        <v>0.248</v>
      </c>
      <c r="AK363">
        <v>2.8180000000000001</v>
      </c>
      <c r="AL363">
        <v>300.49599999999998</v>
      </c>
      <c r="AM363">
        <v>366</v>
      </c>
      <c r="AN363">
        <v>-1.0329999999999999</v>
      </c>
      <c r="AO363">
        <v>0.16700000000000001</v>
      </c>
      <c r="AP363">
        <v>27.106660000000002</v>
      </c>
      <c r="AQ363">
        <v>0.157</v>
      </c>
      <c r="AR363">
        <v>69.56</v>
      </c>
      <c r="AS363">
        <v>0.66200000000000003</v>
      </c>
      <c r="AT363" t="s">
        <v>748</v>
      </c>
      <c r="AU363">
        <v>-1.4</v>
      </c>
      <c r="AV363">
        <v>92</v>
      </c>
      <c r="AW363">
        <v>0.88200000000000001</v>
      </c>
      <c r="AX363">
        <v>32.74</v>
      </c>
      <c r="AY363">
        <v>32.74</v>
      </c>
      <c r="AZ363">
        <v>43.21</v>
      </c>
      <c r="BA363">
        <v>43.21</v>
      </c>
      <c r="BB363">
        <v>51.2</v>
      </c>
      <c r="BC363">
        <v>51.2</v>
      </c>
      <c r="BD363">
        <v>0</v>
      </c>
      <c r="BE363">
        <v>0.61336560280417851</v>
      </c>
      <c r="BF363">
        <v>2.9200315503067613</v>
      </c>
      <c r="BG363">
        <v>1.9827851365851225E-2</v>
      </c>
      <c r="BH363">
        <v>0</v>
      </c>
      <c r="BI363">
        <v>0.63466125296923193</v>
      </c>
      <c r="BJ363">
        <v>3.079281051313119</v>
      </c>
      <c r="BK363">
        <v>1.2656975309935144E-2</v>
      </c>
      <c r="BL363">
        <v>6</v>
      </c>
      <c r="BM363">
        <v>32.4</v>
      </c>
      <c r="BN363">
        <v>1.9251405181640757E-2</v>
      </c>
    </row>
    <row r="364" spans="1:66" x14ac:dyDescent="0.2">
      <c r="A364" t="s">
        <v>849</v>
      </c>
      <c r="B364" s="1">
        <v>110601</v>
      </c>
      <c r="C364">
        <v>2</v>
      </c>
      <c r="D364">
        <v>5</v>
      </c>
      <c r="E364" s="1">
        <v>72</v>
      </c>
      <c r="F364" s="1">
        <v>1235</v>
      </c>
      <c r="G364" s="1">
        <f t="shared" si="13"/>
        <v>300</v>
      </c>
      <c r="H364" s="1">
        <v>99</v>
      </c>
      <c r="I364" s="1">
        <f t="shared" si="14"/>
        <v>109.25</v>
      </c>
      <c r="J364" s="1">
        <v>2</v>
      </c>
      <c r="K364" t="s">
        <v>2251</v>
      </c>
      <c r="M364">
        <v>100</v>
      </c>
      <c r="N364">
        <v>1.923</v>
      </c>
      <c r="O364">
        <v>1.7549999999999999</v>
      </c>
      <c r="P364">
        <v>4.9020000000000001</v>
      </c>
      <c r="Q364">
        <v>9</v>
      </c>
      <c r="R364" t="s">
        <v>749</v>
      </c>
      <c r="S364">
        <v>2625</v>
      </c>
      <c r="T364">
        <v>1495.9</v>
      </c>
      <c r="U364">
        <v>0.28566999999999998</v>
      </c>
      <c r="V364">
        <v>25.12</v>
      </c>
      <c r="W364">
        <v>0.01</v>
      </c>
      <c r="X364">
        <v>82.5</v>
      </c>
      <c r="Y364">
        <v>9.9870000000000001</v>
      </c>
      <c r="Z364">
        <v>-0.20738999999999999</v>
      </c>
      <c r="AA364">
        <v>53</v>
      </c>
      <c r="AB364">
        <v>44</v>
      </c>
      <c r="AC364">
        <v>0.26100000000000001</v>
      </c>
      <c r="AD364">
        <v>0.309</v>
      </c>
      <c r="AE364">
        <v>1.7350000000000001</v>
      </c>
      <c r="AF364">
        <v>0.11799999999999999</v>
      </c>
      <c r="AG364">
        <v>7.0000000000000007E-2</v>
      </c>
      <c r="AH364">
        <v>0.22900000000000001</v>
      </c>
      <c r="AI364">
        <v>0.01</v>
      </c>
      <c r="AJ364">
        <v>0.84699999999999998</v>
      </c>
      <c r="AK364">
        <v>3.2810000000000001</v>
      </c>
      <c r="AL364">
        <v>163.636</v>
      </c>
      <c r="AM364">
        <v>306</v>
      </c>
      <c r="AN364">
        <v>-0.7</v>
      </c>
      <c r="AO364">
        <v>0.222</v>
      </c>
      <c r="AP364">
        <v>65.373469999999998</v>
      </c>
      <c r="AQ364">
        <v>0.156</v>
      </c>
      <c r="AR364">
        <v>69.56</v>
      </c>
      <c r="AS364">
        <v>0.10199999999999999</v>
      </c>
      <c r="AT364" t="s">
        <v>750</v>
      </c>
      <c r="AU364">
        <v>-4.5</v>
      </c>
      <c r="AV364">
        <v>23</v>
      </c>
      <c r="AW364">
        <v>0.99199999999999999</v>
      </c>
      <c r="AX364">
        <v>22.86</v>
      </c>
      <c r="AY364">
        <v>22.86</v>
      </c>
      <c r="AZ364">
        <v>23.73</v>
      </c>
      <c r="BA364">
        <v>23.73</v>
      </c>
      <c r="BB364">
        <v>36.57</v>
      </c>
      <c r="BC364">
        <v>36.57</v>
      </c>
      <c r="BD364">
        <v>0</v>
      </c>
      <c r="BE364">
        <v>0.56605631155105707</v>
      </c>
      <c r="BF364">
        <v>-2.0799497972596828</v>
      </c>
      <c r="BG364">
        <v>2.5819380616029262E-2</v>
      </c>
      <c r="BH364">
        <v>0</v>
      </c>
      <c r="BI364">
        <v>0.55014141089789792</v>
      </c>
      <c r="BJ364">
        <v>-1.9581686023107896</v>
      </c>
      <c r="BK364">
        <v>3.1081178658759638E-2</v>
      </c>
      <c r="BL364">
        <v>6</v>
      </c>
      <c r="BM364">
        <v>9.34</v>
      </c>
      <c r="BN364">
        <v>-9.4061617588975938E-2</v>
      </c>
    </row>
    <row r="365" spans="1:66" x14ac:dyDescent="0.2">
      <c r="A365" t="s">
        <v>849</v>
      </c>
      <c r="B365" s="1">
        <v>110601</v>
      </c>
      <c r="C365">
        <v>2</v>
      </c>
      <c r="D365">
        <v>6</v>
      </c>
      <c r="E365" s="1">
        <v>78</v>
      </c>
      <c r="F365" s="1">
        <v>1235</v>
      </c>
      <c r="G365" s="1">
        <f t="shared" si="13"/>
        <v>300</v>
      </c>
      <c r="H365" s="1">
        <v>99</v>
      </c>
      <c r="I365" s="1">
        <f t="shared" si="14"/>
        <v>109.25</v>
      </c>
      <c r="J365" s="1">
        <v>2</v>
      </c>
      <c r="K365" t="s">
        <v>2251</v>
      </c>
      <c r="M365">
        <v>100</v>
      </c>
      <c r="N365">
        <v>0.99299999999999999</v>
      </c>
      <c r="O365">
        <v>1.1539999999999999</v>
      </c>
      <c r="P365">
        <v>3.8940000000000001</v>
      </c>
      <c r="Q365">
        <v>1</v>
      </c>
      <c r="R365" t="s">
        <v>751</v>
      </c>
      <c r="S365">
        <v>1727</v>
      </c>
      <c r="T365">
        <v>1495.9</v>
      </c>
      <c r="U365">
        <v>-0.13227</v>
      </c>
      <c r="V365">
        <v>26.53</v>
      </c>
      <c r="W365">
        <v>-7.1499999999999994E-2</v>
      </c>
      <c r="X365">
        <v>54.639000000000003</v>
      </c>
      <c r="Y365">
        <v>12.138999999999999</v>
      </c>
      <c r="Z365">
        <v>-0.31318000000000001</v>
      </c>
      <c r="AA365">
        <v>43</v>
      </c>
      <c r="AB365">
        <v>83.2</v>
      </c>
      <c r="AC365">
        <v>0.104</v>
      </c>
      <c r="AD365">
        <v>0.156</v>
      </c>
      <c r="AE365">
        <v>1.982</v>
      </c>
      <c r="AF365">
        <v>0.128</v>
      </c>
      <c r="AG365">
        <v>0.161</v>
      </c>
      <c r="AH365">
        <v>0.30199999999999999</v>
      </c>
      <c r="AI365">
        <v>-2.1999999999999999E-2</v>
      </c>
      <c r="AJ365">
        <v>0.35599999999999998</v>
      </c>
      <c r="AK365">
        <v>1.986</v>
      </c>
      <c r="AL365">
        <v>41.652999999999999</v>
      </c>
      <c r="AM365">
        <v>366</v>
      </c>
      <c r="AN365">
        <v>-1.0329999999999999</v>
      </c>
      <c r="AO365">
        <v>0.08</v>
      </c>
      <c r="AP365">
        <v>26.450189999999999</v>
      </c>
      <c r="AQ365">
        <v>6.2E-2</v>
      </c>
      <c r="AR365">
        <v>69.56</v>
      </c>
      <c r="AS365">
        <v>0.46700000000000003</v>
      </c>
      <c r="AT365" t="s">
        <v>752</v>
      </c>
      <c r="AU365">
        <v>15.6</v>
      </c>
      <c r="AV365">
        <v>21</v>
      </c>
      <c r="AW365">
        <v>1.042</v>
      </c>
      <c r="AX365">
        <v>30.39</v>
      </c>
      <c r="AY365">
        <v>30.39</v>
      </c>
      <c r="AZ365">
        <v>33.68</v>
      </c>
      <c r="BA365">
        <v>33.68</v>
      </c>
      <c r="BB365">
        <v>36.729999999999997</v>
      </c>
      <c r="BC365">
        <v>36.729999999999997</v>
      </c>
      <c r="BD365">
        <v>0</v>
      </c>
      <c r="BE365">
        <v>0.63319566057143373</v>
      </c>
      <c r="BF365">
        <v>-2.2679887855407945</v>
      </c>
      <c r="BG365">
        <v>1.1219976842565822E-2</v>
      </c>
      <c r="BH365">
        <v>0</v>
      </c>
      <c r="BI365">
        <v>0.57543433778598341</v>
      </c>
      <c r="BJ365">
        <v>-2.5249894120463323</v>
      </c>
      <c r="BK365">
        <v>2.1207477428098594E-2</v>
      </c>
      <c r="BL365">
        <v>6</v>
      </c>
      <c r="BM365">
        <v>5.95</v>
      </c>
      <c r="BN365">
        <v>0.29766623123132219</v>
      </c>
    </row>
    <row r="366" spans="1:66" x14ac:dyDescent="0.2">
      <c r="A366" t="s">
        <v>849</v>
      </c>
      <c r="B366" s="1" t="s">
        <v>866</v>
      </c>
      <c r="C366">
        <v>2</v>
      </c>
      <c r="D366">
        <v>3</v>
      </c>
      <c r="E366" s="1">
        <v>71</v>
      </c>
      <c r="F366" s="1">
        <v>1235</v>
      </c>
      <c r="G366" s="1">
        <f t="shared" si="13"/>
        <v>300</v>
      </c>
      <c r="H366" s="1">
        <v>99</v>
      </c>
      <c r="I366" s="1">
        <f t="shared" si="14"/>
        <v>109.25</v>
      </c>
      <c r="J366" s="1">
        <v>2</v>
      </c>
      <c r="K366" t="s">
        <v>2252</v>
      </c>
      <c r="M366">
        <v>100</v>
      </c>
      <c r="N366">
        <v>7.2270000000000003</v>
      </c>
      <c r="O366">
        <v>7.3360000000000003</v>
      </c>
      <c r="P366">
        <v>17.696000000000002</v>
      </c>
      <c r="Q366">
        <v>1</v>
      </c>
      <c r="R366" t="s">
        <v>753</v>
      </c>
      <c r="S366">
        <v>12514</v>
      </c>
      <c r="T366">
        <v>1705.8</v>
      </c>
      <c r="U366">
        <v>-8.4290000000000004E-2</v>
      </c>
      <c r="V366">
        <v>47.31</v>
      </c>
      <c r="W366">
        <v>-0.33789999999999998</v>
      </c>
      <c r="X366">
        <v>55.432000000000002</v>
      </c>
      <c r="Y366">
        <v>17.931999999999999</v>
      </c>
      <c r="Z366">
        <v>-0.41993000000000003</v>
      </c>
      <c r="AA366">
        <v>27</v>
      </c>
      <c r="AB366">
        <v>29.9</v>
      </c>
      <c r="AC366">
        <v>8.5999999999999993E-2</v>
      </c>
      <c r="AD366">
        <v>0.57199999999999995</v>
      </c>
      <c r="AE366">
        <v>2.0539999999999998</v>
      </c>
      <c r="AF366">
        <v>0.39100000000000001</v>
      </c>
      <c r="AG366">
        <v>0.32800000000000001</v>
      </c>
      <c r="AH366">
        <v>0.16900000000000001</v>
      </c>
      <c r="AI366">
        <v>0.372</v>
      </c>
      <c r="AJ366">
        <v>0.50800000000000001</v>
      </c>
      <c r="AK366">
        <v>8.8279999999999994</v>
      </c>
      <c r="AL366">
        <v>29.751999999999999</v>
      </c>
      <c r="AM366">
        <v>366</v>
      </c>
      <c r="AN366">
        <v>-1.0329999999999999</v>
      </c>
      <c r="AO366">
        <v>0.106</v>
      </c>
      <c r="AP366">
        <v>93.547659999999993</v>
      </c>
      <c r="AQ366">
        <v>6.4000000000000001E-2</v>
      </c>
      <c r="AR366">
        <v>90.18</v>
      </c>
      <c r="AS366">
        <v>0.59699999999999998</v>
      </c>
      <c r="AT366" t="s">
        <v>754</v>
      </c>
      <c r="AU366">
        <v>-2.8</v>
      </c>
      <c r="AV366">
        <v>89</v>
      </c>
      <c r="AW366">
        <v>1.0860000000000001</v>
      </c>
      <c r="AX366">
        <v>44.11</v>
      </c>
      <c r="AY366">
        <v>44.11</v>
      </c>
      <c r="AZ366">
        <v>75.260000000000005</v>
      </c>
      <c r="BA366">
        <v>75.260000000000005</v>
      </c>
      <c r="BB366">
        <v>78.41</v>
      </c>
      <c r="BC366">
        <v>78.41</v>
      </c>
      <c r="BD366">
        <v>0</v>
      </c>
      <c r="BE366">
        <v>0.5977575362881995</v>
      </c>
      <c r="BF366">
        <v>3.1373324388259296</v>
      </c>
      <c r="BG366">
        <v>2.0176498912568046E-2</v>
      </c>
      <c r="BH366">
        <v>0</v>
      </c>
      <c r="BI366">
        <v>0.60422383922000433</v>
      </c>
      <c r="BJ366">
        <v>-3.1023317795765024</v>
      </c>
      <c r="BK366">
        <v>1.8325965808747655E-2</v>
      </c>
      <c r="BL366">
        <v>6</v>
      </c>
      <c r="BM366">
        <v>13.74</v>
      </c>
      <c r="BN366">
        <v>1.8655815861071776E-2</v>
      </c>
    </row>
    <row r="367" spans="1:66" x14ac:dyDescent="0.2">
      <c r="A367" t="s">
        <v>849</v>
      </c>
      <c r="B367" s="1" t="s">
        <v>866</v>
      </c>
      <c r="C367">
        <v>2</v>
      </c>
      <c r="D367">
        <v>4</v>
      </c>
      <c r="E367" s="1">
        <v>76</v>
      </c>
      <c r="F367" s="1">
        <v>1235</v>
      </c>
      <c r="G367" s="1">
        <f t="shared" si="13"/>
        <v>300</v>
      </c>
      <c r="H367" s="1">
        <v>99</v>
      </c>
      <c r="I367" s="1">
        <f t="shared" si="14"/>
        <v>109.25</v>
      </c>
      <c r="J367" s="1">
        <v>2</v>
      </c>
      <c r="K367" t="s">
        <v>2252</v>
      </c>
      <c r="M367">
        <v>100</v>
      </c>
      <c r="N367">
        <v>4.8079999999999998</v>
      </c>
      <c r="O367">
        <v>4.9669999999999996</v>
      </c>
      <c r="P367">
        <v>14.066000000000001</v>
      </c>
      <c r="Q367">
        <v>1</v>
      </c>
      <c r="R367" t="s">
        <v>755</v>
      </c>
      <c r="S367">
        <v>8472</v>
      </c>
      <c r="T367">
        <v>1705.8</v>
      </c>
      <c r="U367">
        <v>0.30536000000000002</v>
      </c>
      <c r="V367">
        <v>43.67</v>
      </c>
      <c r="W367">
        <v>-9.6799999999999997E-2</v>
      </c>
      <c r="X367">
        <v>62.710999999999999</v>
      </c>
      <c r="Y367">
        <v>15.211</v>
      </c>
      <c r="Z367">
        <v>-0.11355</v>
      </c>
      <c r="AA367">
        <v>35</v>
      </c>
      <c r="AB367">
        <v>42.1</v>
      </c>
      <c r="AC367">
        <v>0.13200000000000001</v>
      </c>
      <c r="AD367">
        <v>0.63600000000000001</v>
      </c>
      <c r="AE367">
        <v>2.032</v>
      </c>
      <c r="AF367">
        <v>0.41499999999999998</v>
      </c>
      <c r="AG367">
        <v>0.249</v>
      </c>
      <c r="AH367">
        <v>0.435</v>
      </c>
      <c r="AI367">
        <v>0.216</v>
      </c>
      <c r="AJ367">
        <v>0.74299999999999999</v>
      </c>
      <c r="AK367">
        <v>8.3539999999999992</v>
      </c>
      <c r="AL367">
        <v>98.182000000000002</v>
      </c>
      <c r="AM367">
        <v>318</v>
      </c>
      <c r="AN367">
        <v>-0.76700000000000002</v>
      </c>
      <c r="AO367">
        <v>0.17399999999999999</v>
      </c>
      <c r="AP367">
        <v>102.79222</v>
      </c>
      <c r="AQ367">
        <v>0.128</v>
      </c>
      <c r="AR367">
        <v>90.18</v>
      </c>
      <c r="AS367">
        <v>0.53100000000000003</v>
      </c>
      <c r="AT367" t="s">
        <v>756</v>
      </c>
      <c r="AU367">
        <v>21.8</v>
      </c>
      <c r="AV367">
        <v>88</v>
      </c>
      <c r="AW367">
        <v>0.94</v>
      </c>
      <c r="AX367">
        <v>35.46</v>
      </c>
      <c r="AY367">
        <v>35.46</v>
      </c>
      <c r="AZ367">
        <v>39.61</v>
      </c>
      <c r="BA367">
        <v>39.61</v>
      </c>
      <c r="BB367">
        <v>48.31</v>
      </c>
      <c r="BC367">
        <v>48.31</v>
      </c>
      <c r="BD367">
        <v>0</v>
      </c>
      <c r="BE367">
        <v>0.5765110580848869</v>
      </c>
      <c r="BF367">
        <v>-2.3384698650298175</v>
      </c>
      <c r="BG367">
        <v>2.157400654981935E-2</v>
      </c>
      <c r="BH367">
        <v>0</v>
      </c>
      <c r="BI367">
        <v>0.58578530050209121</v>
      </c>
      <c r="BJ367">
        <v>-2.3380411120815427</v>
      </c>
      <c r="BK367">
        <v>1.9876021245810484E-2</v>
      </c>
      <c r="BL367">
        <v>6</v>
      </c>
      <c r="BM367">
        <v>20.78</v>
      </c>
      <c r="BN367">
        <v>3.2766630243689421E-2</v>
      </c>
    </row>
    <row r="368" spans="1:66" x14ac:dyDescent="0.2">
      <c r="A368" t="s">
        <v>849</v>
      </c>
      <c r="B368" s="1" t="s">
        <v>866</v>
      </c>
      <c r="C368">
        <v>2</v>
      </c>
      <c r="D368">
        <v>5</v>
      </c>
      <c r="E368" s="1">
        <v>77</v>
      </c>
      <c r="F368" s="1">
        <v>1235</v>
      </c>
      <c r="G368" s="1">
        <f t="shared" si="13"/>
        <v>300</v>
      </c>
      <c r="H368" s="1">
        <v>99</v>
      </c>
      <c r="I368" s="1">
        <f t="shared" si="14"/>
        <v>109.25</v>
      </c>
      <c r="J368" s="1">
        <v>2</v>
      </c>
      <c r="K368" t="s">
        <v>2252</v>
      </c>
      <c r="M368">
        <v>100</v>
      </c>
      <c r="N368">
        <v>4.5990000000000002</v>
      </c>
      <c r="O368">
        <v>5.0940000000000003</v>
      </c>
      <c r="P368">
        <v>14.318</v>
      </c>
      <c r="Q368">
        <v>1</v>
      </c>
      <c r="R368" t="s">
        <v>757</v>
      </c>
      <c r="S368">
        <v>8689</v>
      </c>
      <c r="T368">
        <v>1705.8</v>
      </c>
      <c r="U368">
        <v>-9.8150000000000001E-2</v>
      </c>
      <c r="V368">
        <v>43.19</v>
      </c>
      <c r="W368">
        <v>-0.3362</v>
      </c>
      <c r="X368">
        <v>82.861000000000004</v>
      </c>
      <c r="Y368">
        <v>20.361000000000001</v>
      </c>
      <c r="Z368">
        <v>-0.62944999999999995</v>
      </c>
      <c r="AA368">
        <v>47</v>
      </c>
      <c r="AB368">
        <v>1.1000000000000001</v>
      </c>
      <c r="AC368">
        <v>0.11700000000000001</v>
      </c>
      <c r="AD368">
        <v>0.69699999999999995</v>
      </c>
      <c r="AE368">
        <v>1.9870000000000001</v>
      </c>
      <c r="AF368">
        <v>0.307</v>
      </c>
      <c r="AG368">
        <v>0.189</v>
      </c>
      <c r="AH368">
        <v>-0.114</v>
      </c>
      <c r="AI368">
        <v>0.26900000000000002</v>
      </c>
      <c r="AJ368">
        <v>0.378</v>
      </c>
      <c r="AK368">
        <v>6.8109999999999999</v>
      </c>
      <c r="AL368">
        <v>354.05</v>
      </c>
      <c r="AM368">
        <v>366</v>
      </c>
      <c r="AN368">
        <v>-1.0329999999999999</v>
      </c>
      <c r="AO368">
        <v>7.4999999999999997E-2</v>
      </c>
      <c r="AP368">
        <v>77.998320000000007</v>
      </c>
      <c r="AQ368">
        <v>1.2999999999999999E-2</v>
      </c>
      <c r="AR368">
        <v>90.18</v>
      </c>
      <c r="AS368">
        <v>0.433</v>
      </c>
      <c r="AT368" t="s">
        <v>758</v>
      </c>
      <c r="AU368">
        <v>-24.1</v>
      </c>
      <c r="AV368">
        <v>58</v>
      </c>
      <c r="AW368">
        <v>0.91200000000000003</v>
      </c>
      <c r="AX368">
        <v>31.2</v>
      </c>
      <c r="AY368">
        <v>31.2</v>
      </c>
      <c r="AZ368">
        <v>50.28</v>
      </c>
      <c r="BA368">
        <v>50.28</v>
      </c>
      <c r="BB368">
        <v>55.07</v>
      </c>
      <c r="BC368">
        <v>55.07</v>
      </c>
      <c r="BD368">
        <v>0</v>
      </c>
      <c r="BE368">
        <v>0.67302842277657593</v>
      </c>
      <c r="BF368">
        <v>-1.4444353354874344</v>
      </c>
      <c r="BG368">
        <v>7.6314363595145701E-3</v>
      </c>
      <c r="BH368">
        <v>0</v>
      </c>
      <c r="BI368">
        <v>0.67324562082733941</v>
      </c>
      <c r="BJ368">
        <v>-1.6328594095873648</v>
      </c>
      <c r="BK368">
        <v>5.4252168953236625E-3</v>
      </c>
      <c r="BL368">
        <v>6</v>
      </c>
      <c r="BM368">
        <v>10.23</v>
      </c>
      <c r="BN368">
        <v>0.23239669347075509</v>
      </c>
    </row>
    <row r="369" spans="1:66" x14ac:dyDescent="0.2">
      <c r="A369" t="s">
        <v>849</v>
      </c>
      <c r="B369" s="1">
        <v>110606</v>
      </c>
      <c r="C369">
        <v>2</v>
      </c>
      <c r="D369">
        <v>2</v>
      </c>
      <c r="E369" s="1">
        <v>79</v>
      </c>
      <c r="F369" s="1">
        <v>1260</v>
      </c>
      <c r="G369" s="1">
        <f t="shared" si="13"/>
        <v>325</v>
      </c>
      <c r="H369" s="1">
        <v>99</v>
      </c>
      <c r="I369" s="1">
        <f t="shared" si="14"/>
        <v>101.68249999999999</v>
      </c>
      <c r="J369" s="1">
        <v>2</v>
      </c>
      <c r="K369" t="s">
        <v>2253</v>
      </c>
      <c r="M369">
        <v>100</v>
      </c>
      <c r="N369">
        <v>0.75900000000000001</v>
      </c>
      <c r="O369">
        <v>1.0029999999999999</v>
      </c>
      <c r="P369">
        <v>3.6859999999999999</v>
      </c>
      <c r="Q369">
        <v>1</v>
      </c>
      <c r="R369" t="s">
        <v>759</v>
      </c>
      <c r="S369">
        <v>1210</v>
      </c>
      <c r="T369">
        <v>1206.4000000000001</v>
      </c>
      <c r="U369">
        <v>8.5959999999999995E-2</v>
      </c>
      <c r="V369">
        <v>58.61</v>
      </c>
      <c r="W369">
        <v>-0.30220000000000002</v>
      </c>
      <c r="X369">
        <v>83.225999999999999</v>
      </c>
      <c r="Y369">
        <v>15.726000000000001</v>
      </c>
      <c r="Z369">
        <v>-0.48570000000000002</v>
      </c>
      <c r="AA369">
        <v>33</v>
      </c>
      <c r="AB369">
        <v>90.2</v>
      </c>
      <c r="AC369">
        <v>0.21199999999999999</v>
      </c>
      <c r="AD369">
        <v>0.26500000000000001</v>
      </c>
      <c r="AE369">
        <v>1.879</v>
      </c>
      <c r="AF369">
        <v>0.14499999999999999</v>
      </c>
      <c r="AG369">
        <v>0.223</v>
      </c>
      <c r="AH369">
        <v>0.53200000000000003</v>
      </c>
      <c r="AI369">
        <v>0.18</v>
      </c>
      <c r="AJ369">
        <v>0.498</v>
      </c>
      <c r="AK369">
        <v>2.1</v>
      </c>
      <c r="AL369">
        <v>160.661</v>
      </c>
      <c r="AM369">
        <v>342</v>
      </c>
      <c r="AN369">
        <v>-0.9</v>
      </c>
      <c r="AO369">
        <v>0.10100000000000001</v>
      </c>
      <c r="AP369">
        <v>40.332389999999997</v>
      </c>
      <c r="AQ369">
        <v>6.7000000000000004E-2</v>
      </c>
      <c r="AR369">
        <v>88.63</v>
      </c>
      <c r="AS369">
        <v>8.6999999999999994E-2</v>
      </c>
      <c r="AT369" t="s">
        <v>760</v>
      </c>
      <c r="AU369">
        <v>-52.4</v>
      </c>
      <c r="AV369">
        <v>80</v>
      </c>
      <c r="AW369">
        <v>1.0680000000000001</v>
      </c>
      <c r="AX369">
        <v>38.32</v>
      </c>
      <c r="AY369">
        <v>38.32</v>
      </c>
      <c r="AZ369">
        <v>41.63</v>
      </c>
      <c r="BA369">
        <v>41.63</v>
      </c>
      <c r="BB369">
        <v>58.75</v>
      </c>
      <c r="BC369">
        <v>58.75</v>
      </c>
      <c r="BD369">
        <v>0</v>
      </c>
      <c r="BE369">
        <v>1.1617358145370547</v>
      </c>
      <c r="BF369">
        <v>0.49309091568767593</v>
      </c>
      <c r="BG369">
        <v>0.12733267857373573</v>
      </c>
      <c r="BH369">
        <v>0</v>
      </c>
      <c r="BI369">
        <v>1.1352131180768439</v>
      </c>
      <c r="BJ369">
        <v>0.63340195064287463</v>
      </c>
      <c r="BK369">
        <v>0.12096955289556627</v>
      </c>
      <c r="BL369">
        <v>6</v>
      </c>
      <c r="BM369">
        <v>8.1</v>
      </c>
      <c r="BN369">
        <v>0.17005429767985719</v>
      </c>
    </row>
    <row r="370" spans="1:66" x14ac:dyDescent="0.2">
      <c r="A370" t="s">
        <v>849</v>
      </c>
      <c r="B370" s="1">
        <v>110607</v>
      </c>
      <c r="C370">
        <v>2</v>
      </c>
      <c r="D370">
        <v>1</v>
      </c>
      <c r="E370" s="1">
        <v>80</v>
      </c>
      <c r="F370" s="1">
        <v>1285</v>
      </c>
      <c r="G370" s="1">
        <f t="shared" si="13"/>
        <v>350</v>
      </c>
      <c r="H370" s="1">
        <v>99</v>
      </c>
      <c r="I370" s="1">
        <f t="shared" si="14"/>
        <v>94.114999999999995</v>
      </c>
      <c r="J370" s="1">
        <v>2</v>
      </c>
      <c r="K370" t="s">
        <v>2254</v>
      </c>
      <c r="M370">
        <v>100</v>
      </c>
      <c r="N370">
        <v>14.712</v>
      </c>
      <c r="O370">
        <v>16.405000000000001</v>
      </c>
      <c r="P370">
        <v>32.895000000000003</v>
      </c>
      <c r="Q370">
        <v>1</v>
      </c>
      <c r="R370" t="s">
        <v>761</v>
      </c>
      <c r="S370">
        <v>26738</v>
      </c>
      <c r="T370">
        <v>1629.9</v>
      </c>
      <c r="U370">
        <v>-3.6889999999999999E-2</v>
      </c>
      <c r="V370">
        <v>49.11</v>
      </c>
      <c r="W370">
        <v>-0.31680000000000003</v>
      </c>
      <c r="X370">
        <v>49.661999999999999</v>
      </c>
      <c r="Y370">
        <v>24.661999999999999</v>
      </c>
      <c r="Z370">
        <v>-0.32201000000000002</v>
      </c>
      <c r="AA370">
        <v>17</v>
      </c>
      <c r="AB370">
        <v>12.9</v>
      </c>
      <c r="AC370">
        <v>7.6999999999999999E-2</v>
      </c>
      <c r="AD370">
        <v>1.177</v>
      </c>
      <c r="AE370">
        <v>2.39</v>
      </c>
      <c r="AF370">
        <v>0.48499999999999999</v>
      </c>
      <c r="AG370">
        <v>0.46700000000000003</v>
      </c>
      <c r="AH370">
        <v>0.81100000000000005</v>
      </c>
      <c r="AI370">
        <v>0.54900000000000004</v>
      </c>
      <c r="AJ370">
        <v>0.84499999999999997</v>
      </c>
      <c r="AK370">
        <v>22.157</v>
      </c>
      <c r="AL370">
        <v>157.68600000000001</v>
      </c>
      <c r="AM370">
        <v>342</v>
      </c>
      <c r="AN370">
        <v>-0.9</v>
      </c>
      <c r="AO370">
        <v>0.36499999999999999</v>
      </c>
      <c r="AP370">
        <v>303.39076</v>
      </c>
      <c r="AQ370">
        <v>8.4000000000000005E-2</v>
      </c>
      <c r="AR370">
        <v>94.25</v>
      </c>
      <c r="AS370">
        <v>0.54500000000000004</v>
      </c>
      <c r="AT370" t="s">
        <v>762</v>
      </c>
      <c r="AU370">
        <v>-36.6</v>
      </c>
      <c r="AV370">
        <v>80</v>
      </c>
      <c r="AW370">
        <v>0.93</v>
      </c>
      <c r="AX370">
        <v>70.81</v>
      </c>
      <c r="AY370">
        <v>70.81</v>
      </c>
      <c r="AZ370">
        <v>91.38</v>
      </c>
      <c r="BA370">
        <v>91.38</v>
      </c>
      <c r="BB370">
        <v>94.51</v>
      </c>
      <c r="BC370">
        <v>94.51</v>
      </c>
      <c r="BD370">
        <v>0</v>
      </c>
      <c r="BE370">
        <v>1.0626884833575274</v>
      </c>
      <c r="BF370">
        <v>1.1256609764188918</v>
      </c>
      <c r="BG370">
        <v>0.19159408039967282</v>
      </c>
      <c r="BH370">
        <v>0</v>
      </c>
      <c r="BI370">
        <v>1.0147656731842032</v>
      </c>
      <c r="BJ370">
        <v>1.2271340953295578</v>
      </c>
      <c r="BK370">
        <v>0.17678599403853487</v>
      </c>
      <c r="BL370">
        <v>6</v>
      </c>
      <c r="BM370">
        <v>25.23</v>
      </c>
      <c r="BN370">
        <v>0.28426665062824918</v>
      </c>
    </row>
    <row r="371" spans="1:66" x14ac:dyDescent="0.2">
      <c r="A371" t="s">
        <v>849</v>
      </c>
      <c r="B371" s="1">
        <v>110607</v>
      </c>
      <c r="C371">
        <v>2</v>
      </c>
      <c r="D371">
        <v>2</v>
      </c>
      <c r="E371" s="1">
        <v>81</v>
      </c>
      <c r="F371" s="1">
        <v>1285</v>
      </c>
      <c r="G371" s="1">
        <f t="shared" si="13"/>
        <v>350</v>
      </c>
      <c r="H371" s="1">
        <v>99</v>
      </c>
      <c r="I371" s="1">
        <f t="shared" si="14"/>
        <v>94.114999999999995</v>
      </c>
      <c r="J371" s="1">
        <v>2</v>
      </c>
      <c r="K371" t="s">
        <v>2254</v>
      </c>
      <c r="M371">
        <v>100</v>
      </c>
      <c r="N371">
        <v>4.3869999999999996</v>
      </c>
      <c r="O371">
        <v>4.7960000000000003</v>
      </c>
      <c r="P371">
        <v>7.79</v>
      </c>
      <c r="Q371">
        <v>1</v>
      </c>
      <c r="R371" t="s">
        <v>763</v>
      </c>
      <c r="S371">
        <v>7817</v>
      </c>
      <c r="T371">
        <v>1629.9</v>
      </c>
      <c r="U371">
        <v>-0.22469</v>
      </c>
      <c r="V371">
        <v>60.46</v>
      </c>
      <c r="W371">
        <v>-0.2276</v>
      </c>
      <c r="X371">
        <v>84.179000000000002</v>
      </c>
      <c r="Y371">
        <v>11.679</v>
      </c>
      <c r="Z371">
        <v>-0.75265000000000004</v>
      </c>
      <c r="AA371">
        <v>49</v>
      </c>
      <c r="AB371">
        <v>14.9</v>
      </c>
      <c r="AC371">
        <v>2.5000000000000001E-2</v>
      </c>
      <c r="AD371">
        <v>0.125</v>
      </c>
      <c r="AE371">
        <v>1.802</v>
      </c>
      <c r="AF371">
        <v>7.6999999999999999E-2</v>
      </c>
      <c r="AG371">
        <v>0.17899999999999999</v>
      </c>
      <c r="AH371">
        <v>0.219</v>
      </c>
      <c r="AI371">
        <v>0.154</v>
      </c>
      <c r="AJ371">
        <v>0.37</v>
      </c>
      <c r="AK371">
        <v>5.9329999999999998</v>
      </c>
      <c r="AL371">
        <v>243.96700000000001</v>
      </c>
      <c r="AM371">
        <v>354</v>
      </c>
      <c r="AN371">
        <v>-0.96699999999999997</v>
      </c>
      <c r="AO371">
        <v>0.05</v>
      </c>
      <c r="AP371">
        <v>94.147139999999993</v>
      </c>
      <c r="AQ371">
        <v>3.7999999999999999E-2</v>
      </c>
      <c r="AR371">
        <v>94.25</v>
      </c>
      <c r="AS371">
        <v>0.48299999999999998</v>
      </c>
      <c r="AT371" t="s">
        <v>764</v>
      </c>
      <c r="AU371">
        <v>26.3</v>
      </c>
      <c r="AV371">
        <v>99</v>
      </c>
      <c r="AW371">
        <v>0.83599999999999997</v>
      </c>
      <c r="AX371">
        <v>27.05</v>
      </c>
      <c r="AY371">
        <v>27.05</v>
      </c>
      <c r="AZ371">
        <v>33.74</v>
      </c>
      <c r="BA371">
        <v>33.74</v>
      </c>
      <c r="BB371">
        <v>43.23</v>
      </c>
      <c r="BC371">
        <v>43.23</v>
      </c>
      <c r="BD371">
        <v>0</v>
      </c>
      <c r="BE371">
        <v>0.26210275551901607</v>
      </c>
      <c r="BF371">
        <v>-2.1502672663728117</v>
      </c>
      <c r="BG371">
        <v>7.8461547348277122E-2</v>
      </c>
      <c r="BH371">
        <v>0</v>
      </c>
      <c r="BI371">
        <v>0.23658265508824683</v>
      </c>
      <c r="BJ371">
        <v>-2.2251463874041413</v>
      </c>
      <c r="BK371">
        <v>8.0516547033278346E-2</v>
      </c>
      <c r="BL371">
        <v>6</v>
      </c>
      <c r="BM371">
        <v>5</v>
      </c>
      <c r="BN371">
        <v>0.17183636739606276</v>
      </c>
    </row>
    <row r="372" spans="1:66" x14ac:dyDescent="0.2">
      <c r="A372" t="s">
        <v>849</v>
      </c>
      <c r="B372" s="1">
        <v>110608</v>
      </c>
      <c r="C372">
        <v>2</v>
      </c>
      <c r="D372">
        <v>1</v>
      </c>
      <c r="E372" s="1">
        <v>82</v>
      </c>
      <c r="F372" s="1">
        <v>1310</v>
      </c>
      <c r="G372" s="1">
        <f t="shared" si="13"/>
        <v>375</v>
      </c>
      <c r="H372" s="1">
        <v>99</v>
      </c>
      <c r="I372" s="1">
        <f t="shared" si="14"/>
        <v>86.547499999999999</v>
      </c>
      <c r="J372" s="1">
        <v>2</v>
      </c>
      <c r="K372" t="s">
        <v>2255</v>
      </c>
      <c r="M372">
        <v>100</v>
      </c>
      <c r="N372">
        <v>2.8090000000000002</v>
      </c>
      <c r="O372">
        <v>2.7109999999999999</v>
      </c>
      <c r="P372">
        <v>11.272</v>
      </c>
      <c r="Q372">
        <v>2</v>
      </c>
      <c r="R372" t="s">
        <v>765</v>
      </c>
      <c r="S372">
        <v>4153</v>
      </c>
      <c r="T372">
        <v>1531.6</v>
      </c>
      <c r="U372">
        <v>-6.0659999999999999E-2</v>
      </c>
      <c r="V372">
        <v>45.12</v>
      </c>
      <c r="W372">
        <v>-0.25580000000000003</v>
      </c>
      <c r="X372">
        <v>83.653999999999996</v>
      </c>
      <c r="Y372">
        <v>28.654</v>
      </c>
      <c r="Z372">
        <v>-0.31553999999999999</v>
      </c>
      <c r="AA372">
        <v>25</v>
      </c>
      <c r="AB372">
        <v>9.4</v>
      </c>
      <c r="AC372">
        <v>0.78800000000000003</v>
      </c>
      <c r="AD372">
        <v>1.0740000000000001</v>
      </c>
      <c r="AE372">
        <v>2.661</v>
      </c>
      <c r="AF372">
        <v>0.71699999999999997</v>
      </c>
      <c r="AG372">
        <v>0.77200000000000002</v>
      </c>
      <c r="AH372">
        <v>0.28899999999999998</v>
      </c>
      <c r="AI372">
        <v>0.78400000000000003</v>
      </c>
      <c r="AJ372">
        <v>0.40600000000000003</v>
      </c>
      <c r="AK372">
        <v>5.3760000000000003</v>
      </c>
      <c r="AL372">
        <v>339.17399999999998</v>
      </c>
      <c r="AM372">
        <v>342</v>
      </c>
      <c r="AN372">
        <v>-0.9</v>
      </c>
      <c r="AO372">
        <v>0.246</v>
      </c>
      <c r="AP372">
        <v>33.269710000000003</v>
      </c>
      <c r="AQ372">
        <v>0.158</v>
      </c>
      <c r="AR372">
        <v>95</v>
      </c>
      <c r="AS372">
        <v>0.81599999999999995</v>
      </c>
      <c r="AT372" t="s">
        <v>766</v>
      </c>
      <c r="AU372">
        <v>0.7</v>
      </c>
      <c r="AV372">
        <v>92</v>
      </c>
      <c r="AW372">
        <v>0.88500000000000001</v>
      </c>
      <c r="AX372">
        <v>49.75</v>
      </c>
      <c r="AY372">
        <v>49.75</v>
      </c>
      <c r="AZ372">
        <v>58.58</v>
      </c>
      <c r="BA372">
        <v>58.58</v>
      </c>
      <c r="BB372">
        <v>76.39</v>
      </c>
      <c r="BC372">
        <v>76.39</v>
      </c>
      <c r="BD372">
        <v>1</v>
      </c>
      <c r="BE372">
        <v>-0.41520492305811163</v>
      </c>
      <c r="BF372">
        <v>-2.4374466375011079</v>
      </c>
      <c r="BG372">
        <v>0.17372036674539426</v>
      </c>
      <c r="BH372">
        <v>1</v>
      </c>
      <c r="BI372">
        <v>-0.49148883022188405</v>
      </c>
      <c r="BJ372">
        <v>-2.4250955796300042</v>
      </c>
      <c r="BK372">
        <v>0.18564092284626943</v>
      </c>
      <c r="BL372">
        <v>6</v>
      </c>
      <c r="BM372" t="s">
        <v>91</v>
      </c>
      <c r="BN372">
        <v>-6.0482245768472137E-2</v>
      </c>
    </row>
    <row r="373" spans="1:66" x14ac:dyDescent="0.2">
      <c r="A373" t="s">
        <v>849</v>
      </c>
      <c r="B373" s="1">
        <v>110609</v>
      </c>
      <c r="C373">
        <v>2</v>
      </c>
      <c r="D373">
        <v>1</v>
      </c>
      <c r="E373" s="1">
        <v>84</v>
      </c>
      <c r="F373" s="1">
        <v>1335</v>
      </c>
      <c r="G373" s="1">
        <f t="shared" si="13"/>
        <v>400</v>
      </c>
      <c r="H373" s="1">
        <v>66</v>
      </c>
      <c r="I373" s="1">
        <f t="shared" si="14"/>
        <v>78.97999999999999</v>
      </c>
      <c r="J373" s="1">
        <v>2</v>
      </c>
      <c r="K373" t="s">
        <v>2256</v>
      </c>
      <c r="M373">
        <v>100</v>
      </c>
      <c r="N373">
        <v>1.9790000000000001</v>
      </c>
      <c r="O373">
        <v>2.0569999999999999</v>
      </c>
      <c r="P373">
        <v>6.9340000000000002</v>
      </c>
      <c r="Q373">
        <v>1</v>
      </c>
      <c r="R373" t="s">
        <v>767</v>
      </c>
      <c r="S373">
        <v>2853</v>
      </c>
      <c r="T373">
        <v>1387.2</v>
      </c>
      <c r="U373">
        <v>0.15107000000000001</v>
      </c>
      <c r="V373">
        <v>29.22</v>
      </c>
      <c r="W373">
        <v>7.7499999999999999E-2</v>
      </c>
      <c r="X373">
        <v>70.742000000000004</v>
      </c>
      <c r="Y373">
        <v>10.742000000000001</v>
      </c>
      <c r="Z373">
        <v>-0.23238</v>
      </c>
      <c r="AA373">
        <v>43</v>
      </c>
      <c r="AB373">
        <v>36.799999999999997</v>
      </c>
      <c r="AC373">
        <v>0.222</v>
      </c>
      <c r="AD373">
        <v>0.44400000000000001</v>
      </c>
      <c r="AE373">
        <v>2.0539999999999998</v>
      </c>
      <c r="AF373">
        <v>0.437</v>
      </c>
      <c r="AG373">
        <v>0.13100000000000001</v>
      </c>
      <c r="AH373">
        <v>-6.8000000000000005E-2</v>
      </c>
      <c r="AI373">
        <v>0.35099999999999998</v>
      </c>
      <c r="AJ373">
        <v>0.32700000000000001</v>
      </c>
      <c r="AK373">
        <v>3.2040000000000002</v>
      </c>
      <c r="AL373">
        <v>238.017</v>
      </c>
      <c r="AM373">
        <v>354</v>
      </c>
      <c r="AN373">
        <v>-0.96699999999999997</v>
      </c>
      <c r="AO373">
        <v>8.5000000000000006E-2</v>
      </c>
      <c r="AP373">
        <v>56.699480000000001</v>
      </c>
      <c r="AQ373">
        <v>0.11700000000000001</v>
      </c>
      <c r="AR373">
        <v>89.44</v>
      </c>
      <c r="AS373">
        <v>9.9000000000000005E-2</v>
      </c>
      <c r="AT373" t="s">
        <v>768</v>
      </c>
      <c r="AU373">
        <v>-28.4</v>
      </c>
      <c r="AV373">
        <v>103</v>
      </c>
      <c r="AW373">
        <v>0.95099999999999996</v>
      </c>
      <c r="AX373">
        <v>24.45</v>
      </c>
      <c r="AY373">
        <v>24.45</v>
      </c>
      <c r="AZ373">
        <v>29.18</v>
      </c>
      <c r="BA373">
        <v>29.18</v>
      </c>
      <c r="BB373">
        <v>45.08</v>
      </c>
      <c r="BC373">
        <v>45.08</v>
      </c>
      <c r="BD373">
        <v>0</v>
      </c>
      <c r="BE373">
        <v>0.62965051739743649</v>
      </c>
      <c r="BF373">
        <v>2.0635777875112717</v>
      </c>
      <c r="BG373">
        <v>0.10549588573133757</v>
      </c>
      <c r="BH373">
        <v>0</v>
      </c>
      <c r="BI373">
        <v>0.59809603151978541</v>
      </c>
      <c r="BJ373">
        <v>2.1413151879660886</v>
      </c>
      <c r="BK373">
        <v>0.10297403515774932</v>
      </c>
      <c r="BL373">
        <v>6</v>
      </c>
      <c r="BM373">
        <v>7.89</v>
      </c>
      <c r="BN373">
        <v>-0.13613000460499691</v>
      </c>
    </row>
    <row r="374" spans="1:66" x14ac:dyDescent="0.2">
      <c r="A374" t="s">
        <v>849</v>
      </c>
      <c r="B374" s="1">
        <v>110609</v>
      </c>
      <c r="C374">
        <v>2</v>
      </c>
      <c r="D374">
        <v>2</v>
      </c>
      <c r="E374" s="1">
        <v>85</v>
      </c>
      <c r="F374" s="1">
        <v>1335</v>
      </c>
      <c r="G374" s="1">
        <f t="shared" si="13"/>
        <v>400</v>
      </c>
      <c r="H374" s="1">
        <v>66</v>
      </c>
      <c r="I374" s="1">
        <f t="shared" si="14"/>
        <v>78.97999999999999</v>
      </c>
      <c r="J374" s="1">
        <v>2</v>
      </c>
      <c r="K374" t="s">
        <v>2256</v>
      </c>
      <c r="M374">
        <v>100</v>
      </c>
      <c r="N374">
        <v>8.2249999999999996</v>
      </c>
      <c r="O374">
        <v>8.7420000000000009</v>
      </c>
      <c r="P374">
        <v>19.489999999999998</v>
      </c>
      <c r="Q374">
        <v>1</v>
      </c>
      <c r="R374" t="s">
        <v>769</v>
      </c>
      <c r="S374">
        <v>12127</v>
      </c>
      <c r="T374">
        <v>1387.2</v>
      </c>
      <c r="U374">
        <v>-3.7960000000000001E-2</v>
      </c>
      <c r="V374">
        <v>57.27</v>
      </c>
      <c r="W374">
        <v>-0.2535</v>
      </c>
      <c r="X374">
        <v>83.819000000000003</v>
      </c>
      <c r="Y374">
        <v>26.318999999999999</v>
      </c>
      <c r="Z374">
        <v>-0.29097000000000001</v>
      </c>
      <c r="AA374">
        <v>23</v>
      </c>
      <c r="AB374">
        <v>57.4</v>
      </c>
      <c r="AC374">
        <v>0.111</v>
      </c>
      <c r="AD374">
        <v>0.88400000000000001</v>
      </c>
      <c r="AE374">
        <v>2.2559999999999998</v>
      </c>
      <c r="AF374">
        <v>0.30399999999999999</v>
      </c>
      <c r="AG374">
        <v>0.52800000000000002</v>
      </c>
      <c r="AH374">
        <v>0.53200000000000003</v>
      </c>
      <c r="AI374">
        <v>0.60499999999999998</v>
      </c>
      <c r="AJ374">
        <v>0.61</v>
      </c>
      <c r="AK374">
        <v>10.837</v>
      </c>
      <c r="AL374">
        <v>142.81</v>
      </c>
      <c r="AM374">
        <v>366</v>
      </c>
      <c r="AN374">
        <v>-1.0329999999999999</v>
      </c>
      <c r="AO374">
        <v>0.122</v>
      </c>
      <c r="AP374">
        <v>228.97899000000001</v>
      </c>
      <c r="AQ374">
        <v>6.5000000000000002E-2</v>
      </c>
      <c r="AR374">
        <v>89.44</v>
      </c>
      <c r="AS374">
        <v>0.61</v>
      </c>
      <c r="AT374" t="s">
        <v>770</v>
      </c>
      <c r="AU374">
        <v>-57.1</v>
      </c>
      <c r="AV374">
        <v>100</v>
      </c>
      <c r="AW374">
        <v>1.044</v>
      </c>
      <c r="AX374">
        <v>57.09</v>
      </c>
      <c r="AY374">
        <v>57.09</v>
      </c>
      <c r="AZ374">
        <v>64.17</v>
      </c>
      <c r="BA374">
        <v>64.17</v>
      </c>
      <c r="BB374">
        <v>77.819999999999993</v>
      </c>
      <c r="BC374">
        <v>77.819999999999993</v>
      </c>
      <c r="BD374">
        <v>1</v>
      </c>
      <c r="BE374">
        <v>-1.1150291861894248</v>
      </c>
      <c r="BF374">
        <v>-2.4933572370104078</v>
      </c>
      <c r="BG374">
        <v>0.29733856288955623</v>
      </c>
      <c r="BH374">
        <v>1</v>
      </c>
      <c r="BI374">
        <v>-1.1250980433338094</v>
      </c>
      <c r="BJ374">
        <v>-2.4774788133729801</v>
      </c>
      <c r="BK374">
        <v>0.3016840550970965</v>
      </c>
      <c r="BL374">
        <v>6</v>
      </c>
      <c r="BM374">
        <v>14.1</v>
      </c>
      <c r="BN374">
        <v>9.1982484771244016E-2</v>
      </c>
    </row>
    <row r="375" spans="1:66" x14ac:dyDescent="0.2">
      <c r="A375" t="s">
        <v>849</v>
      </c>
      <c r="B375" s="1">
        <v>110614</v>
      </c>
      <c r="C375">
        <v>2</v>
      </c>
      <c r="D375">
        <v>2</v>
      </c>
      <c r="E375" s="1">
        <v>89</v>
      </c>
      <c r="F375" s="1">
        <v>1360</v>
      </c>
      <c r="G375" s="1">
        <f t="shared" si="13"/>
        <v>425</v>
      </c>
      <c r="H375" s="1">
        <v>66</v>
      </c>
      <c r="I375" s="1">
        <f t="shared" si="14"/>
        <v>71.412499999999994</v>
      </c>
      <c r="J375" s="1">
        <v>2</v>
      </c>
      <c r="K375" t="s">
        <v>2257</v>
      </c>
      <c r="M375">
        <v>100</v>
      </c>
      <c r="N375">
        <v>2.04</v>
      </c>
      <c r="O375">
        <v>2.3780000000000001</v>
      </c>
      <c r="P375">
        <v>6.4269999999999996</v>
      </c>
      <c r="Q375">
        <v>1</v>
      </c>
      <c r="R375" t="s">
        <v>771</v>
      </c>
      <c r="S375">
        <v>2960</v>
      </c>
      <c r="T375">
        <v>1244.7</v>
      </c>
      <c r="U375">
        <v>-0.10407</v>
      </c>
      <c r="V375">
        <v>51.98</v>
      </c>
      <c r="W375">
        <v>0.2303</v>
      </c>
      <c r="X375">
        <v>30.893999999999998</v>
      </c>
      <c r="Y375">
        <v>18.393999999999998</v>
      </c>
      <c r="Z375">
        <v>-0.24806</v>
      </c>
      <c r="AA375">
        <v>41</v>
      </c>
      <c r="AB375">
        <v>109.2</v>
      </c>
      <c r="AC375">
        <v>7.1999999999999995E-2</v>
      </c>
      <c r="AD375">
        <v>0.184</v>
      </c>
      <c r="AE375">
        <v>1.9359999999999999</v>
      </c>
      <c r="AF375">
        <v>0.19</v>
      </c>
      <c r="AG375">
        <v>0.08</v>
      </c>
      <c r="AH375">
        <v>0.30299999999999999</v>
      </c>
      <c r="AI375">
        <v>0.108</v>
      </c>
      <c r="AJ375">
        <v>0.46100000000000002</v>
      </c>
      <c r="AK375">
        <v>3.4710000000000001</v>
      </c>
      <c r="AL375">
        <v>133.88399999999999</v>
      </c>
      <c r="AM375">
        <v>342</v>
      </c>
      <c r="AN375">
        <v>-0.9</v>
      </c>
      <c r="AO375">
        <v>0.06</v>
      </c>
      <c r="AP375">
        <v>83.730149999999995</v>
      </c>
      <c r="AQ375">
        <v>6.0999999999999999E-2</v>
      </c>
      <c r="AR375">
        <v>92.56</v>
      </c>
      <c r="AS375">
        <v>0.47199999999999998</v>
      </c>
      <c r="AT375" t="s">
        <v>772</v>
      </c>
      <c r="AU375">
        <v>2.7</v>
      </c>
      <c r="AV375">
        <v>169</v>
      </c>
      <c r="AW375">
        <v>0.90700000000000003</v>
      </c>
      <c r="AX375">
        <v>43.15</v>
      </c>
      <c r="AY375">
        <v>43.15</v>
      </c>
      <c r="AZ375">
        <v>47.47</v>
      </c>
      <c r="BA375">
        <v>47.47</v>
      </c>
      <c r="BB375">
        <v>55.68</v>
      </c>
      <c r="BC375">
        <v>55.68</v>
      </c>
      <c r="BD375">
        <v>1</v>
      </c>
      <c r="BE375">
        <v>-0.26361043136103435</v>
      </c>
      <c r="BF375">
        <v>-2.4196051901757021</v>
      </c>
      <c r="BG375">
        <v>0.15151329327905316</v>
      </c>
      <c r="BH375">
        <v>1</v>
      </c>
      <c r="BI375">
        <v>-0.26787350463637627</v>
      </c>
      <c r="BJ375">
        <v>-2.4042488428239004</v>
      </c>
      <c r="BK375">
        <v>0.15245128079859266</v>
      </c>
      <c r="BL375">
        <v>6</v>
      </c>
      <c r="BM375">
        <v>7.27</v>
      </c>
      <c r="BN375">
        <v>4.6855447778130508E-3</v>
      </c>
    </row>
    <row r="376" spans="1:66" x14ac:dyDescent="0.2">
      <c r="A376" t="s">
        <v>849</v>
      </c>
      <c r="B376" s="1">
        <v>110615</v>
      </c>
      <c r="C376">
        <v>2</v>
      </c>
      <c r="D376">
        <v>2</v>
      </c>
      <c r="E376" s="1">
        <v>90</v>
      </c>
      <c r="F376" s="1">
        <v>1385</v>
      </c>
      <c r="G376" s="1">
        <f t="shared" si="13"/>
        <v>450</v>
      </c>
      <c r="H376" s="1">
        <v>66</v>
      </c>
      <c r="I376" s="1">
        <f t="shared" si="14"/>
        <v>63.844999999999999</v>
      </c>
      <c r="J376" s="1">
        <v>2</v>
      </c>
      <c r="K376" t="s">
        <v>2258</v>
      </c>
      <c r="M376">
        <v>100</v>
      </c>
      <c r="N376">
        <v>0.28799999999999998</v>
      </c>
      <c r="O376">
        <v>0.36</v>
      </c>
      <c r="P376">
        <v>1.3</v>
      </c>
      <c r="Q376">
        <v>1</v>
      </c>
      <c r="R376" t="s">
        <v>773</v>
      </c>
      <c r="S376">
        <v>369</v>
      </c>
      <c r="T376">
        <v>1024.0999999999999</v>
      </c>
      <c r="U376">
        <v>-6.7419999999999994E-2</v>
      </c>
      <c r="V376">
        <v>26.53</v>
      </c>
      <c r="W376">
        <v>0.67530000000000001</v>
      </c>
      <c r="X376">
        <v>65</v>
      </c>
      <c r="Y376">
        <v>9.9870000000000001</v>
      </c>
      <c r="Z376">
        <v>-0.26489000000000001</v>
      </c>
      <c r="AA376">
        <v>33</v>
      </c>
      <c r="AB376">
        <v>5.6</v>
      </c>
      <c r="AC376">
        <v>0.11600000000000001</v>
      </c>
      <c r="AD376">
        <v>4.7E-2</v>
      </c>
      <c r="AE376">
        <v>1.8</v>
      </c>
      <c r="AF376">
        <v>4.5999999999999999E-2</v>
      </c>
      <c r="AG376">
        <v>4.8000000000000001E-2</v>
      </c>
      <c r="AH376">
        <v>-2.7E-2</v>
      </c>
      <c r="AI376">
        <v>5.3999999999999999E-2</v>
      </c>
      <c r="AJ376">
        <v>0.153</v>
      </c>
      <c r="AK376">
        <v>0.58799999999999997</v>
      </c>
      <c r="AL376">
        <v>62.478999999999999</v>
      </c>
      <c r="AM376">
        <v>354</v>
      </c>
      <c r="AN376">
        <v>-0.96699999999999997</v>
      </c>
      <c r="AO376">
        <v>0.02</v>
      </c>
      <c r="AP376">
        <v>12.280570000000001</v>
      </c>
      <c r="AQ376">
        <v>2.9000000000000001E-2</v>
      </c>
      <c r="AR376">
        <v>84.94</v>
      </c>
      <c r="AS376">
        <v>0.185</v>
      </c>
      <c r="AT376" t="s">
        <v>774</v>
      </c>
      <c r="AU376">
        <v>13.4</v>
      </c>
      <c r="AV376">
        <v>13</v>
      </c>
      <c r="AW376">
        <v>1.0289999999999999</v>
      </c>
      <c r="AX376">
        <v>35.56</v>
      </c>
      <c r="AY376">
        <v>35.56</v>
      </c>
      <c r="AZ376">
        <v>38.630000000000003</v>
      </c>
      <c r="BA376">
        <v>38.630000000000003</v>
      </c>
      <c r="BB376">
        <v>38.97</v>
      </c>
      <c r="BC376">
        <v>38.97</v>
      </c>
      <c r="BD376">
        <v>1</v>
      </c>
      <c r="BE376">
        <v>-1.0496637468308847</v>
      </c>
      <c r="BF376">
        <v>-2.3187072220306284</v>
      </c>
      <c r="BG376">
        <v>0.31719435291288228</v>
      </c>
      <c r="BH376">
        <v>1</v>
      </c>
      <c r="BI376">
        <v>-0.87211737760300778</v>
      </c>
      <c r="BJ376">
        <v>-2.2637125392201098</v>
      </c>
      <c r="BK376">
        <v>0.2747433616714593</v>
      </c>
      <c r="BL376">
        <v>6</v>
      </c>
      <c r="BM376">
        <v>4.6500000000000004</v>
      </c>
      <c r="BN376">
        <v>2.3536805477715018E-2</v>
      </c>
    </row>
    <row r="377" spans="1:66" x14ac:dyDescent="0.2">
      <c r="A377" t="s">
        <v>849</v>
      </c>
      <c r="B377" s="1">
        <v>110617</v>
      </c>
      <c r="C377">
        <v>2</v>
      </c>
      <c r="D377">
        <v>1</v>
      </c>
      <c r="E377" s="1">
        <v>92</v>
      </c>
      <c r="F377" s="1">
        <v>1410</v>
      </c>
      <c r="G377" s="1">
        <f>500-(1435-$F377)</f>
        <v>475</v>
      </c>
      <c r="H377" s="1">
        <v>66</v>
      </c>
      <c r="I377" s="1">
        <f t="shared" si="14"/>
        <v>56.277500000000003</v>
      </c>
      <c r="J377" s="1">
        <v>2</v>
      </c>
      <c r="K377" t="s">
        <v>2259</v>
      </c>
      <c r="M377">
        <v>100</v>
      </c>
      <c r="N377">
        <v>0.36</v>
      </c>
      <c r="O377">
        <v>0.38400000000000001</v>
      </c>
      <c r="P377">
        <v>1.248</v>
      </c>
      <c r="Q377">
        <v>1</v>
      </c>
      <c r="R377" t="s">
        <v>775</v>
      </c>
      <c r="S377">
        <v>383</v>
      </c>
      <c r="T377">
        <v>998.5</v>
      </c>
      <c r="U377">
        <v>0.17118</v>
      </c>
      <c r="V377">
        <v>35.51</v>
      </c>
      <c r="W377">
        <v>9.9299999999999999E-2</v>
      </c>
      <c r="X377">
        <v>70</v>
      </c>
      <c r="Y377">
        <v>9.5449999999999999</v>
      </c>
      <c r="Z377">
        <v>-0.29793999999999998</v>
      </c>
      <c r="AA377">
        <v>49</v>
      </c>
      <c r="AB377">
        <v>32.299999999999997</v>
      </c>
      <c r="AC377">
        <v>8.8999999999999996E-2</v>
      </c>
      <c r="AD377">
        <v>3.5999999999999997E-2</v>
      </c>
      <c r="AE377">
        <v>1.647</v>
      </c>
      <c r="AF377">
        <v>-2E-3</v>
      </c>
      <c r="AG377">
        <v>9.9000000000000005E-2</v>
      </c>
      <c r="AH377">
        <v>-0.28100000000000003</v>
      </c>
      <c r="AI377">
        <v>1E-3</v>
      </c>
      <c r="AJ377">
        <v>-9.7000000000000003E-2</v>
      </c>
      <c r="AK377">
        <v>0.59099999999999997</v>
      </c>
      <c r="AL377">
        <v>324.298</v>
      </c>
      <c r="AM377">
        <v>366</v>
      </c>
      <c r="AN377">
        <v>-1.0329999999999999</v>
      </c>
      <c r="AO377">
        <v>1.6E-2</v>
      </c>
      <c r="AP377">
        <v>11.413639999999999</v>
      </c>
      <c r="AQ377">
        <v>2.4E-2</v>
      </c>
      <c r="AR377">
        <v>80.56</v>
      </c>
      <c r="AS377">
        <v>0.41699999999999998</v>
      </c>
      <c r="AT377" t="s">
        <v>776</v>
      </c>
      <c r="AU377">
        <v>-62.3</v>
      </c>
      <c r="AV377">
        <v>73</v>
      </c>
      <c r="AW377">
        <v>0.99399999999999999</v>
      </c>
      <c r="AX377">
        <v>21.68</v>
      </c>
      <c r="AY377">
        <v>21.68</v>
      </c>
      <c r="AZ377">
        <v>26.77</v>
      </c>
      <c r="BA377">
        <v>26.77</v>
      </c>
      <c r="BB377">
        <v>31.02</v>
      </c>
      <c r="BC377">
        <v>31.02</v>
      </c>
      <c r="BD377">
        <v>1</v>
      </c>
      <c r="BE377">
        <v>-0.61151127001741568</v>
      </c>
      <c r="BF377">
        <v>-2.105479802332149</v>
      </c>
      <c r="BG377">
        <v>0.47816601176926538</v>
      </c>
      <c r="BH377">
        <v>1</v>
      </c>
      <c r="BI377">
        <v>-0.64107522951130802</v>
      </c>
      <c r="BJ377">
        <v>-2.0858875350888022</v>
      </c>
      <c r="BK377">
        <v>0.448282514492437</v>
      </c>
      <c r="BL377">
        <v>6</v>
      </c>
      <c r="BM377">
        <v>4.51</v>
      </c>
      <c r="BN377">
        <v>0.11785969131977161</v>
      </c>
    </row>
    <row r="378" spans="1:66" x14ac:dyDescent="0.2">
      <c r="A378" t="s">
        <v>850</v>
      </c>
      <c r="B378" s="1">
        <v>110822</v>
      </c>
      <c r="C378">
        <v>1</v>
      </c>
      <c r="D378">
        <v>1</v>
      </c>
      <c r="E378" s="1">
        <v>21</v>
      </c>
      <c r="F378" s="1">
        <v>1275</v>
      </c>
      <c r="G378" s="1">
        <f>300-(1575-$F378)</f>
        <v>0</v>
      </c>
      <c r="H378" s="1"/>
      <c r="I378" s="1"/>
      <c r="J378" s="1">
        <v>2</v>
      </c>
      <c r="K378" t="s">
        <v>2260</v>
      </c>
      <c r="M378">
        <v>100</v>
      </c>
      <c r="N378">
        <v>4.5490000000000004</v>
      </c>
      <c r="O378">
        <v>4.6059999999999999</v>
      </c>
      <c r="P378">
        <v>21.452999999999999</v>
      </c>
      <c r="Q378">
        <v>1</v>
      </c>
      <c r="R378" t="s">
        <v>777</v>
      </c>
      <c r="S378">
        <v>8719</v>
      </c>
      <c r="T378">
        <v>1892.9</v>
      </c>
      <c r="U378">
        <v>0</v>
      </c>
      <c r="V378" t="s">
        <v>91</v>
      </c>
      <c r="W378">
        <v>0.1239</v>
      </c>
      <c r="X378">
        <v>50.655999999999999</v>
      </c>
      <c r="Y378">
        <v>25.655999999999999</v>
      </c>
      <c r="Z378">
        <v>-0.36559000000000003</v>
      </c>
      <c r="AA378">
        <v>45</v>
      </c>
      <c r="AB378">
        <v>64.099999999999994</v>
      </c>
      <c r="AC378">
        <v>0.191</v>
      </c>
      <c r="AD378">
        <v>0.89500000000000002</v>
      </c>
      <c r="AE378">
        <v>2.198</v>
      </c>
      <c r="AF378">
        <v>0.56499999999999995</v>
      </c>
      <c r="AG378">
        <v>0.45900000000000002</v>
      </c>
      <c r="AH378">
        <v>0.52900000000000003</v>
      </c>
      <c r="AI378">
        <v>0.497</v>
      </c>
      <c r="AJ378">
        <v>0.85899999999999999</v>
      </c>
      <c r="AK378">
        <v>7.0419999999999998</v>
      </c>
      <c r="AL378">
        <v>232.066</v>
      </c>
      <c r="AM378">
        <v>366</v>
      </c>
      <c r="AN378">
        <v>-1.0329999999999999</v>
      </c>
      <c r="AO378">
        <v>0.32</v>
      </c>
      <c r="AP378">
        <v>55.088039999999999</v>
      </c>
      <c r="AQ378">
        <v>0.19400000000000001</v>
      </c>
      <c r="AR378">
        <v>94.94</v>
      </c>
      <c r="AS378">
        <v>0.70799999999999996</v>
      </c>
      <c r="AT378" t="s">
        <v>778</v>
      </c>
      <c r="AU378">
        <v>-45.3</v>
      </c>
      <c r="AV378">
        <v>9</v>
      </c>
      <c r="AW378">
        <v>0.871</v>
      </c>
      <c r="AX378">
        <v>23.97</v>
      </c>
      <c r="AY378">
        <v>23.97</v>
      </c>
      <c r="AZ378">
        <v>33.53</v>
      </c>
      <c r="BA378">
        <v>33.53</v>
      </c>
      <c r="BB378">
        <v>38.92</v>
      </c>
      <c r="BC378">
        <v>38.92</v>
      </c>
      <c r="BD378">
        <v>0</v>
      </c>
      <c r="BE378">
        <v>0.67692872408561677</v>
      </c>
      <c r="BF378">
        <v>2.5108866526087712</v>
      </c>
      <c r="BG378">
        <v>6.1652800152231244E-3</v>
      </c>
      <c r="BH378">
        <v>0</v>
      </c>
      <c r="BI378">
        <v>0.65519026869026509</v>
      </c>
      <c r="BJ378">
        <v>2.7820911122813605</v>
      </c>
      <c r="BK378">
        <v>1.0520940436673813E-2</v>
      </c>
      <c r="BL378">
        <v>7</v>
      </c>
      <c r="BM378">
        <v>475.51</v>
      </c>
      <c r="BN378">
        <v>4.377412370288785E-2</v>
      </c>
    </row>
    <row r="379" spans="1:66" x14ac:dyDescent="0.2">
      <c r="A379" t="s">
        <v>850</v>
      </c>
      <c r="B379" s="1">
        <v>110823</v>
      </c>
      <c r="C379">
        <v>1</v>
      </c>
      <c r="D379">
        <v>2</v>
      </c>
      <c r="E379" s="1">
        <v>17</v>
      </c>
      <c r="F379" s="1">
        <v>1300</v>
      </c>
      <c r="G379" s="1">
        <f>300-(1575-$F379)</f>
        <v>25</v>
      </c>
      <c r="H379" s="1"/>
      <c r="I379" s="1"/>
      <c r="J379" s="1">
        <v>2</v>
      </c>
      <c r="K379" t="s">
        <v>2261</v>
      </c>
      <c r="M379">
        <v>100</v>
      </c>
      <c r="N379">
        <v>4.6310000000000002</v>
      </c>
      <c r="O379">
        <v>4.8769999999999998</v>
      </c>
      <c r="P379">
        <v>11.196999999999999</v>
      </c>
      <c r="Q379">
        <v>1</v>
      </c>
      <c r="R379" t="s">
        <v>779</v>
      </c>
      <c r="S379">
        <v>9298</v>
      </c>
      <c r="T379">
        <v>1906.5</v>
      </c>
      <c r="U379">
        <v>-6.9169999999999995E-2</v>
      </c>
      <c r="V379">
        <v>38.07</v>
      </c>
      <c r="W379">
        <v>-5.0900000000000001E-2</v>
      </c>
      <c r="X379">
        <v>84.515000000000001</v>
      </c>
      <c r="Y379">
        <v>19.515000000000001</v>
      </c>
      <c r="Z379">
        <v>-0.53659000000000001</v>
      </c>
      <c r="AA379">
        <v>31</v>
      </c>
      <c r="AB379">
        <v>9.1</v>
      </c>
      <c r="AC379">
        <v>6.8000000000000005E-2</v>
      </c>
      <c r="AD379">
        <v>0.34300000000000003</v>
      </c>
      <c r="AE379">
        <v>2.02</v>
      </c>
      <c r="AF379">
        <v>0.40100000000000002</v>
      </c>
      <c r="AG379">
        <v>0.11799999999999999</v>
      </c>
      <c r="AH379">
        <v>0.30299999999999999</v>
      </c>
      <c r="AI379">
        <v>0.23499999999999999</v>
      </c>
      <c r="AJ379">
        <v>0.58099999999999996</v>
      </c>
      <c r="AK379">
        <v>6.4729999999999999</v>
      </c>
      <c r="AL379">
        <v>279.66899999999998</v>
      </c>
      <c r="AM379">
        <v>354</v>
      </c>
      <c r="AN379">
        <v>-0.96699999999999997</v>
      </c>
      <c r="AO379">
        <v>0.128</v>
      </c>
      <c r="AP379">
        <v>44.113520000000001</v>
      </c>
      <c r="AQ379">
        <v>0.1</v>
      </c>
      <c r="AR379">
        <v>95.06</v>
      </c>
      <c r="AS379">
        <v>0.505</v>
      </c>
      <c r="AT379" t="s">
        <v>780</v>
      </c>
      <c r="AU379">
        <v>25.9</v>
      </c>
      <c r="AV379">
        <v>166</v>
      </c>
      <c r="AW379">
        <v>1.0109999999999999</v>
      </c>
      <c r="AX379">
        <v>47.55</v>
      </c>
      <c r="AY379">
        <v>47.55</v>
      </c>
      <c r="AZ379">
        <v>50.64</v>
      </c>
      <c r="BA379">
        <v>50.64</v>
      </c>
      <c r="BB379">
        <v>57.21</v>
      </c>
      <c r="BC379">
        <v>57.21</v>
      </c>
      <c r="BD379">
        <v>0</v>
      </c>
      <c r="BE379">
        <v>0.62433440996244194</v>
      </c>
      <c r="BF379">
        <v>2.7565766105879828</v>
      </c>
      <c r="BG379">
        <v>2.0353699328741537E-2</v>
      </c>
      <c r="BH379">
        <v>0</v>
      </c>
      <c r="BI379">
        <v>0.62927949200515387</v>
      </c>
      <c r="BJ379">
        <v>2.7615260289971086</v>
      </c>
      <c r="BK379">
        <v>1.8732907214921168E-2</v>
      </c>
      <c r="BL379">
        <v>7</v>
      </c>
      <c r="BM379">
        <v>719.75</v>
      </c>
      <c r="BN379">
        <v>0.16642173561246354</v>
      </c>
    </row>
    <row r="380" spans="1:66" x14ac:dyDescent="0.2">
      <c r="A380" t="s">
        <v>850</v>
      </c>
      <c r="B380" s="1">
        <v>110823</v>
      </c>
      <c r="C380">
        <v>1</v>
      </c>
      <c r="D380">
        <v>3</v>
      </c>
      <c r="E380" s="1">
        <v>22</v>
      </c>
      <c r="F380" s="1">
        <v>1300</v>
      </c>
      <c r="G380" s="1">
        <f>300-(1575-$F380)</f>
        <v>25</v>
      </c>
      <c r="H380" s="1"/>
      <c r="I380" s="1"/>
      <c r="J380" s="1">
        <v>2</v>
      </c>
      <c r="K380" t="s">
        <v>2261</v>
      </c>
      <c r="M380">
        <v>100</v>
      </c>
      <c r="N380">
        <v>1.5740000000000001</v>
      </c>
      <c r="O380">
        <v>1.8440000000000001</v>
      </c>
      <c r="P380">
        <v>14.237</v>
      </c>
      <c r="Q380">
        <v>2</v>
      </c>
      <c r="R380" t="s">
        <v>781</v>
      </c>
      <c r="S380">
        <v>3516</v>
      </c>
      <c r="T380">
        <v>1906.5</v>
      </c>
      <c r="U380">
        <v>0</v>
      </c>
      <c r="V380" t="s">
        <v>91</v>
      </c>
      <c r="W380">
        <v>-0.1593</v>
      </c>
      <c r="X380">
        <v>57.564</v>
      </c>
      <c r="Y380">
        <v>42.564</v>
      </c>
      <c r="Z380">
        <v>-0.45829999999999999</v>
      </c>
      <c r="AA380">
        <v>27</v>
      </c>
      <c r="AB380">
        <v>105</v>
      </c>
      <c r="AC380">
        <v>1.6259999999999999</v>
      </c>
      <c r="AD380">
        <v>1.645</v>
      </c>
      <c r="AE380">
        <v>2.6120000000000001</v>
      </c>
      <c r="AF380">
        <v>0.93100000000000005</v>
      </c>
      <c r="AG380">
        <v>0.68</v>
      </c>
      <c r="AH380">
        <v>0.60899999999999999</v>
      </c>
      <c r="AI380">
        <v>0.73599999999999999</v>
      </c>
      <c r="AJ380">
        <v>0.92600000000000005</v>
      </c>
      <c r="AK380">
        <v>4.6379999999999999</v>
      </c>
      <c r="AL380">
        <v>235.041</v>
      </c>
      <c r="AM380">
        <v>294</v>
      </c>
      <c r="AN380">
        <v>-0.63300000000000001</v>
      </c>
      <c r="AO380">
        <v>0.97899999999999998</v>
      </c>
      <c r="AP380">
        <v>79.843639999999994</v>
      </c>
      <c r="AQ380">
        <v>0.57699999999999996</v>
      </c>
      <c r="AR380">
        <v>95.06</v>
      </c>
      <c r="AS380">
        <v>0.78900000000000003</v>
      </c>
      <c r="AT380" t="s">
        <v>782</v>
      </c>
      <c r="AU380">
        <v>-1.4</v>
      </c>
      <c r="AV380">
        <v>10</v>
      </c>
      <c r="AW380">
        <v>0.72199999999999998</v>
      </c>
      <c r="AX380">
        <v>59.25</v>
      </c>
      <c r="AY380">
        <v>59.25</v>
      </c>
      <c r="AZ380">
        <v>59.76</v>
      </c>
      <c r="BA380">
        <v>59.76</v>
      </c>
      <c r="BB380">
        <v>61.35</v>
      </c>
      <c r="BC380">
        <v>61.35</v>
      </c>
      <c r="BD380">
        <v>0</v>
      </c>
      <c r="BE380">
        <v>0.68722932179508556</v>
      </c>
      <c r="BF380">
        <v>2.1421448644814185</v>
      </c>
      <c r="BG380">
        <v>1.0273931924627494E-2</v>
      </c>
      <c r="BH380">
        <v>0</v>
      </c>
      <c r="BI380">
        <v>0.65480560018302936</v>
      </c>
      <c r="BJ380">
        <v>2.6516096154594382</v>
      </c>
      <c r="BK380">
        <v>1.2779280577232337E-2</v>
      </c>
      <c r="BL380">
        <v>7</v>
      </c>
      <c r="BM380">
        <v>11.73</v>
      </c>
      <c r="BN380">
        <v>6.0145193445511648E-2</v>
      </c>
    </row>
    <row r="381" spans="1:66" x14ac:dyDescent="0.2">
      <c r="A381" t="s">
        <v>850</v>
      </c>
      <c r="B381" s="1">
        <v>110823</v>
      </c>
      <c r="C381">
        <v>1</v>
      </c>
      <c r="D381">
        <v>4</v>
      </c>
      <c r="E381" s="1">
        <v>23</v>
      </c>
      <c r="F381" s="1">
        <v>1300</v>
      </c>
      <c r="G381" s="1">
        <f t="shared" ref="G381:G404" si="15">300-(1575-$F381)</f>
        <v>25</v>
      </c>
      <c r="H381" s="1"/>
      <c r="I381" s="1"/>
      <c r="J381" s="1">
        <v>2</v>
      </c>
      <c r="K381" t="s">
        <v>2261</v>
      </c>
      <c r="M381">
        <v>100</v>
      </c>
      <c r="N381">
        <v>0.25600000000000001</v>
      </c>
      <c r="O381">
        <v>0.28299999999999997</v>
      </c>
      <c r="P381">
        <v>2.5880000000000001</v>
      </c>
      <c r="Q381">
        <v>3</v>
      </c>
      <c r="R381" t="s">
        <v>783</v>
      </c>
      <c r="S381">
        <v>540</v>
      </c>
      <c r="T381">
        <v>1906.5</v>
      </c>
      <c r="U381">
        <v>0.41649000000000003</v>
      </c>
      <c r="V381">
        <v>40.450000000000003</v>
      </c>
      <c r="W381">
        <v>0.17430000000000001</v>
      </c>
      <c r="X381">
        <v>37.655000000000001</v>
      </c>
      <c r="Y381">
        <v>15.154999999999999</v>
      </c>
      <c r="Z381">
        <v>8.8520000000000001E-2</v>
      </c>
      <c r="AA381">
        <v>39</v>
      </c>
      <c r="AB381">
        <v>100.2</v>
      </c>
      <c r="AC381">
        <v>0.77200000000000002</v>
      </c>
      <c r="AD381">
        <v>0.192</v>
      </c>
      <c r="AE381">
        <v>2.1339999999999999</v>
      </c>
      <c r="AF381">
        <v>0.376</v>
      </c>
      <c r="AG381">
        <v>0.34200000000000003</v>
      </c>
      <c r="AH381">
        <v>0.71499999999999997</v>
      </c>
      <c r="AI381">
        <v>0.48799999999999999</v>
      </c>
      <c r="AJ381">
        <v>0.89300000000000002</v>
      </c>
      <c r="AK381">
        <v>1.0049999999999999</v>
      </c>
      <c r="AL381">
        <v>20.826000000000001</v>
      </c>
      <c r="AM381">
        <v>210</v>
      </c>
      <c r="AN381">
        <v>-0.16700000000000001</v>
      </c>
      <c r="AO381">
        <v>0.13700000000000001</v>
      </c>
      <c r="AP381">
        <v>8.9610900000000004</v>
      </c>
      <c r="AQ381">
        <v>0.47199999999999998</v>
      </c>
      <c r="AR381">
        <v>95.06</v>
      </c>
      <c r="AS381">
        <v>-0.27500000000000002</v>
      </c>
      <c r="AT381" t="s">
        <v>784</v>
      </c>
      <c r="AU381">
        <v>-37.299999999999997</v>
      </c>
      <c r="AV381">
        <v>7</v>
      </c>
      <c r="AW381">
        <v>0.89</v>
      </c>
      <c r="AX381">
        <v>30.2</v>
      </c>
      <c r="AY381">
        <v>30.2</v>
      </c>
      <c r="AZ381">
        <v>36.520000000000003</v>
      </c>
      <c r="BA381">
        <v>36.520000000000003</v>
      </c>
      <c r="BB381">
        <v>50.89</v>
      </c>
      <c r="BC381">
        <v>50.89</v>
      </c>
      <c r="BD381">
        <v>0</v>
      </c>
      <c r="BE381">
        <v>0.75839542036413143</v>
      </c>
      <c r="BF381">
        <v>-0.3947123198779583</v>
      </c>
      <c r="BG381">
        <v>2.3456694688953117E-2</v>
      </c>
      <c r="BH381">
        <v>0</v>
      </c>
      <c r="BI381">
        <v>0.72151300909032212</v>
      </c>
      <c r="BJ381">
        <v>0.11291924429461409</v>
      </c>
      <c r="BK381">
        <v>6.9042089780567001E-3</v>
      </c>
      <c r="BL381">
        <v>7</v>
      </c>
      <c r="BM381">
        <v>27.16</v>
      </c>
      <c r="BN381">
        <v>-4.0743468061890161E-3</v>
      </c>
    </row>
    <row r="382" spans="1:66" x14ac:dyDescent="0.2">
      <c r="A382" t="s">
        <v>850</v>
      </c>
      <c r="B382" s="1">
        <v>110824</v>
      </c>
      <c r="C382">
        <v>1</v>
      </c>
      <c r="D382">
        <v>1</v>
      </c>
      <c r="E382" s="1">
        <v>24</v>
      </c>
      <c r="F382" s="1">
        <v>1325</v>
      </c>
      <c r="G382" s="1">
        <f t="shared" si="15"/>
        <v>50</v>
      </c>
      <c r="H382" s="1"/>
      <c r="I382" s="1"/>
      <c r="J382" s="1">
        <v>2</v>
      </c>
      <c r="K382" t="s">
        <v>2262</v>
      </c>
      <c r="M382">
        <v>100</v>
      </c>
      <c r="N382">
        <v>8.8999999999999996E-2</v>
      </c>
      <c r="O382">
        <v>9.8000000000000004E-2</v>
      </c>
      <c r="P382">
        <v>0.60299999999999998</v>
      </c>
      <c r="Q382">
        <v>0</v>
      </c>
      <c r="R382" t="s">
        <v>45</v>
      </c>
      <c r="S382">
        <v>198</v>
      </c>
      <c r="T382">
        <v>2021.7</v>
      </c>
      <c r="U382">
        <v>0.16708999999999999</v>
      </c>
      <c r="V382">
        <v>21.65</v>
      </c>
      <c r="W382">
        <v>-0.34649999999999997</v>
      </c>
      <c r="X382">
        <v>57.5</v>
      </c>
      <c r="Y382">
        <v>9.6750000000000007</v>
      </c>
      <c r="Z382">
        <v>-0.60580999999999996</v>
      </c>
      <c r="AA382">
        <v>41</v>
      </c>
      <c r="AB382">
        <v>36.1</v>
      </c>
      <c r="AC382">
        <v>0.443</v>
      </c>
      <c r="AD382">
        <v>3.5999999999999997E-2</v>
      </c>
      <c r="AE382">
        <v>1.8160000000000001</v>
      </c>
      <c r="AF382">
        <v>0.125</v>
      </c>
      <c r="AG382" t="s">
        <v>91</v>
      </c>
      <c r="AH382" t="s">
        <v>91</v>
      </c>
      <c r="AI382">
        <v>0.27300000000000002</v>
      </c>
      <c r="AJ382">
        <v>-0.223</v>
      </c>
      <c r="AK382">
        <v>0.19800000000000001</v>
      </c>
      <c r="AL382">
        <v>294.54500000000002</v>
      </c>
      <c r="AM382">
        <v>366</v>
      </c>
      <c r="AN382">
        <v>-1.0329999999999999</v>
      </c>
      <c r="AO382">
        <v>1.4E-2</v>
      </c>
      <c r="AP382">
        <v>0.96001000000000003</v>
      </c>
      <c r="AQ382">
        <v>0.112</v>
      </c>
      <c r="AR382">
        <v>96.56</v>
      </c>
      <c r="AS382">
        <v>0.61399999999999999</v>
      </c>
      <c r="AT382" t="s">
        <v>785</v>
      </c>
      <c r="AU382">
        <v>-41.8</v>
      </c>
      <c r="AV382">
        <v>9</v>
      </c>
      <c r="AW382">
        <v>0.997</v>
      </c>
      <c r="AX382">
        <v>24.02</v>
      </c>
      <c r="AY382">
        <v>24.02</v>
      </c>
      <c r="AZ382">
        <v>24.03</v>
      </c>
      <c r="BA382">
        <v>24.03</v>
      </c>
      <c r="BB382">
        <v>40.090000000000003</v>
      </c>
      <c r="BC382">
        <v>40.090000000000003</v>
      </c>
      <c r="BD382">
        <v>0</v>
      </c>
      <c r="BE382">
        <v>0.66808128212743911</v>
      </c>
      <c r="BF382">
        <v>1.9771365785685671</v>
      </c>
      <c r="BG382">
        <v>0.10638916207243272</v>
      </c>
      <c r="BH382">
        <v>0</v>
      </c>
      <c r="BI382">
        <v>0.85826082976394669</v>
      </c>
      <c r="BJ382">
        <v>1.531463861105024</v>
      </c>
      <c r="BK382">
        <v>0.10206817010960142</v>
      </c>
      <c r="BL382">
        <v>7</v>
      </c>
      <c r="BM382">
        <v>168.08</v>
      </c>
      <c r="BN382">
        <v>-7.8883144266842127E-3</v>
      </c>
    </row>
    <row r="383" spans="1:66" x14ac:dyDescent="0.2">
      <c r="A383" t="s">
        <v>850</v>
      </c>
      <c r="B383" s="1">
        <v>110824</v>
      </c>
      <c r="C383">
        <v>2</v>
      </c>
      <c r="D383">
        <v>2</v>
      </c>
      <c r="E383" s="1">
        <v>25</v>
      </c>
      <c r="F383" s="1">
        <v>1325</v>
      </c>
      <c r="G383" s="1">
        <f t="shared" si="15"/>
        <v>50</v>
      </c>
      <c r="H383" s="1"/>
      <c r="I383" s="1"/>
      <c r="J383" s="1">
        <v>2</v>
      </c>
      <c r="K383" t="s">
        <v>2262</v>
      </c>
      <c r="M383">
        <v>100</v>
      </c>
      <c r="N383">
        <v>2.0840000000000001</v>
      </c>
      <c r="O383">
        <v>2.1539999999999999</v>
      </c>
      <c r="P383">
        <v>7.3040000000000003</v>
      </c>
      <c r="Q383">
        <v>1</v>
      </c>
      <c r="R383" t="s">
        <v>786</v>
      </c>
      <c r="S383">
        <v>4354</v>
      </c>
      <c r="T383">
        <v>2021.7</v>
      </c>
      <c r="U383">
        <v>-5.4039999999999998E-2</v>
      </c>
      <c r="V383">
        <v>36.72</v>
      </c>
      <c r="W383">
        <v>-0.17580000000000001</v>
      </c>
      <c r="X383">
        <v>83.998999999999995</v>
      </c>
      <c r="Y383">
        <v>16.498999999999999</v>
      </c>
      <c r="Z383">
        <v>-0.42748000000000003</v>
      </c>
      <c r="AA383">
        <v>25</v>
      </c>
      <c r="AB383">
        <v>84.9</v>
      </c>
      <c r="AC383">
        <v>0.153</v>
      </c>
      <c r="AD383">
        <v>0.35199999999999998</v>
      </c>
      <c r="AE383">
        <v>1.998</v>
      </c>
      <c r="AF383">
        <v>0.39300000000000002</v>
      </c>
      <c r="AG383" t="s">
        <v>91</v>
      </c>
      <c r="AH383" t="s">
        <v>91</v>
      </c>
      <c r="AI383">
        <v>0.17599999999999999</v>
      </c>
      <c r="AJ383">
        <v>-0.29699999999999999</v>
      </c>
      <c r="AK383">
        <v>3.012</v>
      </c>
      <c r="AL383">
        <v>104.13200000000001</v>
      </c>
      <c r="AM383">
        <v>366</v>
      </c>
      <c r="AN383">
        <v>-1.0329999999999999</v>
      </c>
      <c r="AO383">
        <v>4.2999999999999997E-2</v>
      </c>
      <c r="AP383">
        <v>15.0829</v>
      </c>
      <c r="AQ383">
        <v>0.04</v>
      </c>
      <c r="AR383">
        <v>96.56</v>
      </c>
      <c r="AS383">
        <v>-0.23599999999999999</v>
      </c>
      <c r="AT383" t="s">
        <v>787</v>
      </c>
      <c r="AU383">
        <v>2.6</v>
      </c>
      <c r="AV383">
        <v>83</v>
      </c>
      <c r="AW383">
        <v>1.01</v>
      </c>
      <c r="AX383">
        <v>33.299999999999997</v>
      </c>
      <c r="AY383">
        <v>33.299999999999997</v>
      </c>
      <c r="AZ383">
        <v>34.619999999999997</v>
      </c>
      <c r="BA383">
        <v>34.619999999999997</v>
      </c>
      <c r="BB383">
        <v>51.39</v>
      </c>
      <c r="BC383">
        <v>51.39</v>
      </c>
      <c r="BD383">
        <v>0</v>
      </c>
      <c r="BE383">
        <v>0.56559352515456074</v>
      </c>
      <c r="BF383">
        <v>-1.7013875908589833</v>
      </c>
      <c r="BG383">
        <v>3.4824065234497194E-2</v>
      </c>
      <c r="BH383">
        <v>0</v>
      </c>
      <c r="BI383">
        <v>0.55389701605309849</v>
      </c>
      <c r="BJ383">
        <v>-1.7639131101013377</v>
      </c>
      <c r="BK383">
        <v>3.5474729455465447E-2</v>
      </c>
      <c r="BL383">
        <v>7</v>
      </c>
      <c r="BM383" t="s">
        <v>91</v>
      </c>
      <c r="BN383">
        <v>1.4392677113260229E-2</v>
      </c>
    </row>
    <row r="384" spans="1:66" x14ac:dyDescent="0.2">
      <c r="A384" t="s">
        <v>850</v>
      </c>
      <c r="B384" s="1">
        <v>110825</v>
      </c>
      <c r="C384">
        <v>1</v>
      </c>
      <c r="D384">
        <v>1</v>
      </c>
      <c r="E384" s="1">
        <v>26</v>
      </c>
      <c r="F384" s="1">
        <v>1325</v>
      </c>
      <c r="G384" s="1">
        <f t="shared" si="15"/>
        <v>50</v>
      </c>
      <c r="H384" s="1"/>
      <c r="I384" s="1"/>
      <c r="J384" s="1">
        <v>2</v>
      </c>
      <c r="K384" t="s">
        <v>2263</v>
      </c>
      <c r="M384">
        <v>100</v>
      </c>
      <c r="N384">
        <v>0.34100000000000003</v>
      </c>
      <c r="O384">
        <v>0.23400000000000001</v>
      </c>
      <c r="P384">
        <v>6.6749999999999998</v>
      </c>
      <c r="Q384">
        <v>2</v>
      </c>
      <c r="R384" t="s">
        <v>788</v>
      </c>
      <c r="S384">
        <v>471</v>
      </c>
      <c r="T384">
        <v>2010.4</v>
      </c>
      <c r="U384">
        <v>0.24948999999999999</v>
      </c>
      <c r="V384">
        <v>47.98</v>
      </c>
      <c r="W384">
        <v>-0.1027</v>
      </c>
      <c r="X384">
        <v>56.496000000000002</v>
      </c>
      <c r="Y384">
        <v>11.496</v>
      </c>
      <c r="Z384">
        <v>-0.10101</v>
      </c>
      <c r="AA384">
        <v>29</v>
      </c>
      <c r="AB384">
        <v>39.9</v>
      </c>
      <c r="AC384">
        <v>2.0169999999999999</v>
      </c>
      <c r="AD384">
        <v>0.35099999999999998</v>
      </c>
      <c r="AE384">
        <v>2.2410000000000001</v>
      </c>
      <c r="AF384">
        <v>0.71899999999999997</v>
      </c>
      <c r="AG384">
        <v>6.5000000000000002E-2</v>
      </c>
      <c r="AH384">
        <v>0.50700000000000001</v>
      </c>
      <c r="AI384">
        <v>0.53300000000000003</v>
      </c>
      <c r="AJ384">
        <v>0.90800000000000003</v>
      </c>
      <c r="AK384">
        <v>1.591</v>
      </c>
      <c r="AL384">
        <v>202.31399999999999</v>
      </c>
      <c r="AM384">
        <v>258</v>
      </c>
      <c r="AN384">
        <v>-0.433</v>
      </c>
      <c r="AO384">
        <v>0.23799999999999999</v>
      </c>
      <c r="AP384">
        <v>31.078099999999999</v>
      </c>
      <c r="AQ384">
        <v>0.8</v>
      </c>
      <c r="AR384">
        <v>97</v>
      </c>
      <c r="AS384">
        <v>-0.66300000000000003</v>
      </c>
      <c r="AT384" t="s">
        <v>789</v>
      </c>
      <c r="AU384">
        <v>28.9</v>
      </c>
      <c r="AV384">
        <v>101</v>
      </c>
      <c r="AW384">
        <v>1.0369999999999999</v>
      </c>
      <c r="AX384">
        <v>42.31</v>
      </c>
      <c r="AY384">
        <v>42.31</v>
      </c>
      <c r="AZ384">
        <v>45.06</v>
      </c>
      <c r="BA384">
        <v>45.06</v>
      </c>
      <c r="BB384">
        <v>56.74</v>
      </c>
      <c r="BC384">
        <v>56.74</v>
      </c>
      <c r="BD384">
        <v>0</v>
      </c>
      <c r="BE384">
        <v>1.0133703550694322</v>
      </c>
      <c r="BF384">
        <v>0.82821903115662598</v>
      </c>
      <c r="BG384">
        <v>8.2948740607390464E-2</v>
      </c>
      <c r="BH384">
        <v>0</v>
      </c>
      <c r="BI384">
        <v>0.94956532916068825</v>
      </c>
      <c r="BJ384">
        <v>0.93587483190067489</v>
      </c>
      <c r="BK384">
        <v>6.6376627935917101E-2</v>
      </c>
      <c r="BL384">
        <v>7</v>
      </c>
      <c r="BM384">
        <v>255.77</v>
      </c>
      <c r="BN384">
        <v>-0.12959346713492884</v>
      </c>
    </row>
    <row r="385" spans="1:66" x14ac:dyDescent="0.2">
      <c r="A385" t="s">
        <v>850</v>
      </c>
      <c r="B385" s="1">
        <v>110825</v>
      </c>
      <c r="C385">
        <v>2</v>
      </c>
      <c r="D385">
        <v>2</v>
      </c>
      <c r="E385" s="1">
        <v>27</v>
      </c>
      <c r="F385" s="1">
        <v>1325</v>
      </c>
      <c r="G385" s="1">
        <f t="shared" si="15"/>
        <v>50</v>
      </c>
      <c r="H385" s="1"/>
      <c r="I385" s="1"/>
      <c r="J385" s="1">
        <v>2</v>
      </c>
      <c r="K385" t="s">
        <v>2263</v>
      </c>
      <c r="M385">
        <v>100</v>
      </c>
      <c r="N385">
        <v>0.48599999999999999</v>
      </c>
      <c r="O385">
        <v>0.46</v>
      </c>
      <c r="P385">
        <v>1.508</v>
      </c>
      <c r="Q385">
        <v>1</v>
      </c>
      <c r="R385" t="s">
        <v>790</v>
      </c>
      <c r="S385">
        <v>925</v>
      </c>
      <c r="T385">
        <v>2010.4</v>
      </c>
      <c r="U385">
        <v>-0.23211000000000001</v>
      </c>
      <c r="V385">
        <v>51.74</v>
      </c>
      <c r="W385">
        <v>-0.1113</v>
      </c>
      <c r="X385">
        <v>52.823</v>
      </c>
      <c r="Y385">
        <v>17.823</v>
      </c>
      <c r="Z385">
        <v>-0.10637000000000001</v>
      </c>
      <c r="AA385">
        <v>45</v>
      </c>
      <c r="AB385">
        <v>170.1</v>
      </c>
      <c r="AC385">
        <v>0.13700000000000001</v>
      </c>
      <c r="AD385">
        <v>6.6000000000000003E-2</v>
      </c>
      <c r="AE385">
        <v>1.847</v>
      </c>
      <c r="AF385">
        <v>0.14199999999999999</v>
      </c>
      <c r="AG385">
        <v>9.6000000000000002E-2</v>
      </c>
      <c r="AH385">
        <v>0.13700000000000001</v>
      </c>
      <c r="AI385">
        <v>0.13</v>
      </c>
      <c r="AJ385">
        <v>0.38300000000000001</v>
      </c>
      <c r="AK385">
        <v>0.77100000000000002</v>
      </c>
      <c r="AL385">
        <v>95.206999999999994</v>
      </c>
      <c r="AM385">
        <v>306</v>
      </c>
      <c r="AN385">
        <v>-0.7</v>
      </c>
      <c r="AO385">
        <v>2.5000000000000001E-2</v>
      </c>
      <c r="AP385">
        <v>4.6394200000000003</v>
      </c>
      <c r="AQ385">
        <v>0.125</v>
      </c>
      <c r="AR385">
        <v>97</v>
      </c>
      <c r="AS385">
        <v>9.8000000000000004E-2</v>
      </c>
      <c r="AT385" t="s">
        <v>791</v>
      </c>
      <c r="AU385">
        <v>-22.6</v>
      </c>
      <c r="AV385">
        <v>79</v>
      </c>
      <c r="AW385">
        <v>0.95199999999999996</v>
      </c>
      <c r="AX385">
        <v>42.27</v>
      </c>
      <c r="AY385">
        <v>42.27</v>
      </c>
      <c r="AZ385">
        <v>43.6</v>
      </c>
      <c r="BA385">
        <v>43.6</v>
      </c>
      <c r="BB385">
        <v>43.73</v>
      </c>
      <c r="BC385">
        <v>43.73</v>
      </c>
      <c r="BD385">
        <v>0</v>
      </c>
      <c r="BE385">
        <v>0.66650379669346993</v>
      </c>
      <c r="BF385">
        <v>-1.1291754417774886</v>
      </c>
      <c r="BG385">
        <v>3.2148316102786748E-2</v>
      </c>
      <c r="BH385">
        <v>0</v>
      </c>
      <c r="BI385">
        <v>0.6759943647196458</v>
      </c>
      <c r="BJ385">
        <v>-1.0744658927660913</v>
      </c>
      <c r="BK385">
        <v>3.1916496385788216E-2</v>
      </c>
      <c r="BL385">
        <v>7</v>
      </c>
      <c r="BM385">
        <v>112.13</v>
      </c>
      <c r="BN385">
        <v>-9.4835966499944802E-2</v>
      </c>
    </row>
    <row r="386" spans="1:66" x14ac:dyDescent="0.2">
      <c r="A386" t="s">
        <v>850</v>
      </c>
      <c r="B386" s="1">
        <v>110826</v>
      </c>
      <c r="C386">
        <v>2</v>
      </c>
      <c r="D386">
        <v>1</v>
      </c>
      <c r="E386" s="1">
        <v>28</v>
      </c>
      <c r="F386" s="1">
        <v>1350</v>
      </c>
      <c r="G386" s="1">
        <f t="shared" si="15"/>
        <v>75</v>
      </c>
      <c r="H386" s="1"/>
      <c r="I386" s="1"/>
      <c r="J386" s="1">
        <v>2</v>
      </c>
      <c r="K386" t="s">
        <v>2264</v>
      </c>
      <c r="M386">
        <v>100</v>
      </c>
      <c r="N386">
        <v>0.50800000000000001</v>
      </c>
      <c r="O386">
        <v>0.44400000000000001</v>
      </c>
      <c r="P386">
        <v>2.0950000000000002</v>
      </c>
      <c r="Q386">
        <v>2</v>
      </c>
      <c r="R386" t="s">
        <v>792</v>
      </c>
      <c r="S386">
        <v>896</v>
      </c>
      <c r="T386">
        <v>2017.7</v>
      </c>
      <c r="U386">
        <v>-0.25213999999999998</v>
      </c>
      <c r="V386">
        <v>48.13</v>
      </c>
      <c r="W386">
        <v>-0.32879999999999998</v>
      </c>
      <c r="X386">
        <v>84.480999999999995</v>
      </c>
      <c r="Y386">
        <v>21.981000000000002</v>
      </c>
      <c r="Z386">
        <v>-0.47178999999999999</v>
      </c>
      <c r="AA386">
        <v>27</v>
      </c>
      <c r="AB386">
        <v>4.5999999999999996</v>
      </c>
      <c r="AC386">
        <v>0.47399999999999998</v>
      </c>
      <c r="AD386">
        <v>0.20100000000000001</v>
      </c>
      <c r="AE386">
        <v>2.1389999999999998</v>
      </c>
      <c r="AF386">
        <v>0.32600000000000001</v>
      </c>
      <c r="AG386">
        <v>0.17599999999999999</v>
      </c>
      <c r="AH386">
        <v>0.377</v>
      </c>
      <c r="AI386">
        <v>0.42299999999999999</v>
      </c>
      <c r="AJ386">
        <v>0.14299999999999999</v>
      </c>
      <c r="AK386">
        <v>0.76400000000000001</v>
      </c>
      <c r="AL386">
        <v>11.901</v>
      </c>
      <c r="AM386">
        <v>366</v>
      </c>
      <c r="AN386">
        <v>-1.0329999999999999</v>
      </c>
      <c r="AO386">
        <v>3.1E-2</v>
      </c>
      <c r="AP386">
        <v>2.6532100000000001</v>
      </c>
      <c r="AQ386">
        <v>0.13500000000000001</v>
      </c>
      <c r="AR386">
        <v>96.81</v>
      </c>
      <c r="AS386">
        <v>-1</v>
      </c>
      <c r="AT386" t="s">
        <v>793</v>
      </c>
      <c r="AU386">
        <v>17</v>
      </c>
      <c r="AV386">
        <v>166</v>
      </c>
      <c r="AW386">
        <v>1.087</v>
      </c>
      <c r="AX386">
        <v>39.5</v>
      </c>
      <c r="AY386">
        <v>39.5</v>
      </c>
      <c r="AZ386">
        <v>41.75</v>
      </c>
      <c r="BA386">
        <v>41.75</v>
      </c>
      <c r="BB386">
        <v>55.35</v>
      </c>
      <c r="BC386">
        <v>55.35</v>
      </c>
      <c r="BD386">
        <v>0</v>
      </c>
      <c r="BE386">
        <v>0.41702460825934806</v>
      </c>
      <c r="BF386">
        <v>-2.2138050345390461</v>
      </c>
      <c r="BG386">
        <v>5.0981410313724454E-2</v>
      </c>
      <c r="BH386">
        <v>0</v>
      </c>
      <c r="BI386">
        <v>0.41218128605327076</v>
      </c>
      <c r="BJ386">
        <v>-2.0397433558835285</v>
      </c>
      <c r="BK386">
        <v>5.582306139359125E-2</v>
      </c>
      <c r="BL386">
        <v>7</v>
      </c>
      <c r="BM386">
        <v>543.74</v>
      </c>
      <c r="BN386">
        <v>-0.13099632649649179</v>
      </c>
    </row>
    <row r="387" spans="1:66" x14ac:dyDescent="0.2">
      <c r="A387" t="s">
        <v>850</v>
      </c>
      <c r="B387" s="1">
        <v>110826</v>
      </c>
      <c r="C387">
        <v>2</v>
      </c>
      <c r="D387">
        <v>2</v>
      </c>
      <c r="E387" s="1">
        <v>29</v>
      </c>
      <c r="F387" s="1">
        <v>1350</v>
      </c>
      <c r="G387" s="1">
        <f t="shared" si="15"/>
        <v>75</v>
      </c>
      <c r="H387" s="1"/>
      <c r="I387" s="1"/>
      <c r="J387" s="1">
        <v>2</v>
      </c>
      <c r="K387" t="s">
        <v>2264</v>
      </c>
      <c r="M387">
        <v>100</v>
      </c>
      <c r="N387">
        <v>0.46</v>
      </c>
      <c r="O387">
        <v>0.432</v>
      </c>
      <c r="P387">
        <v>2.3490000000000002</v>
      </c>
      <c r="Q387">
        <v>2</v>
      </c>
      <c r="R387" t="s">
        <v>794</v>
      </c>
      <c r="S387">
        <v>872</v>
      </c>
      <c r="T387">
        <v>2017.7</v>
      </c>
      <c r="U387">
        <v>-0.28008</v>
      </c>
      <c r="V387">
        <v>51.97</v>
      </c>
      <c r="W387">
        <v>-8.8300000000000003E-2</v>
      </c>
      <c r="X387">
        <v>84.885999999999996</v>
      </c>
      <c r="Y387">
        <v>24.885999999999999</v>
      </c>
      <c r="Z387">
        <v>-0.10106999999999999</v>
      </c>
      <c r="AA387">
        <v>23</v>
      </c>
      <c r="AB387">
        <v>88.4</v>
      </c>
      <c r="AC387">
        <v>0.38200000000000001</v>
      </c>
      <c r="AD387">
        <v>0.16200000000000001</v>
      </c>
      <c r="AE387">
        <v>2.1760000000000002</v>
      </c>
      <c r="AF387">
        <v>0.30599999999999999</v>
      </c>
      <c r="AG387">
        <v>0.186</v>
      </c>
      <c r="AH387">
        <v>-0.28299999999999997</v>
      </c>
      <c r="AI387">
        <v>0.32800000000000001</v>
      </c>
      <c r="AJ387">
        <v>3.5000000000000003E-2</v>
      </c>
      <c r="AK387">
        <v>0.67600000000000005</v>
      </c>
      <c r="AL387">
        <v>26.777000000000001</v>
      </c>
      <c r="AM387">
        <v>330</v>
      </c>
      <c r="AN387">
        <v>-0.83299999999999996</v>
      </c>
      <c r="AO387">
        <v>0.02</v>
      </c>
      <c r="AP387">
        <v>4.1365499999999997</v>
      </c>
      <c r="AQ387">
        <v>0.11</v>
      </c>
      <c r="AR387">
        <v>96.81</v>
      </c>
      <c r="AS387">
        <v>-1</v>
      </c>
      <c r="AT387" t="s">
        <v>795</v>
      </c>
      <c r="AU387">
        <v>32.700000000000003</v>
      </c>
      <c r="AV387">
        <v>177</v>
      </c>
      <c r="AW387">
        <v>1.0940000000000001</v>
      </c>
      <c r="AX387">
        <v>61.29</v>
      </c>
      <c r="AY387">
        <v>61.29</v>
      </c>
      <c r="AZ387">
        <v>65.44</v>
      </c>
      <c r="BA387">
        <v>65.44</v>
      </c>
      <c r="BB387">
        <v>79.319999999999993</v>
      </c>
      <c r="BC387">
        <v>79.319999999999993</v>
      </c>
      <c r="BD387">
        <v>0</v>
      </c>
      <c r="BE387">
        <v>0.59332379210756359</v>
      </c>
      <c r="BF387">
        <v>-2.1656238619055186</v>
      </c>
      <c r="BG387">
        <v>1.9562786275555306E-2</v>
      </c>
      <c r="BH387">
        <v>0</v>
      </c>
      <c r="BI387">
        <v>0.67878748510929054</v>
      </c>
      <c r="BJ387">
        <v>-1.1016904469358628</v>
      </c>
      <c r="BK387">
        <v>2.1031737947672768E-2</v>
      </c>
      <c r="BL387">
        <v>7</v>
      </c>
      <c r="BM387">
        <v>456.4</v>
      </c>
      <c r="BN387">
        <v>-5.1643242324971819E-2</v>
      </c>
    </row>
    <row r="388" spans="1:66" x14ac:dyDescent="0.2">
      <c r="A388" t="s">
        <v>850</v>
      </c>
      <c r="B388" s="1">
        <v>110829</v>
      </c>
      <c r="C388">
        <v>2</v>
      </c>
      <c r="D388">
        <v>1</v>
      </c>
      <c r="E388" s="1">
        <v>30</v>
      </c>
      <c r="F388" s="1">
        <v>1375</v>
      </c>
      <c r="G388" s="1">
        <f t="shared" si="15"/>
        <v>100</v>
      </c>
      <c r="H388" s="1"/>
      <c r="I388" s="1"/>
      <c r="J388" s="1">
        <v>2</v>
      </c>
      <c r="K388" t="s">
        <v>2265</v>
      </c>
      <c r="M388">
        <v>100</v>
      </c>
      <c r="N388">
        <v>0.253</v>
      </c>
      <c r="O388">
        <v>0.24399999999999999</v>
      </c>
      <c r="P388">
        <v>0.65300000000000002</v>
      </c>
      <c r="Q388">
        <v>0</v>
      </c>
      <c r="R388" t="s">
        <v>45</v>
      </c>
      <c r="S388">
        <v>435</v>
      </c>
      <c r="T388">
        <v>1785.2</v>
      </c>
      <c r="U388">
        <v>-9.4049999999999995E-2</v>
      </c>
      <c r="V388">
        <v>22.03</v>
      </c>
      <c r="W388">
        <v>0.14149999999999999</v>
      </c>
      <c r="X388">
        <v>82.5</v>
      </c>
      <c r="Y388">
        <v>9.2330000000000005</v>
      </c>
      <c r="Z388">
        <v>-0.49341000000000002</v>
      </c>
      <c r="AA388">
        <v>57</v>
      </c>
      <c r="AB388">
        <v>0.9</v>
      </c>
      <c r="AC388">
        <v>9.0999999999999998E-2</v>
      </c>
      <c r="AD388">
        <v>2.3E-2</v>
      </c>
      <c r="AE388">
        <v>1.66</v>
      </c>
      <c r="AF388">
        <v>5.5E-2</v>
      </c>
      <c r="AG388">
        <v>-8.0000000000000002E-3</v>
      </c>
      <c r="AH388">
        <v>6.4000000000000001E-2</v>
      </c>
      <c r="AI388">
        <v>2.4E-2</v>
      </c>
      <c r="AJ388">
        <v>-3.7999999999999999E-2</v>
      </c>
      <c r="AK388">
        <v>0.41899999999999998</v>
      </c>
      <c r="AL388">
        <v>324.298</v>
      </c>
      <c r="AM388">
        <v>366</v>
      </c>
      <c r="AN388">
        <v>-1.0329999999999999</v>
      </c>
      <c r="AO388">
        <v>1.4E-2</v>
      </c>
      <c r="AP388">
        <v>2.4671500000000002</v>
      </c>
      <c r="AQ388">
        <v>6.0999999999999999E-2</v>
      </c>
      <c r="AR388">
        <v>98.31</v>
      </c>
      <c r="AS388">
        <v>0.307</v>
      </c>
      <c r="AT388" t="s">
        <v>796</v>
      </c>
      <c r="AU388">
        <v>5.6</v>
      </c>
      <c r="AV388">
        <v>21</v>
      </c>
      <c r="AW388">
        <v>0.98099999999999998</v>
      </c>
      <c r="AX388">
        <v>21.88</v>
      </c>
      <c r="AY388">
        <v>21.88</v>
      </c>
      <c r="AZ388">
        <v>22.76</v>
      </c>
      <c r="BA388">
        <v>22.76</v>
      </c>
      <c r="BB388">
        <v>25.8</v>
      </c>
      <c r="BC388">
        <v>25.8</v>
      </c>
      <c r="BD388">
        <v>0</v>
      </c>
      <c r="BE388">
        <v>0.83861699755969643</v>
      </c>
      <c r="BF388">
        <v>0.48464240516268775</v>
      </c>
      <c r="BG388">
        <v>3.0900677944796985E-2</v>
      </c>
      <c r="BH388">
        <v>0</v>
      </c>
      <c r="BI388">
        <v>0.80404396971222125</v>
      </c>
      <c r="BJ388">
        <v>0.83407489324314632</v>
      </c>
      <c r="BK388">
        <v>2.4673542680382712E-2</v>
      </c>
      <c r="BL388">
        <v>7</v>
      </c>
      <c r="BM388">
        <v>12.09</v>
      </c>
      <c r="BN388">
        <v>-1.0634080311386462E-2</v>
      </c>
    </row>
    <row r="389" spans="1:66" x14ac:dyDescent="0.2">
      <c r="A389" t="s">
        <v>850</v>
      </c>
      <c r="B389" s="1">
        <v>110829</v>
      </c>
      <c r="C389">
        <v>2</v>
      </c>
      <c r="D389">
        <v>2</v>
      </c>
      <c r="E389" s="1">
        <v>31</v>
      </c>
      <c r="F389" s="1">
        <v>1375</v>
      </c>
      <c r="G389" s="1">
        <f t="shared" si="15"/>
        <v>100</v>
      </c>
      <c r="H389" s="1"/>
      <c r="I389" s="1"/>
      <c r="J389" s="1">
        <v>2</v>
      </c>
      <c r="K389" t="s">
        <v>2265</v>
      </c>
      <c r="M389">
        <v>100</v>
      </c>
      <c r="N389">
        <v>0.79800000000000004</v>
      </c>
      <c r="O389">
        <v>0.82</v>
      </c>
      <c r="P389">
        <v>1.8129999999999999</v>
      </c>
      <c r="Q389">
        <v>1</v>
      </c>
      <c r="R389" t="s">
        <v>797</v>
      </c>
      <c r="S389">
        <v>1464</v>
      </c>
      <c r="T389">
        <v>1785.2</v>
      </c>
      <c r="U389">
        <v>-0.29459999999999997</v>
      </c>
      <c r="V389">
        <v>27.6</v>
      </c>
      <c r="W389">
        <v>5.6800000000000003E-2</v>
      </c>
      <c r="X389">
        <v>72.5</v>
      </c>
      <c r="Y389">
        <v>9.9870000000000001</v>
      </c>
      <c r="Z389">
        <v>-0.37075999999999998</v>
      </c>
      <c r="AA389">
        <v>39</v>
      </c>
      <c r="AB389">
        <v>12.5</v>
      </c>
      <c r="AC389">
        <v>4.1000000000000002E-2</v>
      </c>
      <c r="AD389">
        <v>3.4000000000000002E-2</v>
      </c>
      <c r="AE389">
        <v>1.7170000000000001</v>
      </c>
      <c r="AF389">
        <v>5.0000000000000001E-3</v>
      </c>
      <c r="AG389">
        <v>5.5E-2</v>
      </c>
      <c r="AH389">
        <v>0.27500000000000002</v>
      </c>
      <c r="AI389">
        <v>1.7000000000000001E-2</v>
      </c>
      <c r="AJ389">
        <v>0.40200000000000002</v>
      </c>
      <c r="AK389">
        <v>1.157</v>
      </c>
      <c r="AL389">
        <v>324.298</v>
      </c>
      <c r="AM389">
        <v>366</v>
      </c>
      <c r="AN389">
        <v>-1.0329999999999999</v>
      </c>
      <c r="AO389">
        <v>3.3000000000000002E-2</v>
      </c>
      <c r="AP389">
        <v>9.7531199999999991</v>
      </c>
      <c r="AQ389">
        <v>0.114</v>
      </c>
      <c r="AR389">
        <v>98.31</v>
      </c>
      <c r="AS389">
        <v>0.50600000000000001</v>
      </c>
      <c r="AT389" t="s">
        <v>798</v>
      </c>
      <c r="AU389">
        <v>-48.7</v>
      </c>
      <c r="AV389">
        <v>89</v>
      </c>
      <c r="AW389">
        <v>1.006</v>
      </c>
      <c r="AX389">
        <v>19.850000000000001</v>
      </c>
      <c r="AY389">
        <v>19.850000000000001</v>
      </c>
      <c r="AZ389">
        <v>34.06</v>
      </c>
      <c r="BA389">
        <v>34.06</v>
      </c>
      <c r="BB389">
        <v>44.72</v>
      </c>
      <c r="BC389">
        <v>44.72</v>
      </c>
      <c r="BD389">
        <v>0</v>
      </c>
      <c r="BE389">
        <v>0.46938001326016821</v>
      </c>
      <c r="BF389">
        <v>-2.1552386328275062</v>
      </c>
      <c r="BG389">
        <v>4.2813728498609697E-2</v>
      </c>
      <c r="BH389">
        <v>0</v>
      </c>
      <c r="BI389">
        <v>0.52736773405948645</v>
      </c>
      <c r="BJ389">
        <v>-2.3452386220482788</v>
      </c>
      <c r="BK389">
        <v>3.0358717975984984E-2</v>
      </c>
      <c r="BL389">
        <v>7</v>
      </c>
      <c r="BM389">
        <v>43.79</v>
      </c>
      <c r="BN389">
        <v>4.172381643718287E-2</v>
      </c>
    </row>
    <row r="390" spans="1:66" x14ac:dyDescent="0.2">
      <c r="A390" t="s">
        <v>850</v>
      </c>
      <c r="B390" s="1">
        <v>110830</v>
      </c>
      <c r="C390">
        <v>2</v>
      </c>
      <c r="D390">
        <v>1</v>
      </c>
      <c r="E390" s="1">
        <v>32</v>
      </c>
      <c r="F390" s="1">
        <v>1400</v>
      </c>
      <c r="G390" s="1">
        <f t="shared" si="15"/>
        <v>125</v>
      </c>
      <c r="H390" s="1"/>
      <c r="I390" s="1"/>
      <c r="J390" s="1">
        <v>2</v>
      </c>
      <c r="K390" t="s">
        <v>2266</v>
      </c>
      <c r="M390">
        <v>100</v>
      </c>
      <c r="N390">
        <v>4.8659999999999997</v>
      </c>
      <c r="O390">
        <v>4.3150000000000004</v>
      </c>
      <c r="P390">
        <v>11.525</v>
      </c>
      <c r="Q390">
        <v>1</v>
      </c>
      <c r="R390" t="s">
        <v>799</v>
      </c>
      <c r="S390">
        <v>7669</v>
      </c>
      <c r="T390">
        <v>1777.3</v>
      </c>
      <c r="U390">
        <v>0.19814000000000001</v>
      </c>
      <c r="V390">
        <v>43.78</v>
      </c>
      <c r="W390">
        <v>-9.2899999999999996E-2</v>
      </c>
      <c r="X390">
        <v>83.519000000000005</v>
      </c>
      <c r="Y390">
        <v>13.519</v>
      </c>
      <c r="Z390">
        <v>-0.16192000000000001</v>
      </c>
      <c r="AA390">
        <v>23</v>
      </c>
      <c r="AB390">
        <v>49.4</v>
      </c>
      <c r="AC390">
        <v>7.1999999999999995E-2</v>
      </c>
      <c r="AD390">
        <v>0.29599999999999999</v>
      </c>
      <c r="AE390">
        <v>2.06</v>
      </c>
      <c r="AF390">
        <v>0.109</v>
      </c>
      <c r="AG390">
        <v>0.19600000000000001</v>
      </c>
      <c r="AH390">
        <v>3.9E-2</v>
      </c>
      <c r="AI390">
        <v>0.27700000000000002</v>
      </c>
      <c r="AJ390">
        <v>0.26500000000000001</v>
      </c>
      <c r="AK390">
        <v>6.3659999999999997</v>
      </c>
      <c r="AL390">
        <v>178.512</v>
      </c>
      <c r="AM390">
        <v>366</v>
      </c>
      <c r="AN390">
        <v>-1.0329999999999999</v>
      </c>
      <c r="AO390">
        <v>8.5000000000000006E-2</v>
      </c>
      <c r="AP390">
        <v>60.880240000000001</v>
      </c>
      <c r="AQ390">
        <v>5.5E-2</v>
      </c>
      <c r="AR390">
        <v>96.13</v>
      </c>
      <c r="AS390">
        <v>0.24</v>
      </c>
      <c r="AT390" t="s">
        <v>800</v>
      </c>
      <c r="AU390">
        <v>-19.8</v>
      </c>
      <c r="AV390">
        <v>48</v>
      </c>
      <c r="AW390">
        <v>0.995</v>
      </c>
      <c r="AX390">
        <v>49.91</v>
      </c>
      <c r="AY390">
        <v>49.91</v>
      </c>
      <c r="AZ390">
        <v>57.68</v>
      </c>
      <c r="BA390">
        <v>57.68</v>
      </c>
      <c r="BB390">
        <v>71.650000000000006</v>
      </c>
      <c r="BC390">
        <v>71.650000000000006</v>
      </c>
      <c r="BD390">
        <v>0</v>
      </c>
      <c r="BE390">
        <v>0.68116094274312755</v>
      </c>
      <c r="BF390">
        <v>2.3855740903129217</v>
      </c>
      <c r="BG390">
        <v>5.836480167674611E-3</v>
      </c>
      <c r="BH390">
        <v>0</v>
      </c>
      <c r="BI390">
        <v>0.66983902088053449</v>
      </c>
      <c r="BJ390">
        <v>2.7725961595858344</v>
      </c>
      <c r="BK390">
        <v>6.137703494482752E-3</v>
      </c>
      <c r="BL390">
        <v>7</v>
      </c>
      <c r="BM390" t="s">
        <v>91</v>
      </c>
      <c r="BN390">
        <v>-0.20976969140625659</v>
      </c>
    </row>
    <row r="391" spans="1:66" x14ac:dyDescent="0.2">
      <c r="A391" t="s">
        <v>850</v>
      </c>
      <c r="B391" s="1">
        <v>110831</v>
      </c>
      <c r="C391">
        <v>2</v>
      </c>
      <c r="D391">
        <v>1</v>
      </c>
      <c r="E391" s="1">
        <v>34</v>
      </c>
      <c r="F391" s="1">
        <v>1425</v>
      </c>
      <c r="G391" s="1">
        <f t="shared" si="15"/>
        <v>150</v>
      </c>
      <c r="H391" s="1"/>
      <c r="I391" s="1"/>
      <c r="J391" s="1">
        <v>2</v>
      </c>
      <c r="K391" t="s">
        <v>2267</v>
      </c>
      <c r="M391">
        <v>100</v>
      </c>
      <c r="N391">
        <v>1.0209999999999999</v>
      </c>
      <c r="O391">
        <v>0.96699999999999997</v>
      </c>
      <c r="P391">
        <v>3.1709999999999998</v>
      </c>
      <c r="Q391">
        <v>1</v>
      </c>
      <c r="R391" t="s">
        <v>801</v>
      </c>
      <c r="S391">
        <v>1964</v>
      </c>
      <c r="T391">
        <v>2031.3</v>
      </c>
      <c r="U391">
        <v>0.12139999999999999</v>
      </c>
      <c r="V391">
        <v>46.33</v>
      </c>
      <c r="W391">
        <v>-0.15090000000000001</v>
      </c>
      <c r="X391">
        <v>84.253</v>
      </c>
      <c r="Y391">
        <v>11.753</v>
      </c>
      <c r="Z391">
        <v>-0.30112</v>
      </c>
      <c r="AA391">
        <v>27</v>
      </c>
      <c r="AB391">
        <v>42.8</v>
      </c>
      <c r="AC391">
        <v>0.13400000000000001</v>
      </c>
      <c r="AD391">
        <v>0.13200000000000001</v>
      </c>
      <c r="AE391">
        <v>2</v>
      </c>
      <c r="AF391">
        <v>0.217</v>
      </c>
      <c r="AG391">
        <v>5.2999999999999999E-2</v>
      </c>
      <c r="AH391">
        <v>0.221</v>
      </c>
      <c r="AI391">
        <v>0.16400000000000001</v>
      </c>
      <c r="AJ391">
        <v>-7.2999999999999995E-2</v>
      </c>
      <c r="AK391">
        <v>1.431</v>
      </c>
      <c r="AL391">
        <v>205.28899999999999</v>
      </c>
      <c r="AM391">
        <v>366</v>
      </c>
      <c r="AN391">
        <v>-1.0329999999999999</v>
      </c>
      <c r="AO391">
        <v>2.1000000000000001E-2</v>
      </c>
      <c r="AP391">
        <v>5.9241700000000002</v>
      </c>
      <c r="AQ391">
        <v>3.9E-2</v>
      </c>
      <c r="AR391">
        <v>97.63</v>
      </c>
      <c r="AS391">
        <v>-0.13</v>
      </c>
      <c r="AT391" t="s">
        <v>802</v>
      </c>
      <c r="AU391">
        <v>33.299999999999997</v>
      </c>
      <c r="AV391">
        <v>106</v>
      </c>
      <c r="AW391">
        <v>1.0089999999999999</v>
      </c>
      <c r="AX391">
        <v>46.87</v>
      </c>
      <c r="AY391">
        <v>46.87</v>
      </c>
      <c r="AZ391">
        <v>49.6</v>
      </c>
      <c r="BA391">
        <v>49.6</v>
      </c>
      <c r="BB391">
        <v>62.64</v>
      </c>
      <c r="BC391">
        <v>62.64</v>
      </c>
      <c r="BD391">
        <v>0</v>
      </c>
      <c r="BE391">
        <v>0.6824262490323787</v>
      </c>
      <c r="BF391">
        <v>2.1308523755265467</v>
      </c>
      <c r="BG391">
        <v>2.6232844064532159E-2</v>
      </c>
      <c r="BH391">
        <v>0</v>
      </c>
      <c r="BI391">
        <v>0.6913198559803293</v>
      </c>
      <c r="BJ391">
        <v>2.0542216333567693</v>
      </c>
      <c r="BK391">
        <v>3.3857576326094783E-2</v>
      </c>
      <c r="BL391">
        <v>7</v>
      </c>
      <c r="BM391">
        <v>44.19</v>
      </c>
      <c r="BN391">
        <v>-9.3905555818546385E-2</v>
      </c>
    </row>
    <row r="392" spans="1:66" x14ac:dyDescent="0.2">
      <c r="A392" t="s">
        <v>850</v>
      </c>
      <c r="B392" s="1">
        <v>110831</v>
      </c>
      <c r="C392">
        <v>2</v>
      </c>
      <c r="D392">
        <v>2</v>
      </c>
      <c r="E392" s="1">
        <v>35</v>
      </c>
      <c r="F392" s="1">
        <v>1425</v>
      </c>
      <c r="G392" s="1">
        <f t="shared" si="15"/>
        <v>150</v>
      </c>
      <c r="H392" s="1"/>
      <c r="I392" s="1"/>
      <c r="J392" s="1">
        <v>2</v>
      </c>
      <c r="K392" t="s">
        <v>2267</v>
      </c>
      <c r="M392">
        <v>100</v>
      </c>
      <c r="N392">
        <v>1.2529999999999999</v>
      </c>
      <c r="O392">
        <v>1.2669999999999999</v>
      </c>
      <c r="P392">
        <v>3.3149999999999999</v>
      </c>
      <c r="Q392">
        <v>1</v>
      </c>
      <c r="R392" t="s">
        <v>803</v>
      </c>
      <c r="S392">
        <v>2574</v>
      </c>
      <c r="T392">
        <v>2031.3</v>
      </c>
      <c r="U392">
        <v>0</v>
      </c>
      <c r="V392" t="s">
        <v>91</v>
      </c>
      <c r="W392">
        <v>-0.46379999999999999</v>
      </c>
      <c r="X392">
        <v>84.811999999999998</v>
      </c>
      <c r="Y392">
        <v>24.812000000000001</v>
      </c>
      <c r="Z392">
        <v>-0.74734999999999996</v>
      </c>
      <c r="AA392">
        <v>31</v>
      </c>
      <c r="AB392">
        <v>1.8</v>
      </c>
      <c r="AC392">
        <v>0.113</v>
      </c>
      <c r="AD392">
        <v>0.14899999999999999</v>
      </c>
      <c r="AE392">
        <v>2.0009999999999999</v>
      </c>
      <c r="AF392">
        <v>0.27700000000000002</v>
      </c>
      <c r="AG392">
        <v>0.251</v>
      </c>
      <c r="AH392">
        <v>-0.13900000000000001</v>
      </c>
      <c r="AI392">
        <v>0.246</v>
      </c>
      <c r="AJ392">
        <v>7.3999999999999996E-2</v>
      </c>
      <c r="AK392">
        <v>1.637</v>
      </c>
      <c r="AL392">
        <v>95.206999999999994</v>
      </c>
      <c r="AM392">
        <v>366</v>
      </c>
      <c r="AN392">
        <v>-1.0329999999999999</v>
      </c>
      <c r="AO392">
        <v>2.7E-2</v>
      </c>
      <c r="AP392">
        <v>8.5139700000000005</v>
      </c>
      <c r="AQ392">
        <v>7.2999999999999995E-2</v>
      </c>
      <c r="AR392">
        <v>97.63</v>
      </c>
      <c r="AS392">
        <v>0.252</v>
      </c>
      <c r="AT392" t="s">
        <v>804</v>
      </c>
      <c r="AU392">
        <v>76.2</v>
      </c>
      <c r="AV392">
        <v>103</v>
      </c>
      <c r="AW392">
        <v>1.0229999999999999</v>
      </c>
      <c r="AX392">
        <v>38</v>
      </c>
      <c r="AY392">
        <v>38</v>
      </c>
      <c r="AZ392">
        <v>48.23</v>
      </c>
      <c r="BA392">
        <v>48.23</v>
      </c>
      <c r="BB392">
        <v>52.3</v>
      </c>
      <c r="BC392">
        <v>52.3</v>
      </c>
      <c r="BD392">
        <v>0</v>
      </c>
      <c r="BE392">
        <v>0.517535575348538</v>
      </c>
      <c r="BF392">
        <v>-2.2312889108187877</v>
      </c>
      <c r="BG392">
        <v>3.3097536699861298E-2</v>
      </c>
      <c r="BH392">
        <v>0</v>
      </c>
      <c r="BI392">
        <v>0.51294311697450068</v>
      </c>
      <c r="BJ392">
        <v>-2.2836204367647333</v>
      </c>
      <c r="BK392">
        <v>3.3392217699750697E-2</v>
      </c>
      <c r="BL392">
        <v>7</v>
      </c>
      <c r="BM392">
        <v>87.67</v>
      </c>
      <c r="BN392">
        <v>5.3607507780253714E-2</v>
      </c>
    </row>
    <row r="393" spans="1:66" x14ac:dyDescent="0.2">
      <c r="A393" t="s">
        <v>850</v>
      </c>
      <c r="B393" s="1">
        <v>110901</v>
      </c>
      <c r="C393">
        <v>1</v>
      </c>
      <c r="D393">
        <v>1</v>
      </c>
      <c r="E393" s="1">
        <v>36</v>
      </c>
      <c r="F393" s="1">
        <v>1450</v>
      </c>
      <c r="G393" s="1">
        <f t="shared" si="15"/>
        <v>175</v>
      </c>
      <c r="H393" s="1"/>
      <c r="I393" s="1"/>
      <c r="J393" s="1">
        <v>2</v>
      </c>
      <c r="K393" t="s">
        <v>2268</v>
      </c>
      <c r="M393">
        <v>100</v>
      </c>
      <c r="N393">
        <v>0.92100000000000004</v>
      </c>
      <c r="O393">
        <v>1.0649999999999999</v>
      </c>
      <c r="P393">
        <v>2.9239999999999999</v>
      </c>
      <c r="Q393">
        <v>1</v>
      </c>
      <c r="R393" t="s">
        <v>805</v>
      </c>
      <c r="S393">
        <v>1830</v>
      </c>
      <c r="T393">
        <v>1718.5</v>
      </c>
      <c r="U393">
        <v>-1.3799999999999999E-3</v>
      </c>
      <c r="V393">
        <v>45.99</v>
      </c>
      <c r="W393">
        <v>0.23680000000000001</v>
      </c>
      <c r="X393">
        <v>83.554000000000002</v>
      </c>
      <c r="Y393">
        <v>11.054</v>
      </c>
      <c r="Z393">
        <v>-0.34953000000000001</v>
      </c>
      <c r="AA393">
        <v>37</v>
      </c>
      <c r="AB393">
        <v>64.7</v>
      </c>
      <c r="AC393">
        <v>0.14000000000000001</v>
      </c>
      <c r="AD393">
        <v>0.152</v>
      </c>
      <c r="AE393">
        <v>1.85</v>
      </c>
      <c r="AF393">
        <v>0.192</v>
      </c>
      <c r="AG393">
        <v>5.5E-2</v>
      </c>
      <c r="AH393">
        <v>1.7000000000000001E-2</v>
      </c>
      <c r="AI393">
        <v>0.01</v>
      </c>
      <c r="AJ393">
        <v>0.51300000000000001</v>
      </c>
      <c r="AK393">
        <v>1.853</v>
      </c>
      <c r="AL393">
        <v>71.405000000000001</v>
      </c>
      <c r="AM393">
        <v>330</v>
      </c>
      <c r="AN393">
        <v>-0.83299999999999996</v>
      </c>
      <c r="AO393">
        <v>0.05</v>
      </c>
      <c r="AP393">
        <v>15.118869999999999</v>
      </c>
      <c r="AQ393">
        <v>0.121</v>
      </c>
      <c r="AR393">
        <v>95.56</v>
      </c>
      <c r="AS393">
        <v>0.441</v>
      </c>
      <c r="AT393" t="s">
        <v>806</v>
      </c>
      <c r="AU393">
        <v>-18.3</v>
      </c>
      <c r="AV393">
        <v>65</v>
      </c>
      <c r="AW393">
        <v>0.996</v>
      </c>
      <c r="AX393">
        <v>28.23</v>
      </c>
      <c r="AY393">
        <v>28.23</v>
      </c>
      <c r="AZ393">
        <v>33.17</v>
      </c>
      <c r="BA393">
        <v>33.17</v>
      </c>
      <c r="BB393">
        <v>45.48</v>
      </c>
      <c r="BC393">
        <v>45.48</v>
      </c>
      <c r="BD393">
        <v>0</v>
      </c>
      <c r="BE393">
        <v>0.49670861578381431</v>
      </c>
      <c r="BF393">
        <v>2.9644001022468456</v>
      </c>
      <c r="BG393">
        <v>4.6663263729802049E-2</v>
      </c>
      <c r="BH393">
        <v>0</v>
      </c>
      <c r="BI393">
        <v>0.55520592079635511</v>
      </c>
      <c r="BJ393">
        <v>2.8964541755976678</v>
      </c>
      <c r="BK393">
        <v>3.5092485588383869E-2</v>
      </c>
      <c r="BL393">
        <v>7</v>
      </c>
      <c r="BM393">
        <v>310.76</v>
      </c>
      <c r="BN393">
        <v>0.15121263642546356</v>
      </c>
    </row>
    <row r="394" spans="1:66" x14ac:dyDescent="0.2">
      <c r="A394" t="s">
        <v>850</v>
      </c>
      <c r="B394" s="1">
        <v>110902</v>
      </c>
      <c r="C394">
        <v>2</v>
      </c>
      <c r="D394">
        <v>1</v>
      </c>
      <c r="E394" s="1">
        <v>38</v>
      </c>
      <c r="F394" s="1">
        <v>1475</v>
      </c>
      <c r="G394" s="1">
        <f t="shared" si="15"/>
        <v>200</v>
      </c>
      <c r="H394" s="1"/>
      <c r="I394" s="1"/>
      <c r="J394" s="1">
        <v>2</v>
      </c>
      <c r="K394" t="s">
        <v>2269</v>
      </c>
      <c r="M394">
        <v>100</v>
      </c>
      <c r="N394">
        <v>1.2969999999999999</v>
      </c>
      <c r="O394">
        <v>1.413</v>
      </c>
      <c r="P394">
        <v>4.5330000000000004</v>
      </c>
      <c r="Q394">
        <v>1</v>
      </c>
      <c r="R394" t="s">
        <v>807</v>
      </c>
      <c r="S394">
        <v>2508</v>
      </c>
      <c r="T394">
        <v>1775.3</v>
      </c>
      <c r="U394">
        <v>9.6390000000000003E-2</v>
      </c>
      <c r="V394">
        <v>45.12</v>
      </c>
      <c r="W394">
        <v>5.1700000000000003E-2</v>
      </c>
      <c r="X394">
        <v>84.566000000000003</v>
      </c>
      <c r="Y394">
        <v>12.066000000000001</v>
      </c>
      <c r="Z394">
        <v>-0.16736000000000001</v>
      </c>
      <c r="AA394">
        <v>41</v>
      </c>
      <c r="AB394">
        <v>39.299999999999997</v>
      </c>
      <c r="AC394">
        <v>0.189</v>
      </c>
      <c r="AD394">
        <v>0.26800000000000002</v>
      </c>
      <c r="AE394">
        <v>1.9139999999999999</v>
      </c>
      <c r="AF394">
        <v>0.26600000000000001</v>
      </c>
      <c r="AG394">
        <v>-3.4000000000000002E-2</v>
      </c>
      <c r="AH394">
        <v>0.73499999999999999</v>
      </c>
      <c r="AI394">
        <v>5.8999999999999997E-2</v>
      </c>
      <c r="AJ394">
        <v>0.78200000000000003</v>
      </c>
      <c r="AK394">
        <v>3.456</v>
      </c>
      <c r="AL394">
        <v>8.9260000000000002</v>
      </c>
      <c r="AM394">
        <v>294</v>
      </c>
      <c r="AN394">
        <v>-0.63300000000000001</v>
      </c>
      <c r="AO394">
        <v>0.16800000000000001</v>
      </c>
      <c r="AP394">
        <v>25.909859999999998</v>
      </c>
      <c r="AQ394">
        <v>0.26700000000000002</v>
      </c>
      <c r="AR394">
        <v>97.69</v>
      </c>
      <c r="AS394">
        <v>0.39200000000000002</v>
      </c>
      <c r="AT394" t="s">
        <v>808</v>
      </c>
      <c r="AU394">
        <v>-49.7</v>
      </c>
      <c r="AV394">
        <v>15</v>
      </c>
      <c r="AW394">
        <v>0.89900000000000002</v>
      </c>
      <c r="AX394">
        <v>46.63</v>
      </c>
      <c r="AY394">
        <v>46.63</v>
      </c>
      <c r="AZ394">
        <v>46.97</v>
      </c>
      <c r="BA394">
        <v>46.97</v>
      </c>
      <c r="BB394">
        <v>58.18</v>
      </c>
      <c r="BC394">
        <v>58.18</v>
      </c>
      <c r="BD394">
        <v>0</v>
      </c>
      <c r="BE394">
        <v>0.68415965259045919</v>
      </c>
      <c r="BF394">
        <v>-1.0734394281286814</v>
      </c>
      <c r="BG394">
        <v>1.6060765693202854E-2</v>
      </c>
      <c r="BH394">
        <v>0</v>
      </c>
      <c r="BI394">
        <v>0.70166702171420714</v>
      </c>
      <c r="BJ394">
        <v>-0.89196602303881323</v>
      </c>
      <c r="BK394">
        <v>2.0461540764633034E-2</v>
      </c>
      <c r="BL394">
        <v>7</v>
      </c>
      <c r="BM394">
        <v>61.05</v>
      </c>
      <c r="BN394">
        <v>8.5173308849646856E-2</v>
      </c>
    </row>
    <row r="395" spans="1:66" x14ac:dyDescent="0.2">
      <c r="A395" t="s">
        <v>850</v>
      </c>
      <c r="B395" s="1">
        <v>110902</v>
      </c>
      <c r="C395">
        <v>2</v>
      </c>
      <c r="D395">
        <v>2</v>
      </c>
      <c r="E395" s="1">
        <v>39</v>
      </c>
      <c r="F395" s="1">
        <v>1475</v>
      </c>
      <c r="G395" s="1">
        <f t="shared" si="15"/>
        <v>200</v>
      </c>
      <c r="H395" s="1"/>
      <c r="I395" s="1"/>
      <c r="J395" s="1">
        <v>2</v>
      </c>
      <c r="K395" t="s">
        <v>2269</v>
      </c>
      <c r="M395">
        <v>100</v>
      </c>
      <c r="N395">
        <v>0.36299999999999999</v>
      </c>
      <c r="O395">
        <v>0.32800000000000001</v>
      </c>
      <c r="P395">
        <v>1.28</v>
      </c>
      <c r="Q395">
        <v>1</v>
      </c>
      <c r="R395" t="s">
        <v>809</v>
      </c>
      <c r="S395">
        <v>582</v>
      </c>
      <c r="T395">
        <v>1775.3</v>
      </c>
      <c r="U395">
        <v>0.15937000000000001</v>
      </c>
      <c r="V395">
        <v>32.979999999999997</v>
      </c>
      <c r="W395">
        <v>-0.1885</v>
      </c>
      <c r="X395">
        <v>25.007999999999999</v>
      </c>
      <c r="Y395">
        <v>12.507999999999999</v>
      </c>
      <c r="Z395">
        <v>-0.31888</v>
      </c>
      <c r="AA395">
        <v>41</v>
      </c>
      <c r="AB395">
        <v>6</v>
      </c>
      <c r="AC395">
        <v>0.23400000000000001</v>
      </c>
      <c r="AD395">
        <v>7.8E-2</v>
      </c>
      <c r="AE395">
        <v>1.84</v>
      </c>
      <c r="AF395">
        <v>0.126</v>
      </c>
      <c r="AG395">
        <v>0.16700000000000001</v>
      </c>
      <c r="AH395">
        <v>0.54500000000000004</v>
      </c>
      <c r="AI395">
        <v>8.6999999999999994E-2</v>
      </c>
      <c r="AJ395">
        <v>0.46400000000000002</v>
      </c>
      <c r="AK395">
        <v>0.69899999999999995</v>
      </c>
      <c r="AL395">
        <v>342.149</v>
      </c>
      <c r="AM395">
        <v>258</v>
      </c>
      <c r="AN395">
        <v>-0.433</v>
      </c>
      <c r="AO395">
        <v>5.1999999999999998E-2</v>
      </c>
      <c r="AP395">
        <v>3.0307300000000001</v>
      </c>
      <c r="AQ395">
        <v>0.27900000000000003</v>
      </c>
      <c r="AR395">
        <v>97.69</v>
      </c>
      <c r="AS395">
        <v>-0.12</v>
      </c>
      <c r="AT395" t="s">
        <v>810</v>
      </c>
      <c r="AU395">
        <v>35.4</v>
      </c>
      <c r="AV395">
        <v>11</v>
      </c>
      <c r="AW395">
        <v>0.92300000000000004</v>
      </c>
      <c r="AX395">
        <v>28.87</v>
      </c>
      <c r="AY395">
        <v>28.87</v>
      </c>
      <c r="AZ395">
        <v>34.79</v>
      </c>
      <c r="BA395">
        <v>34.79</v>
      </c>
      <c r="BB395">
        <v>47.96</v>
      </c>
      <c r="BC395">
        <v>47.96</v>
      </c>
      <c r="BD395">
        <v>0</v>
      </c>
      <c r="BE395">
        <v>0.84779077586842821</v>
      </c>
      <c r="BF395">
        <v>0.32412860665584731</v>
      </c>
      <c r="BG395">
        <v>3.3542451720553007E-2</v>
      </c>
      <c r="BH395">
        <v>0</v>
      </c>
      <c r="BI395">
        <v>0.72704512626993312</v>
      </c>
      <c r="BJ395">
        <v>1.0919018966303842</v>
      </c>
      <c r="BK395">
        <v>8.750064517746535E-3</v>
      </c>
      <c r="BL395">
        <v>7</v>
      </c>
      <c r="BM395">
        <v>12.97</v>
      </c>
      <c r="BN395">
        <v>-0.1000020890548554</v>
      </c>
    </row>
    <row r="396" spans="1:66" x14ac:dyDescent="0.2">
      <c r="A396" t="s">
        <v>850</v>
      </c>
      <c r="B396" s="1">
        <v>110902</v>
      </c>
      <c r="C396">
        <v>2</v>
      </c>
      <c r="D396">
        <v>3</v>
      </c>
      <c r="E396" s="1">
        <v>40</v>
      </c>
      <c r="F396" s="1">
        <v>1475</v>
      </c>
      <c r="G396" s="1">
        <f t="shared" si="15"/>
        <v>200</v>
      </c>
      <c r="H396" s="1"/>
      <c r="I396" s="1"/>
      <c r="J396" s="1">
        <v>2</v>
      </c>
      <c r="K396" t="s">
        <v>2269</v>
      </c>
      <c r="M396">
        <v>100</v>
      </c>
      <c r="N396">
        <v>0.32900000000000001</v>
      </c>
      <c r="O396">
        <v>0.35799999999999998</v>
      </c>
      <c r="P396">
        <v>1.5449999999999999</v>
      </c>
      <c r="Q396">
        <v>1</v>
      </c>
      <c r="R396" t="s">
        <v>811</v>
      </c>
      <c r="S396">
        <v>635</v>
      </c>
      <c r="T396">
        <v>1775.3</v>
      </c>
      <c r="U396">
        <v>-0.14890999999999999</v>
      </c>
      <c r="V396">
        <v>49.52</v>
      </c>
      <c r="W396">
        <v>-0.12039999999999999</v>
      </c>
      <c r="X396">
        <v>31.331</v>
      </c>
      <c r="Y396">
        <v>13.831</v>
      </c>
      <c r="Z396">
        <v>-0.54786000000000001</v>
      </c>
      <c r="AA396">
        <v>29</v>
      </c>
      <c r="AB396">
        <v>53.9</v>
      </c>
      <c r="AC396">
        <v>0.23300000000000001</v>
      </c>
      <c r="AD396">
        <v>8.4000000000000005E-2</v>
      </c>
      <c r="AE396">
        <v>1.85</v>
      </c>
      <c r="AF396">
        <v>0.13400000000000001</v>
      </c>
      <c r="AG396">
        <v>0.11</v>
      </c>
      <c r="AH396">
        <v>-0.26800000000000002</v>
      </c>
      <c r="AI396">
        <v>9.5000000000000001E-2</v>
      </c>
      <c r="AJ396">
        <v>-0.13800000000000001</v>
      </c>
      <c r="AK396">
        <v>0.67700000000000005</v>
      </c>
      <c r="AL396">
        <v>83.305999999999997</v>
      </c>
      <c r="AM396">
        <v>342</v>
      </c>
      <c r="AN396">
        <v>-0.9</v>
      </c>
      <c r="AO396">
        <v>1.6E-2</v>
      </c>
      <c r="AP396">
        <v>7.2445899999999996</v>
      </c>
      <c r="AQ396">
        <v>6.9000000000000006E-2</v>
      </c>
      <c r="AR396">
        <v>97.69</v>
      </c>
      <c r="AS396">
        <v>-0.26200000000000001</v>
      </c>
      <c r="AT396" t="s">
        <v>812</v>
      </c>
      <c r="AU396">
        <v>-13</v>
      </c>
      <c r="AV396">
        <v>64</v>
      </c>
      <c r="AW396">
        <v>0.97</v>
      </c>
      <c r="AX396">
        <v>45.33</v>
      </c>
      <c r="AY396">
        <v>45.33</v>
      </c>
      <c r="AZ396">
        <v>54.32</v>
      </c>
      <c r="BA396">
        <v>54.32</v>
      </c>
      <c r="BB396">
        <v>55.72</v>
      </c>
      <c r="BC396">
        <v>55.72</v>
      </c>
      <c r="BD396">
        <v>0</v>
      </c>
      <c r="BE396">
        <v>0.64955484509830042</v>
      </c>
      <c r="BF396">
        <v>-1.1625769881004442</v>
      </c>
      <c r="BG396">
        <v>4.2317484658293616E-2</v>
      </c>
      <c r="BH396">
        <v>0</v>
      </c>
      <c r="BI396">
        <v>0.61164447957076495</v>
      </c>
      <c r="BJ396">
        <v>-1.2714064070417903</v>
      </c>
      <c r="BK396">
        <v>4.9912302520599951E-2</v>
      </c>
      <c r="BL396">
        <v>7</v>
      </c>
      <c r="BM396">
        <v>18.75</v>
      </c>
      <c r="BN396">
        <v>-6.9220134994057133E-3</v>
      </c>
    </row>
    <row r="397" spans="1:66" x14ac:dyDescent="0.2">
      <c r="A397" t="s">
        <v>850</v>
      </c>
      <c r="B397" s="1">
        <v>110905</v>
      </c>
      <c r="C397">
        <v>1</v>
      </c>
      <c r="D397">
        <v>1</v>
      </c>
      <c r="E397" s="1">
        <v>41</v>
      </c>
      <c r="F397" s="1">
        <v>1500</v>
      </c>
      <c r="G397" s="1">
        <f t="shared" si="15"/>
        <v>225</v>
      </c>
      <c r="H397" s="1"/>
      <c r="I397" s="1"/>
      <c r="J397" s="1">
        <v>2</v>
      </c>
      <c r="K397" t="s">
        <v>2270</v>
      </c>
      <c r="M397">
        <v>100</v>
      </c>
      <c r="N397">
        <v>1.899</v>
      </c>
      <c r="O397">
        <v>2.2160000000000002</v>
      </c>
      <c r="P397">
        <v>4.4180000000000001</v>
      </c>
      <c r="Q397">
        <v>1</v>
      </c>
      <c r="R397" t="s">
        <v>813</v>
      </c>
      <c r="S397">
        <v>4386</v>
      </c>
      <c r="T397">
        <v>1979.2</v>
      </c>
      <c r="U397">
        <v>-9.4500000000000001E-3</v>
      </c>
      <c r="V397">
        <v>46.14</v>
      </c>
      <c r="W397">
        <v>-0.17899999999999999</v>
      </c>
      <c r="X397">
        <v>84.66</v>
      </c>
      <c r="Y397">
        <v>14.66</v>
      </c>
      <c r="Z397">
        <v>-0.29460999999999998</v>
      </c>
      <c r="AA397">
        <v>33</v>
      </c>
      <c r="AB397">
        <v>18.899999999999999</v>
      </c>
      <c r="AC397">
        <v>8.3000000000000004E-2</v>
      </c>
      <c r="AD397">
        <v>0.17799999999999999</v>
      </c>
      <c r="AE397">
        <v>1.964</v>
      </c>
      <c r="AF397">
        <v>0.16900000000000001</v>
      </c>
      <c r="AG397">
        <v>0.113</v>
      </c>
      <c r="AH397">
        <v>-0.26900000000000002</v>
      </c>
      <c r="AI397">
        <v>0.20100000000000001</v>
      </c>
      <c r="AJ397">
        <v>0.504</v>
      </c>
      <c r="AK397">
        <v>2.778</v>
      </c>
      <c r="AL397">
        <v>157.68600000000001</v>
      </c>
      <c r="AM397">
        <v>354</v>
      </c>
      <c r="AN397">
        <v>-0.96699999999999997</v>
      </c>
      <c r="AO397">
        <v>2.5999999999999999E-2</v>
      </c>
      <c r="AP397">
        <v>28.328690000000002</v>
      </c>
      <c r="AQ397">
        <v>3.2000000000000001E-2</v>
      </c>
      <c r="AR397">
        <v>98.31</v>
      </c>
      <c r="AS397">
        <v>0.48399999999999999</v>
      </c>
      <c r="AT397" t="s">
        <v>814</v>
      </c>
      <c r="AU397">
        <v>18.3</v>
      </c>
      <c r="AV397">
        <v>77</v>
      </c>
      <c r="AW397">
        <v>0.84199999999999997</v>
      </c>
      <c r="AX397">
        <v>45.76</v>
      </c>
      <c r="AY397">
        <v>45.76</v>
      </c>
      <c r="AZ397">
        <v>50.09</v>
      </c>
      <c r="BA397">
        <v>50.09</v>
      </c>
      <c r="BB397">
        <v>53.63</v>
      </c>
      <c r="BC397">
        <v>53.63</v>
      </c>
      <c r="BD397">
        <v>0</v>
      </c>
      <c r="BE397">
        <v>0.60365815397162415</v>
      </c>
      <c r="BF397">
        <v>-1.5130960768163346</v>
      </c>
      <c r="BG397">
        <v>3.2010821971564095E-2</v>
      </c>
      <c r="BH397">
        <v>0</v>
      </c>
      <c r="BI397">
        <v>0.63233172818848216</v>
      </c>
      <c r="BJ397">
        <v>-1.3845975901389767</v>
      </c>
      <c r="BK397">
        <v>2.8265845705358176E-2</v>
      </c>
      <c r="BL397">
        <v>7</v>
      </c>
      <c r="BM397" t="s">
        <v>91</v>
      </c>
      <c r="BN397">
        <v>0.25147300720620286</v>
      </c>
    </row>
    <row r="398" spans="1:66" x14ac:dyDescent="0.2">
      <c r="A398" t="s">
        <v>850</v>
      </c>
      <c r="B398" s="1">
        <v>110906</v>
      </c>
      <c r="C398">
        <v>2</v>
      </c>
      <c r="D398">
        <v>1</v>
      </c>
      <c r="E398" s="1">
        <v>42</v>
      </c>
      <c r="F398" s="1">
        <v>1525</v>
      </c>
      <c r="G398" s="1">
        <f t="shared" si="15"/>
        <v>250</v>
      </c>
      <c r="H398" s="1"/>
      <c r="I398" s="1"/>
      <c r="J398" s="1">
        <v>2</v>
      </c>
      <c r="K398" t="s">
        <v>2271</v>
      </c>
      <c r="M398">
        <v>100</v>
      </c>
      <c r="N398">
        <v>1.085</v>
      </c>
      <c r="O398">
        <v>1.1759999999999999</v>
      </c>
      <c r="P398">
        <v>3.3159999999999998</v>
      </c>
      <c r="Q398">
        <v>1</v>
      </c>
      <c r="R398" t="s">
        <v>815</v>
      </c>
      <c r="S398">
        <v>2409</v>
      </c>
      <c r="T398">
        <v>2049.1</v>
      </c>
      <c r="U398">
        <v>-0.11881</v>
      </c>
      <c r="V398">
        <v>36.72</v>
      </c>
      <c r="W398">
        <v>-0.15409999999999999</v>
      </c>
      <c r="X398">
        <v>58.722000000000001</v>
      </c>
      <c r="Y398">
        <v>16.222000000000001</v>
      </c>
      <c r="Z398">
        <v>-0.19711999999999999</v>
      </c>
      <c r="AA398">
        <v>29</v>
      </c>
      <c r="AB398">
        <v>90</v>
      </c>
      <c r="AC398">
        <v>0.123</v>
      </c>
      <c r="AD398">
        <v>0.14199999999999999</v>
      </c>
      <c r="AE398">
        <v>1.9690000000000001</v>
      </c>
      <c r="AF398">
        <v>0.20300000000000001</v>
      </c>
      <c r="AG398">
        <v>6.7000000000000004E-2</v>
      </c>
      <c r="AH398">
        <v>0.35</v>
      </c>
      <c r="AI398">
        <v>0.126</v>
      </c>
      <c r="AJ398">
        <v>0.33700000000000002</v>
      </c>
      <c r="AK398">
        <v>1.804</v>
      </c>
      <c r="AL398">
        <v>142.81</v>
      </c>
      <c r="AM398">
        <v>330</v>
      </c>
      <c r="AN398">
        <v>-0.83299999999999996</v>
      </c>
      <c r="AO398">
        <v>0.04</v>
      </c>
      <c r="AP398">
        <v>17.08962</v>
      </c>
      <c r="AQ398">
        <v>7.0000000000000007E-2</v>
      </c>
      <c r="AR398">
        <v>97.13</v>
      </c>
      <c r="AS398">
        <v>0.32700000000000001</v>
      </c>
      <c r="AT398" t="s">
        <v>816</v>
      </c>
      <c r="AU398">
        <v>2.9</v>
      </c>
      <c r="AV398">
        <v>170</v>
      </c>
      <c r="AW398">
        <v>0.93200000000000005</v>
      </c>
      <c r="AX398">
        <v>36.75</v>
      </c>
      <c r="AY398">
        <v>36.75</v>
      </c>
      <c r="AZ398">
        <v>41.58</v>
      </c>
      <c r="BA398">
        <v>41.58</v>
      </c>
      <c r="BB398">
        <v>47.54</v>
      </c>
      <c r="BC398">
        <v>47.54</v>
      </c>
      <c r="BD398">
        <v>0</v>
      </c>
      <c r="BE398">
        <v>0.67039334895978775</v>
      </c>
      <c r="BF398">
        <v>-1.1433223796455663</v>
      </c>
      <c r="BG398">
        <v>2.5359530080082859E-2</v>
      </c>
      <c r="BH398">
        <v>0</v>
      </c>
      <c r="BI398">
        <v>0.69015686590038072</v>
      </c>
      <c r="BJ398">
        <v>-0.99772441560085068</v>
      </c>
      <c r="BK398">
        <v>2.298104068684606E-2</v>
      </c>
      <c r="BL398">
        <v>7</v>
      </c>
      <c r="BM398">
        <v>52.48</v>
      </c>
      <c r="BN398">
        <v>6.9201108020681648E-2</v>
      </c>
    </row>
    <row r="399" spans="1:66" x14ac:dyDescent="0.2">
      <c r="A399" t="s">
        <v>850</v>
      </c>
      <c r="B399" s="1">
        <v>110908</v>
      </c>
      <c r="C399">
        <v>2</v>
      </c>
      <c r="D399">
        <v>1</v>
      </c>
      <c r="E399" s="1">
        <v>43</v>
      </c>
      <c r="F399" s="1">
        <v>1550</v>
      </c>
      <c r="G399" s="1">
        <f t="shared" si="15"/>
        <v>275</v>
      </c>
      <c r="H399" s="1"/>
      <c r="I399" s="1"/>
      <c r="J399" s="1">
        <v>2</v>
      </c>
      <c r="K399" t="s">
        <v>2272</v>
      </c>
      <c r="M399">
        <v>100</v>
      </c>
      <c r="N399">
        <v>0.58799999999999997</v>
      </c>
      <c r="O399">
        <v>0.64700000000000002</v>
      </c>
      <c r="P399">
        <v>2.6680000000000001</v>
      </c>
      <c r="Q399">
        <v>1</v>
      </c>
      <c r="R399" t="s">
        <v>817</v>
      </c>
      <c r="S399">
        <v>1164</v>
      </c>
      <c r="T399">
        <v>1798.6</v>
      </c>
      <c r="U399">
        <v>8.9499999999999996E-3</v>
      </c>
      <c r="V399">
        <v>39.130000000000003</v>
      </c>
      <c r="W399">
        <v>-0.34110000000000001</v>
      </c>
      <c r="X399">
        <v>83.191000000000003</v>
      </c>
      <c r="Y399">
        <v>18.190999999999999</v>
      </c>
      <c r="Z399">
        <v>-0.41210000000000002</v>
      </c>
      <c r="AA399">
        <v>19</v>
      </c>
      <c r="AB399">
        <v>11.1</v>
      </c>
      <c r="AC399">
        <v>0.40799999999999997</v>
      </c>
      <c r="AD399">
        <v>0.217</v>
      </c>
      <c r="AE399">
        <v>2.0569999999999999</v>
      </c>
      <c r="AF399">
        <v>0.39200000000000002</v>
      </c>
      <c r="AG399">
        <v>0.30199999999999999</v>
      </c>
      <c r="AH399">
        <v>0.08</v>
      </c>
      <c r="AI399">
        <v>0.38200000000000001</v>
      </c>
      <c r="AJ399">
        <v>0.439</v>
      </c>
      <c r="AK399">
        <v>1.149</v>
      </c>
      <c r="AL399">
        <v>148.76</v>
      </c>
      <c r="AM399">
        <v>366</v>
      </c>
      <c r="AN399">
        <v>-1.0329999999999999</v>
      </c>
      <c r="AO399">
        <v>3.7999999999999999E-2</v>
      </c>
      <c r="AP399">
        <v>11.548299999999999</v>
      </c>
      <c r="AQ399">
        <v>0.10100000000000001</v>
      </c>
      <c r="AR399">
        <v>97.75</v>
      </c>
      <c r="AS399">
        <v>0.39900000000000002</v>
      </c>
      <c r="AT399" t="s">
        <v>818</v>
      </c>
      <c r="AU399">
        <v>-4.3</v>
      </c>
      <c r="AV399">
        <v>4</v>
      </c>
      <c r="AW399">
        <v>1.121</v>
      </c>
      <c r="AX399">
        <v>34.869999999999997</v>
      </c>
      <c r="AY399">
        <v>34.869999999999997</v>
      </c>
      <c r="AZ399">
        <v>65.11</v>
      </c>
      <c r="BA399">
        <v>65.11</v>
      </c>
      <c r="BB399">
        <v>83.35</v>
      </c>
      <c r="BC399">
        <v>83.35</v>
      </c>
      <c r="BD399">
        <v>0</v>
      </c>
      <c r="BE399">
        <v>0.50635851506623419</v>
      </c>
      <c r="BF399">
        <v>-1.5367333631355911</v>
      </c>
      <c r="BG399">
        <v>6.1411222131058658E-2</v>
      </c>
      <c r="BH399">
        <v>0</v>
      </c>
      <c r="BI399">
        <v>0.48244854150156158</v>
      </c>
      <c r="BJ399">
        <v>-1.5464743559839238</v>
      </c>
      <c r="BK399">
        <v>6.7652629958466978E-2</v>
      </c>
      <c r="BL399">
        <v>7</v>
      </c>
      <c r="BM399">
        <v>74.73</v>
      </c>
      <c r="BN399">
        <v>4.3148447359589004E-2</v>
      </c>
    </row>
    <row r="400" spans="1:66" x14ac:dyDescent="0.2">
      <c r="A400" t="s">
        <v>850</v>
      </c>
      <c r="B400" s="1">
        <v>110908</v>
      </c>
      <c r="C400">
        <v>2</v>
      </c>
      <c r="D400">
        <v>2</v>
      </c>
      <c r="E400" s="1">
        <v>44</v>
      </c>
      <c r="F400" s="1">
        <v>1550</v>
      </c>
      <c r="G400" s="1">
        <f t="shared" si="15"/>
        <v>275</v>
      </c>
      <c r="H400" s="1"/>
      <c r="I400" s="1"/>
      <c r="J400" s="1">
        <v>2</v>
      </c>
      <c r="K400" t="s">
        <v>2272</v>
      </c>
      <c r="M400">
        <v>100</v>
      </c>
      <c r="N400">
        <v>6.7539999999999996</v>
      </c>
      <c r="O400">
        <v>7.0679999999999996</v>
      </c>
      <c r="P400">
        <v>15.298</v>
      </c>
      <c r="Q400">
        <v>1</v>
      </c>
      <c r="R400" t="s">
        <v>819</v>
      </c>
      <c r="S400">
        <v>12712</v>
      </c>
      <c r="T400">
        <v>1798.6</v>
      </c>
      <c r="U400">
        <v>0</v>
      </c>
      <c r="V400" t="s">
        <v>91</v>
      </c>
      <c r="W400">
        <v>-5.9400000000000001E-2</v>
      </c>
      <c r="X400">
        <v>43.209000000000003</v>
      </c>
      <c r="Y400">
        <v>18.209</v>
      </c>
      <c r="Z400">
        <v>-0.10056</v>
      </c>
      <c r="AA400">
        <v>47</v>
      </c>
      <c r="AB400">
        <v>7.7</v>
      </c>
      <c r="AC400">
        <v>5.6000000000000001E-2</v>
      </c>
      <c r="AD400">
        <v>0.4</v>
      </c>
      <c r="AE400">
        <v>2.0230000000000001</v>
      </c>
      <c r="AF400">
        <v>0.36799999999999999</v>
      </c>
      <c r="AG400">
        <v>-3.0000000000000001E-3</v>
      </c>
      <c r="AH400">
        <v>0.53100000000000003</v>
      </c>
      <c r="AI400">
        <v>0.14199999999999999</v>
      </c>
      <c r="AJ400">
        <v>0.77700000000000002</v>
      </c>
      <c r="AK400">
        <v>9.8940000000000001</v>
      </c>
      <c r="AL400">
        <v>68.430000000000007</v>
      </c>
      <c r="AM400">
        <v>330</v>
      </c>
      <c r="AN400">
        <v>-0.83299999999999996</v>
      </c>
      <c r="AO400">
        <v>0.129</v>
      </c>
      <c r="AP400">
        <v>81.662909999999997</v>
      </c>
      <c r="AQ400">
        <v>8.7999999999999995E-2</v>
      </c>
      <c r="AR400">
        <v>97.75</v>
      </c>
      <c r="AS400">
        <v>0.49399999999999999</v>
      </c>
      <c r="AT400" t="s">
        <v>820</v>
      </c>
      <c r="AU400">
        <v>-63.3</v>
      </c>
      <c r="AV400">
        <v>174</v>
      </c>
      <c r="AW400">
        <v>0.82199999999999995</v>
      </c>
      <c r="AX400">
        <v>33.01</v>
      </c>
      <c r="AY400">
        <v>33.01</v>
      </c>
      <c r="AZ400">
        <v>38.78</v>
      </c>
      <c r="BA400">
        <v>38.78</v>
      </c>
      <c r="BB400">
        <v>39.04</v>
      </c>
      <c r="BC400">
        <v>39.04</v>
      </c>
      <c r="BD400">
        <v>0</v>
      </c>
      <c r="BE400">
        <v>0.73060856483708569</v>
      </c>
      <c r="BF400">
        <v>-0.6448795908410877</v>
      </c>
      <c r="BG400">
        <v>2.2525377781690871E-2</v>
      </c>
      <c r="BH400">
        <v>0</v>
      </c>
      <c r="BI400">
        <v>0.72437619647082463</v>
      </c>
      <c r="BJ400">
        <v>-0.6903070110542161</v>
      </c>
      <c r="BK400">
        <v>2.1677123213821071E-2</v>
      </c>
      <c r="BL400">
        <v>7</v>
      </c>
      <c r="BM400" t="s">
        <v>91</v>
      </c>
      <c r="BN400">
        <v>0.19356512898810774</v>
      </c>
    </row>
    <row r="401" spans="1:66" x14ac:dyDescent="0.2">
      <c r="A401" t="s">
        <v>850</v>
      </c>
      <c r="B401" s="1">
        <v>110908</v>
      </c>
      <c r="C401">
        <v>2</v>
      </c>
      <c r="D401">
        <v>3</v>
      </c>
      <c r="E401" s="1">
        <v>45</v>
      </c>
      <c r="F401" s="1">
        <v>1550</v>
      </c>
      <c r="G401" s="1">
        <f t="shared" si="15"/>
        <v>275</v>
      </c>
      <c r="H401" s="1"/>
      <c r="I401" s="1"/>
      <c r="J401" s="1">
        <v>2</v>
      </c>
      <c r="K401" t="s">
        <v>2272</v>
      </c>
      <c r="M401">
        <v>100</v>
      </c>
      <c r="N401">
        <v>1.214</v>
      </c>
      <c r="O401">
        <v>1.2909999999999999</v>
      </c>
      <c r="P401">
        <v>2.8849999999999998</v>
      </c>
      <c r="Q401">
        <v>1</v>
      </c>
      <c r="R401" t="s">
        <v>821</v>
      </c>
      <c r="S401">
        <v>2322</v>
      </c>
      <c r="T401">
        <v>1798.6</v>
      </c>
      <c r="U401">
        <v>-6.658E-2</v>
      </c>
      <c r="V401">
        <v>34.82</v>
      </c>
      <c r="W401">
        <v>-0.14660000000000001</v>
      </c>
      <c r="X401">
        <v>84.823999999999998</v>
      </c>
      <c r="Y401">
        <v>12.324</v>
      </c>
      <c r="Z401">
        <v>-0.34121000000000001</v>
      </c>
      <c r="AA401">
        <v>37</v>
      </c>
      <c r="AB401">
        <v>53.1</v>
      </c>
      <c r="AC401">
        <v>5.7000000000000002E-2</v>
      </c>
      <c r="AD401">
        <v>7.5999999999999998E-2</v>
      </c>
      <c r="AE401">
        <v>1.869</v>
      </c>
      <c r="AF401">
        <v>7.0000000000000007E-2</v>
      </c>
      <c r="AG401">
        <v>0.126</v>
      </c>
      <c r="AH401">
        <v>0.28899999999999998</v>
      </c>
      <c r="AI401">
        <v>6.5000000000000002E-2</v>
      </c>
      <c r="AJ401">
        <v>0.39100000000000001</v>
      </c>
      <c r="AK401">
        <v>1.84</v>
      </c>
      <c r="AL401">
        <v>56.529000000000003</v>
      </c>
      <c r="AM401">
        <v>342</v>
      </c>
      <c r="AN401">
        <v>-0.9</v>
      </c>
      <c r="AO401">
        <v>0.03</v>
      </c>
      <c r="AP401">
        <v>13.228809999999999</v>
      </c>
      <c r="AQ401">
        <v>8.5999999999999993E-2</v>
      </c>
      <c r="AR401">
        <v>97.75</v>
      </c>
      <c r="AS401">
        <v>0.45300000000000001</v>
      </c>
      <c r="AT401" t="s">
        <v>822</v>
      </c>
      <c r="AU401">
        <v>-15.1</v>
      </c>
      <c r="AV401">
        <v>91</v>
      </c>
      <c r="AW401">
        <v>1.042</v>
      </c>
      <c r="AX401">
        <v>35.36</v>
      </c>
      <c r="AY401">
        <v>35.36</v>
      </c>
      <c r="AZ401">
        <v>38.909999999999997</v>
      </c>
      <c r="BA401">
        <v>38.909999999999997</v>
      </c>
      <c r="BB401">
        <v>65.14</v>
      </c>
      <c r="BC401">
        <v>65.14</v>
      </c>
      <c r="BD401">
        <v>0</v>
      </c>
      <c r="BE401">
        <v>0.58070403899970757</v>
      </c>
      <c r="BF401">
        <v>-2.0606783985454191</v>
      </c>
      <c r="BG401">
        <v>2.3143049607791264E-2</v>
      </c>
      <c r="BH401">
        <v>0</v>
      </c>
      <c r="BI401">
        <v>0.61028566168953469</v>
      </c>
      <c r="BJ401">
        <v>-1.6326279354512239</v>
      </c>
      <c r="BK401">
        <v>2.4950395042839746E-2</v>
      </c>
      <c r="BL401">
        <v>7</v>
      </c>
      <c r="BM401">
        <v>15.4</v>
      </c>
      <c r="BN401">
        <v>0.10663206829068553</v>
      </c>
    </row>
    <row r="402" spans="1:66" x14ac:dyDescent="0.2">
      <c r="A402" t="s">
        <v>850</v>
      </c>
      <c r="B402" s="1">
        <v>110909</v>
      </c>
      <c r="C402">
        <v>2</v>
      </c>
      <c r="D402">
        <v>1</v>
      </c>
      <c r="E402" s="1">
        <v>46</v>
      </c>
      <c r="F402" s="1">
        <v>1575</v>
      </c>
      <c r="G402" s="1">
        <f t="shared" si="15"/>
        <v>300</v>
      </c>
      <c r="H402" s="1"/>
      <c r="I402" s="1"/>
      <c r="J402" s="1">
        <v>2</v>
      </c>
      <c r="K402" t="s">
        <v>2273</v>
      </c>
      <c r="M402">
        <v>100</v>
      </c>
      <c r="N402">
        <v>0.96199999999999997</v>
      </c>
      <c r="O402">
        <v>1.06</v>
      </c>
      <c r="P402">
        <v>3.242</v>
      </c>
      <c r="Q402">
        <v>1</v>
      </c>
      <c r="R402" t="s">
        <v>823</v>
      </c>
      <c r="S402">
        <v>1827</v>
      </c>
      <c r="T402">
        <v>1724.3</v>
      </c>
      <c r="U402">
        <v>-0.15295</v>
      </c>
      <c r="V402">
        <v>40.99</v>
      </c>
      <c r="W402">
        <v>8.43E-2</v>
      </c>
      <c r="X402">
        <v>83.242000000000004</v>
      </c>
      <c r="Y402">
        <v>10.742000000000001</v>
      </c>
      <c r="Z402">
        <v>-0.14815999999999999</v>
      </c>
      <c r="AA402">
        <v>45</v>
      </c>
      <c r="AB402">
        <v>2.9</v>
      </c>
      <c r="AC402">
        <v>0.106</v>
      </c>
      <c r="AD402">
        <v>0.121</v>
      </c>
      <c r="AE402">
        <v>1.9119999999999999</v>
      </c>
      <c r="AF402">
        <v>0.108</v>
      </c>
      <c r="AG402">
        <v>0.23899999999999999</v>
      </c>
      <c r="AH402">
        <v>6.6000000000000003E-2</v>
      </c>
      <c r="AI402">
        <v>0.122</v>
      </c>
      <c r="AJ402">
        <v>0.11899999999999999</v>
      </c>
      <c r="AK402">
        <v>1.59</v>
      </c>
      <c r="AL402">
        <v>5.95</v>
      </c>
      <c r="AM402">
        <v>354</v>
      </c>
      <c r="AN402">
        <v>-0.96699999999999997</v>
      </c>
      <c r="AO402">
        <v>2.1999999999999999E-2</v>
      </c>
      <c r="AP402">
        <v>17.445319999999999</v>
      </c>
      <c r="AQ402">
        <v>4.9000000000000002E-2</v>
      </c>
      <c r="AR402">
        <v>96.06</v>
      </c>
      <c r="AS402">
        <v>0.17</v>
      </c>
      <c r="AT402" t="s">
        <v>824</v>
      </c>
      <c r="AU402">
        <v>-0.6</v>
      </c>
      <c r="AV402">
        <v>65</v>
      </c>
      <c r="AW402">
        <v>1.054</v>
      </c>
      <c r="AX402">
        <v>25.84</v>
      </c>
      <c r="AY402">
        <v>25.84</v>
      </c>
      <c r="AZ402">
        <v>26.32</v>
      </c>
      <c r="BA402">
        <v>26.32</v>
      </c>
      <c r="BB402">
        <v>34.99</v>
      </c>
      <c r="BC402">
        <v>34.99</v>
      </c>
      <c r="BD402">
        <v>0</v>
      </c>
      <c r="BE402">
        <v>0.622941101656588</v>
      </c>
      <c r="BF402">
        <v>2.8766418834472995</v>
      </c>
      <c r="BG402">
        <v>1.8137225702812766E-2</v>
      </c>
      <c r="BH402">
        <v>0</v>
      </c>
      <c r="BI402">
        <v>0.69995551682966961</v>
      </c>
      <c r="BJ402">
        <v>1.6039281840731388</v>
      </c>
      <c r="BK402">
        <v>4.2441972786218434E-3</v>
      </c>
      <c r="BL402">
        <v>7</v>
      </c>
      <c r="BM402">
        <v>31.26</v>
      </c>
      <c r="BN402">
        <v>7.5120657252599143E-2</v>
      </c>
    </row>
    <row r="403" spans="1:66" x14ac:dyDescent="0.2">
      <c r="A403" t="s">
        <v>850</v>
      </c>
      <c r="B403" s="1">
        <v>110909</v>
      </c>
      <c r="C403">
        <v>2</v>
      </c>
      <c r="D403">
        <v>2</v>
      </c>
      <c r="E403" s="1">
        <v>47</v>
      </c>
      <c r="F403" s="1">
        <v>1575</v>
      </c>
      <c r="G403" s="1">
        <f t="shared" si="15"/>
        <v>300</v>
      </c>
      <c r="H403" s="1"/>
      <c r="I403" s="1"/>
      <c r="J403" s="1">
        <v>2</v>
      </c>
      <c r="K403" t="s">
        <v>2273</v>
      </c>
      <c r="M403">
        <v>100</v>
      </c>
      <c r="N403">
        <v>7.6970000000000001</v>
      </c>
      <c r="O403">
        <v>9.4220000000000006</v>
      </c>
      <c r="P403">
        <v>22.306000000000001</v>
      </c>
      <c r="Q403">
        <v>1</v>
      </c>
      <c r="R403" t="s">
        <v>825</v>
      </c>
      <c r="S403">
        <v>16246</v>
      </c>
      <c r="T403">
        <v>1724.3</v>
      </c>
      <c r="U403">
        <v>9.1910000000000006E-2</v>
      </c>
      <c r="V403">
        <v>38.18</v>
      </c>
      <c r="W403">
        <v>0.4027</v>
      </c>
      <c r="X403">
        <v>35.343000000000004</v>
      </c>
      <c r="Y403">
        <v>20.343</v>
      </c>
      <c r="Z403">
        <v>0.34477999999999998</v>
      </c>
      <c r="AA403">
        <v>33</v>
      </c>
      <c r="AB403">
        <v>21.2</v>
      </c>
      <c r="AC403">
        <v>0.127</v>
      </c>
      <c r="AD403">
        <v>1.2509999999999999</v>
      </c>
      <c r="AE403">
        <v>2.17</v>
      </c>
      <c r="AF403">
        <v>0.42199999999999999</v>
      </c>
      <c r="AG403">
        <v>0.249</v>
      </c>
      <c r="AH403">
        <v>0.77900000000000003</v>
      </c>
      <c r="AI403">
        <v>0.35</v>
      </c>
      <c r="AJ403">
        <v>0.877</v>
      </c>
      <c r="AK403">
        <v>14.382</v>
      </c>
      <c r="AL403">
        <v>101.157</v>
      </c>
      <c r="AM403">
        <v>306</v>
      </c>
      <c r="AN403">
        <v>-0.7</v>
      </c>
      <c r="AO403">
        <v>0.38700000000000001</v>
      </c>
      <c r="AP403">
        <v>186.11940000000001</v>
      </c>
      <c r="AQ403">
        <v>0.14399999999999999</v>
      </c>
      <c r="AR403">
        <v>96.06</v>
      </c>
      <c r="AS403">
        <v>0.53500000000000003</v>
      </c>
      <c r="AT403" t="s">
        <v>826</v>
      </c>
      <c r="AU403">
        <v>-31.8</v>
      </c>
      <c r="AV403">
        <v>96</v>
      </c>
      <c r="AW403">
        <v>0.91700000000000004</v>
      </c>
      <c r="AX403">
        <v>37.83</v>
      </c>
      <c r="AY403">
        <v>37.83</v>
      </c>
      <c r="AZ403">
        <v>39.380000000000003</v>
      </c>
      <c r="BA403">
        <v>39.380000000000003</v>
      </c>
      <c r="BB403">
        <v>42.11</v>
      </c>
      <c r="BC403">
        <v>42.11</v>
      </c>
      <c r="BD403">
        <v>0</v>
      </c>
      <c r="BE403">
        <v>0.48577665217870147</v>
      </c>
      <c r="BF403">
        <v>-3.0624898115536245</v>
      </c>
      <c r="BG403">
        <v>4.154782385212006E-2</v>
      </c>
      <c r="BH403">
        <v>0</v>
      </c>
      <c r="BI403">
        <v>0.51841138569524081</v>
      </c>
      <c r="BJ403">
        <v>3.1017059148290174</v>
      </c>
      <c r="BK403">
        <v>3.7648594359084624E-2</v>
      </c>
      <c r="BL403">
        <v>7</v>
      </c>
      <c r="BM403">
        <v>44.08</v>
      </c>
      <c r="BN403">
        <v>0.33903751623038547</v>
      </c>
    </row>
    <row r="404" spans="1:66" x14ac:dyDescent="0.2">
      <c r="A404" t="s">
        <v>850</v>
      </c>
      <c r="B404" s="1">
        <v>110909</v>
      </c>
      <c r="C404">
        <v>2</v>
      </c>
      <c r="D404">
        <v>3</v>
      </c>
      <c r="E404" s="1">
        <v>48</v>
      </c>
      <c r="F404" s="1">
        <v>1575</v>
      </c>
      <c r="G404" s="1">
        <f t="shared" si="15"/>
        <v>300</v>
      </c>
      <c r="H404" s="1"/>
      <c r="I404" s="1"/>
      <c r="J404" s="1">
        <v>2</v>
      </c>
      <c r="K404" t="s">
        <v>2273</v>
      </c>
      <c r="M404">
        <v>100</v>
      </c>
      <c r="N404">
        <v>12.846</v>
      </c>
      <c r="O404">
        <v>12.074999999999999</v>
      </c>
      <c r="P404">
        <v>18.738</v>
      </c>
      <c r="Q404">
        <v>1</v>
      </c>
      <c r="R404" t="s">
        <v>827</v>
      </c>
      <c r="S404">
        <v>20821</v>
      </c>
      <c r="T404">
        <v>1724.3</v>
      </c>
      <c r="U404">
        <v>-0.33155000000000001</v>
      </c>
      <c r="V404">
        <v>60.42</v>
      </c>
      <c r="W404">
        <v>-0.2447</v>
      </c>
      <c r="X404">
        <v>71.248000000000005</v>
      </c>
      <c r="Y404">
        <v>28.748000000000001</v>
      </c>
      <c r="Z404">
        <v>-0.33262000000000003</v>
      </c>
      <c r="AA404">
        <v>25</v>
      </c>
      <c r="AB404">
        <v>91.9</v>
      </c>
      <c r="AC404">
        <v>4.2000000000000003E-2</v>
      </c>
      <c r="AD404">
        <v>0.495</v>
      </c>
      <c r="AE404">
        <v>2.177</v>
      </c>
      <c r="AF404">
        <v>0.43</v>
      </c>
      <c r="AG404">
        <v>0.216</v>
      </c>
      <c r="AH404">
        <v>0.45400000000000001</v>
      </c>
      <c r="AI404">
        <v>0.35699999999999998</v>
      </c>
      <c r="AJ404">
        <v>0.71</v>
      </c>
      <c r="AK404">
        <v>14.521000000000001</v>
      </c>
      <c r="AL404">
        <v>324.298</v>
      </c>
      <c r="AM404">
        <v>354</v>
      </c>
      <c r="AN404">
        <v>-0.96699999999999997</v>
      </c>
      <c r="AO404">
        <v>9.1999999999999998E-2</v>
      </c>
      <c r="AP404">
        <v>151.74038999999999</v>
      </c>
      <c r="AQ404">
        <v>6.0999999999999999E-2</v>
      </c>
      <c r="AR404">
        <v>96.06</v>
      </c>
      <c r="AS404">
        <v>0.46600000000000003</v>
      </c>
      <c r="AT404" t="s">
        <v>828</v>
      </c>
      <c r="AU404">
        <v>-23.1</v>
      </c>
      <c r="AV404">
        <v>101</v>
      </c>
      <c r="AW404">
        <v>0.996</v>
      </c>
      <c r="AX404">
        <v>53.61</v>
      </c>
      <c r="AY404">
        <v>53.61</v>
      </c>
      <c r="AZ404">
        <v>60.84</v>
      </c>
      <c r="BA404">
        <v>60.84</v>
      </c>
      <c r="BB404">
        <v>73.27</v>
      </c>
      <c r="BC404">
        <v>73.27</v>
      </c>
      <c r="BD404">
        <v>0</v>
      </c>
      <c r="BE404">
        <v>0.59598911420568834</v>
      </c>
      <c r="BF404">
        <v>-3.0809810040496997</v>
      </c>
      <c r="BG404">
        <v>1.9820535281909014E-2</v>
      </c>
      <c r="BH404">
        <v>0</v>
      </c>
      <c r="BI404">
        <v>0.59473999623462492</v>
      </c>
      <c r="BJ404">
        <v>-3.0940202381174311</v>
      </c>
      <c r="BK404">
        <v>2.0216986583703959E-2</v>
      </c>
      <c r="BL404">
        <v>7</v>
      </c>
      <c r="BM404">
        <v>23.5</v>
      </c>
      <c r="BN404">
        <v>-0.22734859366905855</v>
      </c>
    </row>
    <row r="405" spans="1:66" x14ac:dyDescent="0.2">
      <c r="A405" t="s">
        <v>850</v>
      </c>
      <c r="B405" s="1">
        <v>110909</v>
      </c>
      <c r="C405">
        <v>2</v>
      </c>
      <c r="D405">
        <v>4</v>
      </c>
      <c r="E405" s="1">
        <v>49</v>
      </c>
      <c r="F405" s="1">
        <v>1575</v>
      </c>
      <c r="G405" s="1">
        <f>300-(1575-$F405)</f>
        <v>300</v>
      </c>
      <c r="H405" s="1"/>
      <c r="I405" s="1"/>
      <c r="J405" s="1">
        <v>2</v>
      </c>
      <c r="K405" t="s">
        <v>2273</v>
      </c>
      <c r="M405">
        <v>100</v>
      </c>
      <c r="N405">
        <v>0.47</v>
      </c>
      <c r="O405">
        <v>0.48899999999999999</v>
      </c>
      <c r="P405">
        <v>1.0840000000000001</v>
      </c>
      <c r="Q405">
        <v>1</v>
      </c>
      <c r="R405" t="s">
        <v>829</v>
      </c>
      <c r="S405">
        <v>844</v>
      </c>
      <c r="T405">
        <v>1724.3</v>
      </c>
      <c r="U405">
        <v>8.1860000000000002E-2</v>
      </c>
      <c r="V405">
        <v>21.27</v>
      </c>
      <c r="W405">
        <v>-0.25169999999999998</v>
      </c>
      <c r="X405">
        <v>70</v>
      </c>
      <c r="Y405">
        <v>9.2330000000000005</v>
      </c>
      <c r="Z405">
        <v>-0.36936000000000002</v>
      </c>
      <c r="AA405">
        <v>57</v>
      </c>
      <c r="AB405">
        <v>9.6999999999999993</v>
      </c>
      <c r="AC405">
        <v>4.4999999999999998E-2</v>
      </c>
      <c r="AD405">
        <v>2.3E-2</v>
      </c>
      <c r="AE405">
        <v>1.716</v>
      </c>
      <c r="AF405">
        <v>-2.9000000000000001E-2</v>
      </c>
      <c r="AG405">
        <v>-3.5000000000000003E-2</v>
      </c>
      <c r="AH405">
        <v>0.159</v>
      </c>
      <c r="AI405">
        <v>0.09</v>
      </c>
      <c r="AJ405">
        <v>8.5999999999999993E-2</v>
      </c>
      <c r="AK405">
        <v>0.68700000000000006</v>
      </c>
      <c r="AL405">
        <v>306.44600000000003</v>
      </c>
      <c r="AM405">
        <v>366</v>
      </c>
      <c r="AN405">
        <v>-1.0329999999999999</v>
      </c>
      <c r="AO405">
        <v>1.6E-2</v>
      </c>
      <c r="AP405">
        <v>9.3119099999999992</v>
      </c>
      <c r="AQ405">
        <v>6.7000000000000004E-2</v>
      </c>
      <c r="AR405">
        <v>96.06</v>
      </c>
      <c r="AS405">
        <v>0.51400000000000001</v>
      </c>
      <c r="AT405" t="s">
        <v>830</v>
      </c>
      <c r="AU405">
        <v>23.7</v>
      </c>
      <c r="AV405">
        <v>3</v>
      </c>
      <c r="AW405">
        <v>0.98299999999999998</v>
      </c>
      <c r="AX405">
        <v>18.47</v>
      </c>
      <c r="AY405">
        <v>18.47</v>
      </c>
      <c r="AZ405">
        <v>36.14</v>
      </c>
      <c r="BA405">
        <v>36.14</v>
      </c>
      <c r="BB405">
        <v>38.72</v>
      </c>
      <c r="BC405">
        <v>38.72</v>
      </c>
      <c r="BD405">
        <v>0</v>
      </c>
      <c r="BE405">
        <v>0.52787327320887356</v>
      </c>
      <c r="BF405">
        <v>-1.5439740167656981</v>
      </c>
      <c r="BG405">
        <v>5.4261414181567443E-2</v>
      </c>
      <c r="BH405">
        <v>0</v>
      </c>
      <c r="BI405">
        <v>0.51809616608951359</v>
      </c>
      <c r="BJ405">
        <v>-1.5564579729758024</v>
      </c>
      <c r="BK405">
        <v>5.6191673989919963E-2</v>
      </c>
      <c r="BL405">
        <v>7</v>
      </c>
      <c r="BM405">
        <v>4.3</v>
      </c>
      <c r="BN405">
        <v>4.9427265476459453E-2</v>
      </c>
    </row>
    <row r="406" spans="1:66" x14ac:dyDescent="0.2">
      <c r="A406">
        <v>2996</v>
      </c>
      <c r="B406" s="1">
        <v>40201</v>
      </c>
      <c r="C406">
        <v>1</v>
      </c>
      <c r="D406">
        <v>1</v>
      </c>
      <c r="E406" s="1">
        <v>1</v>
      </c>
      <c r="F406" s="1">
        <v>1175</v>
      </c>
      <c r="G406">
        <v>325</v>
      </c>
      <c r="H406" s="1">
        <v>79</v>
      </c>
      <c r="I406" s="1"/>
      <c r="J406" s="1">
        <v>2</v>
      </c>
      <c r="K406" t="s">
        <v>2274</v>
      </c>
      <c r="M406">
        <v>100</v>
      </c>
      <c r="N406">
        <v>1.4550000000000001</v>
      </c>
      <c r="O406">
        <v>1.165</v>
      </c>
      <c r="P406">
        <v>3.1960000000000002</v>
      </c>
      <c r="Q406">
        <v>1</v>
      </c>
      <c r="R406" t="s">
        <v>2362</v>
      </c>
      <c r="S406">
        <v>356</v>
      </c>
      <c r="T406">
        <v>305.60000000000002</v>
      </c>
      <c r="U406">
        <v>-6.8140000000000006E-2</v>
      </c>
      <c r="V406">
        <v>22.61</v>
      </c>
      <c r="W406">
        <v>0.71289999999999998</v>
      </c>
      <c r="X406">
        <v>42.5</v>
      </c>
      <c r="Y406">
        <v>9.9870000000000001</v>
      </c>
      <c r="Z406">
        <v>0.69047999999999998</v>
      </c>
      <c r="AA406">
        <v>53</v>
      </c>
      <c r="AB406">
        <v>63.4</v>
      </c>
      <c r="AC406">
        <v>9.4E-2</v>
      </c>
      <c r="AD406">
        <v>0.11600000000000001</v>
      </c>
      <c r="AE406">
        <v>1.7230000000000001</v>
      </c>
      <c r="AF406">
        <v>3.7999999999999999E-2</v>
      </c>
      <c r="AG406">
        <v>5.8999999999999997E-2</v>
      </c>
      <c r="AH406">
        <v>-0.184</v>
      </c>
      <c r="AI406">
        <v>0.114</v>
      </c>
      <c r="AJ406">
        <v>8.1000000000000003E-2</v>
      </c>
      <c r="AK406">
        <v>2.6059999999999999</v>
      </c>
      <c r="AL406">
        <v>74.38</v>
      </c>
      <c r="AM406">
        <v>366</v>
      </c>
      <c r="AN406">
        <v>-1.0329999999999999</v>
      </c>
      <c r="AO406">
        <v>5.1999999999999998E-2</v>
      </c>
      <c r="AP406">
        <v>9.9541000000000004</v>
      </c>
      <c r="AQ406">
        <v>3.7999999999999999E-2</v>
      </c>
      <c r="AR406">
        <v>53.94</v>
      </c>
      <c r="AS406">
        <v>0.34399999999999997</v>
      </c>
      <c r="AT406" t="s">
        <v>2363</v>
      </c>
      <c r="AU406">
        <v>-13.3</v>
      </c>
      <c r="AV406">
        <v>68</v>
      </c>
      <c r="AW406">
        <v>1.004</v>
      </c>
      <c r="AX406">
        <v>30.73</v>
      </c>
      <c r="AY406">
        <v>30.73</v>
      </c>
      <c r="AZ406">
        <v>31.18</v>
      </c>
      <c r="BA406">
        <v>31.18</v>
      </c>
      <c r="BB406">
        <v>32.33</v>
      </c>
      <c r="BC406">
        <v>32.33</v>
      </c>
      <c r="BD406">
        <v>1</v>
      </c>
      <c r="BE406">
        <v>-0.66831058191123183</v>
      </c>
      <c r="BF406">
        <v>-2.4203919933736184</v>
      </c>
      <c r="BG406">
        <v>0.21410922127640164</v>
      </c>
      <c r="BH406">
        <v>1</v>
      </c>
      <c r="BI406">
        <v>-0.67867479388339835</v>
      </c>
      <c r="BJ406">
        <v>-2.4504288520421817</v>
      </c>
      <c r="BK406">
        <v>0.21464953714977217</v>
      </c>
      <c r="BL406">
        <v>8</v>
      </c>
      <c r="BM406">
        <v>12.98</v>
      </c>
      <c r="BN406">
        <v>0.10361882027595958</v>
      </c>
    </row>
    <row r="407" spans="1:66" x14ac:dyDescent="0.2">
      <c r="A407">
        <v>2996</v>
      </c>
      <c r="B407" s="1">
        <v>40201</v>
      </c>
      <c r="C407">
        <v>1</v>
      </c>
      <c r="D407">
        <v>4</v>
      </c>
      <c r="E407" s="1">
        <v>4</v>
      </c>
      <c r="F407" s="1">
        <v>1175</v>
      </c>
      <c r="G407">
        <v>325</v>
      </c>
      <c r="H407" s="1">
        <v>79</v>
      </c>
      <c r="I407" s="1"/>
      <c r="J407" s="1">
        <v>2</v>
      </c>
      <c r="K407" t="s">
        <v>2274</v>
      </c>
      <c r="M407">
        <v>100</v>
      </c>
      <c r="N407">
        <v>0.76500000000000001</v>
      </c>
      <c r="O407">
        <v>0.75600000000000001</v>
      </c>
      <c r="P407">
        <v>2.226</v>
      </c>
      <c r="Q407">
        <v>1</v>
      </c>
      <c r="R407" t="s">
        <v>2364</v>
      </c>
      <c r="S407">
        <v>231</v>
      </c>
      <c r="T407">
        <v>305.60000000000002</v>
      </c>
      <c r="U407">
        <v>7.3499999999999998E-3</v>
      </c>
      <c r="V407">
        <v>27.6</v>
      </c>
      <c r="W407">
        <v>-4.6699999999999998E-2</v>
      </c>
      <c r="X407">
        <v>58.241999999999997</v>
      </c>
      <c r="Y407">
        <v>10.742000000000001</v>
      </c>
      <c r="Z407">
        <v>-0.52715000000000001</v>
      </c>
      <c r="AA407">
        <v>55</v>
      </c>
      <c r="AB407">
        <v>8.5</v>
      </c>
      <c r="AC407">
        <v>9.6000000000000002E-2</v>
      </c>
      <c r="AD407">
        <v>7.2999999999999995E-2</v>
      </c>
      <c r="AE407">
        <v>1.7450000000000001</v>
      </c>
      <c r="AF407">
        <v>0.14799999999999999</v>
      </c>
      <c r="AG407">
        <v>6.5000000000000002E-2</v>
      </c>
      <c r="AH407">
        <v>-0.313</v>
      </c>
      <c r="AI407">
        <v>0.22900000000000001</v>
      </c>
      <c r="AJ407">
        <v>1.2999999999999999E-2</v>
      </c>
      <c r="AK407">
        <v>1.429</v>
      </c>
      <c r="AL407">
        <v>83.305999999999997</v>
      </c>
      <c r="AM407">
        <v>330</v>
      </c>
      <c r="AN407">
        <v>-0.83299999999999996</v>
      </c>
      <c r="AO407">
        <v>2.1000000000000001E-2</v>
      </c>
      <c r="AP407">
        <v>7.1813599999999997</v>
      </c>
      <c r="AQ407">
        <v>6.0999999999999999E-2</v>
      </c>
      <c r="AR407">
        <v>53.94</v>
      </c>
      <c r="AS407">
        <v>0.504</v>
      </c>
      <c r="AT407" t="s">
        <v>2365</v>
      </c>
      <c r="AU407">
        <v>-4.4000000000000004</v>
      </c>
      <c r="AV407">
        <v>2</v>
      </c>
      <c r="AW407">
        <v>1.004</v>
      </c>
      <c r="AX407">
        <v>27.24</v>
      </c>
      <c r="AY407">
        <v>27.24</v>
      </c>
      <c r="AZ407">
        <v>32.33</v>
      </c>
      <c r="BA407">
        <v>32.33</v>
      </c>
      <c r="BB407">
        <v>43.12</v>
      </c>
      <c r="BC407">
        <v>43.12</v>
      </c>
      <c r="BD407">
        <v>1</v>
      </c>
      <c r="BE407">
        <v>-1.1291384390143073</v>
      </c>
      <c r="BF407">
        <v>-2.3243794168125342</v>
      </c>
      <c r="BG407">
        <v>0.39474491204929008</v>
      </c>
      <c r="BH407">
        <v>1</v>
      </c>
      <c r="BI407">
        <v>-1.1632217140566821</v>
      </c>
      <c r="BJ407">
        <v>-2.3496673124147947</v>
      </c>
      <c r="BK407">
        <v>0.40435561201669867</v>
      </c>
      <c r="BL407">
        <v>8</v>
      </c>
      <c r="BM407">
        <v>9.3000000000000007</v>
      </c>
      <c r="BN407">
        <v>1.9453289315443659E-2</v>
      </c>
    </row>
    <row r="408" spans="1:66" x14ac:dyDescent="0.2">
      <c r="A408">
        <v>2996</v>
      </c>
      <c r="B408" s="1">
        <v>40201</v>
      </c>
      <c r="C408">
        <v>1</v>
      </c>
      <c r="D408">
        <v>2</v>
      </c>
      <c r="E408" s="1">
        <v>2</v>
      </c>
      <c r="F408" s="1">
        <v>1175</v>
      </c>
      <c r="G408">
        <v>325</v>
      </c>
      <c r="H408" s="1">
        <v>79</v>
      </c>
      <c r="I408" s="1"/>
      <c r="J408" s="1">
        <v>2</v>
      </c>
      <c r="K408" t="s">
        <v>2274</v>
      </c>
      <c r="M408">
        <v>100</v>
      </c>
      <c r="N408">
        <v>0.873</v>
      </c>
      <c r="O408">
        <v>0.71699999999999997</v>
      </c>
      <c r="P408">
        <v>4.0890000000000004</v>
      </c>
      <c r="Q408">
        <v>2</v>
      </c>
      <c r="R408" t="s">
        <v>2366</v>
      </c>
      <c r="S408">
        <v>219</v>
      </c>
      <c r="T408">
        <v>305.60000000000002</v>
      </c>
      <c r="U408">
        <v>5.629E-2</v>
      </c>
      <c r="V408">
        <v>18.95</v>
      </c>
      <c r="W408">
        <v>8.8900000000000007E-2</v>
      </c>
      <c r="X408">
        <v>37.5</v>
      </c>
      <c r="Y408">
        <v>9.9870000000000001</v>
      </c>
      <c r="Z408">
        <v>4.5069999999999999E-2</v>
      </c>
      <c r="AA408">
        <v>55</v>
      </c>
      <c r="AB408">
        <v>11.8</v>
      </c>
      <c r="AC408">
        <v>0.32900000000000001</v>
      </c>
      <c r="AD408">
        <v>0.307</v>
      </c>
      <c r="AE408">
        <v>1.6819999999999999</v>
      </c>
      <c r="AF408">
        <v>0.157</v>
      </c>
      <c r="AG408">
        <v>0.22700000000000001</v>
      </c>
      <c r="AH408">
        <v>3.7999999999999999E-2</v>
      </c>
      <c r="AI408">
        <v>0.14699999999999999</v>
      </c>
      <c r="AJ408">
        <v>0.20699999999999999</v>
      </c>
      <c r="AK408">
        <v>2.2029999999999998</v>
      </c>
      <c r="AL408">
        <v>324.298</v>
      </c>
      <c r="AM408">
        <v>366</v>
      </c>
      <c r="AN408">
        <v>-1.0329999999999999</v>
      </c>
      <c r="AO408">
        <v>4.2000000000000003E-2</v>
      </c>
      <c r="AP408">
        <v>6.665</v>
      </c>
      <c r="AQ408">
        <v>3.5000000000000003E-2</v>
      </c>
      <c r="AR408">
        <v>53.94</v>
      </c>
      <c r="AS408">
        <v>0.218</v>
      </c>
      <c r="AT408" t="s">
        <v>2367</v>
      </c>
      <c r="AU408">
        <v>-31.2</v>
      </c>
      <c r="AV408">
        <v>140</v>
      </c>
      <c r="AW408">
        <v>1</v>
      </c>
      <c r="AX408">
        <v>32.56</v>
      </c>
      <c r="AY408">
        <v>32.56</v>
      </c>
      <c r="AZ408">
        <v>33.119999999999997</v>
      </c>
      <c r="BA408">
        <v>33.119999999999997</v>
      </c>
      <c r="BB408">
        <v>38.1</v>
      </c>
      <c r="BC408">
        <v>38.1</v>
      </c>
      <c r="BD408">
        <v>1</v>
      </c>
      <c r="BE408">
        <v>-0.29899939044298507</v>
      </c>
      <c r="BF408">
        <v>-2.8237476315049679</v>
      </c>
      <c r="BG408">
        <v>0.16388990273319717</v>
      </c>
      <c r="BH408">
        <v>1</v>
      </c>
      <c r="BI408">
        <v>-0.37408049044075753</v>
      </c>
      <c r="BJ408">
        <v>-2.8519304968562507</v>
      </c>
      <c r="BK408">
        <v>0.17740997400913208</v>
      </c>
      <c r="BL408">
        <v>8</v>
      </c>
      <c r="BM408">
        <v>9.09</v>
      </c>
      <c r="BN408">
        <v>9.3458911709195264E-2</v>
      </c>
    </row>
    <row r="409" spans="1:66" x14ac:dyDescent="0.2">
      <c r="A409">
        <v>2996</v>
      </c>
      <c r="B409" s="1">
        <v>40201</v>
      </c>
      <c r="C409">
        <v>1</v>
      </c>
      <c r="D409">
        <v>3</v>
      </c>
      <c r="E409" s="1">
        <v>3</v>
      </c>
      <c r="F409" s="1">
        <v>1175</v>
      </c>
      <c r="G409">
        <v>325</v>
      </c>
      <c r="H409" s="1">
        <v>79</v>
      </c>
      <c r="I409" s="1"/>
      <c r="J409" s="1">
        <v>2</v>
      </c>
      <c r="K409" t="s">
        <v>2274</v>
      </c>
      <c r="M409">
        <v>100</v>
      </c>
      <c r="N409">
        <v>0.48699999999999999</v>
      </c>
      <c r="O409">
        <v>0.26200000000000001</v>
      </c>
      <c r="P409">
        <v>1.407</v>
      </c>
      <c r="Q409">
        <v>1</v>
      </c>
      <c r="R409" t="s">
        <v>2368</v>
      </c>
      <c r="S409">
        <v>80</v>
      </c>
      <c r="T409">
        <v>305.60000000000002</v>
      </c>
      <c r="U409">
        <v>0.20251</v>
      </c>
      <c r="V409">
        <v>28.05</v>
      </c>
      <c r="W409">
        <v>0.18010000000000001</v>
      </c>
      <c r="X409">
        <v>25</v>
      </c>
      <c r="Y409">
        <v>9.2330000000000005</v>
      </c>
      <c r="Z409">
        <v>-7.1010000000000004E-2</v>
      </c>
      <c r="AA409">
        <v>59</v>
      </c>
      <c r="AB409">
        <v>11.3</v>
      </c>
      <c r="AC409">
        <v>0.34200000000000003</v>
      </c>
      <c r="AD409">
        <v>0.11899999999999999</v>
      </c>
      <c r="AE409">
        <v>1.7130000000000001</v>
      </c>
      <c r="AF409">
        <v>0</v>
      </c>
      <c r="AG409">
        <v>0.161</v>
      </c>
      <c r="AH409">
        <v>-0.44</v>
      </c>
      <c r="AI409">
        <v>-7.5999999999999998E-2</v>
      </c>
      <c r="AJ409">
        <v>-0.16300000000000001</v>
      </c>
      <c r="AK409">
        <v>0.47899999999999998</v>
      </c>
      <c r="AL409">
        <v>56.529000000000003</v>
      </c>
      <c r="AM409">
        <v>366</v>
      </c>
      <c r="AN409">
        <v>-1.0329999999999999</v>
      </c>
      <c r="AO409">
        <v>2.3E-2</v>
      </c>
      <c r="AP409">
        <v>2.0679400000000001</v>
      </c>
      <c r="AQ409">
        <v>0.13400000000000001</v>
      </c>
      <c r="AR409">
        <v>53.94</v>
      </c>
      <c r="AS409">
        <v>-2.3E-2</v>
      </c>
      <c r="AT409" t="s">
        <v>2369</v>
      </c>
      <c r="AU409">
        <v>-37.299999999999997</v>
      </c>
      <c r="AV409">
        <v>114</v>
      </c>
      <c r="AW409">
        <v>0.97799999999999998</v>
      </c>
      <c r="AX409">
        <v>24.33</v>
      </c>
      <c r="AY409">
        <v>24.33</v>
      </c>
      <c r="AZ409">
        <v>27.67</v>
      </c>
      <c r="BA409">
        <v>27.67</v>
      </c>
      <c r="BB409">
        <v>39.380000000000003</v>
      </c>
      <c r="BC409">
        <v>39.380000000000003</v>
      </c>
      <c r="BD409">
        <v>0</v>
      </c>
      <c r="BE409">
        <v>0.53772428202472544</v>
      </c>
      <c r="BF409">
        <v>-2.9079827616039395</v>
      </c>
      <c r="BG409">
        <v>2.9417681357875852E-2</v>
      </c>
      <c r="BH409">
        <v>0</v>
      </c>
      <c r="BI409">
        <v>0.59833257229791514</v>
      </c>
      <c r="BJ409">
        <v>2.8184365530436377</v>
      </c>
      <c r="BK409">
        <v>2.6186033081458147E-2</v>
      </c>
      <c r="BL409">
        <v>8</v>
      </c>
      <c r="BM409">
        <v>9.68</v>
      </c>
      <c r="BN409">
        <v>0.10699899271494635</v>
      </c>
    </row>
    <row r="410" spans="1:66" x14ac:dyDescent="0.2">
      <c r="A410">
        <v>2996</v>
      </c>
      <c r="B410" s="1">
        <v>40401</v>
      </c>
      <c r="C410">
        <v>1</v>
      </c>
      <c r="D410">
        <v>3</v>
      </c>
      <c r="E410" s="1">
        <v>11</v>
      </c>
      <c r="F410" s="1">
        <v>1200</v>
      </c>
      <c r="G410">
        <v>350</v>
      </c>
      <c r="H410" s="1">
        <v>79</v>
      </c>
      <c r="I410" s="1">
        <f>-0.1852*(G410)+141.15</f>
        <v>76.33</v>
      </c>
      <c r="J410" s="1">
        <v>2</v>
      </c>
      <c r="K410" t="s">
        <v>2275</v>
      </c>
      <c r="M410">
        <v>100</v>
      </c>
      <c r="N410">
        <v>0.13400000000000001</v>
      </c>
      <c r="O410">
        <v>0.157</v>
      </c>
      <c r="P410">
        <v>0.93799999999999994</v>
      </c>
      <c r="Q410">
        <v>0</v>
      </c>
      <c r="R410" t="s">
        <v>45</v>
      </c>
      <c r="S410">
        <v>63</v>
      </c>
      <c r="T410">
        <v>401.2</v>
      </c>
      <c r="U410">
        <v>-0.16134999999999999</v>
      </c>
      <c r="V410">
        <v>22.03</v>
      </c>
      <c r="W410">
        <v>-0.1484</v>
      </c>
      <c r="X410">
        <v>80.429000000000002</v>
      </c>
      <c r="Y410">
        <v>10.429</v>
      </c>
      <c r="Z410">
        <v>-0.36397000000000002</v>
      </c>
      <c r="AA410">
        <v>35</v>
      </c>
      <c r="AB410">
        <v>66.2</v>
      </c>
      <c r="AC410">
        <v>0.70699999999999996</v>
      </c>
      <c r="AD410">
        <v>0.09</v>
      </c>
      <c r="AE410">
        <v>1.8720000000000001</v>
      </c>
      <c r="AF410">
        <v>-2E-3</v>
      </c>
      <c r="AG410">
        <v>-0.02</v>
      </c>
      <c r="AH410">
        <v>2.4E-2</v>
      </c>
      <c r="AI410">
        <v>0</v>
      </c>
      <c r="AJ410">
        <v>-0.23799999999999999</v>
      </c>
      <c r="AK410">
        <v>1.2609999999999999</v>
      </c>
      <c r="AL410">
        <v>41.652999999999999</v>
      </c>
      <c r="AM410">
        <v>246</v>
      </c>
      <c r="AN410">
        <v>-0.36699999999999999</v>
      </c>
      <c r="AO410">
        <v>3.5999999999999997E-2</v>
      </c>
      <c r="AP410">
        <v>2.2910599999999999</v>
      </c>
      <c r="AQ410">
        <v>0.3</v>
      </c>
      <c r="AR410">
        <v>64.23</v>
      </c>
      <c r="AS410">
        <v>0.312</v>
      </c>
      <c r="AT410" t="s">
        <v>2370</v>
      </c>
      <c r="AU410">
        <v>-30.3</v>
      </c>
      <c r="AV410">
        <v>82</v>
      </c>
      <c r="AW410">
        <v>1</v>
      </c>
      <c r="AX410">
        <v>35.68</v>
      </c>
      <c r="AY410">
        <v>35.68</v>
      </c>
      <c r="AZ410">
        <v>36.770000000000003</v>
      </c>
      <c r="BA410">
        <v>36.770000000000003</v>
      </c>
      <c r="BB410">
        <v>52.56</v>
      </c>
      <c r="BC410">
        <v>52.56</v>
      </c>
      <c r="BD410">
        <v>1</v>
      </c>
      <c r="BE410">
        <v>-0.91855911704732418</v>
      </c>
      <c r="BF410">
        <v>2.9022670588104704</v>
      </c>
      <c r="BG410">
        <v>0.40991080569777555</v>
      </c>
      <c r="BH410">
        <v>1</v>
      </c>
      <c r="BI410">
        <v>-0.91341266333569371</v>
      </c>
      <c r="BJ410">
        <v>2.943274936417775</v>
      </c>
      <c r="BK410">
        <v>0.39318436680207386</v>
      </c>
      <c r="BL410">
        <v>8</v>
      </c>
      <c r="BM410">
        <v>13.53</v>
      </c>
      <c r="BN410">
        <v>7.4959016349622036E-3</v>
      </c>
    </row>
    <row r="411" spans="1:66" x14ac:dyDescent="0.2">
      <c r="A411">
        <v>2996</v>
      </c>
      <c r="B411" s="1">
        <v>40401</v>
      </c>
      <c r="C411">
        <v>1</v>
      </c>
      <c r="D411">
        <v>2</v>
      </c>
      <c r="E411" s="1">
        <v>10</v>
      </c>
      <c r="F411" s="1">
        <v>1200</v>
      </c>
      <c r="G411">
        <v>350</v>
      </c>
      <c r="H411" s="1">
        <v>79</v>
      </c>
      <c r="I411" s="1">
        <f t="shared" ref="I411" si="16">-0.1852*(G411)+141.15</f>
        <v>76.33</v>
      </c>
      <c r="J411" s="1">
        <v>2</v>
      </c>
      <c r="K411" t="s">
        <v>2275</v>
      </c>
      <c r="M411">
        <v>100</v>
      </c>
      <c r="N411">
        <v>0.75800000000000001</v>
      </c>
      <c r="O411">
        <v>0.76500000000000001</v>
      </c>
      <c r="P411">
        <v>2.532</v>
      </c>
      <c r="Q411">
        <v>1</v>
      </c>
      <c r="R411" t="s">
        <v>2371</v>
      </c>
      <c r="S411">
        <v>307</v>
      </c>
      <c r="T411">
        <v>401.2</v>
      </c>
      <c r="U411">
        <v>3.4020000000000002E-2</v>
      </c>
      <c r="V411">
        <v>45.99</v>
      </c>
      <c r="W411">
        <v>-0.17269999999999999</v>
      </c>
      <c r="X411">
        <v>47.929000000000002</v>
      </c>
      <c r="Y411">
        <v>10.429</v>
      </c>
      <c r="Z411">
        <v>-0.39278999999999997</v>
      </c>
      <c r="AA411">
        <v>57</v>
      </c>
      <c r="AB411">
        <v>117.3</v>
      </c>
      <c r="AC411">
        <v>0.36599999999999999</v>
      </c>
      <c r="AD411">
        <v>0.26700000000000002</v>
      </c>
      <c r="AE411">
        <v>1.5880000000000001</v>
      </c>
      <c r="AF411">
        <v>0.06</v>
      </c>
      <c r="AG411">
        <v>9.7000000000000003E-2</v>
      </c>
      <c r="AH411">
        <v>9.1999999999999998E-2</v>
      </c>
      <c r="AI411">
        <v>6.0999999999999999E-2</v>
      </c>
      <c r="AJ411">
        <v>0.26</v>
      </c>
      <c r="AK411">
        <v>1.9159999999999999</v>
      </c>
      <c r="AL411">
        <v>80.331000000000003</v>
      </c>
      <c r="AM411">
        <v>330</v>
      </c>
      <c r="AN411">
        <v>-0.83299999999999996</v>
      </c>
      <c r="AO411">
        <v>8.4000000000000005E-2</v>
      </c>
      <c r="AP411">
        <v>9.9407499999999995</v>
      </c>
      <c r="AQ411">
        <v>8.7999999999999995E-2</v>
      </c>
      <c r="AR411">
        <v>64.23</v>
      </c>
      <c r="AS411">
        <v>0.434</v>
      </c>
      <c r="AT411" t="s">
        <v>2372</v>
      </c>
      <c r="AU411">
        <v>-23.1</v>
      </c>
      <c r="AV411">
        <v>9</v>
      </c>
      <c r="AW411">
        <v>0.94699999999999995</v>
      </c>
      <c r="AX411">
        <v>29.71</v>
      </c>
      <c r="AY411">
        <v>29.71</v>
      </c>
      <c r="AZ411">
        <v>32.03</v>
      </c>
      <c r="BA411">
        <v>32.03</v>
      </c>
      <c r="BB411">
        <v>32.42</v>
      </c>
      <c r="BC411">
        <v>32.42</v>
      </c>
      <c r="BD411">
        <v>0</v>
      </c>
      <c r="BE411">
        <v>0.55970286781361356</v>
      </c>
      <c r="BF411">
        <v>-1.7308917012451519</v>
      </c>
      <c r="BG411">
        <v>3.5219915478657729E-2</v>
      </c>
      <c r="BH411">
        <v>0</v>
      </c>
      <c r="BI411">
        <v>0.54933857700392696</v>
      </c>
      <c r="BJ411">
        <v>-1.8997075438740576</v>
      </c>
      <c r="BK411">
        <v>3.2563900399055073E-2</v>
      </c>
      <c r="BL411">
        <v>8</v>
      </c>
      <c r="BM411">
        <v>25.83</v>
      </c>
      <c r="BN411">
        <v>-2.9672077325947521E-2</v>
      </c>
    </row>
    <row r="412" spans="1:66" x14ac:dyDescent="0.2">
      <c r="A412">
        <v>2996</v>
      </c>
      <c r="B412" s="1">
        <v>40401</v>
      </c>
      <c r="C412">
        <v>1</v>
      </c>
      <c r="D412">
        <v>1</v>
      </c>
      <c r="E412" s="1">
        <v>9</v>
      </c>
      <c r="F412" s="1">
        <v>1200</v>
      </c>
      <c r="G412">
        <v>350</v>
      </c>
      <c r="H412" s="1">
        <v>66</v>
      </c>
      <c r="I412" s="1">
        <f t="shared" ref="I412:I417" si="17">-0.1852*(G412)+141.15</f>
        <v>76.33</v>
      </c>
      <c r="J412" s="1">
        <v>2</v>
      </c>
      <c r="K412" t="s">
        <v>2275</v>
      </c>
      <c r="M412">
        <v>100</v>
      </c>
      <c r="N412">
        <v>0.20399999999999999</v>
      </c>
      <c r="O412">
        <v>0.14000000000000001</v>
      </c>
      <c r="P412">
        <v>0.77900000000000003</v>
      </c>
      <c r="Q412">
        <v>0</v>
      </c>
      <c r="R412" t="s">
        <v>45</v>
      </c>
      <c r="S412">
        <v>56</v>
      </c>
      <c r="T412">
        <v>401.2</v>
      </c>
      <c r="U412">
        <v>0.21901000000000001</v>
      </c>
      <c r="V412">
        <v>24.32</v>
      </c>
      <c r="W412">
        <v>5.1299999999999998E-2</v>
      </c>
      <c r="X412">
        <v>77.5</v>
      </c>
      <c r="Y412">
        <v>9.9870000000000001</v>
      </c>
      <c r="Z412">
        <v>-0.41522999999999999</v>
      </c>
      <c r="AA412">
        <v>51</v>
      </c>
      <c r="AB412">
        <v>56</v>
      </c>
      <c r="AC412">
        <v>0.40300000000000002</v>
      </c>
      <c r="AD412">
        <v>6.5000000000000002E-2</v>
      </c>
      <c r="AE412">
        <v>1.6990000000000001</v>
      </c>
      <c r="AF412">
        <v>-2.1999999999999999E-2</v>
      </c>
      <c r="AG412">
        <v>-2.7E-2</v>
      </c>
      <c r="AH412">
        <v>0.27800000000000002</v>
      </c>
      <c r="AI412">
        <v>0.19800000000000001</v>
      </c>
      <c r="AJ412">
        <v>9.8000000000000004E-2</v>
      </c>
      <c r="AK412">
        <v>0.499</v>
      </c>
      <c r="AL412">
        <v>354.05</v>
      </c>
      <c r="AM412">
        <v>366</v>
      </c>
      <c r="AN412">
        <v>-1.0329999999999999</v>
      </c>
      <c r="AO412">
        <v>4.5999999999999999E-2</v>
      </c>
      <c r="AP412">
        <v>1.56341</v>
      </c>
      <c r="AQ412">
        <v>2.4E-2</v>
      </c>
      <c r="AR412">
        <v>64.23</v>
      </c>
      <c r="AS412">
        <v>-0.03</v>
      </c>
      <c r="AT412" t="s">
        <v>2373</v>
      </c>
      <c r="AU412">
        <v>-37.1</v>
      </c>
      <c r="AV412">
        <v>52</v>
      </c>
      <c r="AW412">
        <v>0.95</v>
      </c>
      <c r="AX412">
        <v>18.02</v>
      </c>
      <c r="AY412">
        <v>18.02</v>
      </c>
      <c r="AZ412">
        <v>27.52</v>
      </c>
      <c r="BA412">
        <v>27.52</v>
      </c>
      <c r="BB412">
        <v>56.84</v>
      </c>
      <c r="BC412">
        <v>56.84</v>
      </c>
      <c r="BD412">
        <v>0</v>
      </c>
      <c r="BE412">
        <v>0.98705824505468054</v>
      </c>
      <c r="BF412">
        <v>0.82205480263581843</v>
      </c>
      <c r="BG412">
        <v>7.3762874046276183E-2</v>
      </c>
      <c r="BH412">
        <v>0</v>
      </c>
      <c r="BI412">
        <v>0.99264548406573772</v>
      </c>
      <c r="BJ412">
        <v>0.60555539927065549</v>
      </c>
      <c r="BK412">
        <v>6.9897392716668297E-2</v>
      </c>
      <c r="BL412">
        <v>8</v>
      </c>
      <c r="BM412">
        <v>14.76</v>
      </c>
      <c r="BN412">
        <v>-7.087656389741198E-3</v>
      </c>
    </row>
    <row r="413" spans="1:66" x14ac:dyDescent="0.2">
      <c r="A413">
        <v>2996</v>
      </c>
      <c r="B413" s="1">
        <v>40401</v>
      </c>
      <c r="C413">
        <v>2</v>
      </c>
      <c r="D413">
        <v>2</v>
      </c>
      <c r="E413" s="1">
        <v>13</v>
      </c>
      <c r="F413" s="1">
        <v>1200</v>
      </c>
      <c r="G413">
        <v>350</v>
      </c>
      <c r="H413" s="1">
        <v>79</v>
      </c>
      <c r="I413" s="1">
        <f t="shared" si="17"/>
        <v>76.33</v>
      </c>
      <c r="J413" s="1">
        <v>2</v>
      </c>
      <c r="K413" t="s">
        <v>2275</v>
      </c>
      <c r="M413">
        <v>100</v>
      </c>
      <c r="N413">
        <v>0.73099999999999998</v>
      </c>
      <c r="O413">
        <v>0.42099999999999999</v>
      </c>
      <c r="P413">
        <v>2.1579999999999999</v>
      </c>
      <c r="Q413">
        <v>1</v>
      </c>
      <c r="R413" t="s">
        <v>2374</v>
      </c>
      <c r="S413">
        <v>169</v>
      </c>
      <c r="T413">
        <v>401.2</v>
      </c>
      <c r="U413">
        <v>1.0359999999999999E-2</v>
      </c>
      <c r="V413">
        <v>33.380000000000003</v>
      </c>
      <c r="W413">
        <v>-0.16470000000000001</v>
      </c>
      <c r="X413">
        <v>65.429000000000002</v>
      </c>
      <c r="Y413">
        <v>10.429</v>
      </c>
      <c r="Z413">
        <v>-0.17241000000000001</v>
      </c>
      <c r="AA413">
        <v>33</v>
      </c>
      <c r="AB413">
        <v>82.6</v>
      </c>
      <c r="AC413">
        <v>0.35199999999999998</v>
      </c>
      <c r="AD413">
        <v>0.2</v>
      </c>
      <c r="AE413">
        <v>1.7869999999999999</v>
      </c>
      <c r="AF413">
        <v>4.7E-2</v>
      </c>
      <c r="AG413">
        <v>9.1999999999999998E-2</v>
      </c>
      <c r="AH413">
        <v>9.2999999999999999E-2</v>
      </c>
      <c r="AI413">
        <v>6.0999999999999999E-2</v>
      </c>
      <c r="AJ413">
        <v>-0.24299999999999999</v>
      </c>
      <c r="AK413">
        <v>1.474</v>
      </c>
      <c r="AL413">
        <v>333.22300000000001</v>
      </c>
      <c r="AM413">
        <v>354</v>
      </c>
      <c r="AN413">
        <v>-0.96699999999999997</v>
      </c>
      <c r="AO413">
        <v>0.185</v>
      </c>
      <c r="AP413">
        <v>6.5176699999999999</v>
      </c>
      <c r="AQ413">
        <v>0.27200000000000002</v>
      </c>
      <c r="AR413">
        <v>64.23</v>
      </c>
      <c r="AS413">
        <v>0.03</v>
      </c>
      <c r="AT413" t="s">
        <v>2375</v>
      </c>
      <c r="AU413">
        <v>-17</v>
      </c>
      <c r="AV413">
        <v>81</v>
      </c>
      <c r="AW413">
        <v>1.04</v>
      </c>
      <c r="AX413">
        <v>38.83</v>
      </c>
      <c r="AY413">
        <v>38.83</v>
      </c>
      <c r="AZ413">
        <v>48.05</v>
      </c>
      <c r="BA413">
        <v>48.05</v>
      </c>
      <c r="BB413">
        <v>60.1</v>
      </c>
      <c r="BC413">
        <v>60.1</v>
      </c>
      <c r="BD413">
        <v>0</v>
      </c>
      <c r="BE413">
        <v>0.80584115043108229</v>
      </c>
      <c r="BF413">
        <v>-0.35510342727898536</v>
      </c>
      <c r="BG413">
        <v>3.8613740540125105E-2</v>
      </c>
      <c r="BH413">
        <v>0</v>
      </c>
      <c r="BI413">
        <v>0.81459045890133841</v>
      </c>
      <c r="BJ413">
        <v>-0.43874541556988084</v>
      </c>
      <c r="BK413">
        <v>4.7583323348973978E-2</v>
      </c>
      <c r="BL413">
        <v>8</v>
      </c>
      <c r="BM413">
        <v>25.7</v>
      </c>
      <c r="BN413">
        <v>8.4274634928429043E-2</v>
      </c>
    </row>
    <row r="414" spans="1:66" x14ac:dyDescent="0.2">
      <c r="A414">
        <v>2996</v>
      </c>
      <c r="B414" s="1">
        <v>40401</v>
      </c>
      <c r="C414">
        <v>2</v>
      </c>
      <c r="D414">
        <v>1</v>
      </c>
      <c r="E414" s="1">
        <v>12</v>
      </c>
      <c r="F414" s="1">
        <v>1200</v>
      </c>
      <c r="G414">
        <v>350</v>
      </c>
      <c r="H414" s="1">
        <v>79</v>
      </c>
      <c r="I414" s="1">
        <f t="shared" si="17"/>
        <v>76.33</v>
      </c>
      <c r="J414" s="1">
        <v>2</v>
      </c>
      <c r="K414" t="s">
        <v>2275</v>
      </c>
      <c r="M414">
        <v>100</v>
      </c>
      <c r="N414">
        <v>1.0449999999999999</v>
      </c>
      <c r="O414">
        <v>1.4359999999999999</v>
      </c>
      <c r="P414">
        <v>7.8029999999999999</v>
      </c>
      <c r="Q414">
        <v>5</v>
      </c>
      <c r="R414" t="s">
        <v>2376</v>
      </c>
      <c r="S414">
        <v>576</v>
      </c>
      <c r="T414">
        <v>401.2</v>
      </c>
      <c r="U414">
        <v>0.11482000000000001</v>
      </c>
      <c r="V414">
        <v>33.86</v>
      </c>
      <c r="W414">
        <v>-0.35320000000000001</v>
      </c>
      <c r="X414">
        <v>84.382999999999996</v>
      </c>
      <c r="Y414">
        <v>11.882999999999999</v>
      </c>
      <c r="Z414">
        <v>-0.60780999999999996</v>
      </c>
      <c r="AA414">
        <v>49</v>
      </c>
      <c r="AB414">
        <v>1.1000000000000001</v>
      </c>
      <c r="AC414">
        <v>0.50800000000000001</v>
      </c>
      <c r="AD414">
        <v>0.58099999999999996</v>
      </c>
      <c r="AE414">
        <v>1.861</v>
      </c>
      <c r="AF414">
        <v>0.187</v>
      </c>
      <c r="AG414">
        <v>-0.12</v>
      </c>
      <c r="AH414">
        <v>0.21299999999999999</v>
      </c>
      <c r="AI414">
        <v>-8.0000000000000002E-3</v>
      </c>
      <c r="AJ414">
        <v>-6.9000000000000006E-2</v>
      </c>
      <c r="AK414">
        <v>2.1440000000000001</v>
      </c>
      <c r="AL414">
        <v>223.14</v>
      </c>
      <c r="AM414">
        <v>366</v>
      </c>
      <c r="AN414">
        <v>-1.0329999999999999</v>
      </c>
      <c r="AO414">
        <v>0.13200000000000001</v>
      </c>
      <c r="AP414">
        <v>16.04899</v>
      </c>
      <c r="AQ414">
        <v>0.156</v>
      </c>
      <c r="AR414">
        <v>64.23</v>
      </c>
      <c r="AS414">
        <v>0.307</v>
      </c>
      <c r="AT414" t="s">
        <v>2377</v>
      </c>
      <c r="AU414">
        <v>21.5</v>
      </c>
      <c r="AV414">
        <v>103</v>
      </c>
      <c r="AW414">
        <v>0.96599999999999997</v>
      </c>
      <c r="AX414">
        <v>31.13</v>
      </c>
      <c r="AY414">
        <v>31.13</v>
      </c>
      <c r="AZ414">
        <v>31.54</v>
      </c>
      <c r="BA414">
        <v>31.54</v>
      </c>
      <c r="BB414">
        <v>35.28</v>
      </c>
      <c r="BC414">
        <v>35.28</v>
      </c>
      <c r="BD414">
        <v>0</v>
      </c>
      <c r="BE414">
        <v>1.2115778784045439</v>
      </c>
      <c r="BF414">
        <v>-1.1207468666244258E-2</v>
      </c>
      <c r="BG414">
        <v>0.18674153395430726</v>
      </c>
      <c r="BH414">
        <v>0</v>
      </c>
      <c r="BI414">
        <v>1.2097359084843218</v>
      </c>
      <c r="BJ414">
        <v>7.9498258735070087E-3</v>
      </c>
      <c r="BK414">
        <v>0.18034745487730797</v>
      </c>
      <c r="BL414">
        <v>8</v>
      </c>
      <c r="BM414">
        <v>47.34</v>
      </c>
      <c r="BN414">
        <v>-7.5385421897921218E-2</v>
      </c>
    </row>
    <row r="415" spans="1:66" x14ac:dyDescent="0.2">
      <c r="A415">
        <v>2996</v>
      </c>
      <c r="B415" s="1">
        <v>40301</v>
      </c>
      <c r="C415">
        <v>1</v>
      </c>
      <c r="D415">
        <v>2</v>
      </c>
      <c r="E415" s="1">
        <v>6</v>
      </c>
      <c r="F415" s="1">
        <v>1175</v>
      </c>
      <c r="G415">
        <v>325</v>
      </c>
      <c r="H415" s="1">
        <v>79</v>
      </c>
      <c r="I415" s="1">
        <f t="shared" si="17"/>
        <v>80.960000000000008</v>
      </c>
      <c r="J415" s="1">
        <v>2</v>
      </c>
      <c r="K415" t="s">
        <v>2276</v>
      </c>
      <c r="M415">
        <v>100</v>
      </c>
      <c r="N415">
        <v>0.38700000000000001</v>
      </c>
      <c r="O415">
        <v>0.41399999999999998</v>
      </c>
      <c r="P415">
        <v>1.4410000000000001</v>
      </c>
      <c r="Q415">
        <v>1</v>
      </c>
      <c r="R415" t="s">
        <v>2378</v>
      </c>
      <c r="S415">
        <v>246</v>
      </c>
      <c r="T415">
        <v>593.79999999999995</v>
      </c>
      <c r="U415">
        <v>6.3189999999999996E-2</v>
      </c>
      <c r="V415">
        <v>21.27</v>
      </c>
      <c r="W415">
        <v>0.17180000000000001</v>
      </c>
      <c r="X415">
        <v>77.5</v>
      </c>
      <c r="Y415">
        <v>9.2330000000000005</v>
      </c>
      <c r="Z415">
        <v>-6.3020000000000007E-2</v>
      </c>
      <c r="AA415">
        <v>55</v>
      </c>
      <c r="AB415">
        <v>25.2</v>
      </c>
      <c r="AC415">
        <v>0.14599999999999999</v>
      </c>
      <c r="AD415">
        <v>6.9000000000000006E-2</v>
      </c>
      <c r="AE415">
        <v>1.663</v>
      </c>
      <c r="AF415">
        <v>1.7999999999999999E-2</v>
      </c>
      <c r="AG415">
        <v>-9.5000000000000001E-2</v>
      </c>
      <c r="AH415">
        <v>-1.7000000000000001E-2</v>
      </c>
      <c r="AI415">
        <v>-5.7000000000000002E-2</v>
      </c>
      <c r="AJ415">
        <v>0.129</v>
      </c>
      <c r="AK415">
        <v>1.401</v>
      </c>
      <c r="AL415">
        <v>136.86000000000001</v>
      </c>
      <c r="AM415">
        <v>294</v>
      </c>
      <c r="AN415">
        <v>-0.63300000000000001</v>
      </c>
      <c r="AO415">
        <v>4.7E-2</v>
      </c>
      <c r="AP415">
        <v>10.378220000000001</v>
      </c>
      <c r="AQ415">
        <v>0.159</v>
      </c>
      <c r="AR415">
        <v>61.64</v>
      </c>
      <c r="AS415">
        <v>0.40200000000000002</v>
      </c>
      <c r="AT415" t="s">
        <v>2379</v>
      </c>
      <c r="AU415">
        <v>-24.7</v>
      </c>
      <c r="AV415">
        <v>42</v>
      </c>
      <c r="AW415">
        <v>0.99399999999999999</v>
      </c>
      <c r="AX415">
        <v>27.82</v>
      </c>
      <c r="AY415">
        <v>27.82</v>
      </c>
      <c r="AZ415">
        <v>43.37</v>
      </c>
      <c r="BA415">
        <v>43.37</v>
      </c>
      <c r="BB415">
        <v>44.34</v>
      </c>
      <c r="BC415">
        <v>44.34</v>
      </c>
      <c r="BD415">
        <v>0</v>
      </c>
      <c r="BE415">
        <v>0.71422948929146923</v>
      </c>
      <c r="BF415">
        <v>1.675265663641136</v>
      </c>
      <c r="BG415">
        <v>0.2435340894302562</v>
      </c>
      <c r="BH415">
        <v>0</v>
      </c>
      <c r="BI415">
        <v>0.69187481411538221</v>
      </c>
      <c r="BJ415">
        <v>1.7144298511714704</v>
      </c>
      <c r="BK415">
        <v>0.23242858929608592</v>
      </c>
      <c r="BL415">
        <v>8</v>
      </c>
      <c r="BM415">
        <v>7.45</v>
      </c>
      <c r="BN415">
        <v>2.2368394355061732E-3</v>
      </c>
    </row>
    <row r="416" spans="1:66" x14ac:dyDescent="0.2">
      <c r="A416">
        <v>2996</v>
      </c>
      <c r="B416" s="1">
        <v>40301</v>
      </c>
      <c r="C416">
        <v>1</v>
      </c>
      <c r="D416">
        <v>1</v>
      </c>
      <c r="E416" s="1">
        <v>5</v>
      </c>
      <c r="F416" s="1">
        <v>1175</v>
      </c>
      <c r="G416">
        <v>325</v>
      </c>
      <c r="H416" s="1">
        <v>66</v>
      </c>
      <c r="I416" s="1">
        <f t="shared" si="17"/>
        <v>80.960000000000008</v>
      </c>
      <c r="J416" s="1">
        <v>2</v>
      </c>
      <c r="K416" t="s">
        <v>2276</v>
      </c>
      <c r="M416">
        <v>100</v>
      </c>
      <c r="N416">
        <v>2.6269999999999998</v>
      </c>
      <c r="O416">
        <v>2.5680000000000001</v>
      </c>
      <c r="P416">
        <v>8.1120000000000001</v>
      </c>
      <c r="Q416">
        <v>4</v>
      </c>
      <c r="R416" t="s">
        <v>2380</v>
      </c>
      <c r="S416">
        <v>1525</v>
      </c>
      <c r="T416">
        <v>593.79999999999995</v>
      </c>
      <c r="U416">
        <v>3.848E-2</v>
      </c>
      <c r="V416">
        <v>38.07</v>
      </c>
      <c r="W416">
        <v>-0.1336</v>
      </c>
      <c r="X416">
        <v>84.22</v>
      </c>
      <c r="Y416">
        <v>19.22</v>
      </c>
      <c r="Z416">
        <v>-0.16586999999999999</v>
      </c>
      <c r="AA416">
        <v>33</v>
      </c>
      <c r="AB416">
        <v>85.9</v>
      </c>
      <c r="AC416">
        <v>0.3</v>
      </c>
      <c r="AD416">
        <v>0.56100000000000005</v>
      </c>
      <c r="AE416">
        <v>2.0510000000000002</v>
      </c>
      <c r="AF416">
        <v>0.122</v>
      </c>
      <c r="AG416">
        <v>0.32100000000000001</v>
      </c>
      <c r="AH416">
        <v>-9.1999999999999998E-2</v>
      </c>
      <c r="AI416">
        <v>0.36899999999999999</v>
      </c>
      <c r="AJ416">
        <v>0.29299999999999998</v>
      </c>
      <c r="AK416">
        <v>4.3609999999999998</v>
      </c>
      <c r="AL416">
        <v>315.37200000000001</v>
      </c>
      <c r="AM416">
        <v>366</v>
      </c>
      <c r="AN416">
        <v>-1.0329999999999999</v>
      </c>
      <c r="AO416">
        <v>0.151</v>
      </c>
      <c r="AP416">
        <v>44.191209999999998</v>
      </c>
      <c r="AQ416">
        <v>9.4E-2</v>
      </c>
      <c r="AR416">
        <v>61.64</v>
      </c>
      <c r="AS416">
        <v>0.69599999999999995</v>
      </c>
      <c r="AT416" t="s">
        <v>2381</v>
      </c>
      <c r="AU416">
        <v>-49.8</v>
      </c>
      <c r="AV416">
        <v>85</v>
      </c>
      <c r="AW416">
        <v>0.91200000000000003</v>
      </c>
      <c r="AX416">
        <v>44.22</v>
      </c>
      <c r="AY416">
        <v>44.22</v>
      </c>
      <c r="AZ416">
        <v>63.98</v>
      </c>
      <c r="BA416">
        <v>63.98</v>
      </c>
      <c r="BB416">
        <v>66.62</v>
      </c>
      <c r="BC416">
        <v>66.62</v>
      </c>
      <c r="BD416">
        <v>1</v>
      </c>
      <c r="BE416">
        <v>-7.231719434164674E-3</v>
      </c>
      <c r="BF416">
        <v>3.0449092512647784</v>
      </c>
      <c r="BG416">
        <v>0.14666448094538201</v>
      </c>
      <c r="BH416">
        <v>1</v>
      </c>
      <c r="BI416">
        <v>-4.2962909162179486E-2</v>
      </c>
      <c r="BJ416">
        <v>3.0994749098827561</v>
      </c>
      <c r="BK416">
        <v>0.14810337329650203</v>
      </c>
      <c r="BL416">
        <v>8</v>
      </c>
      <c r="BM416">
        <v>16.399999999999999</v>
      </c>
      <c r="BN416">
        <v>-7.9970525048704208E-2</v>
      </c>
    </row>
    <row r="417" spans="1:66" x14ac:dyDescent="0.2">
      <c r="A417">
        <v>2996</v>
      </c>
      <c r="B417" s="1">
        <v>40301</v>
      </c>
      <c r="C417">
        <v>2</v>
      </c>
      <c r="D417">
        <v>1</v>
      </c>
      <c r="E417" s="1">
        <v>7</v>
      </c>
      <c r="F417" s="1">
        <v>1175</v>
      </c>
      <c r="G417">
        <v>325</v>
      </c>
      <c r="H417" s="1">
        <v>79</v>
      </c>
      <c r="I417" s="1">
        <f t="shared" si="17"/>
        <v>80.960000000000008</v>
      </c>
      <c r="J417" s="1">
        <v>2</v>
      </c>
      <c r="K417" t="s">
        <v>2276</v>
      </c>
      <c r="M417">
        <v>100</v>
      </c>
      <c r="N417">
        <v>0.25600000000000001</v>
      </c>
      <c r="O417">
        <v>0.26900000000000002</v>
      </c>
      <c r="P417">
        <v>1.3580000000000001</v>
      </c>
      <c r="Q417">
        <v>1</v>
      </c>
      <c r="R417" t="s">
        <v>2382</v>
      </c>
      <c r="S417">
        <v>160</v>
      </c>
      <c r="T417">
        <v>593.79999999999995</v>
      </c>
      <c r="U417">
        <v>1.01E-2</v>
      </c>
      <c r="V417">
        <v>30.8</v>
      </c>
      <c r="W417">
        <v>-0.1091</v>
      </c>
      <c r="X417">
        <v>73.242000000000004</v>
      </c>
      <c r="Y417">
        <v>10.742000000000001</v>
      </c>
      <c r="Z417">
        <v>-0.69113000000000002</v>
      </c>
      <c r="AA417">
        <v>55</v>
      </c>
      <c r="AB417">
        <v>81.900000000000006</v>
      </c>
      <c r="AC417">
        <v>0.49099999999999999</v>
      </c>
      <c r="AD417">
        <v>0.14000000000000001</v>
      </c>
      <c r="AE417">
        <v>1.915</v>
      </c>
      <c r="AF417">
        <v>2.5999999999999999E-2</v>
      </c>
      <c r="AG417">
        <v>-2.5000000000000001E-2</v>
      </c>
      <c r="AH417">
        <v>0.11600000000000001</v>
      </c>
      <c r="AI417">
        <v>7.5999999999999998E-2</v>
      </c>
      <c r="AJ417">
        <v>0.59299999999999997</v>
      </c>
      <c r="AK417">
        <v>1.4179999999999999</v>
      </c>
      <c r="AL417">
        <v>83.305999999999997</v>
      </c>
      <c r="AM417">
        <v>210</v>
      </c>
      <c r="AN417">
        <v>-0.16700000000000001</v>
      </c>
      <c r="AO417">
        <v>0.14599999999999999</v>
      </c>
      <c r="AP417">
        <v>8.89696</v>
      </c>
      <c r="AQ417">
        <v>0.43099999999999999</v>
      </c>
      <c r="AR417">
        <v>61.64</v>
      </c>
      <c r="AS417">
        <v>-5.8999999999999997E-2</v>
      </c>
      <c r="AT417" t="s">
        <v>2383</v>
      </c>
      <c r="AU417">
        <v>-17.5</v>
      </c>
      <c r="AV417">
        <v>96</v>
      </c>
      <c r="AW417">
        <v>0.94899999999999995</v>
      </c>
      <c r="AX417">
        <v>22.6</v>
      </c>
      <c r="AY417">
        <v>22.6</v>
      </c>
      <c r="AZ417">
        <v>35.51</v>
      </c>
      <c r="BA417">
        <v>35.51</v>
      </c>
      <c r="BB417">
        <v>41.35</v>
      </c>
      <c r="BC417">
        <v>41.35</v>
      </c>
      <c r="BD417">
        <v>0</v>
      </c>
      <c r="BE417">
        <v>0.93222578054755845</v>
      </c>
      <c r="BF417">
        <v>1.3529578668482405</v>
      </c>
      <c r="BG417">
        <v>0.24378183741030282</v>
      </c>
      <c r="BH417">
        <v>0</v>
      </c>
      <c r="BI417">
        <v>0.90727959267061009</v>
      </c>
      <c r="BJ417">
        <v>1.3931362841497761</v>
      </c>
      <c r="BK417">
        <v>0.24709210157680844</v>
      </c>
      <c r="BL417">
        <v>8</v>
      </c>
      <c r="BM417">
        <v>17.760000000000002</v>
      </c>
      <c r="BN417">
        <v>-1.2062573239554097E-2</v>
      </c>
    </row>
    <row r="418" spans="1:66" x14ac:dyDescent="0.2">
      <c r="A418">
        <v>2996</v>
      </c>
      <c r="B418" s="1">
        <v>40301</v>
      </c>
      <c r="C418">
        <v>2</v>
      </c>
      <c r="D418">
        <v>2</v>
      </c>
      <c r="E418" s="1">
        <v>8</v>
      </c>
      <c r="F418" s="1">
        <v>1175</v>
      </c>
      <c r="G418">
        <v>325</v>
      </c>
      <c r="H418" s="1">
        <v>66</v>
      </c>
      <c r="I418" s="1">
        <f t="shared" ref="I418" si="18">-0.1852*(G418)+141.15</f>
        <v>80.960000000000008</v>
      </c>
      <c r="J418" s="1">
        <v>2</v>
      </c>
      <c r="K418" t="s">
        <v>2276</v>
      </c>
      <c r="M418">
        <v>100</v>
      </c>
      <c r="N418">
        <v>0.245</v>
      </c>
      <c r="O418">
        <v>0.20200000000000001</v>
      </c>
      <c r="P418">
        <v>0.73299999999999998</v>
      </c>
      <c r="Q418">
        <v>0</v>
      </c>
      <c r="R418" t="s">
        <v>45</v>
      </c>
      <c r="S418">
        <v>120</v>
      </c>
      <c r="T418">
        <v>593.79999999999995</v>
      </c>
      <c r="U418">
        <v>-0.12920000000000001</v>
      </c>
      <c r="V418">
        <v>24.32</v>
      </c>
      <c r="W418">
        <v>0.36299999999999999</v>
      </c>
      <c r="X418">
        <v>30</v>
      </c>
      <c r="Y418">
        <v>9.9870000000000001</v>
      </c>
      <c r="Z418">
        <v>0.19320000000000001</v>
      </c>
      <c r="AA418">
        <v>51</v>
      </c>
      <c r="AB418">
        <v>12.8</v>
      </c>
      <c r="AC418">
        <v>0.27</v>
      </c>
      <c r="AD418">
        <v>4.2000000000000003E-2</v>
      </c>
      <c r="AE418">
        <v>1.722</v>
      </c>
      <c r="AF418">
        <v>-1E-3</v>
      </c>
      <c r="AG418">
        <v>0</v>
      </c>
      <c r="AH418">
        <v>-4.5999999999999999E-2</v>
      </c>
      <c r="AI418">
        <v>9.8000000000000004E-2</v>
      </c>
      <c r="AJ418">
        <v>0.22700000000000001</v>
      </c>
      <c r="AK418">
        <v>0.52900000000000003</v>
      </c>
      <c r="AL418">
        <v>327.27300000000002</v>
      </c>
      <c r="AM418">
        <v>366</v>
      </c>
      <c r="AN418">
        <v>-1.0329999999999999</v>
      </c>
      <c r="AO418">
        <v>2.4E-2</v>
      </c>
      <c r="AP418">
        <v>3.5771899999999999</v>
      </c>
      <c r="AQ418">
        <v>0.10100000000000001</v>
      </c>
      <c r="AR418">
        <v>61.64</v>
      </c>
      <c r="AS418">
        <v>0.20799999999999999</v>
      </c>
      <c r="AT418" t="s">
        <v>2384</v>
      </c>
      <c r="AU418">
        <v>57</v>
      </c>
      <c r="AV418">
        <v>89</v>
      </c>
      <c r="AW418">
        <v>1.0169999999999999</v>
      </c>
      <c r="AX418">
        <v>26.27</v>
      </c>
      <c r="AY418">
        <v>26.27</v>
      </c>
      <c r="AZ418">
        <v>32.6</v>
      </c>
      <c r="BA418">
        <v>32.6</v>
      </c>
      <c r="BB418">
        <v>45.96</v>
      </c>
      <c r="BC418">
        <v>45.96</v>
      </c>
      <c r="BD418">
        <v>1</v>
      </c>
      <c r="BE418">
        <v>-1.3843997054108015</v>
      </c>
      <c r="BF418">
        <v>-2.9638156731512142</v>
      </c>
      <c r="BG418">
        <v>0.44194996629793748</v>
      </c>
      <c r="BH418">
        <v>1</v>
      </c>
      <c r="BI418">
        <v>-1.4220613320883211</v>
      </c>
      <c r="BJ418">
        <v>-2.9280001219534628</v>
      </c>
      <c r="BK418">
        <v>0.44804826012972948</v>
      </c>
      <c r="BL418">
        <v>8</v>
      </c>
      <c r="BM418">
        <v>6.77</v>
      </c>
      <c r="BN418">
        <v>1.065428729486515E-3</v>
      </c>
    </row>
    <row r="419" spans="1:66" x14ac:dyDescent="0.2">
      <c r="A419">
        <v>2996</v>
      </c>
      <c r="B419" s="1">
        <v>41001</v>
      </c>
      <c r="C419">
        <v>1</v>
      </c>
      <c r="D419">
        <v>1</v>
      </c>
      <c r="E419" s="1">
        <v>14</v>
      </c>
      <c r="F419" s="1">
        <v>1200</v>
      </c>
      <c r="G419">
        <v>350</v>
      </c>
      <c r="H419" s="1">
        <v>79</v>
      </c>
      <c r="I419" s="1">
        <f>-0.1852*(G419)+141.15</f>
        <v>76.33</v>
      </c>
      <c r="J419" s="1">
        <v>2</v>
      </c>
      <c r="K419" t="s">
        <v>2277</v>
      </c>
      <c r="M419">
        <v>100</v>
      </c>
      <c r="N419">
        <v>2.9239999999999999</v>
      </c>
      <c r="O419">
        <v>3.016</v>
      </c>
      <c r="P419">
        <v>13.14</v>
      </c>
      <c r="Q419">
        <v>1</v>
      </c>
      <c r="R419" t="s">
        <v>2385</v>
      </c>
      <c r="S419">
        <v>814</v>
      </c>
      <c r="T419">
        <v>269.89999999999998</v>
      </c>
      <c r="U419">
        <v>-0.13938999999999999</v>
      </c>
      <c r="V419">
        <v>47.36</v>
      </c>
      <c r="W419">
        <v>-0.17649999999999999</v>
      </c>
      <c r="X419">
        <v>78.647999999999996</v>
      </c>
      <c r="Y419">
        <v>13.648</v>
      </c>
      <c r="Z419">
        <v>-0.43397999999999998</v>
      </c>
      <c r="AA419">
        <v>39</v>
      </c>
      <c r="AB419">
        <v>61.2</v>
      </c>
      <c r="AC419">
        <v>0.218</v>
      </c>
      <c r="AD419">
        <v>0.81</v>
      </c>
      <c r="AE419">
        <v>1.798</v>
      </c>
      <c r="AF419">
        <v>0.23300000000000001</v>
      </c>
      <c r="AG419">
        <v>0.2</v>
      </c>
      <c r="AH419">
        <v>0.26600000000000001</v>
      </c>
      <c r="AI419">
        <v>0.29799999999999999</v>
      </c>
      <c r="AJ419">
        <v>0.50600000000000001</v>
      </c>
      <c r="AK419">
        <v>6.0430000000000001</v>
      </c>
      <c r="AL419">
        <v>154.71100000000001</v>
      </c>
      <c r="AM419">
        <v>342</v>
      </c>
      <c r="AN419">
        <v>-0.9</v>
      </c>
      <c r="AO419">
        <v>0.38700000000000001</v>
      </c>
      <c r="AP419">
        <v>25.209530000000001</v>
      </c>
      <c r="AQ419">
        <v>6.3E-2</v>
      </c>
      <c r="AR419">
        <v>58.01</v>
      </c>
      <c r="AS419">
        <v>-0.219</v>
      </c>
      <c r="AT419" t="s">
        <v>2386</v>
      </c>
      <c r="AU419">
        <v>-18.2</v>
      </c>
      <c r="AV419">
        <v>80</v>
      </c>
      <c r="AW419">
        <v>1.06</v>
      </c>
      <c r="AX419">
        <v>28.07</v>
      </c>
      <c r="AY419">
        <v>28.07</v>
      </c>
      <c r="AZ419">
        <v>48.36</v>
      </c>
      <c r="BA419">
        <v>48.36</v>
      </c>
      <c r="BB419">
        <v>49.54</v>
      </c>
      <c r="BC419">
        <v>49.54</v>
      </c>
      <c r="BD419">
        <v>1</v>
      </c>
      <c r="BE419">
        <v>-0.40395538623654836</v>
      </c>
      <c r="BF419">
        <v>-2.4628628574312916</v>
      </c>
      <c r="BG419">
        <v>0.17159053179159101</v>
      </c>
      <c r="BH419">
        <v>1</v>
      </c>
      <c r="BI419">
        <v>-0.33982574030839174</v>
      </c>
      <c r="BJ419">
        <v>-2.4816037764851022</v>
      </c>
      <c r="BK419">
        <v>0.16188271880830649</v>
      </c>
      <c r="BL419">
        <v>8</v>
      </c>
      <c r="BM419">
        <v>58.06</v>
      </c>
      <c r="BN419">
        <v>-4.2073421587917229E-2</v>
      </c>
    </row>
    <row r="420" spans="1:66" x14ac:dyDescent="0.2">
      <c r="A420">
        <v>2996</v>
      </c>
      <c r="B420" s="1">
        <v>41001</v>
      </c>
      <c r="C420">
        <v>1</v>
      </c>
      <c r="D420">
        <v>3</v>
      </c>
      <c r="E420" s="1">
        <v>16</v>
      </c>
      <c r="F420" s="1">
        <v>1200</v>
      </c>
      <c r="G420">
        <v>350</v>
      </c>
      <c r="H420" s="1">
        <v>79</v>
      </c>
      <c r="I420" s="1">
        <f>-0.1852*(G420)+141.15</f>
        <v>76.33</v>
      </c>
      <c r="J420" s="1">
        <v>2</v>
      </c>
      <c r="K420" t="s">
        <v>2277</v>
      </c>
      <c r="M420">
        <v>100</v>
      </c>
      <c r="N420">
        <v>0.54200000000000004</v>
      </c>
      <c r="O420">
        <v>0.60399999999999998</v>
      </c>
      <c r="P420">
        <v>1.2689999999999999</v>
      </c>
      <c r="Q420">
        <v>1</v>
      </c>
      <c r="R420" t="s">
        <v>2387</v>
      </c>
      <c r="S420">
        <v>163</v>
      </c>
      <c r="T420">
        <v>269.89999999999998</v>
      </c>
      <c r="U420">
        <v>2.8299999999999999E-2</v>
      </c>
      <c r="V420">
        <v>22.61</v>
      </c>
      <c r="W420">
        <v>-1.78E-2</v>
      </c>
      <c r="X420">
        <v>42.5</v>
      </c>
      <c r="Y420">
        <v>9.2330000000000005</v>
      </c>
      <c r="Z420">
        <v>-0.37786999999999998</v>
      </c>
      <c r="AA420">
        <v>57</v>
      </c>
      <c r="AB420">
        <v>30.1</v>
      </c>
      <c r="AC420">
        <v>0.13500000000000001</v>
      </c>
      <c r="AD420">
        <v>7.1999999999999995E-2</v>
      </c>
      <c r="AE420">
        <v>1.72</v>
      </c>
      <c r="AF420">
        <v>9.5000000000000001E-2</v>
      </c>
      <c r="AG420">
        <v>1.4999999999999999E-2</v>
      </c>
      <c r="AH420">
        <v>-0.185</v>
      </c>
      <c r="AI420">
        <v>-2.5999999999999999E-2</v>
      </c>
      <c r="AJ420">
        <v>5.0999999999999997E-2</v>
      </c>
      <c r="AK420">
        <v>1.5629999999999999</v>
      </c>
      <c r="AL420">
        <v>56.529000000000003</v>
      </c>
      <c r="AM420">
        <v>366</v>
      </c>
      <c r="AN420">
        <v>-1.0329999999999999</v>
      </c>
      <c r="AO420">
        <v>4.4999999999999998E-2</v>
      </c>
      <c r="AP420">
        <v>4.2684100000000003</v>
      </c>
      <c r="AQ420">
        <v>3.7999999999999999E-2</v>
      </c>
      <c r="AR420">
        <v>58.01</v>
      </c>
      <c r="AS420">
        <v>0.46300000000000002</v>
      </c>
      <c r="AT420" t="s">
        <v>2388</v>
      </c>
      <c r="AU420">
        <v>-37.299999999999997</v>
      </c>
      <c r="AV420">
        <v>71</v>
      </c>
      <c r="AW420">
        <v>0.99</v>
      </c>
      <c r="AX420">
        <v>18.260000000000002</v>
      </c>
      <c r="AY420">
        <v>18.260000000000002</v>
      </c>
      <c r="AZ420">
        <v>27.38</v>
      </c>
      <c r="BA420">
        <v>27.38</v>
      </c>
      <c r="BB420">
        <v>38.39</v>
      </c>
      <c r="BC420">
        <v>38.39</v>
      </c>
      <c r="BD420">
        <v>1</v>
      </c>
      <c r="BE420">
        <v>-0.24227624185040031</v>
      </c>
      <c r="BF420">
        <v>-1.9601265997131294</v>
      </c>
      <c r="BG420">
        <v>0.18492706087486957</v>
      </c>
      <c r="BH420">
        <v>1</v>
      </c>
      <c r="BI420">
        <v>-0.29721062807068044</v>
      </c>
      <c r="BJ420">
        <v>-2.0283390488733639</v>
      </c>
      <c r="BK420">
        <v>0.18531187315095582</v>
      </c>
      <c r="BL420">
        <v>8</v>
      </c>
      <c r="BM420">
        <v>7.59</v>
      </c>
      <c r="BN420">
        <v>-6.4944696875301564E-2</v>
      </c>
    </row>
    <row r="421" spans="1:66" x14ac:dyDescent="0.2">
      <c r="A421">
        <v>2996</v>
      </c>
      <c r="B421" s="1">
        <v>41001</v>
      </c>
      <c r="C421">
        <v>1</v>
      </c>
      <c r="D421">
        <v>2</v>
      </c>
      <c r="E421" s="1">
        <v>15</v>
      </c>
      <c r="F421" s="1">
        <v>1200</v>
      </c>
      <c r="G421">
        <v>350</v>
      </c>
      <c r="H421" s="1">
        <v>66</v>
      </c>
      <c r="I421" s="1"/>
      <c r="J421" s="1">
        <v>2</v>
      </c>
      <c r="K421" t="s">
        <v>2277</v>
      </c>
      <c r="M421">
        <v>100</v>
      </c>
      <c r="N421">
        <v>1.1639999999999999</v>
      </c>
      <c r="O421">
        <v>1.3779999999999999</v>
      </c>
      <c r="P421">
        <v>2.5750000000000002</v>
      </c>
      <c r="Q421">
        <v>1</v>
      </c>
      <c r="R421" t="s">
        <v>2389</v>
      </c>
      <c r="S421">
        <v>372</v>
      </c>
      <c r="T421">
        <v>269.89999999999998</v>
      </c>
      <c r="U421">
        <v>3.5540000000000002E-2</v>
      </c>
      <c r="V421">
        <v>27.6</v>
      </c>
      <c r="W421">
        <v>-0.1103</v>
      </c>
      <c r="X421">
        <v>22.5</v>
      </c>
      <c r="Y421">
        <v>9.2330000000000005</v>
      </c>
      <c r="Z421">
        <v>-0.36213000000000001</v>
      </c>
      <c r="AA421">
        <v>51</v>
      </c>
      <c r="AB421">
        <v>58.8</v>
      </c>
      <c r="AC421">
        <v>5.0999999999999997E-2</v>
      </c>
      <c r="AD421">
        <v>6.7000000000000004E-2</v>
      </c>
      <c r="AE421">
        <v>1.74</v>
      </c>
      <c r="AF421">
        <v>4.0000000000000001E-3</v>
      </c>
      <c r="AG421">
        <v>0.13700000000000001</v>
      </c>
      <c r="AH421">
        <v>6.7000000000000004E-2</v>
      </c>
      <c r="AI421">
        <v>0.128</v>
      </c>
      <c r="AJ421">
        <v>0.41199999999999998</v>
      </c>
      <c r="AK421">
        <v>2.3450000000000002</v>
      </c>
      <c r="AL421">
        <v>2.9750000000000001</v>
      </c>
      <c r="AM421">
        <v>366</v>
      </c>
      <c r="AN421">
        <v>-1.0329999999999999</v>
      </c>
      <c r="AO421">
        <v>7.0999999999999994E-2</v>
      </c>
      <c r="AP421">
        <v>10.411199999999999</v>
      </c>
      <c r="AQ421">
        <v>6.9000000000000006E-2</v>
      </c>
      <c r="AR421">
        <v>58.01</v>
      </c>
      <c r="AS421">
        <v>0.49299999999999999</v>
      </c>
      <c r="AT421" t="s">
        <v>2390</v>
      </c>
      <c r="AU421">
        <v>-12.6</v>
      </c>
      <c r="AV421">
        <v>152</v>
      </c>
      <c r="AW421">
        <v>0.95799999999999996</v>
      </c>
      <c r="AX421">
        <v>27.99</v>
      </c>
      <c r="AY421">
        <v>27.99</v>
      </c>
      <c r="AZ421">
        <v>35.21</v>
      </c>
      <c r="BA421">
        <v>35.21</v>
      </c>
      <c r="BB421">
        <v>38.340000000000003</v>
      </c>
      <c r="BC421">
        <v>38.340000000000003</v>
      </c>
      <c r="BD421">
        <v>1</v>
      </c>
      <c r="BE421">
        <v>-0.51179034855503225</v>
      </c>
      <c r="BF421">
        <v>-2.1852023857395269</v>
      </c>
      <c r="BG421">
        <v>0.20616666256613372</v>
      </c>
      <c r="BH421">
        <v>1</v>
      </c>
      <c r="BI421">
        <v>-0.42625365059118037</v>
      </c>
      <c r="BJ421">
        <v>-2.160399339775732</v>
      </c>
      <c r="BK421">
        <v>0.19282900480889664</v>
      </c>
      <c r="BL421">
        <v>8</v>
      </c>
      <c r="BM421">
        <v>13.29</v>
      </c>
      <c r="BN421">
        <v>-9.7082631439341843E-2</v>
      </c>
    </row>
    <row r="422" spans="1:66" x14ac:dyDescent="0.2">
      <c r="A422">
        <v>2996</v>
      </c>
      <c r="B422" s="1">
        <v>41001</v>
      </c>
      <c r="C422">
        <v>2</v>
      </c>
      <c r="D422">
        <v>1</v>
      </c>
      <c r="E422" s="1">
        <v>17</v>
      </c>
      <c r="F422" s="1">
        <v>1200</v>
      </c>
      <c r="G422">
        <v>350</v>
      </c>
      <c r="H422" s="1">
        <v>79</v>
      </c>
      <c r="I422" s="1">
        <f t="shared" ref="I422:I428" si="19">-0.1852*(G422)+141.15</f>
        <v>76.33</v>
      </c>
      <c r="J422" s="1">
        <v>2</v>
      </c>
      <c r="K422" t="s">
        <v>2277</v>
      </c>
      <c r="M422">
        <v>100</v>
      </c>
      <c r="N422">
        <v>0.39900000000000002</v>
      </c>
      <c r="O422">
        <v>0.35899999999999999</v>
      </c>
      <c r="P422">
        <v>0.95499999999999996</v>
      </c>
      <c r="Q422">
        <v>0</v>
      </c>
      <c r="R422" t="s">
        <v>45</v>
      </c>
      <c r="S422">
        <v>97</v>
      </c>
      <c r="T422">
        <v>269.89999999999998</v>
      </c>
      <c r="U422">
        <v>-0.14943000000000001</v>
      </c>
      <c r="V422">
        <v>30.45</v>
      </c>
      <c r="W422">
        <v>0.22489999999999999</v>
      </c>
      <c r="X422">
        <v>82.5</v>
      </c>
      <c r="Y422">
        <v>9.2330000000000005</v>
      </c>
      <c r="Z422">
        <v>-0.43858000000000003</v>
      </c>
      <c r="AA422">
        <v>61</v>
      </c>
      <c r="AB422">
        <v>68</v>
      </c>
      <c r="AC422">
        <v>0.17699999999999999</v>
      </c>
      <c r="AD422">
        <v>6.3E-2</v>
      </c>
      <c r="AE422">
        <v>1.851</v>
      </c>
      <c r="AF422">
        <v>0.14599999999999999</v>
      </c>
      <c r="AG422">
        <v>6.4000000000000001E-2</v>
      </c>
      <c r="AH422">
        <v>-0.13</v>
      </c>
      <c r="AI422">
        <v>0.03</v>
      </c>
      <c r="AJ422">
        <v>-0.13500000000000001</v>
      </c>
      <c r="AK422">
        <v>1.1759999999999999</v>
      </c>
      <c r="AL422">
        <v>59.503999999999998</v>
      </c>
      <c r="AM422">
        <v>366</v>
      </c>
      <c r="AN422">
        <v>-1.0329999999999999</v>
      </c>
      <c r="AO422">
        <v>4.5999999999999999E-2</v>
      </c>
      <c r="AP422">
        <v>2.5385399999999998</v>
      </c>
      <c r="AQ422">
        <v>8.5000000000000006E-2</v>
      </c>
      <c r="AR422">
        <v>58.01</v>
      </c>
      <c r="AS422">
        <v>0.46200000000000002</v>
      </c>
      <c r="AT422" t="s">
        <v>2391</v>
      </c>
      <c r="AU422">
        <v>18.3</v>
      </c>
      <c r="AV422">
        <v>14</v>
      </c>
      <c r="AW422">
        <v>0.94699999999999995</v>
      </c>
      <c r="AX422">
        <v>24.3</v>
      </c>
      <c r="AY422">
        <v>24.3</v>
      </c>
      <c r="AZ422">
        <v>28.33</v>
      </c>
      <c r="BA422">
        <v>28.33</v>
      </c>
      <c r="BB422">
        <v>30.85</v>
      </c>
      <c r="BC422">
        <v>30.85</v>
      </c>
      <c r="BD422">
        <v>1</v>
      </c>
      <c r="BE422">
        <v>-0.49875431292650141</v>
      </c>
      <c r="BF422">
        <v>-1.9668021605575452</v>
      </c>
      <c r="BG422">
        <v>0.26139202807192091</v>
      </c>
      <c r="BH422">
        <v>1</v>
      </c>
      <c r="BI422">
        <v>-0.39028508948962248</v>
      </c>
      <c r="BJ422">
        <v>-1.8962872545730023</v>
      </c>
      <c r="BK422">
        <v>0.25213848181401244</v>
      </c>
      <c r="BL422">
        <v>8</v>
      </c>
      <c r="BM422">
        <v>17.86</v>
      </c>
      <c r="BN422">
        <v>-3.1017433965272085E-2</v>
      </c>
    </row>
    <row r="423" spans="1:66" x14ac:dyDescent="0.2">
      <c r="A423">
        <v>2996</v>
      </c>
      <c r="B423" s="1">
        <v>41501</v>
      </c>
      <c r="C423">
        <v>2</v>
      </c>
      <c r="D423">
        <v>2</v>
      </c>
      <c r="E423" s="1">
        <v>23</v>
      </c>
      <c r="F423" s="1">
        <v>1250</v>
      </c>
      <c r="G423">
        <v>400</v>
      </c>
      <c r="H423" s="1">
        <v>79</v>
      </c>
      <c r="I423" s="1">
        <f t="shared" si="19"/>
        <v>67.070000000000007</v>
      </c>
      <c r="J423" s="1">
        <v>2</v>
      </c>
      <c r="K423" t="s">
        <v>2278</v>
      </c>
      <c r="M423">
        <v>100</v>
      </c>
      <c r="N423">
        <v>0.25900000000000001</v>
      </c>
      <c r="O423">
        <v>0.28699999999999998</v>
      </c>
      <c r="P423">
        <v>1.139</v>
      </c>
      <c r="Q423">
        <v>1</v>
      </c>
      <c r="R423" t="s">
        <v>2392</v>
      </c>
      <c r="S423">
        <v>55</v>
      </c>
      <c r="T423">
        <v>191.5</v>
      </c>
      <c r="U423">
        <v>8.2400000000000008E-3</v>
      </c>
      <c r="V423">
        <v>30.8</v>
      </c>
      <c r="W423">
        <v>3.8800000000000001E-2</v>
      </c>
      <c r="X423">
        <v>84.326999999999998</v>
      </c>
      <c r="Y423">
        <v>11.827</v>
      </c>
      <c r="Z423">
        <v>-0.23688000000000001</v>
      </c>
      <c r="AA423">
        <v>43</v>
      </c>
      <c r="AB423">
        <v>47.5</v>
      </c>
      <c r="AC423">
        <v>0.27100000000000002</v>
      </c>
      <c r="AD423">
        <v>6.5000000000000002E-2</v>
      </c>
      <c r="AE423">
        <v>1.613</v>
      </c>
      <c r="AF423">
        <v>-8.0000000000000002E-3</v>
      </c>
      <c r="AG423">
        <v>5.2999999999999999E-2</v>
      </c>
      <c r="AH423">
        <v>-4.7E-2</v>
      </c>
      <c r="AI423">
        <v>9.5000000000000001E-2</v>
      </c>
      <c r="AJ423">
        <v>9.9000000000000005E-2</v>
      </c>
      <c r="AK423">
        <v>0.92300000000000004</v>
      </c>
      <c r="AL423">
        <v>312.39699999999999</v>
      </c>
      <c r="AM423">
        <v>294</v>
      </c>
      <c r="AN423">
        <v>-0.63300000000000001</v>
      </c>
      <c r="AO423">
        <v>4.9000000000000002E-2</v>
      </c>
      <c r="AP423">
        <v>0.89707000000000003</v>
      </c>
      <c r="AQ423">
        <v>0.30399999999999999</v>
      </c>
      <c r="AR423">
        <v>56.67</v>
      </c>
      <c r="AS423">
        <v>0.59699999999999998</v>
      </c>
      <c r="AT423" t="s">
        <v>2393</v>
      </c>
      <c r="AU423">
        <v>36.799999999999997</v>
      </c>
      <c r="AV423">
        <v>64</v>
      </c>
      <c r="AW423">
        <v>0.96499999999999997</v>
      </c>
      <c r="AX423">
        <v>26.59</v>
      </c>
      <c r="AY423">
        <v>26.59</v>
      </c>
      <c r="AZ423">
        <v>37.21</v>
      </c>
      <c r="BA423">
        <v>37.21</v>
      </c>
      <c r="BB423">
        <v>50.57</v>
      </c>
      <c r="BC423">
        <v>50.57</v>
      </c>
      <c r="BD423">
        <v>0</v>
      </c>
      <c r="BE423">
        <v>0.74973443408428775</v>
      </c>
      <c r="BF423">
        <v>1.7096721179015799</v>
      </c>
      <c r="BG423">
        <v>3.6168934229596238E-2</v>
      </c>
      <c r="BH423">
        <v>0</v>
      </c>
      <c r="BI423">
        <v>0.73398744453657239</v>
      </c>
      <c r="BJ423">
        <v>1.7506591801125422</v>
      </c>
      <c r="BK423">
        <v>2.8578433133381358E-2</v>
      </c>
      <c r="BL423">
        <v>8</v>
      </c>
      <c r="BM423">
        <v>68.06</v>
      </c>
      <c r="BN423">
        <v>-4.0071037999548934E-2</v>
      </c>
    </row>
    <row r="424" spans="1:66" x14ac:dyDescent="0.2">
      <c r="A424">
        <v>2996</v>
      </c>
      <c r="B424" s="1">
        <v>41501</v>
      </c>
      <c r="C424">
        <v>2</v>
      </c>
      <c r="D424">
        <v>1</v>
      </c>
      <c r="E424" s="1">
        <v>22</v>
      </c>
      <c r="F424" s="1">
        <v>1250</v>
      </c>
      <c r="G424">
        <v>400</v>
      </c>
      <c r="H424" s="1">
        <v>79</v>
      </c>
      <c r="I424" s="1">
        <f t="shared" si="19"/>
        <v>67.070000000000007</v>
      </c>
      <c r="J424" s="1">
        <v>2</v>
      </c>
      <c r="K424" t="s">
        <v>2278</v>
      </c>
      <c r="M424">
        <v>100</v>
      </c>
      <c r="N424">
        <v>0.22600000000000001</v>
      </c>
      <c r="O424">
        <v>0.14599999999999999</v>
      </c>
      <c r="P424">
        <v>0.60599999999999998</v>
      </c>
      <c r="Q424">
        <v>0</v>
      </c>
      <c r="R424" t="s">
        <v>45</v>
      </c>
      <c r="S424">
        <v>28</v>
      </c>
      <c r="T424">
        <v>191.5</v>
      </c>
      <c r="U424">
        <v>-3.6909999999999998E-2</v>
      </c>
      <c r="V424">
        <v>24.32</v>
      </c>
      <c r="W424">
        <v>-8.3799999999999999E-2</v>
      </c>
      <c r="X424">
        <v>52.5</v>
      </c>
      <c r="Y424">
        <v>9.2330000000000005</v>
      </c>
      <c r="Z424">
        <v>-0.58374000000000004</v>
      </c>
      <c r="AA424">
        <v>45</v>
      </c>
      <c r="AB424">
        <v>105.7</v>
      </c>
      <c r="AC424">
        <v>0.34399999999999997</v>
      </c>
      <c r="AD424">
        <v>5.3999999999999999E-2</v>
      </c>
      <c r="AE424">
        <v>1.56</v>
      </c>
      <c r="AF424">
        <v>-2.5000000000000001E-2</v>
      </c>
      <c r="AG424">
        <v>-3.9E-2</v>
      </c>
      <c r="AH424">
        <v>-0.184</v>
      </c>
      <c r="AI424">
        <v>-2.1999999999999999E-2</v>
      </c>
      <c r="AJ424">
        <v>-0.13100000000000001</v>
      </c>
      <c r="AK424">
        <v>0.85199999999999998</v>
      </c>
      <c r="AL424">
        <v>327.27300000000002</v>
      </c>
      <c r="AM424">
        <v>366</v>
      </c>
      <c r="AN424">
        <v>-1.0329999999999999</v>
      </c>
      <c r="AO424">
        <v>2.9000000000000001E-2</v>
      </c>
      <c r="AP424">
        <v>0.34877000000000002</v>
      </c>
      <c r="AQ424">
        <v>0.27700000000000002</v>
      </c>
      <c r="AR424">
        <v>56.67</v>
      </c>
      <c r="AS424">
        <v>0.38800000000000001</v>
      </c>
      <c r="AT424" t="s">
        <v>2394</v>
      </c>
      <c r="AU424">
        <v>-7.1</v>
      </c>
      <c r="AV424">
        <v>57</v>
      </c>
      <c r="AW424">
        <v>0.94899999999999995</v>
      </c>
      <c r="AX424">
        <v>18.7</v>
      </c>
      <c r="AY424">
        <v>18.7</v>
      </c>
      <c r="AZ424">
        <v>35.33</v>
      </c>
      <c r="BA424">
        <v>35.33</v>
      </c>
      <c r="BB424">
        <v>37.04</v>
      </c>
      <c r="BC424">
        <v>37.04</v>
      </c>
      <c r="BD424">
        <v>0</v>
      </c>
      <c r="BE424">
        <v>0.37034530742724359</v>
      </c>
      <c r="BF424">
        <v>3.024971134500523</v>
      </c>
      <c r="BG424">
        <v>7.1628651946424204E-2</v>
      </c>
      <c r="BH424">
        <v>0</v>
      </c>
      <c r="BI424">
        <v>0.38982038667759844</v>
      </c>
      <c r="BJ424">
        <v>3.0804752291324693</v>
      </c>
      <c r="BK424">
        <v>6.4945063516215235E-2</v>
      </c>
      <c r="BL424">
        <v>8</v>
      </c>
      <c r="BM424">
        <v>10.59</v>
      </c>
      <c r="BN424">
        <v>-1.0780829986557475E-4</v>
      </c>
    </row>
    <row r="425" spans="1:66" x14ac:dyDescent="0.2">
      <c r="A425">
        <v>2996</v>
      </c>
      <c r="B425" s="1">
        <v>41101</v>
      </c>
      <c r="C425">
        <v>2</v>
      </c>
      <c r="D425">
        <v>1</v>
      </c>
      <c r="E425" s="1">
        <v>18</v>
      </c>
      <c r="F425" s="1">
        <v>1200</v>
      </c>
      <c r="G425">
        <v>350</v>
      </c>
      <c r="H425" s="1">
        <v>79</v>
      </c>
      <c r="I425" s="1">
        <f t="shared" si="19"/>
        <v>76.33</v>
      </c>
      <c r="J425" s="1">
        <v>2</v>
      </c>
      <c r="K425" t="s">
        <v>2279</v>
      </c>
      <c r="M425">
        <v>100</v>
      </c>
      <c r="N425">
        <v>0.21199999999999999</v>
      </c>
      <c r="O425">
        <v>0.17199999999999999</v>
      </c>
      <c r="P425">
        <v>0.79100000000000004</v>
      </c>
      <c r="Q425">
        <v>0</v>
      </c>
      <c r="R425" t="s">
        <v>45</v>
      </c>
      <c r="S425">
        <v>77</v>
      </c>
      <c r="T425">
        <v>447.7</v>
      </c>
      <c r="U425">
        <v>7.3039999999999994E-2</v>
      </c>
      <c r="V425">
        <v>22.61</v>
      </c>
      <c r="W425">
        <v>-2.7099999999999999E-2</v>
      </c>
      <c r="X425">
        <v>82.5</v>
      </c>
      <c r="Y425">
        <v>9.2330000000000005</v>
      </c>
      <c r="Z425">
        <v>-0.19247</v>
      </c>
      <c r="AA425">
        <v>63</v>
      </c>
      <c r="AB425">
        <v>42.3</v>
      </c>
      <c r="AC425">
        <v>0.26400000000000001</v>
      </c>
      <c r="AD425">
        <v>5.0999999999999997E-2</v>
      </c>
      <c r="AE425">
        <v>1.6319999999999999</v>
      </c>
      <c r="AF425">
        <v>-0.01</v>
      </c>
      <c r="AG425">
        <v>7.1999999999999995E-2</v>
      </c>
      <c r="AH425">
        <v>-5.7000000000000002E-2</v>
      </c>
      <c r="AI425">
        <v>-2.1000000000000001E-2</v>
      </c>
      <c r="AJ425">
        <v>0.182</v>
      </c>
      <c r="AK425">
        <v>0.61299999999999999</v>
      </c>
      <c r="AL425">
        <v>50.579000000000001</v>
      </c>
      <c r="AM425">
        <v>342</v>
      </c>
      <c r="AN425">
        <v>-0.9</v>
      </c>
      <c r="AO425">
        <v>5.2999999999999999E-2</v>
      </c>
      <c r="AP425">
        <v>3.4371900000000002</v>
      </c>
      <c r="AQ425">
        <v>0.27300000000000002</v>
      </c>
      <c r="AR425">
        <v>57.5</v>
      </c>
      <c r="AS425">
        <v>-1.2E-2</v>
      </c>
      <c r="AT425" t="s">
        <v>2395</v>
      </c>
      <c r="AU425">
        <v>12.9</v>
      </c>
      <c r="AV425">
        <v>105</v>
      </c>
      <c r="AW425">
        <v>0.90900000000000003</v>
      </c>
      <c r="AX425">
        <v>17.53</v>
      </c>
      <c r="AY425">
        <v>17.53</v>
      </c>
      <c r="AZ425">
        <v>21.31</v>
      </c>
      <c r="BA425">
        <v>21.31</v>
      </c>
      <c r="BB425">
        <v>31.32</v>
      </c>
      <c r="BC425">
        <v>31.32</v>
      </c>
      <c r="BD425">
        <v>1</v>
      </c>
      <c r="BE425">
        <v>-0.31723195531509552</v>
      </c>
      <c r="BF425">
        <v>-2.951982254117349</v>
      </c>
      <c r="BG425">
        <v>0.17568807311334908</v>
      </c>
      <c r="BH425">
        <v>1</v>
      </c>
      <c r="BI425">
        <v>-0.18737070172014425</v>
      </c>
      <c r="BJ425">
        <v>-3.0134825238786478</v>
      </c>
      <c r="BK425">
        <v>0.15880628141145511</v>
      </c>
      <c r="BL425">
        <v>8</v>
      </c>
      <c r="BM425">
        <v>36.619999999999997</v>
      </c>
      <c r="BN425">
        <v>4.7148001443321354E-2</v>
      </c>
    </row>
    <row r="426" spans="1:66" x14ac:dyDescent="0.2">
      <c r="A426">
        <v>2996</v>
      </c>
      <c r="B426" s="1">
        <v>41101</v>
      </c>
      <c r="C426">
        <v>2</v>
      </c>
      <c r="D426">
        <v>2</v>
      </c>
      <c r="E426" s="1">
        <v>19</v>
      </c>
      <c r="F426" s="1">
        <v>1200</v>
      </c>
      <c r="G426">
        <v>350</v>
      </c>
      <c r="H426" s="1">
        <v>79</v>
      </c>
      <c r="I426" s="1">
        <f t="shared" si="19"/>
        <v>76.33</v>
      </c>
      <c r="J426" s="1">
        <v>2</v>
      </c>
      <c r="K426" t="s">
        <v>2279</v>
      </c>
      <c r="M426">
        <v>100</v>
      </c>
      <c r="N426">
        <v>1.0409999999999999</v>
      </c>
      <c r="O426">
        <v>0.74199999999999999</v>
      </c>
      <c r="P426">
        <v>2.6789999999999998</v>
      </c>
      <c r="Q426">
        <v>1</v>
      </c>
      <c r="R426" t="s">
        <v>2396</v>
      </c>
      <c r="S426">
        <v>332</v>
      </c>
      <c r="T426">
        <v>447.7</v>
      </c>
      <c r="U426">
        <v>9.2810000000000004E-2</v>
      </c>
      <c r="V426">
        <v>24.32</v>
      </c>
      <c r="W426">
        <v>-7.9000000000000008E-3</v>
      </c>
      <c r="X426">
        <v>52.5</v>
      </c>
      <c r="Y426">
        <v>9.2330000000000005</v>
      </c>
      <c r="Z426">
        <v>-0.21346000000000001</v>
      </c>
      <c r="AA426">
        <v>63</v>
      </c>
      <c r="AB426">
        <v>92.6</v>
      </c>
      <c r="AC426">
        <v>0.18099999999999999</v>
      </c>
      <c r="AD426">
        <v>0.16500000000000001</v>
      </c>
      <c r="AE426">
        <v>1.6040000000000001</v>
      </c>
      <c r="AF426">
        <v>0.01</v>
      </c>
      <c r="AG426">
        <v>1.2999999999999999E-2</v>
      </c>
      <c r="AH426">
        <v>-0.20200000000000001</v>
      </c>
      <c r="AI426">
        <v>-5.0000000000000001E-3</v>
      </c>
      <c r="AJ426">
        <v>0.121</v>
      </c>
      <c r="AK426">
        <v>1.7370000000000001</v>
      </c>
      <c r="AL426">
        <v>321.322</v>
      </c>
      <c r="AM426">
        <v>366</v>
      </c>
      <c r="AN426">
        <v>-1.0329999999999999</v>
      </c>
      <c r="AO426">
        <v>6.6000000000000003E-2</v>
      </c>
      <c r="AP426">
        <v>11.79119</v>
      </c>
      <c r="AQ426">
        <v>4.2999999999999997E-2</v>
      </c>
      <c r="AR426">
        <v>57.5</v>
      </c>
      <c r="AS426">
        <v>0.29399999999999998</v>
      </c>
      <c r="AT426" t="s">
        <v>2397</v>
      </c>
      <c r="AU426">
        <v>-1.5</v>
      </c>
      <c r="AV426">
        <v>90</v>
      </c>
      <c r="AW426">
        <v>0.98399999999999999</v>
      </c>
      <c r="AX426">
        <v>19.07</v>
      </c>
      <c r="AY426">
        <v>19.07</v>
      </c>
      <c r="AZ426">
        <v>29.44</v>
      </c>
      <c r="BA426">
        <v>29.44</v>
      </c>
      <c r="BB426">
        <v>32.04</v>
      </c>
      <c r="BC426">
        <v>32.04</v>
      </c>
      <c r="BD426">
        <v>0</v>
      </c>
      <c r="BE426">
        <v>0.50658096660951668</v>
      </c>
      <c r="BF426">
        <v>2.9256049453198472</v>
      </c>
      <c r="BG426">
        <v>4.5888987384184426E-2</v>
      </c>
      <c r="BH426">
        <v>0</v>
      </c>
      <c r="BI426">
        <v>0.5215993130066976</v>
      </c>
      <c r="BJ426">
        <v>2.9915085124867624</v>
      </c>
      <c r="BK426">
        <v>4.0016727065858487E-2</v>
      </c>
      <c r="BL426">
        <v>8</v>
      </c>
      <c r="BM426">
        <v>37.799999999999997</v>
      </c>
      <c r="BN426">
        <v>6.672347756506912E-2</v>
      </c>
    </row>
    <row r="427" spans="1:66" x14ac:dyDescent="0.2">
      <c r="A427">
        <v>2996</v>
      </c>
      <c r="B427" s="1">
        <v>41201</v>
      </c>
      <c r="C427">
        <v>1</v>
      </c>
      <c r="D427">
        <v>1</v>
      </c>
      <c r="E427" s="1">
        <v>20</v>
      </c>
      <c r="F427" s="1">
        <v>1225</v>
      </c>
      <c r="G427">
        <v>375</v>
      </c>
      <c r="H427" s="1">
        <v>79</v>
      </c>
      <c r="I427" s="1">
        <f t="shared" si="19"/>
        <v>71.7</v>
      </c>
      <c r="J427" s="1">
        <v>2</v>
      </c>
      <c r="K427" t="s">
        <v>2280</v>
      </c>
      <c r="M427">
        <v>100</v>
      </c>
      <c r="N427">
        <v>0.71399999999999997</v>
      </c>
      <c r="O427">
        <v>0.68300000000000005</v>
      </c>
      <c r="P427">
        <v>2.5129999999999999</v>
      </c>
      <c r="Q427">
        <v>1</v>
      </c>
      <c r="R427" t="s">
        <v>2398</v>
      </c>
      <c r="S427">
        <v>187</v>
      </c>
      <c r="T427">
        <v>273.8</v>
      </c>
      <c r="U427">
        <v>-0.11315</v>
      </c>
      <c r="V427">
        <v>35.51</v>
      </c>
      <c r="W427">
        <v>-0.1666</v>
      </c>
      <c r="X427">
        <v>65.742000000000004</v>
      </c>
      <c r="Y427">
        <v>10.742000000000001</v>
      </c>
      <c r="Z427">
        <v>-0.34799999999999998</v>
      </c>
      <c r="AA427">
        <v>45</v>
      </c>
      <c r="AB427">
        <v>99.3</v>
      </c>
      <c r="AC427">
        <v>0.14799999999999999</v>
      </c>
      <c r="AD427">
        <v>8.2000000000000003E-2</v>
      </c>
      <c r="AE427">
        <v>1.829</v>
      </c>
      <c r="AF427">
        <v>3.0000000000000001E-3</v>
      </c>
      <c r="AG427">
        <v>3.1E-2</v>
      </c>
      <c r="AH427">
        <v>-0.23699999999999999</v>
      </c>
      <c r="AI427">
        <v>7.9000000000000001E-2</v>
      </c>
      <c r="AJ427">
        <v>0.05</v>
      </c>
      <c r="AK427">
        <v>2.5</v>
      </c>
      <c r="AL427">
        <v>124.959</v>
      </c>
      <c r="AM427">
        <v>306</v>
      </c>
      <c r="AN427">
        <v>-0.7</v>
      </c>
      <c r="AO427">
        <v>0.09</v>
      </c>
      <c r="AP427">
        <v>5.4780899999999999</v>
      </c>
      <c r="AQ427">
        <v>0.16400000000000001</v>
      </c>
      <c r="AR427">
        <v>67.37</v>
      </c>
      <c r="AS427">
        <v>0.33800000000000002</v>
      </c>
      <c r="AT427" t="s">
        <v>2399</v>
      </c>
      <c r="AU427">
        <v>23.2</v>
      </c>
      <c r="AV427">
        <v>146</v>
      </c>
      <c r="AW427">
        <v>0.96599999999999997</v>
      </c>
      <c r="AX427">
        <v>22.82</v>
      </c>
      <c r="AY427">
        <v>22.82</v>
      </c>
      <c r="AZ427">
        <v>32.42</v>
      </c>
      <c r="BA427">
        <v>32.42</v>
      </c>
      <c r="BB427">
        <v>34.28</v>
      </c>
      <c r="BC427">
        <v>34.28</v>
      </c>
      <c r="BD427">
        <v>0</v>
      </c>
      <c r="BE427">
        <v>0.82484031308145178</v>
      </c>
      <c r="BF427">
        <v>-0.71538750329455392</v>
      </c>
      <c r="BG427">
        <v>0.12227140679278302</v>
      </c>
      <c r="BH427">
        <v>0</v>
      </c>
      <c r="BI427">
        <v>0.84235425457935786</v>
      </c>
      <c r="BJ427">
        <v>-0.69691386526649546</v>
      </c>
      <c r="BK427">
        <v>0.13174973011212787</v>
      </c>
      <c r="BL427">
        <v>8</v>
      </c>
      <c r="BM427">
        <v>49.25</v>
      </c>
      <c r="BN427">
        <v>-3.9472022955528964E-2</v>
      </c>
    </row>
    <row r="428" spans="1:66" x14ac:dyDescent="0.2">
      <c r="A428">
        <v>2996</v>
      </c>
      <c r="B428" s="1">
        <v>41201</v>
      </c>
      <c r="C428">
        <v>2</v>
      </c>
      <c r="D428">
        <v>1</v>
      </c>
      <c r="E428" s="1">
        <v>21</v>
      </c>
      <c r="F428" s="1">
        <v>1225</v>
      </c>
      <c r="G428">
        <v>375</v>
      </c>
      <c r="H428" s="1">
        <v>79</v>
      </c>
      <c r="I428" s="1">
        <f t="shared" si="19"/>
        <v>71.7</v>
      </c>
      <c r="J428" s="1">
        <v>2</v>
      </c>
      <c r="K428" t="s">
        <v>2280</v>
      </c>
      <c r="M428">
        <v>100</v>
      </c>
      <c r="N428">
        <v>0.41499999999999998</v>
      </c>
      <c r="O428">
        <v>0.5</v>
      </c>
      <c r="P428">
        <v>1.004</v>
      </c>
      <c r="Q428">
        <v>1</v>
      </c>
      <c r="R428" t="s">
        <v>2400</v>
      </c>
      <c r="S428">
        <v>137</v>
      </c>
      <c r="T428">
        <v>273.8</v>
      </c>
      <c r="U428">
        <v>0.12424</v>
      </c>
      <c r="V428">
        <v>18.95</v>
      </c>
      <c r="W428">
        <v>0.1482</v>
      </c>
      <c r="X428">
        <v>70</v>
      </c>
      <c r="Y428">
        <v>9.2330000000000005</v>
      </c>
      <c r="Z428">
        <v>-5.3150000000000003E-2</v>
      </c>
      <c r="AA428">
        <v>47</v>
      </c>
      <c r="AB428">
        <v>72.599999999999994</v>
      </c>
      <c r="AC428">
        <v>0.09</v>
      </c>
      <c r="AD428">
        <v>4.2000000000000003E-2</v>
      </c>
      <c r="AE428">
        <v>1.681</v>
      </c>
      <c r="AF428">
        <v>1E-3</v>
      </c>
      <c r="AG428">
        <v>0.08</v>
      </c>
      <c r="AH428">
        <v>0.255</v>
      </c>
      <c r="AI428">
        <v>0.03</v>
      </c>
      <c r="AJ428">
        <v>0.28499999999999998</v>
      </c>
      <c r="AK428">
        <v>1.6</v>
      </c>
      <c r="AL428">
        <v>339.17399999999998</v>
      </c>
      <c r="AM428">
        <v>366</v>
      </c>
      <c r="AN428">
        <v>-1.0329999999999999</v>
      </c>
      <c r="AO428">
        <v>9.0999999999999998E-2</v>
      </c>
      <c r="AP428">
        <v>3.4896799999999999</v>
      </c>
      <c r="AQ428">
        <v>0.129</v>
      </c>
      <c r="AR428">
        <v>67.37</v>
      </c>
      <c r="AS428">
        <v>0.52900000000000003</v>
      </c>
      <c r="AT428" t="s">
        <v>2401</v>
      </c>
      <c r="AU428">
        <v>31.7</v>
      </c>
      <c r="AV428">
        <v>177</v>
      </c>
      <c r="AW428">
        <v>0.998</v>
      </c>
      <c r="AX428">
        <v>28.36</v>
      </c>
      <c r="AY428">
        <v>28.36</v>
      </c>
      <c r="AZ428">
        <v>39.31</v>
      </c>
      <c r="BA428">
        <v>39.31</v>
      </c>
      <c r="BB428">
        <v>41.77</v>
      </c>
      <c r="BC428">
        <v>41.77</v>
      </c>
      <c r="BD428">
        <v>0</v>
      </c>
      <c r="BE428">
        <v>0.12776910524645979</v>
      </c>
      <c r="BF428">
        <v>-1.5115194442605178</v>
      </c>
      <c r="BG428">
        <v>0.22231196497436559</v>
      </c>
      <c r="BH428">
        <v>0</v>
      </c>
      <c r="BI428">
        <v>4.3532732218218961E-2</v>
      </c>
      <c r="BJ428">
        <v>-1.5666222893640775</v>
      </c>
      <c r="BK428">
        <v>0.24377075373057092</v>
      </c>
      <c r="BL428">
        <v>8</v>
      </c>
      <c r="BM428">
        <v>18.399999999999999</v>
      </c>
      <c r="BN428">
        <v>3.4570870525993488E-2</v>
      </c>
    </row>
    <row r="429" spans="1:66" x14ac:dyDescent="0.2">
      <c r="A429" t="s">
        <v>1231</v>
      </c>
      <c r="B429" s="13">
        <v>41484</v>
      </c>
      <c r="C429">
        <v>2</v>
      </c>
      <c r="D429">
        <v>1</v>
      </c>
      <c r="E429">
        <v>6</v>
      </c>
      <c r="F429">
        <v>1225</v>
      </c>
      <c r="G429" s="11">
        <f t="shared" ref="G429:G478" si="20">1350-(2175-F429)</f>
        <v>400</v>
      </c>
      <c r="H429" s="11"/>
      <c r="I429" s="11"/>
      <c r="K429" t="s">
        <v>2134</v>
      </c>
      <c r="L429" t="s">
        <v>1232</v>
      </c>
      <c r="M429" s="11">
        <v>100</v>
      </c>
      <c r="N429">
        <v>1.8660000000000001</v>
      </c>
      <c r="O429">
        <v>2.044</v>
      </c>
      <c r="P429">
        <v>4.133</v>
      </c>
      <c r="Q429">
        <v>1</v>
      </c>
      <c r="R429" t="s">
        <v>1233</v>
      </c>
      <c r="S429">
        <v>3281</v>
      </c>
      <c r="T429">
        <v>1605.4</v>
      </c>
      <c r="U429">
        <v>0.20229</v>
      </c>
      <c r="V429">
        <v>30.45</v>
      </c>
      <c r="W429">
        <v>0.24429999999999999</v>
      </c>
      <c r="X429">
        <v>32.5</v>
      </c>
      <c r="Y429">
        <v>9.6750000000000007</v>
      </c>
      <c r="Z429">
        <v>0.16136</v>
      </c>
      <c r="AA429">
        <v>61</v>
      </c>
      <c r="AB429">
        <v>28.9</v>
      </c>
      <c r="AC429">
        <v>3.5000000000000003E-2</v>
      </c>
      <c r="AD429">
        <v>7.4999999999999997E-2</v>
      </c>
      <c r="AE429">
        <v>1.7589999999999999</v>
      </c>
      <c r="AF429">
        <v>0.112</v>
      </c>
      <c r="AG429">
        <v>0.11899999999999999</v>
      </c>
      <c r="AH429">
        <v>0.66900000000000004</v>
      </c>
      <c r="AI429">
        <v>0.10100000000000001</v>
      </c>
      <c r="AJ429">
        <v>0.64200000000000002</v>
      </c>
      <c r="AK429">
        <v>4.2119999999999997</v>
      </c>
      <c r="AL429">
        <v>318.34699999999998</v>
      </c>
      <c r="AM429">
        <v>366</v>
      </c>
      <c r="AN429">
        <v>-1.0329999999999999</v>
      </c>
      <c r="AO429">
        <v>8.7999999999999995E-2</v>
      </c>
      <c r="AP429">
        <v>28.219139999999999</v>
      </c>
      <c r="AQ429">
        <v>0.11799999999999999</v>
      </c>
      <c r="AR429">
        <v>79.87</v>
      </c>
      <c r="AS429">
        <v>0.49099999999999999</v>
      </c>
      <c r="AT429" t="s">
        <v>1234</v>
      </c>
      <c r="AU429">
        <v>6.7</v>
      </c>
      <c r="AV429">
        <v>174</v>
      </c>
      <c r="AW429">
        <v>0.97599999999999998</v>
      </c>
      <c r="AX429">
        <v>22.56</v>
      </c>
      <c r="AY429">
        <v>22.56</v>
      </c>
      <c r="AZ429">
        <v>30.47</v>
      </c>
      <c r="BA429">
        <v>30.47</v>
      </c>
      <c r="BB429">
        <v>33.33</v>
      </c>
      <c r="BC429">
        <v>33.33</v>
      </c>
      <c r="BL429">
        <v>9</v>
      </c>
      <c r="BM429">
        <v>84.35</v>
      </c>
      <c r="BN429">
        <v>9.3054411421469391E-2</v>
      </c>
    </row>
    <row r="430" spans="1:66" x14ac:dyDescent="0.2">
      <c r="A430" t="s">
        <v>1231</v>
      </c>
      <c r="B430" s="13">
        <v>41486</v>
      </c>
      <c r="C430">
        <v>1</v>
      </c>
      <c r="D430">
        <v>1</v>
      </c>
      <c r="E430">
        <v>7</v>
      </c>
      <c r="F430">
        <v>1275</v>
      </c>
      <c r="G430" s="11">
        <f t="shared" si="20"/>
        <v>450</v>
      </c>
      <c r="H430" s="11"/>
      <c r="I430" s="11"/>
      <c r="K430" t="s">
        <v>2135</v>
      </c>
      <c r="L430" t="s">
        <v>1235</v>
      </c>
      <c r="M430" s="11">
        <v>100</v>
      </c>
      <c r="N430">
        <v>8.4000000000000005E-2</v>
      </c>
      <c r="O430">
        <v>9.5000000000000001E-2</v>
      </c>
      <c r="P430">
        <v>0.39300000000000002</v>
      </c>
      <c r="Q430">
        <v>0</v>
      </c>
      <c r="R430" t="s">
        <v>45</v>
      </c>
      <c r="S430">
        <v>147</v>
      </c>
      <c r="T430">
        <v>1543.5</v>
      </c>
      <c r="U430">
        <v>0.22228000000000001</v>
      </c>
      <c r="V430">
        <v>30.33</v>
      </c>
      <c r="W430">
        <v>3.5900000000000001E-2</v>
      </c>
      <c r="X430">
        <v>35</v>
      </c>
      <c r="Y430">
        <v>8.5340000000000007</v>
      </c>
      <c r="Z430">
        <v>-6.0440000000000001E-2</v>
      </c>
      <c r="AA430">
        <v>51</v>
      </c>
      <c r="AB430">
        <v>8.3000000000000007</v>
      </c>
      <c r="AC430">
        <v>0.20499999999999999</v>
      </c>
      <c r="AD430">
        <v>2.3E-2</v>
      </c>
      <c r="AE430">
        <v>1.5960000000000001</v>
      </c>
      <c r="AF430">
        <v>-1.6E-2</v>
      </c>
      <c r="AG430">
        <v>2.7E-2</v>
      </c>
      <c r="AH430">
        <v>0.127</v>
      </c>
      <c r="AI430">
        <v>-5.8000000000000003E-2</v>
      </c>
      <c r="AJ430">
        <v>0.156</v>
      </c>
      <c r="AK430">
        <v>0.309</v>
      </c>
      <c r="AL430">
        <v>321.322</v>
      </c>
      <c r="AM430">
        <v>366</v>
      </c>
      <c r="AN430">
        <v>-1.0329999999999999</v>
      </c>
      <c r="AO430">
        <v>1.2999999999999999E-2</v>
      </c>
      <c r="AP430">
        <v>2.2912400000000002</v>
      </c>
      <c r="AQ430">
        <v>0.02</v>
      </c>
      <c r="AR430">
        <v>83.69</v>
      </c>
      <c r="AS430">
        <v>-2.7E-2</v>
      </c>
      <c r="AT430" t="s">
        <v>1236</v>
      </c>
      <c r="AU430">
        <v>31.9</v>
      </c>
      <c r="AV430">
        <v>169</v>
      </c>
      <c r="AW430">
        <v>0.96799999999999997</v>
      </c>
      <c r="AX430">
        <v>23.26</v>
      </c>
      <c r="AY430">
        <v>23.26</v>
      </c>
      <c r="AZ430">
        <v>28.12</v>
      </c>
      <c r="BA430">
        <v>28.12</v>
      </c>
      <c r="BB430">
        <v>46.47</v>
      </c>
      <c r="BC430">
        <v>46.47</v>
      </c>
      <c r="BL430">
        <v>9</v>
      </c>
      <c r="BM430">
        <v>12.02</v>
      </c>
      <c r="BN430">
        <v>3.6352444813700792E-2</v>
      </c>
    </row>
    <row r="431" spans="1:66" x14ac:dyDescent="0.2">
      <c r="A431" t="s">
        <v>1231</v>
      </c>
      <c r="B431" s="13">
        <v>41486</v>
      </c>
      <c r="C431" s="11">
        <v>2</v>
      </c>
      <c r="D431" s="11">
        <v>1</v>
      </c>
      <c r="E431" s="11">
        <v>6</v>
      </c>
      <c r="F431">
        <v>1275</v>
      </c>
      <c r="G431" s="11">
        <f t="shared" si="20"/>
        <v>450</v>
      </c>
      <c r="H431" s="11"/>
      <c r="I431" s="11"/>
      <c r="J431" s="11"/>
      <c r="K431" t="s">
        <v>2135</v>
      </c>
      <c r="L431" t="s">
        <v>1237</v>
      </c>
      <c r="M431" s="11">
        <v>100</v>
      </c>
      <c r="N431">
        <v>0.21</v>
      </c>
      <c r="O431">
        <v>0.23899999999999999</v>
      </c>
      <c r="P431">
        <v>2.5419999999999998</v>
      </c>
      <c r="Q431">
        <v>5</v>
      </c>
      <c r="R431" t="s">
        <v>1238</v>
      </c>
      <c r="S431">
        <v>369</v>
      </c>
      <c r="T431">
        <v>1543.5</v>
      </c>
      <c r="U431">
        <v>0.13586999999999999</v>
      </c>
      <c r="V431">
        <v>30.45</v>
      </c>
      <c r="W431">
        <v>5.91E-2</v>
      </c>
      <c r="X431">
        <v>45.741999999999997</v>
      </c>
      <c r="Y431">
        <v>10.742000000000001</v>
      </c>
      <c r="Z431">
        <v>-8.0790000000000001E-2</v>
      </c>
      <c r="AA431">
        <v>39</v>
      </c>
      <c r="AB431">
        <v>36</v>
      </c>
      <c r="AC431">
        <v>0.69099999999999995</v>
      </c>
      <c r="AD431">
        <v>0.13900000000000001</v>
      </c>
      <c r="AE431">
        <v>2.089</v>
      </c>
      <c r="AF431">
        <v>0.33900000000000002</v>
      </c>
      <c r="AG431">
        <v>1.6E-2</v>
      </c>
      <c r="AH431">
        <v>0.43</v>
      </c>
      <c r="AI431">
        <v>0.152</v>
      </c>
      <c r="AJ431">
        <v>0.48099999999999998</v>
      </c>
      <c r="AK431">
        <v>1.1000000000000001</v>
      </c>
      <c r="AL431">
        <v>32.726999999999997</v>
      </c>
      <c r="AM431">
        <v>198</v>
      </c>
      <c r="AN431">
        <v>-0.1</v>
      </c>
      <c r="AO431">
        <v>8.4000000000000005E-2</v>
      </c>
      <c r="AP431">
        <v>8.2411200000000004</v>
      </c>
      <c r="AQ431">
        <v>0.38500000000000001</v>
      </c>
      <c r="AR431">
        <v>83.69</v>
      </c>
      <c r="AS431">
        <v>0.29899999999999999</v>
      </c>
      <c r="AT431" t="s">
        <v>1239</v>
      </c>
      <c r="AU431">
        <v>-12.1</v>
      </c>
      <c r="AV431">
        <v>14</v>
      </c>
      <c r="AW431">
        <v>0.99</v>
      </c>
      <c r="AX431">
        <v>31.87</v>
      </c>
      <c r="AY431">
        <v>31.87</v>
      </c>
      <c r="AZ431">
        <v>39.880000000000003</v>
      </c>
      <c r="BA431">
        <v>39.880000000000003</v>
      </c>
      <c r="BB431">
        <v>47.89</v>
      </c>
      <c r="BC431">
        <v>47.89</v>
      </c>
      <c r="BL431">
        <v>9</v>
      </c>
      <c r="BM431">
        <v>8.8699999999999992</v>
      </c>
      <c r="BN431">
        <v>-6.4067487335629451E-3</v>
      </c>
    </row>
    <row r="432" spans="1:66" x14ac:dyDescent="0.2">
      <c r="A432" t="s">
        <v>1231</v>
      </c>
      <c r="B432" s="13">
        <v>41488</v>
      </c>
      <c r="C432">
        <v>1</v>
      </c>
      <c r="D432">
        <v>1</v>
      </c>
      <c r="E432">
        <v>8</v>
      </c>
      <c r="F432">
        <v>1275</v>
      </c>
      <c r="G432" s="11">
        <f t="shared" si="20"/>
        <v>450</v>
      </c>
      <c r="H432" s="11"/>
      <c r="I432" s="11"/>
      <c r="K432" t="s">
        <v>2136</v>
      </c>
      <c r="L432" t="s">
        <v>1240</v>
      </c>
      <c r="M432" s="11">
        <v>100</v>
      </c>
      <c r="N432">
        <v>2.4750000000000001</v>
      </c>
      <c r="O432">
        <v>2.5089999999999999</v>
      </c>
      <c r="P432">
        <v>4.0060000000000002</v>
      </c>
      <c r="Q432">
        <v>1</v>
      </c>
      <c r="R432" t="s">
        <v>1241</v>
      </c>
      <c r="S432">
        <v>3717</v>
      </c>
      <c r="T432">
        <v>1481.5</v>
      </c>
      <c r="U432">
        <v>4.9169999999999998E-2</v>
      </c>
      <c r="V432">
        <v>42.06</v>
      </c>
      <c r="W432">
        <v>-0.1449</v>
      </c>
      <c r="X432">
        <v>57.5</v>
      </c>
      <c r="Y432">
        <v>9.9870000000000001</v>
      </c>
      <c r="Z432">
        <v>-0.21231</v>
      </c>
      <c r="AA432">
        <v>47</v>
      </c>
      <c r="AB432">
        <v>2.5</v>
      </c>
      <c r="AC432">
        <v>0.04</v>
      </c>
      <c r="AD432">
        <v>8.8999999999999996E-2</v>
      </c>
      <c r="AE432">
        <v>1.7</v>
      </c>
      <c r="AF432">
        <v>2.1000000000000001E-2</v>
      </c>
      <c r="AG432">
        <v>9.2999999999999999E-2</v>
      </c>
      <c r="AH432">
        <v>0.11</v>
      </c>
      <c r="AI432">
        <v>-7.5999999999999998E-2</v>
      </c>
      <c r="AJ432">
        <v>-0.19600000000000001</v>
      </c>
      <c r="AK432">
        <v>2.8980000000000001</v>
      </c>
      <c r="AL432">
        <v>92.230999999999995</v>
      </c>
      <c r="AM432">
        <v>342</v>
      </c>
      <c r="AN432">
        <v>-0.9</v>
      </c>
      <c r="AO432">
        <v>2.4E-2</v>
      </c>
      <c r="AP432">
        <v>65.819140000000004</v>
      </c>
      <c r="AQ432">
        <v>4.9000000000000002E-2</v>
      </c>
      <c r="AR432">
        <v>76.47</v>
      </c>
      <c r="AS432">
        <v>0.47199999999999998</v>
      </c>
      <c r="AT432" t="s">
        <v>1242</v>
      </c>
      <c r="AU432">
        <v>5.7</v>
      </c>
      <c r="AV432">
        <v>28</v>
      </c>
      <c r="AW432">
        <v>0.95099999999999996</v>
      </c>
      <c r="AX432">
        <v>34.369999999999997</v>
      </c>
      <c r="AY432">
        <v>34.369999999999997</v>
      </c>
      <c r="AZ432">
        <v>37.06</v>
      </c>
      <c r="BA432">
        <v>37.06</v>
      </c>
      <c r="BB432">
        <v>48.78</v>
      </c>
      <c r="BC432">
        <v>48.78</v>
      </c>
      <c r="BL432">
        <v>9</v>
      </c>
      <c r="BM432">
        <v>138.22999999999999</v>
      </c>
      <c r="BN432">
        <v>-1.0504472638111828E-2</v>
      </c>
    </row>
    <row r="433" spans="1:66" x14ac:dyDescent="0.2">
      <c r="A433" t="s">
        <v>1231</v>
      </c>
      <c r="B433" s="13">
        <v>41488</v>
      </c>
      <c r="C433">
        <v>1</v>
      </c>
      <c r="D433">
        <v>3</v>
      </c>
      <c r="E433">
        <v>9</v>
      </c>
      <c r="F433">
        <v>1275</v>
      </c>
      <c r="G433" s="11">
        <f t="shared" si="20"/>
        <v>450</v>
      </c>
      <c r="H433" s="11"/>
      <c r="I433" s="11"/>
      <c r="K433" t="s">
        <v>2136</v>
      </c>
      <c r="L433" t="s">
        <v>1240</v>
      </c>
      <c r="M433" s="11">
        <v>100</v>
      </c>
      <c r="N433">
        <v>0.33500000000000002</v>
      </c>
      <c r="O433">
        <v>0.38900000000000001</v>
      </c>
      <c r="P433">
        <v>1.1439999999999999</v>
      </c>
      <c r="Q433">
        <v>1</v>
      </c>
      <c r="R433" t="s">
        <v>1243</v>
      </c>
      <c r="S433">
        <v>576</v>
      </c>
      <c r="T433">
        <v>1481.5</v>
      </c>
      <c r="U433">
        <v>-5.0220000000000001E-2</v>
      </c>
      <c r="V433">
        <v>25.55</v>
      </c>
      <c r="W433">
        <v>2.86E-2</v>
      </c>
      <c r="X433">
        <v>35</v>
      </c>
      <c r="Y433">
        <v>9.5449999999999999</v>
      </c>
      <c r="Z433">
        <v>-0.10088999999999999</v>
      </c>
      <c r="AA433">
        <v>53</v>
      </c>
      <c r="AB433">
        <v>85.3</v>
      </c>
      <c r="AC433">
        <v>0.107</v>
      </c>
      <c r="AD433">
        <v>4.4999999999999998E-2</v>
      </c>
      <c r="AE433">
        <v>1.7350000000000001</v>
      </c>
      <c r="AF433">
        <v>8.6999999999999994E-2</v>
      </c>
      <c r="AG433">
        <v>0.21099999999999999</v>
      </c>
      <c r="AH433">
        <v>0.14299999999999999</v>
      </c>
      <c r="AI433">
        <v>0.25800000000000001</v>
      </c>
      <c r="AJ433">
        <v>0.20499999999999999</v>
      </c>
      <c r="AK433">
        <v>0.63500000000000001</v>
      </c>
      <c r="AL433">
        <v>205.28899999999999</v>
      </c>
      <c r="AM433">
        <v>330</v>
      </c>
      <c r="AN433">
        <v>-0.83299999999999996</v>
      </c>
      <c r="AO433">
        <v>2.3E-2</v>
      </c>
      <c r="AP433">
        <v>10.76905</v>
      </c>
      <c r="AQ433">
        <v>0.14099999999999999</v>
      </c>
      <c r="AR433">
        <v>76.47</v>
      </c>
      <c r="AS433">
        <v>0.23200000000000001</v>
      </c>
      <c r="AT433" t="s">
        <v>1244</v>
      </c>
      <c r="AU433">
        <v>22.9</v>
      </c>
      <c r="AV433">
        <v>95</v>
      </c>
      <c r="AW433">
        <v>1.0269999999999999</v>
      </c>
      <c r="AX433">
        <v>25.96</v>
      </c>
      <c r="AY433">
        <v>25.96</v>
      </c>
      <c r="AZ433">
        <v>31.53</v>
      </c>
      <c r="BA433">
        <v>31.53</v>
      </c>
      <c r="BB433">
        <v>38.159999999999997</v>
      </c>
      <c r="BC433">
        <v>38.159999999999997</v>
      </c>
      <c r="BL433">
        <v>9</v>
      </c>
      <c r="BM433">
        <v>10.66</v>
      </c>
      <c r="BN433">
        <v>4.9336336463022282E-2</v>
      </c>
    </row>
    <row r="434" spans="1:66" x14ac:dyDescent="0.2">
      <c r="A434" t="s">
        <v>1231</v>
      </c>
      <c r="B434" s="13">
        <v>41488</v>
      </c>
      <c r="C434">
        <v>2</v>
      </c>
      <c r="D434">
        <v>1</v>
      </c>
      <c r="E434">
        <v>10</v>
      </c>
      <c r="F434">
        <v>1275</v>
      </c>
      <c r="G434" s="11">
        <f t="shared" si="20"/>
        <v>450</v>
      </c>
      <c r="H434" s="11"/>
      <c r="I434" s="11"/>
      <c r="K434" t="s">
        <v>2136</v>
      </c>
      <c r="L434" t="s">
        <v>1245</v>
      </c>
      <c r="M434" s="11">
        <v>100</v>
      </c>
      <c r="N434">
        <v>0.51900000000000002</v>
      </c>
      <c r="O434">
        <v>0.59299999999999997</v>
      </c>
      <c r="P434">
        <v>1.575</v>
      </c>
      <c r="Q434">
        <v>1</v>
      </c>
      <c r="R434" t="s">
        <v>1246</v>
      </c>
      <c r="S434">
        <v>879</v>
      </c>
      <c r="T434">
        <v>1481.5</v>
      </c>
      <c r="U434">
        <v>-0.15165999999999999</v>
      </c>
      <c r="V434">
        <v>44.55</v>
      </c>
      <c r="W434">
        <v>-5.4300000000000001E-2</v>
      </c>
      <c r="X434">
        <v>45</v>
      </c>
      <c r="Y434">
        <v>9.6750000000000007</v>
      </c>
      <c r="Z434">
        <v>-5.738E-2</v>
      </c>
      <c r="AA434">
        <v>73</v>
      </c>
      <c r="AB434">
        <v>88.4</v>
      </c>
      <c r="AC434">
        <v>0.109</v>
      </c>
      <c r="AD434">
        <v>6.0999999999999999E-2</v>
      </c>
      <c r="AE434">
        <v>1.7330000000000001</v>
      </c>
      <c r="AF434">
        <v>-0.01</v>
      </c>
      <c r="AG434">
        <v>3.0000000000000001E-3</v>
      </c>
      <c r="AH434">
        <v>0.78100000000000003</v>
      </c>
      <c r="AI434">
        <v>0.113</v>
      </c>
      <c r="AJ434">
        <v>0.73299999999999998</v>
      </c>
      <c r="AK434">
        <v>1.7889999999999999</v>
      </c>
      <c r="AL434">
        <v>318.34699999999998</v>
      </c>
      <c r="AM434">
        <v>354</v>
      </c>
      <c r="AN434">
        <v>-0.96699999999999997</v>
      </c>
      <c r="AO434">
        <v>8.7999999999999995E-2</v>
      </c>
      <c r="AP434">
        <v>10.91841</v>
      </c>
      <c r="AQ434">
        <v>0.24199999999999999</v>
      </c>
      <c r="AR434">
        <v>76.47</v>
      </c>
      <c r="AS434">
        <v>0.438</v>
      </c>
      <c r="AT434" t="s">
        <v>1247</v>
      </c>
      <c r="AU434">
        <v>-23.9</v>
      </c>
      <c r="AV434">
        <v>90</v>
      </c>
      <c r="AW434">
        <v>0.93300000000000005</v>
      </c>
      <c r="AX434">
        <v>31.53</v>
      </c>
      <c r="AY434">
        <v>31.53</v>
      </c>
      <c r="AZ434">
        <v>35.380000000000003</v>
      </c>
      <c r="BA434">
        <v>35.380000000000003</v>
      </c>
      <c r="BB434">
        <v>36.36</v>
      </c>
      <c r="BC434">
        <v>36.36</v>
      </c>
      <c r="BL434">
        <v>9</v>
      </c>
      <c r="BM434">
        <v>12.07</v>
      </c>
      <c r="BN434">
        <v>9.0373559110173321E-2</v>
      </c>
    </row>
    <row r="435" spans="1:66" x14ac:dyDescent="0.2">
      <c r="A435" t="s">
        <v>1231</v>
      </c>
      <c r="B435" s="13">
        <v>41488</v>
      </c>
      <c r="C435">
        <v>2</v>
      </c>
      <c r="D435">
        <v>3</v>
      </c>
      <c r="E435">
        <v>11</v>
      </c>
      <c r="F435">
        <v>1275</v>
      </c>
      <c r="G435" s="11">
        <f t="shared" si="20"/>
        <v>450</v>
      </c>
      <c r="H435" s="11"/>
      <c r="I435" s="11"/>
      <c r="K435" t="s">
        <v>2136</v>
      </c>
      <c r="L435" t="s">
        <v>1245</v>
      </c>
      <c r="M435" s="11">
        <v>100</v>
      </c>
      <c r="N435">
        <v>0.22700000000000001</v>
      </c>
      <c r="O435">
        <v>0.23899999999999999</v>
      </c>
      <c r="P435">
        <v>0.76700000000000002</v>
      </c>
      <c r="Q435">
        <v>0</v>
      </c>
      <c r="R435" t="s">
        <v>45</v>
      </c>
      <c r="S435">
        <v>354</v>
      </c>
      <c r="T435">
        <v>1481.5</v>
      </c>
      <c r="U435">
        <v>0.27695999999999998</v>
      </c>
      <c r="V435">
        <v>34.159999999999997</v>
      </c>
      <c r="W435">
        <v>-2.1999999999999999E-2</v>
      </c>
      <c r="X435">
        <v>48.241999999999997</v>
      </c>
      <c r="Y435">
        <v>10.742000000000001</v>
      </c>
      <c r="Z435">
        <v>-0.19128999999999999</v>
      </c>
      <c r="AA435">
        <v>59</v>
      </c>
      <c r="AB435">
        <v>102.8</v>
      </c>
      <c r="AC435">
        <v>0.13600000000000001</v>
      </c>
      <c r="AD435">
        <v>3.4000000000000002E-2</v>
      </c>
      <c r="AE435">
        <v>1.75</v>
      </c>
      <c r="AF435">
        <v>-4.3999999999999997E-2</v>
      </c>
      <c r="AG435">
        <v>-4.5999999999999999E-2</v>
      </c>
      <c r="AH435">
        <v>1.6E-2</v>
      </c>
      <c r="AI435">
        <v>6.7000000000000004E-2</v>
      </c>
      <c r="AJ435">
        <v>8.9999999999999993E-3</v>
      </c>
      <c r="AK435">
        <v>0.40799999999999997</v>
      </c>
      <c r="AL435">
        <v>53.554000000000002</v>
      </c>
      <c r="AM435">
        <v>342</v>
      </c>
      <c r="AN435">
        <v>-0.9</v>
      </c>
      <c r="AO435">
        <v>1.4999999999999999E-2</v>
      </c>
      <c r="AP435">
        <v>6.2245799999999996</v>
      </c>
      <c r="AQ435">
        <v>7.6999999999999999E-2</v>
      </c>
      <c r="AR435">
        <v>76.47</v>
      </c>
      <c r="AS435">
        <v>-7.1999999999999995E-2</v>
      </c>
      <c r="AT435" t="s">
        <v>1248</v>
      </c>
      <c r="AU435">
        <v>-8.9</v>
      </c>
      <c r="AV435">
        <v>25</v>
      </c>
      <c r="AW435">
        <v>0.94399999999999995</v>
      </c>
      <c r="AX435">
        <v>26.63</v>
      </c>
      <c r="AY435">
        <v>26.63</v>
      </c>
      <c r="AZ435">
        <v>28.03</v>
      </c>
      <c r="BA435">
        <v>28.03</v>
      </c>
      <c r="BB435">
        <v>30</v>
      </c>
      <c r="BC435">
        <v>30</v>
      </c>
      <c r="BL435">
        <v>9</v>
      </c>
      <c r="BM435">
        <v>6.18</v>
      </c>
      <c r="BN435">
        <v>1.8780258340226161E-2</v>
      </c>
    </row>
    <row r="436" spans="1:66" x14ac:dyDescent="0.2">
      <c r="A436" t="s">
        <v>1231</v>
      </c>
      <c r="B436" s="13">
        <v>41491</v>
      </c>
      <c r="C436">
        <v>1</v>
      </c>
      <c r="D436">
        <v>1</v>
      </c>
      <c r="E436">
        <v>8</v>
      </c>
      <c r="F436">
        <v>1300</v>
      </c>
      <c r="G436" s="11">
        <f t="shared" si="20"/>
        <v>475</v>
      </c>
      <c r="H436" s="11"/>
      <c r="I436" s="11"/>
      <c r="K436" t="s">
        <v>2137</v>
      </c>
      <c r="L436" t="s">
        <v>1249</v>
      </c>
      <c r="M436" s="11">
        <v>100</v>
      </c>
      <c r="N436">
        <v>1.71</v>
      </c>
      <c r="O436">
        <v>1.7190000000000001</v>
      </c>
      <c r="P436">
        <v>3.9649999999999999</v>
      </c>
      <c r="Q436">
        <v>1</v>
      </c>
      <c r="R436" t="s">
        <v>1250</v>
      </c>
      <c r="S436">
        <v>2798</v>
      </c>
      <c r="T436">
        <v>1627.5</v>
      </c>
      <c r="U436">
        <v>-0.13582</v>
      </c>
      <c r="V436">
        <v>55.71</v>
      </c>
      <c r="W436">
        <v>-6.2600000000000003E-2</v>
      </c>
      <c r="X436">
        <v>82.894000000000005</v>
      </c>
      <c r="Y436">
        <v>12.894</v>
      </c>
      <c r="Z436">
        <v>-0.12898999999999999</v>
      </c>
      <c r="AA436">
        <v>51</v>
      </c>
      <c r="AB436">
        <v>112.3</v>
      </c>
      <c r="AC436">
        <v>0.122</v>
      </c>
      <c r="AD436">
        <v>0.19400000000000001</v>
      </c>
      <c r="AE436">
        <v>1.887</v>
      </c>
      <c r="AF436">
        <v>0.11899999999999999</v>
      </c>
      <c r="AG436">
        <v>4.5999999999999999E-2</v>
      </c>
      <c r="AH436">
        <v>-3.2000000000000001E-2</v>
      </c>
      <c r="AI436">
        <v>7.2999999999999995E-2</v>
      </c>
      <c r="AJ436">
        <v>0.56999999999999995</v>
      </c>
      <c r="AK436">
        <v>2.4780000000000002</v>
      </c>
      <c r="AL436">
        <v>14.875999999999999</v>
      </c>
      <c r="AM436">
        <v>318</v>
      </c>
      <c r="AN436">
        <v>-0.76700000000000002</v>
      </c>
      <c r="AO436">
        <v>0.105</v>
      </c>
      <c r="AP436">
        <v>39.008000000000003</v>
      </c>
      <c r="AQ436">
        <v>0.14699999999999999</v>
      </c>
      <c r="AR436">
        <v>87.56</v>
      </c>
      <c r="AS436">
        <v>0.52400000000000002</v>
      </c>
      <c r="AT436" t="s">
        <v>1251</v>
      </c>
      <c r="AU436">
        <v>-52.6</v>
      </c>
      <c r="AV436">
        <v>88</v>
      </c>
      <c r="AW436">
        <v>0.83</v>
      </c>
      <c r="AX436">
        <v>26.1</v>
      </c>
      <c r="AY436">
        <v>26.1</v>
      </c>
      <c r="AZ436">
        <v>30.04</v>
      </c>
      <c r="BA436">
        <v>30.04</v>
      </c>
      <c r="BB436">
        <v>31.67</v>
      </c>
      <c r="BC436">
        <v>31.67</v>
      </c>
      <c r="BL436">
        <v>9</v>
      </c>
      <c r="BM436">
        <v>7.48</v>
      </c>
      <c r="BN436">
        <v>1.3377545625354315E-2</v>
      </c>
    </row>
    <row r="437" spans="1:66" x14ac:dyDescent="0.2">
      <c r="A437" t="s">
        <v>1231</v>
      </c>
      <c r="B437" s="13">
        <v>41491</v>
      </c>
      <c r="C437">
        <v>1</v>
      </c>
      <c r="D437">
        <v>3</v>
      </c>
      <c r="E437">
        <v>9</v>
      </c>
      <c r="F437">
        <v>1300</v>
      </c>
      <c r="G437" s="11">
        <f t="shared" si="20"/>
        <v>475</v>
      </c>
      <c r="H437" s="11"/>
      <c r="I437" s="11"/>
      <c r="K437" t="s">
        <v>2137</v>
      </c>
      <c r="L437" t="s">
        <v>1249</v>
      </c>
      <c r="M437" s="11">
        <v>100</v>
      </c>
      <c r="N437">
        <v>10.706</v>
      </c>
      <c r="O437">
        <v>12.132</v>
      </c>
      <c r="P437">
        <v>18.257999999999999</v>
      </c>
      <c r="Q437">
        <v>1</v>
      </c>
      <c r="R437" t="s">
        <v>1252</v>
      </c>
      <c r="S437">
        <v>19745</v>
      </c>
      <c r="T437">
        <v>1627.5</v>
      </c>
      <c r="U437">
        <v>7.6E-3</v>
      </c>
      <c r="V437">
        <v>36.32</v>
      </c>
      <c r="W437">
        <v>-9.1999999999999998E-2</v>
      </c>
      <c r="X437">
        <v>83.683999999999997</v>
      </c>
      <c r="Y437">
        <v>11.183999999999999</v>
      </c>
      <c r="Z437">
        <v>-0.42321999999999999</v>
      </c>
      <c r="AA437">
        <v>37</v>
      </c>
      <c r="AB437">
        <v>6.8</v>
      </c>
      <c r="AC437">
        <v>1.4999999999999999E-2</v>
      </c>
      <c r="AD437">
        <v>0.184</v>
      </c>
      <c r="AE437">
        <v>1.861</v>
      </c>
      <c r="AF437">
        <v>0.16400000000000001</v>
      </c>
      <c r="AG437">
        <v>0.215</v>
      </c>
      <c r="AH437">
        <v>0.64700000000000002</v>
      </c>
      <c r="AI437">
        <v>0.24</v>
      </c>
      <c r="AJ437">
        <v>0.73399999999999999</v>
      </c>
      <c r="AK437">
        <v>15.189</v>
      </c>
      <c r="AL437">
        <v>288.59500000000003</v>
      </c>
      <c r="AM437">
        <v>366</v>
      </c>
      <c r="AN437">
        <v>-1.0329999999999999</v>
      </c>
      <c r="AO437">
        <v>0.14299999999999999</v>
      </c>
      <c r="AP437">
        <v>185.58582999999999</v>
      </c>
      <c r="AQ437">
        <v>2.1000000000000001E-2</v>
      </c>
      <c r="AR437">
        <v>87.56</v>
      </c>
      <c r="AS437">
        <v>0.47299999999999998</v>
      </c>
      <c r="AT437" t="s">
        <v>1253</v>
      </c>
      <c r="AU437">
        <v>-23.6</v>
      </c>
      <c r="AV437">
        <v>9</v>
      </c>
      <c r="AW437">
        <v>0.97299999999999998</v>
      </c>
      <c r="AX437">
        <v>34.56</v>
      </c>
      <c r="AY437">
        <v>34.56</v>
      </c>
      <c r="AZ437">
        <v>57.49</v>
      </c>
      <c r="BA437">
        <v>57.49</v>
      </c>
      <c r="BB437">
        <v>65.900000000000006</v>
      </c>
      <c r="BC437">
        <v>65.900000000000006</v>
      </c>
      <c r="BL437">
        <v>9</v>
      </c>
      <c r="BM437">
        <v>386.03</v>
      </c>
      <c r="BN437">
        <v>0.105274980316495</v>
      </c>
    </row>
    <row r="438" spans="1:66" x14ac:dyDescent="0.2">
      <c r="A438" t="s">
        <v>1231</v>
      </c>
      <c r="B438" s="13">
        <v>41491</v>
      </c>
      <c r="C438">
        <v>2</v>
      </c>
      <c r="D438">
        <v>1</v>
      </c>
      <c r="E438">
        <v>10</v>
      </c>
      <c r="F438">
        <v>1300</v>
      </c>
      <c r="G438" s="11">
        <f t="shared" si="20"/>
        <v>475</v>
      </c>
      <c r="H438" s="11"/>
      <c r="I438" s="11"/>
      <c r="K438" t="s">
        <v>2137</v>
      </c>
      <c r="L438" t="s">
        <v>1254</v>
      </c>
      <c r="M438" s="11">
        <v>100</v>
      </c>
      <c r="N438">
        <v>1.3859999999999999</v>
      </c>
      <c r="O438">
        <v>1.49</v>
      </c>
      <c r="P438">
        <v>2.726</v>
      </c>
      <c r="Q438">
        <v>1</v>
      </c>
      <c r="R438" t="s">
        <v>1255</v>
      </c>
      <c r="S438">
        <v>2425</v>
      </c>
      <c r="T438">
        <v>1627.5</v>
      </c>
      <c r="U438">
        <v>9.6549999999999997E-2</v>
      </c>
      <c r="V438">
        <v>44.28</v>
      </c>
      <c r="W438">
        <v>-9.7199999999999995E-2</v>
      </c>
      <c r="X438">
        <v>83.960999999999999</v>
      </c>
      <c r="Y438">
        <v>13.961</v>
      </c>
      <c r="Z438">
        <v>-0.34781000000000001</v>
      </c>
      <c r="AA438">
        <v>41</v>
      </c>
      <c r="AB438">
        <v>71.599999999999994</v>
      </c>
      <c r="AC438">
        <v>3.7999999999999999E-2</v>
      </c>
      <c r="AD438">
        <v>5.2999999999999999E-2</v>
      </c>
      <c r="AE438">
        <v>1.8089999999999999</v>
      </c>
      <c r="AF438">
        <v>6.3E-2</v>
      </c>
      <c r="AG438">
        <v>0.182</v>
      </c>
      <c r="AH438">
        <v>0.67100000000000004</v>
      </c>
      <c r="AI438">
        <v>0.158</v>
      </c>
      <c r="AJ438">
        <v>0.79700000000000004</v>
      </c>
      <c r="AK438">
        <v>2.96</v>
      </c>
      <c r="AL438">
        <v>321.322</v>
      </c>
      <c r="AM438">
        <v>342</v>
      </c>
      <c r="AN438">
        <v>-0.9</v>
      </c>
      <c r="AO438">
        <v>0.127</v>
      </c>
      <c r="AP438">
        <v>18.694510000000001</v>
      </c>
      <c r="AQ438">
        <v>0.16900000000000001</v>
      </c>
      <c r="AR438">
        <v>87.56</v>
      </c>
      <c r="AS438">
        <v>0.48</v>
      </c>
      <c r="AT438" t="s">
        <v>1256</v>
      </c>
      <c r="AU438">
        <v>-4.2</v>
      </c>
      <c r="AV438">
        <v>91</v>
      </c>
      <c r="AW438">
        <v>0.88500000000000001</v>
      </c>
      <c r="AX438">
        <v>36.15</v>
      </c>
      <c r="AY438">
        <v>36.15</v>
      </c>
      <c r="AZ438">
        <v>44.34</v>
      </c>
      <c r="BA438">
        <v>44.34</v>
      </c>
      <c r="BB438">
        <v>47.79</v>
      </c>
      <c r="BC438">
        <v>47.79</v>
      </c>
      <c r="BL438">
        <v>9</v>
      </c>
      <c r="BM438">
        <v>12.4</v>
      </c>
      <c r="BN438">
        <v>5.2034577349216814E-2</v>
      </c>
    </row>
    <row r="439" spans="1:66" x14ac:dyDescent="0.2">
      <c r="A439" t="s">
        <v>1231</v>
      </c>
      <c r="B439" s="13">
        <v>41491</v>
      </c>
      <c r="C439">
        <v>2</v>
      </c>
      <c r="D439">
        <v>3</v>
      </c>
      <c r="E439">
        <v>11</v>
      </c>
      <c r="F439">
        <v>1300</v>
      </c>
      <c r="G439" s="11">
        <f t="shared" si="20"/>
        <v>475</v>
      </c>
      <c r="H439" s="11"/>
      <c r="I439" s="11"/>
      <c r="K439" t="s">
        <v>2137</v>
      </c>
      <c r="L439" t="s">
        <v>1254</v>
      </c>
      <c r="M439" s="11">
        <v>100</v>
      </c>
      <c r="N439">
        <v>1.119</v>
      </c>
      <c r="O439">
        <v>1.1779999999999999</v>
      </c>
      <c r="P439">
        <v>3.7440000000000002</v>
      </c>
      <c r="Q439">
        <v>1</v>
      </c>
      <c r="R439" t="s">
        <v>1257</v>
      </c>
      <c r="S439">
        <v>1918</v>
      </c>
      <c r="T439">
        <v>1627.5</v>
      </c>
      <c r="U439">
        <v>9.7979999999999998E-2</v>
      </c>
      <c r="V439">
        <v>51.2</v>
      </c>
      <c r="W439">
        <v>-0.28470000000000001</v>
      </c>
      <c r="X439">
        <v>83.483000000000004</v>
      </c>
      <c r="Y439">
        <v>15.983000000000001</v>
      </c>
      <c r="Z439">
        <v>-0.30497000000000002</v>
      </c>
      <c r="AA439">
        <v>35</v>
      </c>
      <c r="AB439">
        <v>41.1</v>
      </c>
      <c r="AC439">
        <v>0.21</v>
      </c>
      <c r="AD439">
        <v>0.251</v>
      </c>
      <c r="AE439">
        <v>2.0259999999999998</v>
      </c>
      <c r="AF439">
        <v>0.255</v>
      </c>
      <c r="AG439">
        <v>0.38700000000000001</v>
      </c>
      <c r="AH439">
        <v>0.51600000000000001</v>
      </c>
      <c r="AI439">
        <v>0.33100000000000002</v>
      </c>
      <c r="AJ439">
        <v>0.17799999999999999</v>
      </c>
      <c r="AK439">
        <v>1.867</v>
      </c>
      <c r="AL439">
        <v>62.478999999999999</v>
      </c>
      <c r="AM439">
        <v>366</v>
      </c>
      <c r="AN439">
        <v>-1.0329999999999999</v>
      </c>
      <c r="AO439">
        <v>5.8000000000000003E-2</v>
      </c>
      <c r="AP439">
        <v>21.303519999999999</v>
      </c>
      <c r="AQ439">
        <v>6.4000000000000001E-2</v>
      </c>
      <c r="AR439">
        <v>87.56</v>
      </c>
      <c r="AS439">
        <v>0.20599999999999999</v>
      </c>
      <c r="AT439" t="s">
        <v>1258</v>
      </c>
      <c r="AU439">
        <v>19.3</v>
      </c>
      <c r="AV439">
        <v>21</v>
      </c>
      <c r="AW439">
        <v>0.92700000000000005</v>
      </c>
      <c r="AX439">
        <v>35.74</v>
      </c>
      <c r="AY439">
        <v>35.74</v>
      </c>
      <c r="AZ439">
        <v>41.15</v>
      </c>
      <c r="BA439">
        <v>41.15</v>
      </c>
      <c r="BB439">
        <v>52.15</v>
      </c>
      <c r="BC439">
        <v>52.15</v>
      </c>
      <c r="BL439">
        <v>9</v>
      </c>
      <c r="BM439">
        <v>35.61</v>
      </c>
      <c r="BN439">
        <v>8.6964342799595515E-2</v>
      </c>
    </row>
    <row r="440" spans="1:66" x14ac:dyDescent="0.2">
      <c r="A440" t="s">
        <v>1231</v>
      </c>
      <c r="B440" s="13">
        <v>41491</v>
      </c>
      <c r="C440">
        <v>2</v>
      </c>
      <c r="D440">
        <v>4</v>
      </c>
      <c r="E440">
        <v>12</v>
      </c>
      <c r="F440">
        <v>1300</v>
      </c>
      <c r="G440" s="11">
        <f t="shared" si="20"/>
        <v>475</v>
      </c>
      <c r="H440" s="11"/>
      <c r="I440" s="11"/>
      <c r="K440" t="s">
        <v>2137</v>
      </c>
      <c r="L440" t="s">
        <v>1254</v>
      </c>
      <c r="M440" s="11">
        <v>100</v>
      </c>
      <c r="N440">
        <v>0.45400000000000001</v>
      </c>
      <c r="O440">
        <v>0.53100000000000003</v>
      </c>
      <c r="P440">
        <v>1.349</v>
      </c>
      <c r="Q440">
        <v>1</v>
      </c>
      <c r="R440" t="s">
        <v>1259</v>
      </c>
      <c r="S440">
        <v>864</v>
      </c>
      <c r="T440">
        <v>1627.5</v>
      </c>
      <c r="U440">
        <v>-0.20666000000000001</v>
      </c>
      <c r="V440">
        <v>50.08</v>
      </c>
      <c r="W440">
        <v>-0.14810000000000001</v>
      </c>
      <c r="X440">
        <v>43.905000000000001</v>
      </c>
      <c r="Y440">
        <v>13.904999999999999</v>
      </c>
      <c r="Z440">
        <v>-0.17674000000000001</v>
      </c>
      <c r="AA440">
        <v>39</v>
      </c>
      <c r="AB440">
        <v>14</v>
      </c>
      <c r="AC440">
        <v>0.13200000000000001</v>
      </c>
      <c r="AD440">
        <v>7.2999999999999995E-2</v>
      </c>
      <c r="AE440">
        <v>1.946</v>
      </c>
      <c r="AF440">
        <v>2.4E-2</v>
      </c>
      <c r="AG440">
        <v>0.107</v>
      </c>
      <c r="AH440">
        <v>0.28799999999999998</v>
      </c>
      <c r="AI440">
        <v>4.9000000000000002E-2</v>
      </c>
      <c r="AJ440">
        <v>0.193</v>
      </c>
      <c r="AK440">
        <v>0.79200000000000004</v>
      </c>
      <c r="AL440">
        <v>92.230999999999995</v>
      </c>
      <c r="AM440">
        <v>366</v>
      </c>
      <c r="AN440">
        <v>-1.0329999999999999</v>
      </c>
      <c r="AO440">
        <v>0.03</v>
      </c>
      <c r="AP440">
        <v>9.8143200000000004</v>
      </c>
      <c r="AQ440">
        <v>0.105</v>
      </c>
      <c r="AR440">
        <v>87.56</v>
      </c>
      <c r="AS440">
        <v>0.47099999999999997</v>
      </c>
      <c r="AT440" t="s">
        <v>1260</v>
      </c>
      <c r="AU440">
        <v>16.899999999999999</v>
      </c>
      <c r="AV440">
        <v>25</v>
      </c>
      <c r="AW440">
        <v>1.012</v>
      </c>
      <c r="AX440">
        <v>25.44</v>
      </c>
      <c r="AY440">
        <v>25.44</v>
      </c>
      <c r="AZ440">
        <v>31.21</v>
      </c>
      <c r="BA440">
        <v>31.21</v>
      </c>
      <c r="BB440">
        <v>34.35</v>
      </c>
      <c r="BC440">
        <v>34.35</v>
      </c>
      <c r="BL440">
        <v>9</v>
      </c>
      <c r="BM440">
        <v>8.67</v>
      </c>
      <c r="BN440">
        <v>0.14757839567289574</v>
      </c>
    </row>
    <row r="441" spans="1:66" x14ac:dyDescent="0.2">
      <c r="A441" t="s">
        <v>1231</v>
      </c>
      <c r="B441" s="14">
        <v>41493</v>
      </c>
      <c r="C441" s="12">
        <v>1</v>
      </c>
      <c r="D441" s="12">
        <v>4</v>
      </c>
      <c r="E441" s="12">
        <v>13</v>
      </c>
      <c r="F441" s="12">
        <v>1325</v>
      </c>
      <c r="G441" s="11">
        <f t="shared" si="20"/>
        <v>500</v>
      </c>
      <c r="H441" s="11"/>
      <c r="I441" s="11"/>
      <c r="J441" s="12"/>
      <c r="K441" s="12" t="s">
        <v>2138</v>
      </c>
      <c r="L441" s="12" t="s">
        <v>1261</v>
      </c>
      <c r="M441" s="11">
        <v>70</v>
      </c>
      <c r="N441" s="12">
        <v>0.107</v>
      </c>
      <c r="O441" s="12">
        <v>0.11799999999999999</v>
      </c>
      <c r="P441" s="12">
        <v>0.30299999999999999</v>
      </c>
      <c r="Q441" s="12">
        <v>0</v>
      </c>
      <c r="R441" s="12" t="s">
        <v>45</v>
      </c>
      <c r="S441" s="12">
        <v>151</v>
      </c>
      <c r="T441" s="12">
        <v>1281.2</v>
      </c>
      <c r="U441" s="12">
        <v>-5.2209999999999999E-2</v>
      </c>
      <c r="V441" s="12">
        <v>21.65</v>
      </c>
      <c r="W441" s="12">
        <v>0.40910000000000002</v>
      </c>
      <c r="X441" s="12">
        <v>42.5</v>
      </c>
      <c r="Y441" s="12">
        <v>9.2330000000000005</v>
      </c>
      <c r="Z441" s="12">
        <v>0.23285</v>
      </c>
      <c r="AA441" s="12">
        <v>25</v>
      </c>
      <c r="AB441" s="12">
        <v>35.9</v>
      </c>
      <c r="AC441" s="12">
        <v>0.114</v>
      </c>
      <c r="AD441" s="12">
        <v>1.2999999999999999E-2</v>
      </c>
      <c r="AE441" s="12">
        <v>1.5920000000000001</v>
      </c>
      <c r="AF441" s="12">
        <v>-3.2000000000000001E-2</v>
      </c>
      <c r="AG441" s="12">
        <v>8.2000000000000003E-2</v>
      </c>
      <c r="AH441" s="12">
        <v>0.184</v>
      </c>
      <c r="AI441" s="12">
        <v>0.14299999999999999</v>
      </c>
      <c r="AJ441" s="12">
        <v>0.377</v>
      </c>
      <c r="AK441" s="12">
        <v>0.31900000000000001</v>
      </c>
      <c r="AL441" s="12">
        <v>56.529000000000003</v>
      </c>
      <c r="AM441" s="12">
        <v>342</v>
      </c>
      <c r="AN441" s="12">
        <v>-0.9</v>
      </c>
      <c r="AO441" s="12">
        <v>2.1999999999999999E-2</v>
      </c>
      <c r="AP441" s="12">
        <v>4.6034699999999997</v>
      </c>
      <c r="AQ441" s="12">
        <v>9.7000000000000003E-2</v>
      </c>
      <c r="AR441" s="12">
        <v>78.83</v>
      </c>
      <c r="AS441" s="12">
        <v>0.39600000000000002</v>
      </c>
      <c r="AT441" s="12" t="s">
        <v>1262</v>
      </c>
      <c r="AU441" s="12">
        <v>-50.9</v>
      </c>
      <c r="AV441" s="12">
        <v>89</v>
      </c>
      <c r="AW441" s="12">
        <v>0.995</v>
      </c>
      <c r="AX441" s="12">
        <v>14.15</v>
      </c>
      <c r="AY441" s="12">
        <v>14.15</v>
      </c>
      <c r="AZ441" s="12">
        <v>32.020000000000003</v>
      </c>
      <c r="BA441" s="12">
        <v>32.020000000000003</v>
      </c>
      <c r="BB441" s="12">
        <v>35.03</v>
      </c>
      <c r="BC441" s="12">
        <v>35.03</v>
      </c>
      <c r="BL441">
        <v>9</v>
      </c>
      <c r="BM441">
        <v>7.63</v>
      </c>
      <c r="BN441">
        <v>7.9401737436403975E-3</v>
      </c>
    </row>
    <row r="442" spans="1:66" x14ac:dyDescent="0.2">
      <c r="A442" t="s">
        <v>1231</v>
      </c>
      <c r="B442" s="13">
        <v>41493</v>
      </c>
      <c r="C442">
        <v>1</v>
      </c>
      <c r="D442">
        <v>3</v>
      </c>
      <c r="E442">
        <v>9</v>
      </c>
      <c r="F442">
        <v>1325</v>
      </c>
      <c r="G442" s="11">
        <f t="shared" si="20"/>
        <v>500</v>
      </c>
      <c r="H442" s="11"/>
      <c r="I442" s="11"/>
      <c r="K442" t="s">
        <v>2138</v>
      </c>
      <c r="L442" t="s">
        <v>1261</v>
      </c>
      <c r="M442" s="11">
        <v>70</v>
      </c>
      <c r="N442">
        <v>3.38</v>
      </c>
      <c r="O442">
        <v>4.4450000000000003</v>
      </c>
      <c r="P442">
        <v>8.7379999999999995</v>
      </c>
      <c r="Q442">
        <v>1</v>
      </c>
      <c r="R442" t="s">
        <v>1263</v>
      </c>
      <c r="S442">
        <v>5695</v>
      </c>
      <c r="T442">
        <v>1281.2</v>
      </c>
      <c r="U442">
        <v>-0.20787</v>
      </c>
      <c r="V442">
        <v>33.86</v>
      </c>
      <c r="W442">
        <v>-0.3291</v>
      </c>
      <c r="X442">
        <v>53.241999999999997</v>
      </c>
      <c r="Y442">
        <v>10.742000000000001</v>
      </c>
      <c r="Z442">
        <v>-0.36836999999999998</v>
      </c>
      <c r="AA442">
        <v>23</v>
      </c>
      <c r="AB442">
        <v>24.1</v>
      </c>
      <c r="AC442">
        <v>4.1000000000000002E-2</v>
      </c>
      <c r="AD442">
        <v>0.189</v>
      </c>
      <c r="AE442">
        <v>1.9419999999999999</v>
      </c>
      <c r="AF442">
        <v>0.11</v>
      </c>
      <c r="AG442">
        <v>0.15</v>
      </c>
      <c r="AH442">
        <v>0.20599999999999999</v>
      </c>
      <c r="AI442">
        <v>0.20200000000000001</v>
      </c>
      <c r="AJ442">
        <v>0.46200000000000002</v>
      </c>
      <c r="AK442">
        <v>6.7670000000000003</v>
      </c>
      <c r="AL442">
        <v>279.66899999999998</v>
      </c>
      <c r="AM442">
        <v>342</v>
      </c>
      <c r="AN442">
        <v>-0.9</v>
      </c>
      <c r="AO442">
        <v>0.13600000000000001</v>
      </c>
      <c r="AP442">
        <v>115.88496000000001</v>
      </c>
      <c r="AQ442">
        <v>8.3000000000000004E-2</v>
      </c>
      <c r="AR442">
        <v>78.83</v>
      </c>
      <c r="AS442">
        <v>0.51900000000000002</v>
      </c>
      <c r="AT442" t="s">
        <v>1264</v>
      </c>
      <c r="AU442">
        <v>-18.5</v>
      </c>
      <c r="AV442">
        <v>97</v>
      </c>
      <c r="AW442">
        <v>1.08</v>
      </c>
      <c r="AX442">
        <v>25.98</v>
      </c>
      <c r="AY442">
        <v>25.98</v>
      </c>
      <c r="AZ442">
        <v>41.71</v>
      </c>
      <c r="BA442">
        <v>41.71</v>
      </c>
      <c r="BB442">
        <v>43.99</v>
      </c>
      <c r="BC442">
        <v>43.99</v>
      </c>
      <c r="BL442">
        <v>9</v>
      </c>
      <c r="BM442">
        <v>15.7</v>
      </c>
      <c r="BN442">
        <v>8.2087893789986599E-2</v>
      </c>
    </row>
    <row r="443" spans="1:66" x14ac:dyDescent="0.2">
      <c r="A443" t="s">
        <v>1231</v>
      </c>
      <c r="B443" s="13">
        <v>41493</v>
      </c>
      <c r="C443">
        <v>2</v>
      </c>
      <c r="D443">
        <v>1</v>
      </c>
      <c r="E443">
        <v>10</v>
      </c>
      <c r="F443">
        <v>1325</v>
      </c>
      <c r="G443" s="11">
        <f t="shared" si="20"/>
        <v>500</v>
      </c>
      <c r="H443" s="11"/>
      <c r="I443" s="11"/>
      <c r="K443" t="s">
        <v>2138</v>
      </c>
      <c r="L443" t="s">
        <v>1265</v>
      </c>
      <c r="M443" s="11">
        <v>70</v>
      </c>
      <c r="N443">
        <v>1.3180000000000001</v>
      </c>
      <c r="O443">
        <v>1.599</v>
      </c>
      <c r="P443">
        <v>3.6440000000000001</v>
      </c>
      <c r="Q443">
        <v>1</v>
      </c>
      <c r="R443" t="s">
        <v>1266</v>
      </c>
      <c r="S443">
        <v>2048</v>
      </c>
      <c r="T443">
        <v>1281.2</v>
      </c>
      <c r="U443">
        <v>-0.17129</v>
      </c>
      <c r="V443">
        <v>32.979999999999997</v>
      </c>
      <c r="W443">
        <v>0.20649999999999999</v>
      </c>
      <c r="X443">
        <v>53.866999999999997</v>
      </c>
      <c r="Y443">
        <v>11.367000000000001</v>
      </c>
      <c r="Z443">
        <v>-4.2770000000000002E-2</v>
      </c>
      <c r="AA443">
        <v>29</v>
      </c>
      <c r="AB443">
        <v>42.7</v>
      </c>
      <c r="AC443">
        <v>5.7000000000000002E-2</v>
      </c>
      <c r="AD443">
        <v>0.1</v>
      </c>
      <c r="AE443">
        <v>1.7609999999999999</v>
      </c>
      <c r="AF443">
        <v>3.4000000000000002E-2</v>
      </c>
      <c r="AG443">
        <v>0.13</v>
      </c>
      <c r="AH443">
        <v>0.8</v>
      </c>
      <c r="AI443">
        <v>0.19800000000000001</v>
      </c>
      <c r="AJ443">
        <v>0.84</v>
      </c>
      <c r="AK443">
        <v>4.9509999999999996</v>
      </c>
      <c r="AL443">
        <v>324.298</v>
      </c>
      <c r="AM443">
        <v>294</v>
      </c>
      <c r="AN443">
        <v>-0.63300000000000001</v>
      </c>
      <c r="AO443">
        <v>0.23100000000000001</v>
      </c>
      <c r="AP443">
        <v>33.081870000000002</v>
      </c>
      <c r="AQ443">
        <v>0.25800000000000001</v>
      </c>
      <c r="AR443">
        <v>78.83</v>
      </c>
      <c r="AS443">
        <v>0.497</v>
      </c>
      <c r="AT443" t="s">
        <v>1267</v>
      </c>
      <c r="AU443">
        <v>-53.2</v>
      </c>
      <c r="AV443">
        <v>166</v>
      </c>
      <c r="AW443">
        <v>1.0249999999999999</v>
      </c>
      <c r="AX443">
        <v>31.88</v>
      </c>
      <c r="AY443">
        <v>31.88</v>
      </c>
      <c r="AZ443">
        <v>39.42</v>
      </c>
      <c r="BA443">
        <v>39.42</v>
      </c>
      <c r="BB443">
        <v>47.06</v>
      </c>
      <c r="BC443">
        <v>47.06</v>
      </c>
      <c r="BL443">
        <v>9</v>
      </c>
      <c r="BM443">
        <v>15.72</v>
      </c>
      <c r="BN443">
        <v>0.19183305391211911</v>
      </c>
    </row>
    <row r="444" spans="1:66" x14ac:dyDescent="0.2">
      <c r="A444" t="s">
        <v>1231</v>
      </c>
      <c r="B444" s="13">
        <v>41493</v>
      </c>
      <c r="C444">
        <v>2</v>
      </c>
      <c r="D444">
        <v>3</v>
      </c>
      <c r="E444">
        <v>11</v>
      </c>
      <c r="F444">
        <v>1325</v>
      </c>
      <c r="G444" s="11">
        <f t="shared" si="20"/>
        <v>500</v>
      </c>
      <c r="H444" s="11"/>
      <c r="I444" s="11"/>
      <c r="K444" t="s">
        <v>2138</v>
      </c>
      <c r="L444" t="s">
        <v>1265</v>
      </c>
      <c r="M444" s="11">
        <v>70</v>
      </c>
      <c r="N444">
        <v>0.41599999999999998</v>
      </c>
      <c r="O444">
        <v>0.46500000000000002</v>
      </c>
      <c r="P444">
        <v>1.7030000000000001</v>
      </c>
      <c r="Q444">
        <v>1</v>
      </c>
      <c r="R444" t="s">
        <v>1268</v>
      </c>
      <c r="S444">
        <v>596</v>
      </c>
      <c r="T444">
        <v>1281.2</v>
      </c>
      <c r="U444">
        <v>-8.1250000000000003E-2</v>
      </c>
      <c r="V444">
        <v>28.05</v>
      </c>
      <c r="W444">
        <v>-0.37669999999999998</v>
      </c>
      <c r="X444">
        <v>52.691000000000003</v>
      </c>
      <c r="Y444">
        <v>12.691000000000001</v>
      </c>
      <c r="Z444">
        <v>-0.55996000000000001</v>
      </c>
      <c r="AA444">
        <v>21</v>
      </c>
      <c r="AB444">
        <v>133</v>
      </c>
      <c r="AC444">
        <v>0.13800000000000001</v>
      </c>
      <c r="AD444">
        <v>8.3000000000000004E-2</v>
      </c>
      <c r="AE444">
        <v>1.74</v>
      </c>
      <c r="AF444">
        <v>0.123</v>
      </c>
      <c r="AG444">
        <v>4.2999999999999997E-2</v>
      </c>
      <c r="AH444">
        <v>8.0000000000000002E-3</v>
      </c>
      <c r="AI444">
        <v>0.247</v>
      </c>
      <c r="AJ444">
        <v>0.35</v>
      </c>
      <c r="AK444">
        <v>0.94199999999999995</v>
      </c>
      <c r="AL444">
        <v>306.44600000000003</v>
      </c>
      <c r="AM444">
        <v>366</v>
      </c>
      <c r="AN444">
        <v>-1.0329999999999999</v>
      </c>
      <c r="AO444">
        <v>4.7E-2</v>
      </c>
      <c r="AP444">
        <v>12.01116</v>
      </c>
      <c r="AQ444">
        <v>0.111</v>
      </c>
      <c r="AR444">
        <v>78.83</v>
      </c>
      <c r="AS444">
        <v>0.17100000000000001</v>
      </c>
      <c r="AT444" t="s">
        <v>1269</v>
      </c>
      <c r="AU444">
        <v>32</v>
      </c>
      <c r="AV444">
        <v>178</v>
      </c>
      <c r="AW444">
        <v>0.99299999999999999</v>
      </c>
      <c r="AX444">
        <v>27.19</v>
      </c>
      <c r="AY444">
        <v>27.19</v>
      </c>
      <c r="AZ444">
        <v>36.85</v>
      </c>
      <c r="BA444">
        <v>36.85</v>
      </c>
      <c r="BB444">
        <v>43.25</v>
      </c>
      <c r="BC444">
        <v>43.25</v>
      </c>
      <c r="BL444">
        <v>9</v>
      </c>
      <c r="BM444">
        <v>10.42</v>
      </c>
      <c r="BN444">
        <v>3.8785667807835926E-2</v>
      </c>
    </row>
    <row r="445" spans="1:66" x14ac:dyDescent="0.2">
      <c r="A445" t="s">
        <v>1231</v>
      </c>
      <c r="B445" s="14">
        <v>41493</v>
      </c>
      <c r="C445" s="12">
        <v>2</v>
      </c>
      <c r="D445" s="12">
        <v>4</v>
      </c>
      <c r="E445" s="12">
        <v>12</v>
      </c>
      <c r="F445" s="12">
        <v>1325</v>
      </c>
      <c r="G445" s="11">
        <f t="shared" si="20"/>
        <v>500</v>
      </c>
      <c r="H445" s="11"/>
      <c r="I445" s="11"/>
      <c r="J445" s="12"/>
      <c r="K445" s="12" t="s">
        <v>2138</v>
      </c>
      <c r="L445" s="12" t="s">
        <v>1265</v>
      </c>
      <c r="M445" s="11">
        <v>70</v>
      </c>
      <c r="N445" s="12">
        <v>0.316</v>
      </c>
      <c r="O445" s="12">
        <v>0.36799999999999999</v>
      </c>
      <c r="P445" s="12">
        <v>1.8320000000000001</v>
      </c>
      <c r="Q445" s="12">
        <v>2</v>
      </c>
      <c r="R445" s="12" t="s">
        <v>1270</v>
      </c>
      <c r="S445" s="12">
        <v>471</v>
      </c>
      <c r="T445" s="12">
        <v>1281.2</v>
      </c>
      <c r="U445" s="12">
        <v>-0.18661</v>
      </c>
      <c r="V445" s="12">
        <v>24.32</v>
      </c>
      <c r="W445" s="12">
        <v>0.45850000000000002</v>
      </c>
      <c r="X445" s="12">
        <v>53.554000000000002</v>
      </c>
      <c r="Y445" s="12">
        <v>11.054</v>
      </c>
      <c r="Z445" s="12">
        <v>0.24077000000000001</v>
      </c>
      <c r="AA445" s="12">
        <v>15</v>
      </c>
      <c r="AB445" s="12">
        <v>66.2</v>
      </c>
      <c r="AC445" s="12">
        <v>0.23699999999999999</v>
      </c>
      <c r="AD445" s="12">
        <v>9.7000000000000003E-2</v>
      </c>
      <c r="AE445" s="12">
        <v>1.954</v>
      </c>
      <c r="AF445" s="12">
        <v>0.23100000000000001</v>
      </c>
      <c r="AG445" s="12">
        <v>0.191</v>
      </c>
      <c r="AH445" s="12">
        <v>0.27900000000000003</v>
      </c>
      <c r="AI445" s="12">
        <v>0.29199999999999998</v>
      </c>
      <c r="AJ445" s="12">
        <v>0.25</v>
      </c>
      <c r="AK445" s="12">
        <v>0.98099999999999998</v>
      </c>
      <c r="AL445" s="12">
        <v>282.64499999999998</v>
      </c>
      <c r="AM445" s="12">
        <v>342</v>
      </c>
      <c r="AN445" s="12">
        <v>-0.9</v>
      </c>
      <c r="AO445" s="12">
        <v>5.1999999999999998E-2</v>
      </c>
      <c r="AP445" s="12">
        <v>6.7337499999999997</v>
      </c>
      <c r="AQ445" s="12">
        <v>0.246</v>
      </c>
      <c r="AR445" s="12">
        <v>78.83</v>
      </c>
      <c r="AS445" s="12">
        <v>0.13</v>
      </c>
      <c r="AT445" s="12" t="s">
        <v>1271</v>
      </c>
      <c r="AU445" s="12">
        <v>5.8</v>
      </c>
      <c r="AV445" s="12">
        <v>2</v>
      </c>
      <c r="AW445" s="12">
        <v>1.042</v>
      </c>
      <c r="AX445" s="12">
        <v>30.55</v>
      </c>
      <c r="AY445" s="12">
        <v>30.55</v>
      </c>
      <c r="AZ445" s="12">
        <v>36.65</v>
      </c>
      <c r="BA445" s="12">
        <v>36.65</v>
      </c>
      <c r="BB445" s="12">
        <v>37.82</v>
      </c>
      <c r="BC445" s="12">
        <v>37.82</v>
      </c>
      <c r="BL445">
        <v>9</v>
      </c>
      <c r="BM445">
        <v>15.76</v>
      </c>
      <c r="BN445">
        <v>0.12845912105462698</v>
      </c>
    </row>
    <row r="446" spans="1:66" x14ac:dyDescent="0.2">
      <c r="A446" t="s">
        <v>1231</v>
      </c>
      <c r="B446" s="13">
        <v>41494</v>
      </c>
      <c r="C446">
        <v>1</v>
      </c>
      <c r="D446">
        <v>3</v>
      </c>
      <c r="E446">
        <v>9</v>
      </c>
      <c r="F446">
        <v>1350</v>
      </c>
      <c r="G446" s="11">
        <f t="shared" si="20"/>
        <v>525</v>
      </c>
      <c r="H446" s="11"/>
      <c r="I446" s="11"/>
      <c r="K446" t="s">
        <v>2139</v>
      </c>
      <c r="L446" t="s">
        <v>1272</v>
      </c>
      <c r="M446" s="11">
        <v>70</v>
      </c>
      <c r="N446">
        <v>0.28399999999999997</v>
      </c>
      <c r="O446">
        <v>0.32600000000000001</v>
      </c>
      <c r="P446">
        <v>0.68</v>
      </c>
      <c r="Q446">
        <v>0</v>
      </c>
      <c r="R446" t="s">
        <v>45</v>
      </c>
      <c r="S446">
        <v>474</v>
      </c>
      <c r="T446">
        <v>1452.6</v>
      </c>
      <c r="U446">
        <v>-0.19517000000000001</v>
      </c>
      <c r="V446">
        <v>27.6</v>
      </c>
      <c r="W446">
        <v>-0.13089999999999999</v>
      </c>
      <c r="X446">
        <v>52.5</v>
      </c>
      <c r="Y446">
        <v>8.5340000000000007</v>
      </c>
      <c r="Z446">
        <v>-0.21185999999999999</v>
      </c>
      <c r="AA446">
        <v>29</v>
      </c>
      <c r="AB446">
        <v>60.3</v>
      </c>
      <c r="AC446">
        <v>6.3E-2</v>
      </c>
      <c r="AD446">
        <v>0.02</v>
      </c>
      <c r="AE446">
        <v>1.663</v>
      </c>
      <c r="AF446">
        <v>4.5999999999999999E-2</v>
      </c>
      <c r="AG446">
        <v>-8.6999999999999994E-2</v>
      </c>
      <c r="AH446">
        <v>-0.26900000000000002</v>
      </c>
      <c r="AI446">
        <v>-0.17899999999999999</v>
      </c>
      <c r="AJ446">
        <v>-5.8999999999999997E-2</v>
      </c>
      <c r="AK446">
        <v>0.64200000000000002</v>
      </c>
      <c r="AL446">
        <v>315.37200000000001</v>
      </c>
      <c r="AM446">
        <v>366</v>
      </c>
      <c r="AN446">
        <v>-1.0329999999999999</v>
      </c>
      <c r="AO446">
        <v>1.7000000000000001E-2</v>
      </c>
      <c r="AP446">
        <v>7.0631300000000001</v>
      </c>
      <c r="AQ446">
        <v>4.3999999999999997E-2</v>
      </c>
      <c r="AR446">
        <v>84.69</v>
      </c>
      <c r="AS446">
        <v>0.499</v>
      </c>
      <c r="AT446" t="s">
        <v>1273</v>
      </c>
      <c r="AU446">
        <v>-10.7</v>
      </c>
      <c r="AV446">
        <v>154</v>
      </c>
      <c r="AW446">
        <v>1.0429999999999999</v>
      </c>
      <c r="AX446">
        <v>21.72</v>
      </c>
      <c r="AY446">
        <v>21.72</v>
      </c>
      <c r="AZ446">
        <v>23.13</v>
      </c>
      <c r="BA446">
        <v>23.13</v>
      </c>
      <c r="BB446">
        <v>31.26</v>
      </c>
      <c r="BC446">
        <v>31.26</v>
      </c>
      <c r="BL446">
        <v>9</v>
      </c>
      <c r="BM446">
        <v>6.36</v>
      </c>
      <c r="BN446">
        <v>5.8387925426362168E-2</v>
      </c>
    </row>
    <row r="447" spans="1:66" x14ac:dyDescent="0.2">
      <c r="A447" t="s">
        <v>1231</v>
      </c>
      <c r="B447" s="13">
        <v>41494</v>
      </c>
      <c r="C447">
        <v>1</v>
      </c>
      <c r="D447">
        <v>4</v>
      </c>
      <c r="E447">
        <v>13</v>
      </c>
      <c r="F447">
        <v>1350</v>
      </c>
      <c r="G447" s="11">
        <f t="shared" si="20"/>
        <v>525</v>
      </c>
      <c r="H447" s="11"/>
      <c r="I447" s="11"/>
      <c r="K447" t="s">
        <v>2139</v>
      </c>
      <c r="L447" t="s">
        <v>1272</v>
      </c>
      <c r="M447" s="11">
        <v>70</v>
      </c>
      <c r="N447">
        <v>0.314</v>
      </c>
      <c r="O447">
        <v>0.32400000000000001</v>
      </c>
      <c r="P447">
        <v>0.84799999999999998</v>
      </c>
      <c r="Q447">
        <v>0</v>
      </c>
      <c r="R447" t="s">
        <v>45</v>
      </c>
      <c r="S447">
        <v>471</v>
      </c>
      <c r="T447">
        <v>1452.6</v>
      </c>
      <c r="U447">
        <v>-0.20874000000000001</v>
      </c>
      <c r="V447">
        <v>24.81</v>
      </c>
      <c r="W447">
        <v>0.2137</v>
      </c>
      <c r="X447">
        <v>52.929000000000002</v>
      </c>
      <c r="Y447">
        <v>10.429</v>
      </c>
      <c r="Z447">
        <v>0.20815</v>
      </c>
      <c r="AA447">
        <v>17</v>
      </c>
      <c r="AB447">
        <v>49.1</v>
      </c>
      <c r="AC447">
        <v>0.10299999999999999</v>
      </c>
      <c r="AD447">
        <v>3.7999999999999999E-2</v>
      </c>
      <c r="AE447">
        <v>1.6659999999999999</v>
      </c>
      <c r="AF447">
        <v>0.13900000000000001</v>
      </c>
      <c r="AG447">
        <v>0.124</v>
      </c>
      <c r="AH447">
        <v>8.1000000000000003E-2</v>
      </c>
      <c r="AI447">
        <v>0.34</v>
      </c>
      <c r="AJ447">
        <v>0.33800000000000002</v>
      </c>
      <c r="AK447">
        <v>0.68200000000000005</v>
      </c>
      <c r="AL447">
        <v>264.79300000000001</v>
      </c>
      <c r="AM447">
        <v>366</v>
      </c>
      <c r="AN447">
        <v>-1.0329999999999999</v>
      </c>
      <c r="AO447">
        <v>1.4E-2</v>
      </c>
      <c r="AP447">
        <v>6.9766000000000004</v>
      </c>
      <c r="AQ447">
        <v>8.3000000000000004E-2</v>
      </c>
      <c r="AR447">
        <v>84.69</v>
      </c>
      <c r="AS447">
        <v>0.28899999999999998</v>
      </c>
      <c r="AT447" t="s">
        <v>1274</v>
      </c>
      <c r="AU447">
        <v>-15.4</v>
      </c>
      <c r="AV447">
        <v>158</v>
      </c>
      <c r="AW447">
        <v>1.04</v>
      </c>
      <c r="AX447">
        <v>41.37</v>
      </c>
      <c r="AY447">
        <v>41.37</v>
      </c>
      <c r="AZ447">
        <v>43.98</v>
      </c>
      <c r="BA447">
        <v>43.98</v>
      </c>
      <c r="BB447">
        <v>48.46</v>
      </c>
      <c r="BC447">
        <v>48.46</v>
      </c>
      <c r="BL447">
        <v>9</v>
      </c>
      <c r="BM447">
        <v>11.93</v>
      </c>
      <c r="BN447">
        <v>2.8861487292022321E-2</v>
      </c>
    </row>
    <row r="448" spans="1:66" x14ac:dyDescent="0.2">
      <c r="A448" t="s">
        <v>1231</v>
      </c>
      <c r="B448" s="13">
        <v>41494</v>
      </c>
      <c r="C448">
        <v>2</v>
      </c>
      <c r="D448">
        <v>3</v>
      </c>
      <c r="E448">
        <v>11</v>
      </c>
      <c r="F448">
        <v>1350</v>
      </c>
      <c r="G448" s="11">
        <f t="shared" si="20"/>
        <v>525</v>
      </c>
      <c r="H448" s="11"/>
      <c r="I448" s="11"/>
      <c r="K448" t="s">
        <v>2139</v>
      </c>
      <c r="L448" t="s">
        <v>1275</v>
      </c>
      <c r="M448" s="11">
        <v>70</v>
      </c>
      <c r="N448">
        <v>2.5190000000000001</v>
      </c>
      <c r="O448">
        <v>2.6589999999999998</v>
      </c>
      <c r="P448">
        <v>9.4469999999999992</v>
      </c>
      <c r="Q448">
        <v>1</v>
      </c>
      <c r="R448" t="s">
        <v>1276</v>
      </c>
      <c r="S448">
        <v>3863</v>
      </c>
      <c r="T448">
        <v>1452.6</v>
      </c>
      <c r="U448">
        <v>0.15848999999999999</v>
      </c>
      <c r="V448">
        <v>28.05</v>
      </c>
      <c r="W448">
        <v>5.5999999999999999E-3</v>
      </c>
      <c r="X448">
        <v>45</v>
      </c>
      <c r="Y448">
        <v>9.9870000000000001</v>
      </c>
      <c r="Z448">
        <v>-0.12229</v>
      </c>
      <c r="AA448">
        <v>19</v>
      </c>
      <c r="AB448">
        <v>30.7</v>
      </c>
      <c r="AC448">
        <v>0.15</v>
      </c>
      <c r="AD448">
        <v>0.42699999999999999</v>
      </c>
      <c r="AE448">
        <v>1.911</v>
      </c>
      <c r="AF448">
        <v>0.218</v>
      </c>
      <c r="AG448">
        <v>0.24</v>
      </c>
      <c r="AH448">
        <v>0.71699999999999997</v>
      </c>
      <c r="AI448">
        <v>0.21</v>
      </c>
      <c r="AJ448">
        <v>0.56999999999999995</v>
      </c>
      <c r="AK448">
        <v>6.0540000000000003</v>
      </c>
      <c r="AL448">
        <v>345.12400000000002</v>
      </c>
      <c r="AM448">
        <v>294</v>
      </c>
      <c r="AN448">
        <v>-0.63300000000000001</v>
      </c>
      <c r="AO448">
        <v>0.30299999999999999</v>
      </c>
      <c r="AP448">
        <v>49.110639999999997</v>
      </c>
      <c r="AQ448">
        <v>0.22600000000000001</v>
      </c>
      <c r="AR448">
        <v>84.69</v>
      </c>
      <c r="AS448">
        <v>0.45700000000000002</v>
      </c>
      <c r="AT448" t="s">
        <v>1277</v>
      </c>
      <c r="AU448">
        <v>-9.6</v>
      </c>
      <c r="AV448">
        <v>26</v>
      </c>
      <c r="AW448">
        <v>0.97099999999999997</v>
      </c>
      <c r="AX448">
        <v>24.93</v>
      </c>
      <c r="AY448">
        <v>24.93</v>
      </c>
      <c r="AZ448">
        <v>28.94</v>
      </c>
      <c r="BA448">
        <v>28.94</v>
      </c>
      <c r="BB448">
        <v>43.89</v>
      </c>
      <c r="BC448">
        <v>43.89</v>
      </c>
      <c r="BL448">
        <v>9</v>
      </c>
      <c r="BM448">
        <v>23.15</v>
      </c>
      <c r="BN448">
        <v>7.3923367155833378E-2</v>
      </c>
    </row>
    <row r="449" spans="1:66" x14ac:dyDescent="0.2">
      <c r="A449" t="s">
        <v>1231</v>
      </c>
      <c r="B449" s="13">
        <v>41495</v>
      </c>
      <c r="C449">
        <v>1</v>
      </c>
      <c r="D449">
        <v>3</v>
      </c>
      <c r="E449">
        <v>14</v>
      </c>
      <c r="F449">
        <v>1375</v>
      </c>
      <c r="G449" s="11">
        <f t="shared" si="20"/>
        <v>550</v>
      </c>
      <c r="H449" s="11"/>
      <c r="I449" s="11"/>
      <c r="K449" t="s">
        <v>2140</v>
      </c>
      <c r="L449" t="s">
        <v>1278</v>
      </c>
      <c r="M449" s="11">
        <v>70</v>
      </c>
      <c r="N449">
        <v>0.14299999999999999</v>
      </c>
      <c r="O449">
        <v>0.158</v>
      </c>
      <c r="P449">
        <v>0.47499999999999998</v>
      </c>
      <c r="Q449">
        <v>0</v>
      </c>
      <c r="R449" t="s">
        <v>45</v>
      </c>
      <c r="S449">
        <v>162</v>
      </c>
      <c r="T449">
        <v>1028.4000000000001</v>
      </c>
      <c r="U449">
        <v>-0.15783</v>
      </c>
      <c r="V449">
        <v>24.81</v>
      </c>
      <c r="W449">
        <v>-0.37690000000000001</v>
      </c>
      <c r="X449">
        <v>27.5</v>
      </c>
      <c r="Y449">
        <v>9.9870000000000001</v>
      </c>
      <c r="Z449">
        <v>-0.46248</v>
      </c>
      <c r="AA449">
        <v>23</v>
      </c>
      <c r="AB449">
        <v>62.4</v>
      </c>
      <c r="AC449">
        <v>0.17299999999999999</v>
      </c>
      <c r="AD449">
        <v>2.4E-2</v>
      </c>
      <c r="AE449">
        <v>1.845</v>
      </c>
      <c r="AF449">
        <v>0.08</v>
      </c>
      <c r="AG449" t="s">
        <v>91</v>
      </c>
      <c r="AH449" t="s">
        <v>91</v>
      </c>
      <c r="AI449">
        <v>-0.13700000000000001</v>
      </c>
      <c r="AJ449">
        <v>-0.32</v>
      </c>
      <c r="AK449">
        <v>0.33100000000000002</v>
      </c>
      <c r="AL449">
        <v>38.677999999999997</v>
      </c>
      <c r="AM449">
        <v>294</v>
      </c>
      <c r="AN449">
        <v>-0.63300000000000001</v>
      </c>
      <c r="AO449">
        <v>2.1000000000000001E-2</v>
      </c>
      <c r="AP449">
        <v>6.8285499999999999</v>
      </c>
      <c r="AQ449">
        <v>0.19400000000000001</v>
      </c>
      <c r="AR449">
        <v>55.74</v>
      </c>
      <c r="AS449">
        <v>0.47799999999999998</v>
      </c>
      <c r="AT449" t="s">
        <v>1279</v>
      </c>
      <c r="AU449">
        <v>-18.8</v>
      </c>
      <c r="AV449">
        <v>152</v>
      </c>
      <c r="AW449">
        <v>1.0169999999999999</v>
      </c>
      <c r="AX449">
        <v>18.38</v>
      </c>
      <c r="AY449">
        <v>18.38</v>
      </c>
      <c r="AZ449">
        <v>29.5</v>
      </c>
      <c r="BA449">
        <v>29.5</v>
      </c>
      <c r="BB449">
        <v>44.95</v>
      </c>
      <c r="BC449">
        <v>44.95</v>
      </c>
      <c r="BL449">
        <v>9</v>
      </c>
      <c r="BM449">
        <v>10.51</v>
      </c>
      <c r="BN449">
        <v>2.5858318934958404E-2</v>
      </c>
    </row>
    <row r="450" spans="1:66" x14ac:dyDescent="0.2">
      <c r="A450" t="s">
        <v>1231</v>
      </c>
      <c r="B450" s="13">
        <v>41495</v>
      </c>
      <c r="C450">
        <v>1</v>
      </c>
      <c r="D450">
        <v>4</v>
      </c>
      <c r="E450">
        <v>13</v>
      </c>
      <c r="F450">
        <v>1375</v>
      </c>
      <c r="G450" s="11">
        <f t="shared" si="20"/>
        <v>550</v>
      </c>
      <c r="H450" s="11"/>
      <c r="I450" s="11"/>
      <c r="K450" t="s">
        <v>2140</v>
      </c>
      <c r="L450" t="s">
        <v>1278</v>
      </c>
      <c r="M450" s="11">
        <v>70</v>
      </c>
      <c r="N450">
        <v>0.14199999999999999</v>
      </c>
      <c r="O450">
        <v>0.127</v>
      </c>
      <c r="P450">
        <v>0.38400000000000001</v>
      </c>
      <c r="Q450">
        <v>0</v>
      </c>
      <c r="R450" t="s">
        <v>45</v>
      </c>
      <c r="S450">
        <v>131</v>
      </c>
      <c r="T450">
        <v>1028.4000000000001</v>
      </c>
      <c r="U450">
        <v>0.25963000000000003</v>
      </c>
      <c r="V450">
        <v>25.12</v>
      </c>
      <c r="W450">
        <v>-0.1701</v>
      </c>
      <c r="X450">
        <v>25</v>
      </c>
      <c r="Y450">
        <v>7.835</v>
      </c>
      <c r="Z450">
        <v>-0.29877999999999999</v>
      </c>
      <c r="AA450">
        <v>17</v>
      </c>
      <c r="AB450">
        <v>32.799999999999997</v>
      </c>
      <c r="AC450">
        <v>0.189</v>
      </c>
      <c r="AD450">
        <v>2.3E-2</v>
      </c>
      <c r="AE450">
        <v>1.627</v>
      </c>
      <c r="AF450">
        <v>-4.3999999999999997E-2</v>
      </c>
      <c r="AG450">
        <v>-8.1000000000000003E-2</v>
      </c>
      <c r="AH450">
        <v>0.109</v>
      </c>
      <c r="AI450">
        <v>-0.21099999999999999</v>
      </c>
      <c r="AJ450">
        <v>0.40400000000000003</v>
      </c>
      <c r="AK450">
        <v>0.34799999999999998</v>
      </c>
      <c r="AL450">
        <v>41.652999999999999</v>
      </c>
      <c r="AM450">
        <v>258</v>
      </c>
      <c r="AN450">
        <v>-0.433</v>
      </c>
      <c r="AO450">
        <v>0.02</v>
      </c>
      <c r="AP450">
        <v>6.1803600000000003</v>
      </c>
      <c r="AQ450">
        <v>0.224</v>
      </c>
      <c r="AR450">
        <v>55.74</v>
      </c>
      <c r="AS450">
        <v>0.51400000000000001</v>
      </c>
      <c r="AT450" t="s">
        <v>1280</v>
      </c>
      <c r="AU450">
        <v>-60.6</v>
      </c>
      <c r="AV450">
        <v>50</v>
      </c>
      <c r="AW450">
        <v>0.99</v>
      </c>
      <c r="AX450">
        <v>25.18</v>
      </c>
      <c r="AY450">
        <v>25.18</v>
      </c>
      <c r="AZ450">
        <v>41.08</v>
      </c>
      <c r="BA450">
        <v>41.08</v>
      </c>
      <c r="BB450">
        <v>41.29</v>
      </c>
      <c r="BC450">
        <v>41.29</v>
      </c>
      <c r="BL450">
        <v>9</v>
      </c>
      <c r="BM450">
        <v>24.81</v>
      </c>
      <c r="BN450">
        <v>-1.8341045329549287E-2</v>
      </c>
    </row>
    <row r="451" spans="1:66" x14ac:dyDescent="0.2">
      <c r="A451" t="s">
        <v>1231</v>
      </c>
      <c r="B451" s="13">
        <v>41495</v>
      </c>
      <c r="C451">
        <v>2</v>
      </c>
      <c r="D451">
        <v>3</v>
      </c>
      <c r="E451">
        <v>11</v>
      </c>
      <c r="F451">
        <v>1375</v>
      </c>
      <c r="G451" s="11">
        <f t="shared" si="20"/>
        <v>550</v>
      </c>
      <c r="H451" s="11"/>
      <c r="I451" s="11"/>
      <c r="K451" t="s">
        <v>2140</v>
      </c>
      <c r="L451" t="s">
        <v>1281</v>
      </c>
      <c r="M451" s="11">
        <v>70</v>
      </c>
      <c r="N451">
        <v>0.128</v>
      </c>
      <c r="O451">
        <v>0.14899999999999999</v>
      </c>
      <c r="P451">
        <v>1.1080000000000001</v>
      </c>
      <c r="Q451">
        <v>1</v>
      </c>
      <c r="R451" t="s">
        <v>1282</v>
      </c>
      <c r="S451">
        <v>153</v>
      </c>
      <c r="T451">
        <v>1028.4000000000001</v>
      </c>
      <c r="U451">
        <v>-0.12755</v>
      </c>
      <c r="V451">
        <v>30.45</v>
      </c>
      <c r="W451">
        <v>4.9700000000000001E-2</v>
      </c>
      <c r="X451">
        <v>40</v>
      </c>
      <c r="Y451">
        <v>9.6750000000000007</v>
      </c>
      <c r="Z451">
        <v>7.6630000000000004E-2</v>
      </c>
      <c r="AA451">
        <v>23</v>
      </c>
      <c r="AB451">
        <v>25.9</v>
      </c>
      <c r="AC451">
        <v>0.66600000000000004</v>
      </c>
      <c r="AD451">
        <v>0.115</v>
      </c>
      <c r="AE451">
        <v>1.9570000000000001</v>
      </c>
      <c r="AF451">
        <v>0.46899999999999997</v>
      </c>
      <c r="AG451" t="s">
        <v>91</v>
      </c>
      <c r="AH451" t="s">
        <v>91</v>
      </c>
      <c r="AI451">
        <v>-8.5999999999999993E-2</v>
      </c>
      <c r="AJ451">
        <v>-6.2E-2</v>
      </c>
      <c r="AK451">
        <v>1.325</v>
      </c>
      <c r="AL451">
        <v>330.24799999999999</v>
      </c>
      <c r="AM451">
        <v>246</v>
      </c>
      <c r="AN451">
        <v>-0.36699999999999999</v>
      </c>
      <c r="AO451">
        <v>0.13900000000000001</v>
      </c>
      <c r="AP451">
        <v>1.6203700000000001</v>
      </c>
      <c r="AQ451">
        <v>0.54100000000000004</v>
      </c>
      <c r="AR451">
        <v>55.74</v>
      </c>
      <c r="AS451">
        <v>0.371</v>
      </c>
      <c r="AT451" t="s">
        <v>1283</v>
      </c>
      <c r="AU451">
        <v>-5.6</v>
      </c>
      <c r="AV451">
        <v>124</v>
      </c>
      <c r="AW451">
        <v>0.98899999999999999</v>
      </c>
      <c r="AX451">
        <v>25.36</v>
      </c>
      <c r="AY451">
        <v>25.36</v>
      </c>
      <c r="AZ451">
        <v>33.83</v>
      </c>
      <c r="BA451">
        <v>33.83</v>
      </c>
      <c r="BB451">
        <v>38.78</v>
      </c>
      <c r="BC451">
        <v>38.78</v>
      </c>
      <c r="BL451">
        <v>9</v>
      </c>
      <c r="BM451">
        <v>18.2</v>
      </c>
      <c r="BN451">
        <v>5.0259553621870887E-2</v>
      </c>
    </row>
    <row r="452" spans="1:66" x14ac:dyDescent="0.2">
      <c r="A452" t="s">
        <v>1231</v>
      </c>
      <c r="B452" s="13">
        <v>41498</v>
      </c>
      <c r="C452">
        <v>1</v>
      </c>
      <c r="D452">
        <v>3</v>
      </c>
      <c r="E452">
        <v>9</v>
      </c>
      <c r="F452">
        <v>1400</v>
      </c>
      <c r="G452" s="11">
        <f t="shared" si="20"/>
        <v>575</v>
      </c>
      <c r="H452" s="11"/>
      <c r="I452" s="11"/>
      <c r="K452" t="s">
        <v>2141</v>
      </c>
      <c r="L452" t="s">
        <v>1284</v>
      </c>
      <c r="M452" s="11">
        <v>70</v>
      </c>
      <c r="N452">
        <v>1.4119999999999999</v>
      </c>
      <c r="O452">
        <v>1.554</v>
      </c>
      <c r="P452">
        <v>2.9340000000000002</v>
      </c>
      <c r="Q452">
        <v>1</v>
      </c>
      <c r="R452" t="s">
        <v>1285</v>
      </c>
      <c r="S452">
        <v>2439</v>
      </c>
      <c r="T452">
        <v>1569.2</v>
      </c>
      <c r="U452">
        <v>7.646E-2</v>
      </c>
      <c r="V452">
        <v>30.33</v>
      </c>
      <c r="W452">
        <v>-8.3500000000000005E-2</v>
      </c>
      <c r="X452">
        <v>53.241999999999997</v>
      </c>
      <c r="Y452">
        <v>10.742000000000001</v>
      </c>
      <c r="Z452">
        <v>-0.44402000000000003</v>
      </c>
      <c r="AA452">
        <v>29</v>
      </c>
      <c r="AB452">
        <v>2.1</v>
      </c>
      <c r="AC452">
        <v>3.2000000000000001E-2</v>
      </c>
      <c r="AD452">
        <v>4.9000000000000002E-2</v>
      </c>
      <c r="AE452">
        <v>1.94</v>
      </c>
      <c r="AF452">
        <v>6.8000000000000005E-2</v>
      </c>
      <c r="AG452">
        <v>1.2E-2</v>
      </c>
      <c r="AH452">
        <v>0.17399999999999999</v>
      </c>
      <c r="AI452">
        <v>0.17599999999999999</v>
      </c>
      <c r="AJ452">
        <v>0.39900000000000002</v>
      </c>
      <c r="AK452">
        <v>2.1930000000000001</v>
      </c>
      <c r="AL452">
        <v>214.215</v>
      </c>
      <c r="AM452">
        <v>354</v>
      </c>
      <c r="AN452">
        <v>-0.96699999999999997</v>
      </c>
      <c r="AO452">
        <v>3.2000000000000001E-2</v>
      </c>
      <c r="AP452">
        <v>34.789409999999997</v>
      </c>
      <c r="AQ452">
        <v>5.0999999999999997E-2</v>
      </c>
      <c r="AR452">
        <v>86.99</v>
      </c>
      <c r="AS452">
        <v>0.47</v>
      </c>
      <c r="AT452" t="s">
        <v>1286</v>
      </c>
      <c r="AU452">
        <v>-9.6</v>
      </c>
      <c r="AV452">
        <v>158</v>
      </c>
      <c r="AW452">
        <v>0.96299999999999997</v>
      </c>
      <c r="AX452">
        <v>22.43</v>
      </c>
      <c r="AY452">
        <v>22.43</v>
      </c>
      <c r="AZ452">
        <v>27.62</v>
      </c>
      <c r="BA452">
        <v>27.62</v>
      </c>
      <c r="BB452">
        <v>39.75</v>
      </c>
      <c r="BC452">
        <v>39.75</v>
      </c>
      <c r="BL452">
        <v>9</v>
      </c>
      <c r="BM452">
        <v>19.34</v>
      </c>
      <c r="BN452">
        <v>1.2088523127312038E-3</v>
      </c>
    </row>
    <row r="453" spans="1:66" x14ac:dyDescent="0.2">
      <c r="A453" t="s">
        <v>1231</v>
      </c>
      <c r="B453" s="14">
        <v>41498</v>
      </c>
      <c r="C453" s="12">
        <v>1</v>
      </c>
      <c r="D453" s="12">
        <v>4</v>
      </c>
      <c r="E453" s="12">
        <v>13</v>
      </c>
      <c r="F453" s="12">
        <v>1400</v>
      </c>
      <c r="G453" s="11">
        <f t="shared" si="20"/>
        <v>575</v>
      </c>
      <c r="H453" s="11"/>
      <c r="I453" s="11"/>
      <c r="J453" s="12"/>
      <c r="K453" s="12" t="s">
        <v>2141</v>
      </c>
      <c r="L453" s="12" t="s">
        <v>1284</v>
      </c>
      <c r="M453" s="11">
        <v>70</v>
      </c>
      <c r="N453" s="12">
        <v>0.16</v>
      </c>
      <c r="O453" s="12">
        <v>0.16400000000000001</v>
      </c>
      <c r="P453" s="12">
        <v>0.42299999999999999</v>
      </c>
      <c r="Q453" s="12">
        <v>0</v>
      </c>
      <c r="R453" s="12" t="s">
        <v>45</v>
      </c>
      <c r="S453" s="12">
        <v>258</v>
      </c>
      <c r="T453" s="12">
        <v>1569.2</v>
      </c>
      <c r="U453" s="12">
        <v>-0.14807000000000001</v>
      </c>
      <c r="V453" s="12">
        <v>35.51</v>
      </c>
      <c r="W453" s="12">
        <v>0.32619999999999999</v>
      </c>
      <c r="X453" s="12">
        <v>52.929000000000002</v>
      </c>
      <c r="Y453" s="12">
        <v>10.429</v>
      </c>
      <c r="Z453" s="12">
        <v>0.35294999999999999</v>
      </c>
      <c r="AA453" s="12">
        <v>23</v>
      </c>
      <c r="AB453" s="12">
        <v>30</v>
      </c>
      <c r="AC453" s="12">
        <v>0.10100000000000001</v>
      </c>
      <c r="AD453" s="12">
        <v>1.7999999999999999E-2</v>
      </c>
      <c r="AE453" s="12">
        <v>1.776</v>
      </c>
      <c r="AF453" s="12">
        <v>-3.7999999999999999E-2</v>
      </c>
      <c r="AG453" s="12">
        <v>-6.6000000000000003E-2</v>
      </c>
      <c r="AH453" s="12">
        <v>0.32700000000000001</v>
      </c>
      <c r="AI453" s="12">
        <v>3.2000000000000001E-2</v>
      </c>
      <c r="AJ453" s="12">
        <v>1.7999999999999999E-2</v>
      </c>
      <c r="AK453" s="12">
        <v>0.47599999999999998</v>
      </c>
      <c r="AL453" s="12">
        <v>330.24799999999999</v>
      </c>
      <c r="AM453" s="12">
        <v>366</v>
      </c>
      <c r="AN453" s="12">
        <v>-1.0329999999999999</v>
      </c>
      <c r="AO453" s="12">
        <v>1.9E-2</v>
      </c>
      <c r="AP453" s="12">
        <v>2.4959699999999998</v>
      </c>
      <c r="AQ453" s="12">
        <v>0.08</v>
      </c>
      <c r="AR453" s="12">
        <v>86.99</v>
      </c>
      <c r="AS453" s="12">
        <v>0.48499999999999999</v>
      </c>
      <c r="AT453" s="12" t="s">
        <v>1287</v>
      </c>
      <c r="AU453" s="12">
        <v>-11.1</v>
      </c>
      <c r="AV453" s="12">
        <v>152</v>
      </c>
      <c r="AW453" s="12">
        <v>1.0569999999999999</v>
      </c>
      <c r="AX453" s="12">
        <v>40.33</v>
      </c>
      <c r="AY453" s="12">
        <v>40.33</v>
      </c>
      <c r="AZ453" s="12">
        <v>44.99</v>
      </c>
      <c r="BA453" s="12">
        <v>44.99</v>
      </c>
      <c r="BB453" s="12">
        <v>49.27</v>
      </c>
      <c r="BC453" s="12">
        <v>49.27</v>
      </c>
      <c r="BL453">
        <v>9</v>
      </c>
      <c r="BM453">
        <v>16.46</v>
      </c>
      <c r="BN453">
        <v>-1.0078926222086512E-3</v>
      </c>
    </row>
    <row r="454" spans="1:66" x14ac:dyDescent="0.2">
      <c r="A454" t="s">
        <v>1231</v>
      </c>
      <c r="B454" s="13">
        <v>41498</v>
      </c>
      <c r="C454">
        <v>2</v>
      </c>
      <c r="D454">
        <v>3</v>
      </c>
      <c r="E454">
        <v>11</v>
      </c>
      <c r="F454">
        <v>1400</v>
      </c>
      <c r="G454" s="11">
        <f t="shared" si="20"/>
        <v>575</v>
      </c>
      <c r="H454" s="11"/>
      <c r="I454" s="11"/>
      <c r="K454" t="s">
        <v>2141</v>
      </c>
      <c r="L454" t="s">
        <v>1288</v>
      </c>
      <c r="M454" s="11">
        <v>70</v>
      </c>
      <c r="N454">
        <v>0.56799999999999995</v>
      </c>
      <c r="O454">
        <v>0.64600000000000002</v>
      </c>
      <c r="P454">
        <v>4.968</v>
      </c>
      <c r="Q454">
        <v>3</v>
      </c>
      <c r="R454" t="s">
        <v>1289</v>
      </c>
      <c r="S454">
        <v>1014</v>
      </c>
      <c r="T454">
        <v>1569.2</v>
      </c>
      <c r="U454">
        <v>-0.17132</v>
      </c>
      <c r="V454">
        <v>26.53</v>
      </c>
      <c r="W454">
        <v>-0.28270000000000001</v>
      </c>
      <c r="X454">
        <v>53.241999999999997</v>
      </c>
      <c r="Y454">
        <v>10.742000000000001</v>
      </c>
      <c r="Z454">
        <v>-0.37412000000000001</v>
      </c>
      <c r="AA454">
        <v>27</v>
      </c>
      <c r="AB454">
        <v>96.2</v>
      </c>
      <c r="AC454">
        <v>0.52</v>
      </c>
      <c r="AD454">
        <v>0.373</v>
      </c>
      <c r="AE454">
        <v>1.9470000000000001</v>
      </c>
      <c r="AF454">
        <v>0.44400000000000001</v>
      </c>
      <c r="AG454">
        <v>0.17299999999999999</v>
      </c>
      <c r="AH454">
        <v>0.27800000000000002</v>
      </c>
      <c r="AI454">
        <v>0.34399999999999997</v>
      </c>
      <c r="AJ454">
        <v>0.46100000000000002</v>
      </c>
      <c r="AK454">
        <v>1.74</v>
      </c>
      <c r="AL454">
        <v>285.62</v>
      </c>
      <c r="AM454">
        <v>366</v>
      </c>
      <c r="AN454">
        <v>-1.0329999999999999</v>
      </c>
      <c r="AO454">
        <v>0.11</v>
      </c>
      <c r="AP454">
        <v>6.3391799999999998</v>
      </c>
      <c r="AQ454">
        <v>0.223</v>
      </c>
      <c r="AR454">
        <v>86.99</v>
      </c>
      <c r="AS454">
        <v>0.16800000000000001</v>
      </c>
      <c r="AT454" t="s">
        <v>1290</v>
      </c>
      <c r="AU454">
        <v>-31.6</v>
      </c>
      <c r="AV454">
        <v>22</v>
      </c>
      <c r="AW454">
        <v>1.0660000000000001</v>
      </c>
      <c r="AX454">
        <v>32.869999999999997</v>
      </c>
      <c r="AY454">
        <v>32.869999999999997</v>
      </c>
      <c r="AZ454">
        <v>40.11</v>
      </c>
      <c r="BA454">
        <v>40.11</v>
      </c>
      <c r="BB454">
        <v>44.8</v>
      </c>
      <c r="BC454">
        <v>44.8</v>
      </c>
      <c r="BL454">
        <v>9</v>
      </c>
      <c r="BM454">
        <v>17.239999999999998</v>
      </c>
      <c r="BN454">
        <v>3.9990225417209958E-2</v>
      </c>
    </row>
    <row r="455" spans="1:66" x14ac:dyDescent="0.2">
      <c r="A455" t="s">
        <v>1231</v>
      </c>
      <c r="B455" s="13">
        <v>41501</v>
      </c>
      <c r="C455">
        <v>1</v>
      </c>
      <c r="D455">
        <v>1</v>
      </c>
      <c r="E455">
        <v>15</v>
      </c>
      <c r="F455">
        <v>1425</v>
      </c>
      <c r="G455" s="11">
        <f t="shared" si="20"/>
        <v>600</v>
      </c>
      <c r="H455" s="11"/>
      <c r="I455" s="11"/>
      <c r="K455" t="s">
        <v>2142</v>
      </c>
      <c r="L455" t="s">
        <v>1291</v>
      </c>
      <c r="M455" s="11">
        <v>70</v>
      </c>
      <c r="N455">
        <v>1.2390000000000001</v>
      </c>
      <c r="O455">
        <v>1.6659999999999999</v>
      </c>
      <c r="P455">
        <v>3.387</v>
      </c>
      <c r="Q455">
        <v>1</v>
      </c>
      <c r="R455" t="s">
        <v>1292</v>
      </c>
      <c r="S455">
        <v>1612</v>
      </c>
      <c r="T455">
        <v>967.5</v>
      </c>
      <c r="U455">
        <v>3.9980000000000002E-2</v>
      </c>
      <c r="V455">
        <v>23.34</v>
      </c>
      <c r="W455">
        <v>5.11E-2</v>
      </c>
      <c r="X455">
        <v>54.383000000000003</v>
      </c>
      <c r="Y455">
        <v>11.882999999999999</v>
      </c>
      <c r="Z455">
        <v>-0.20613999999999999</v>
      </c>
      <c r="AA455">
        <v>23</v>
      </c>
      <c r="AB455">
        <v>83.8</v>
      </c>
      <c r="AC455">
        <v>5.8999999999999997E-2</v>
      </c>
      <c r="AD455">
        <v>0.108</v>
      </c>
      <c r="AE455">
        <v>1.7989999999999999</v>
      </c>
      <c r="AF455">
        <v>5.6000000000000001E-2</v>
      </c>
      <c r="AG455">
        <v>0.14199999999999999</v>
      </c>
      <c r="AH455">
        <v>0.35</v>
      </c>
      <c r="AI455">
        <v>-0.14499999999999999</v>
      </c>
      <c r="AJ455">
        <v>0.20599999999999999</v>
      </c>
      <c r="AK455">
        <v>3.2719999999999998</v>
      </c>
      <c r="AL455">
        <v>8.9260000000000002</v>
      </c>
      <c r="AM455">
        <v>366</v>
      </c>
      <c r="AN455">
        <v>-1.0329999999999999</v>
      </c>
      <c r="AO455">
        <v>7.0000000000000007E-2</v>
      </c>
      <c r="AP455">
        <v>59.902799999999999</v>
      </c>
      <c r="AQ455">
        <v>0.104</v>
      </c>
      <c r="AR455">
        <v>58.42</v>
      </c>
      <c r="AS455">
        <v>0.46</v>
      </c>
      <c r="AT455" t="s">
        <v>1293</v>
      </c>
      <c r="AU455">
        <v>14.9</v>
      </c>
      <c r="AV455">
        <v>152</v>
      </c>
      <c r="AW455">
        <v>1.0509999999999999</v>
      </c>
      <c r="AX455">
        <v>32.93</v>
      </c>
      <c r="AY455">
        <v>32.93</v>
      </c>
      <c r="AZ455">
        <v>39.89</v>
      </c>
      <c r="BA455">
        <v>39.89</v>
      </c>
      <c r="BB455">
        <v>42.87</v>
      </c>
      <c r="BC455">
        <v>42.87</v>
      </c>
      <c r="BL455">
        <v>9</v>
      </c>
      <c r="BM455">
        <v>57.45</v>
      </c>
      <c r="BN455">
        <v>6.0194966006754211E-2</v>
      </c>
    </row>
    <row r="456" spans="1:66" x14ac:dyDescent="0.2">
      <c r="A456" t="s">
        <v>1231</v>
      </c>
      <c r="B456" s="13">
        <v>41501</v>
      </c>
      <c r="C456">
        <v>1</v>
      </c>
      <c r="D456">
        <v>3</v>
      </c>
      <c r="E456">
        <v>9</v>
      </c>
      <c r="F456">
        <v>1425</v>
      </c>
      <c r="G456" s="11">
        <f t="shared" si="20"/>
        <v>600</v>
      </c>
      <c r="H456" s="11"/>
      <c r="I456" s="11"/>
      <c r="K456" t="s">
        <v>2142</v>
      </c>
      <c r="L456" t="s">
        <v>1291</v>
      </c>
      <c r="M456" s="11">
        <v>70</v>
      </c>
      <c r="N456">
        <v>0.222</v>
      </c>
      <c r="O456">
        <v>0.252</v>
      </c>
      <c r="P456">
        <v>1.1279999999999999</v>
      </c>
      <c r="Q456">
        <v>1</v>
      </c>
      <c r="R456" t="s">
        <v>1294</v>
      </c>
      <c r="S456">
        <v>244</v>
      </c>
      <c r="T456">
        <v>967.5</v>
      </c>
      <c r="U456">
        <v>2.0199999999999999E-2</v>
      </c>
      <c r="V456">
        <v>28.05</v>
      </c>
      <c r="W456">
        <v>-8.5599999999999996E-2</v>
      </c>
      <c r="X456">
        <v>27.5</v>
      </c>
      <c r="Y456">
        <v>9.9870000000000001</v>
      </c>
      <c r="Z456">
        <v>-5.9810000000000002E-2</v>
      </c>
      <c r="AA456">
        <v>29</v>
      </c>
      <c r="AB456">
        <v>29.2</v>
      </c>
      <c r="AC456">
        <v>0.33400000000000002</v>
      </c>
      <c r="AD456">
        <v>8.2000000000000003E-2</v>
      </c>
      <c r="AE456">
        <v>1.681</v>
      </c>
      <c r="AF456">
        <v>7.5999999999999998E-2</v>
      </c>
      <c r="AG456">
        <v>0.13400000000000001</v>
      </c>
      <c r="AH456">
        <v>1.0999999999999999E-2</v>
      </c>
      <c r="AI456">
        <v>0.06</v>
      </c>
      <c r="AJ456">
        <v>-1E-3</v>
      </c>
      <c r="AK456">
        <v>0.67400000000000004</v>
      </c>
      <c r="AL456">
        <v>282.64499999999998</v>
      </c>
      <c r="AM456">
        <v>366</v>
      </c>
      <c r="AN456">
        <v>-1.0329999999999999</v>
      </c>
      <c r="AO456">
        <v>4.9000000000000002E-2</v>
      </c>
      <c r="AP456">
        <v>8.6812900000000006</v>
      </c>
      <c r="AQ456">
        <v>0.13200000000000001</v>
      </c>
      <c r="AR456">
        <v>58.42</v>
      </c>
      <c r="AS456">
        <v>0.26400000000000001</v>
      </c>
      <c r="AT456" t="s">
        <v>1295</v>
      </c>
      <c r="AU456">
        <v>-17.899999999999999</v>
      </c>
      <c r="AV456">
        <v>85</v>
      </c>
      <c r="AW456">
        <v>0.97199999999999998</v>
      </c>
      <c r="AX456">
        <v>20.27</v>
      </c>
      <c r="AY456">
        <v>20.27</v>
      </c>
      <c r="AZ456">
        <v>24.94</v>
      </c>
      <c r="BA456">
        <v>24.94</v>
      </c>
      <c r="BB456">
        <v>26.22</v>
      </c>
      <c r="BC456">
        <v>26.22</v>
      </c>
      <c r="BL456">
        <v>9</v>
      </c>
      <c r="BM456">
        <v>19.28</v>
      </c>
      <c r="BN456">
        <v>3.9797584739586979E-2</v>
      </c>
    </row>
    <row r="457" spans="1:66" x14ac:dyDescent="0.2">
      <c r="A457" t="s">
        <v>1231</v>
      </c>
      <c r="B457" s="13">
        <v>41501</v>
      </c>
      <c r="C457">
        <v>1</v>
      </c>
      <c r="D457">
        <v>4</v>
      </c>
      <c r="E457">
        <v>16</v>
      </c>
      <c r="F457">
        <v>1425</v>
      </c>
      <c r="G457" s="11">
        <f t="shared" si="20"/>
        <v>600</v>
      </c>
      <c r="H457" s="11"/>
      <c r="I457" s="11"/>
      <c r="K457" t="s">
        <v>2142</v>
      </c>
      <c r="L457" t="s">
        <v>1291</v>
      </c>
      <c r="M457" s="11">
        <v>70</v>
      </c>
      <c r="N457">
        <v>0.154</v>
      </c>
      <c r="O457">
        <v>0.153</v>
      </c>
      <c r="P457">
        <v>0.442</v>
      </c>
      <c r="Q457">
        <v>0</v>
      </c>
      <c r="R457" t="s">
        <v>45</v>
      </c>
      <c r="S457">
        <v>148</v>
      </c>
      <c r="T457">
        <v>967.5</v>
      </c>
      <c r="U457">
        <v>-0.13469999999999999</v>
      </c>
      <c r="V457">
        <v>24.81</v>
      </c>
      <c r="W457">
        <v>-0.42799999999999999</v>
      </c>
      <c r="X457">
        <v>52.929000000000002</v>
      </c>
      <c r="Y457">
        <v>10.429</v>
      </c>
      <c r="Z457">
        <v>-0.59806999999999999</v>
      </c>
      <c r="AA457">
        <v>15</v>
      </c>
      <c r="AB457">
        <v>30.3</v>
      </c>
      <c r="AC457">
        <v>0.51700000000000002</v>
      </c>
      <c r="AD457">
        <v>3.9E-2</v>
      </c>
      <c r="AE457">
        <v>1.7809999999999999</v>
      </c>
      <c r="AF457">
        <v>7.2999999999999995E-2</v>
      </c>
      <c r="AG457">
        <v>3.6999999999999998E-2</v>
      </c>
      <c r="AH457">
        <v>0.108</v>
      </c>
      <c r="AI457">
        <v>0.107</v>
      </c>
      <c r="AJ457">
        <v>0.26300000000000001</v>
      </c>
      <c r="AK457">
        <v>0.58899999999999997</v>
      </c>
      <c r="AL457">
        <v>178.512</v>
      </c>
      <c r="AM457">
        <v>306</v>
      </c>
      <c r="AN457">
        <v>-0.7</v>
      </c>
      <c r="AO457">
        <v>5.8999999999999997E-2</v>
      </c>
      <c r="AP457">
        <v>6.8194999999999997</v>
      </c>
      <c r="AQ457">
        <v>0.20699999999999999</v>
      </c>
      <c r="AR457">
        <v>58.42</v>
      </c>
      <c r="AS457">
        <v>0.74199999999999999</v>
      </c>
      <c r="AT457" t="s">
        <v>1296</v>
      </c>
      <c r="AU457">
        <v>-8.3000000000000007</v>
      </c>
      <c r="AV457">
        <v>56</v>
      </c>
      <c r="AW457" t="s">
        <v>1204</v>
      </c>
      <c r="AX457">
        <v>22.65</v>
      </c>
      <c r="AY457">
        <v>22.65</v>
      </c>
      <c r="AZ457">
        <v>34.950000000000003</v>
      </c>
      <c r="BA457">
        <v>34.950000000000003</v>
      </c>
      <c r="BB457">
        <v>44.38</v>
      </c>
      <c r="BC457">
        <v>44.38</v>
      </c>
      <c r="BL457">
        <v>9</v>
      </c>
      <c r="BM457">
        <v>9.5500000000000007</v>
      </c>
      <c r="BN457">
        <v>4.9001182941029196E-2</v>
      </c>
    </row>
    <row r="458" spans="1:66" x14ac:dyDescent="0.2">
      <c r="A458" t="s">
        <v>1231</v>
      </c>
      <c r="B458" s="13">
        <v>41501</v>
      </c>
      <c r="C458">
        <v>2</v>
      </c>
      <c r="D458">
        <v>3</v>
      </c>
      <c r="E458">
        <v>17</v>
      </c>
      <c r="F458">
        <v>1425</v>
      </c>
      <c r="G458" s="11">
        <f t="shared" si="20"/>
        <v>600</v>
      </c>
      <c r="H458" s="11"/>
      <c r="I458" s="11"/>
      <c r="K458" t="s">
        <v>2142</v>
      </c>
      <c r="L458" t="s">
        <v>1297</v>
      </c>
      <c r="M458" s="11">
        <v>70</v>
      </c>
      <c r="N458">
        <v>0.53800000000000003</v>
      </c>
      <c r="O458">
        <v>0.70899999999999996</v>
      </c>
      <c r="P458">
        <v>4.1669999999999998</v>
      </c>
      <c r="Q458">
        <v>4</v>
      </c>
      <c r="R458" t="s">
        <v>1298</v>
      </c>
      <c r="S458">
        <v>686</v>
      </c>
      <c r="T458">
        <v>967.5</v>
      </c>
      <c r="U458">
        <v>6.454E-2</v>
      </c>
      <c r="V458">
        <v>27.6</v>
      </c>
      <c r="W458">
        <v>-0.30130000000000001</v>
      </c>
      <c r="X458">
        <v>52.5</v>
      </c>
      <c r="Y458">
        <v>9.9870000000000001</v>
      </c>
      <c r="Z458">
        <v>-0.47970000000000002</v>
      </c>
      <c r="AA458">
        <v>25</v>
      </c>
      <c r="AB458">
        <v>43.5</v>
      </c>
      <c r="AC458">
        <v>0.45400000000000001</v>
      </c>
      <c r="AD458">
        <v>0.316</v>
      </c>
      <c r="AE458">
        <v>1.8460000000000001</v>
      </c>
      <c r="AF458">
        <v>0.14699999999999999</v>
      </c>
      <c r="AG458">
        <v>0.42699999999999999</v>
      </c>
      <c r="AH458">
        <v>0.35299999999999998</v>
      </c>
      <c r="AI458">
        <v>0.41199999999999998</v>
      </c>
      <c r="AJ458">
        <v>0.60799999999999998</v>
      </c>
      <c r="AK458">
        <v>4.1440000000000001</v>
      </c>
      <c r="AL458">
        <v>202.31399999999999</v>
      </c>
      <c r="AM458">
        <v>222</v>
      </c>
      <c r="AN458">
        <v>-0.23300000000000001</v>
      </c>
      <c r="AO458">
        <v>0.69799999999999995</v>
      </c>
      <c r="AP458">
        <v>25.96405</v>
      </c>
      <c r="AQ458">
        <v>0.221</v>
      </c>
      <c r="AR458">
        <v>58.42</v>
      </c>
      <c r="AS458">
        <v>7.3999999999999996E-2</v>
      </c>
      <c r="AT458" t="s">
        <v>1299</v>
      </c>
      <c r="AU458">
        <v>-31.2</v>
      </c>
      <c r="AV458">
        <v>158</v>
      </c>
      <c r="AW458">
        <v>0.98299999999999998</v>
      </c>
      <c r="AX458">
        <v>20.34</v>
      </c>
      <c r="AY458">
        <v>20.34</v>
      </c>
      <c r="AZ458">
        <v>33.68</v>
      </c>
      <c r="BA458">
        <v>33.68</v>
      </c>
      <c r="BB458">
        <v>36.380000000000003</v>
      </c>
      <c r="BC458">
        <v>36.380000000000003</v>
      </c>
      <c r="BL458">
        <v>9</v>
      </c>
      <c r="BM458">
        <v>28.38</v>
      </c>
      <c r="BN458">
        <v>-1.6047468739962347E-2</v>
      </c>
    </row>
    <row r="459" spans="1:66" x14ac:dyDescent="0.2">
      <c r="A459" t="s">
        <v>1231</v>
      </c>
      <c r="B459" s="13">
        <v>41502</v>
      </c>
      <c r="C459">
        <v>1</v>
      </c>
      <c r="D459">
        <v>1</v>
      </c>
      <c r="E459">
        <v>15</v>
      </c>
      <c r="F459">
        <v>1450</v>
      </c>
      <c r="G459" s="11">
        <f t="shared" si="20"/>
        <v>625</v>
      </c>
      <c r="H459" s="11"/>
      <c r="I459" s="11"/>
      <c r="K459" t="s">
        <v>2143</v>
      </c>
      <c r="L459" t="s">
        <v>1300</v>
      </c>
      <c r="M459" s="11">
        <v>70</v>
      </c>
      <c r="N459">
        <v>11.542999999999999</v>
      </c>
      <c r="O459">
        <v>12.733000000000001</v>
      </c>
      <c r="P459">
        <v>17.780999999999999</v>
      </c>
      <c r="Q459">
        <v>1</v>
      </c>
      <c r="R459" t="s">
        <v>1301</v>
      </c>
      <c r="S459">
        <v>19154</v>
      </c>
      <c r="T459">
        <v>1504.3</v>
      </c>
      <c r="U459">
        <v>-0.17785000000000001</v>
      </c>
      <c r="V459">
        <v>32.979999999999997</v>
      </c>
      <c r="W459">
        <v>-0.1046</v>
      </c>
      <c r="X459">
        <v>52.929000000000002</v>
      </c>
      <c r="Y459">
        <v>10.429</v>
      </c>
      <c r="Z459">
        <v>-0.27737000000000001</v>
      </c>
      <c r="AA459">
        <v>31</v>
      </c>
      <c r="AB459">
        <v>6.6</v>
      </c>
      <c r="AC459">
        <v>1.4E-2</v>
      </c>
      <c r="AD459">
        <v>0.17</v>
      </c>
      <c r="AE459">
        <v>1.81</v>
      </c>
      <c r="AF459">
        <v>0.32600000000000001</v>
      </c>
      <c r="AG459">
        <v>3.0000000000000001E-3</v>
      </c>
      <c r="AH459">
        <v>0.48299999999999998</v>
      </c>
      <c r="AI459">
        <v>0.28599999999999998</v>
      </c>
      <c r="AJ459">
        <v>0.79200000000000004</v>
      </c>
      <c r="AK459">
        <v>17.268999999999998</v>
      </c>
      <c r="AL459">
        <v>130.90899999999999</v>
      </c>
      <c r="AM459">
        <v>354</v>
      </c>
      <c r="AN459">
        <v>-0.96699999999999997</v>
      </c>
      <c r="AO459">
        <v>0.25</v>
      </c>
      <c r="AP459">
        <v>285.88643000000002</v>
      </c>
      <c r="AQ459">
        <v>2.5000000000000001E-2</v>
      </c>
      <c r="AR459">
        <v>80.36</v>
      </c>
      <c r="AS459">
        <v>0.498</v>
      </c>
      <c r="AT459" t="s">
        <v>1302</v>
      </c>
      <c r="AU459">
        <v>-35.1</v>
      </c>
      <c r="AV459">
        <v>10</v>
      </c>
      <c r="AW459">
        <v>1.042</v>
      </c>
      <c r="AX459">
        <v>32.35</v>
      </c>
      <c r="AY459">
        <v>32.35</v>
      </c>
      <c r="AZ459">
        <v>37.07</v>
      </c>
      <c r="BA459">
        <v>37.07</v>
      </c>
      <c r="BB459">
        <v>38.229999999999997</v>
      </c>
      <c r="BC459">
        <v>38.229999999999997</v>
      </c>
      <c r="BL459">
        <v>9</v>
      </c>
      <c r="BM459" t="s">
        <v>91</v>
      </c>
      <c r="BN459">
        <v>4.9389519163422178E-2</v>
      </c>
    </row>
    <row r="460" spans="1:66" x14ac:dyDescent="0.2">
      <c r="A460" t="s">
        <v>1231</v>
      </c>
      <c r="B460" s="13">
        <v>41502</v>
      </c>
      <c r="C460">
        <v>2</v>
      </c>
      <c r="D460">
        <v>1</v>
      </c>
      <c r="E460">
        <v>18</v>
      </c>
      <c r="F460">
        <v>1450</v>
      </c>
      <c r="G460" s="11">
        <f t="shared" si="20"/>
        <v>625</v>
      </c>
      <c r="H460" s="11"/>
      <c r="I460" s="11"/>
      <c r="K460" t="s">
        <v>2143</v>
      </c>
      <c r="L460" t="s">
        <v>1303</v>
      </c>
      <c r="M460" s="11">
        <v>70</v>
      </c>
      <c r="N460">
        <v>6.7000000000000004E-2</v>
      </c>
      <c r="O460">
        <v>8.4000000000000005E-2</v>
      </c>
      <c r="P460">
        <v>0.39300000000000002</v>
      </c>
      <c r="Q460">
        <v>0</v>
      </c>
      <c r="R460" t="s">
        <v>45</v>
      </c>
      <c r="S460">
        <v>126</v>
      </c>
      <c r="T460">
        <v>1504.3</v>
      </c>
      <c r="U460">
        <v>8.8539999999999994E-2</v>
      </c>
      <c r="V460">
        <v>22.03</v>
      </c>
      <c r="W460">
        <v>-0.1661</v>
      </c>
      <c r="X460">
        <v>30</v>
      </c>
      <c r="Y460">
        <v>9.2330000000000005</v>
      </c>
      <c r="Z460">
        <v>-0.22151999999999999</v>
      </c>
      <c r="AA460">
        <v>17</v>
      </c>
      <c r="AB460">
        <v>43</v>
      </c>
      <c r="AC460">
        <v>0.46600000000000003</v>
      </c>
      <c r="AD460">
        <v>4.7E-2</v>
      </c>
      <c r="AE460">
        <v>1.635</v>
      </c>
      <c r="AF460">
        <v>0</v>
      </c>
      <c r="AG460">
        <v>0.11700000000000001</v>
      </c>
      <c r="AH460">
        <v>0.78</v>
      </c>
      <c r="AI460">
        <v>-3.0000000000000001E-3</v>
      </c>
      <c r="AJ460">
        <v>0.60899999999999999</v>
      </c>
      <c r="AK460">
        <v>0.93200000000000005</v>
      </c>
      <c r="AL460">
        <v>339.17399999999998</v>
      </c>
      <c r="AM460">
        <v>138</v>
      </c>
      <c r="AN460">
        <v>0.23300000000000001</v>
      </c>
      <c r="AO460">
        <v>0.1</v>
      </c>
      <c r="AP460">
        <v>1.3302499999999999</v>
      </c>
      <c r="AQ460">
        <v>0.73399999999999999</v>
      </c>
      <c r="AR460">
        <v>80.36</v>
      </c>
      <c r="AS460">
        <v>0.32500000000000001</v>
      </c>
      <c r="AT460" t="s">
        <v>1304</v>
      </c>
      <c r="AU460">
        <v>-22.6</v>
      </c>
      <c r="AV460">
        <v>134</v>
      </c>
      <c r="AW460">
        <v>0.97899999999999998</v>
      </c>
      <c r="AX460">
        <v>19.45</v>
      </c>
      <c r="AY460">
        <v>19.45</v>
      </c>
      <c r="AZ460">
        <v>32.81</v>
      </c>
      <c r="BA460">
        <v>32.81</v>
      </c>
      <c r="BB460">
        <v>43.09</v>
      </c>
      <c r="BC460">
        <v>43.09</v>
      </c>
      <c r="BL460">
        <v>9</v>
      </c>
      <c r="BM460">
        <v>15.1</v>
      </c>
      <c r="BN460">
        <v>7.7548694473653104E-2</v>
      </c>
    </row>
    <row r="461" spans="1:66" x14ac:dyDescent="0.2">
      <c r="A461" t="s">
        <v>1231</v>
      </c>
      <c r="B461" s="13">
        <v>41502</v>
      </c>
      <c r="C461">
        <v>2</v>
      </c>
      <c r="D461">
        <v>3</v>
      </c>
      <c r="E461">
        <v>19</v>
      </c>
      <c r="F461">
        <v>1450</v>
      </c>
      <c r="G461" s="11">
        <f t="shared" si="20"/>
        <v>625</v>
      </c>
      <c r="H461" s="11"/>
      <c r="I461" s="11"/>
      <c r="K461" t="s">
        <v>2143</v>
      </c>
      <c r="L461" t="s">
        <v>1303</v>
      </c>
      <c r="M461" s="11">
        <v>70</v>
      </c>
      <c r="N461">
        <v>0.09</v>
      </c>
      <c r="O461">
        <v>0.108</v>
      </c>
      <c r="P461">
        <v>0.34200000000000003</v>
      </c>
      <c r="Q461">
        <v>0</v>
      </c>
      <c r="R461" t="s">
        <v>45</v>
      </c>
      <c r="S461">
        <v>162</v>
      </c>
      <c r="T461">
        <v>1504.3</v>
      </c>
      <c r="U461">
        <v>-0.1512</v>
      </c>
      <c r="V461">
        <v>27.6</v>
      </c>
      <c r="W461">
        <v>1.46E-2</v>
      </c>
      <c r="X461">
        <v>22.5</v>
      </c>
      <c r="Y461">
        <v>9.6750000000000007</v>
      </c>
      <c r="Z461">
        <v>-0.39166000000000001</v>
      </c>
      <c r="AA461">
        <v>23</v>
      </c>
      <c r="AB461">
        <v>50</v>
      </c>
      <c r="AC461">
        <v>0.191</v>
      </c>
      <c r="AD461">
        <v>2.1999999999999999E-2</v>
      </c>
      <c r="AE461">
        <v>1.623</v>
      </c>
      <c r="AF461">
        <v>-4.2000000000000003E-2</v>
      </c>
      <c r="AG461">
        <v>2.5999999999999999E-2</v>
      </c>
      <c r="AH461">
        <v>0.252</v>
      </c>
      <c r="AI461">
        <v>-5.8999999999999997E-2</v>
      </c>
      <c r="AJ461">
        <v>8.0000000000000002E-3</v>
      </c>
      <c r="AK461">
        <v>0.30299999999999999</v>
      </c>
      <c r="AL461">
        <v>312.39699999999999</v>
      </c>
      <c r="AM461">
        <v>342</v>
      </c>
      <c r="AN461">
        <v>-0.9</v>
      </c>
      <c r="AO461">
        <v>1.4E-2</v>
      </c>
      <c r="AP461">
        <v>3.3672800000000001</v>
      </c>
      <c r="AQ461">
        <v>0.219</v>
      </c>
      <c r="AR461">
        <v>80.36</v>
      </c>
      <c r="AS461">
        <v>0.56699999999999995</v>
      </c>
      <c r="AT461" t="s">
        <v>1305</v>
      </c>
      <c r="AU461">
        <v>37.4</v>
      </c>
      <c r="AV461">
        <v>70</v>
      </c>
      <c r="AW461">
        <v>1.01</v>
      </c>
      <c r="AX461">
        <v>34.200000000000003</v>
      </c>
      <c r="AY461">
        <v>34.200000000000003</v>
      </c>
      <c r="AZ461">
        <v>37.549999999999997</v>
      </c>
      <c r="BA461">
        <v>37.549999999999997</v>
      </c>
      <c r="BB461">
        <v>39.200000000000003</v>
      </c>
      <c r="BC461">
        <v>39.200000000000003</v>
      </c>
      <c r="BL461">
        <v>9</v>
      </c>
      <c r="BM461">
        <v>12.65</v>
      </c>
      <c r="BN461">
        <v>4.7219949732620364E-2</v>
      </c>
    </row>
    <row r="462" spans="1:66" x14ac:dyDescent="0.2">
      <c r="A462" t="s">
        <v>1231</v>
      </c>
      <c r="B462" s="13">
        <v>41506</v>
      </c>
      <c r="C462">
        <v>1</v>
      </c>
      <c r="D462">
        <v>1</v>
      </c>
      <c r="E462">
        <v>15</v>
      </c>
      <c r="F462">
        <v>1475</v>
      </c>
      <c r="G462" s="11">
        <f t="shared" si="20"/>
        <v>650</v>
      </c>
      <c r="H462" s="11"/>
      <c r="I462" s="11"/>
      <c r="K462" t="s">
        <v>2144</v>
      </c>
      <c r="L462" t="s">
        <v>1306</v>
      </c>
      <c r="M462" s="11">
        <v>70</v>
      </c>
      <c r="N462">
        <v>9.1920000000000002</v>
      </c>
      <c r="O462">
        <v>11.741</v>
      </c>
      <c r="P462">
        <v>16.376999999999999</v>
      </c>
      <c r="Q462">
        <v>1</v>
      </c>
      <c r="R462" t="s">
        <v>1307</v>
      </c>
      <c r="S462">
        <v>8361</v>
      </c>
      <c r="T462">
        <v>712.1</v>
      </c>
      <c r="U462">
        <v>0.16902</v>
      </c>
      <c r="V462">
        <v>31.6</v>
      </c>
      <c r="W462">
        <v>-8.09E-2</v>
      </c>
      <c r="X462">
        <v>52.5</v>
      </c>
      <c r="Y462">
        <v>9.9870000000000001</v>
      </c>
      <c r="Z462">
        <v>-0.70843999999999996</v>
      </c>
      <c r="AA462">
        <v>27</v>
      </c>
      <c r="AB462">
        <v>58.1</v>
      </c>
      <c r="AC462">
        <v>1.6E-2</v>
      </c>
      <c r="AD462">
        <v>0.183</v>
      </c>
      <c r="AE462">
        <v>1.7989999999999999</v>
      </c>
      <c r="AF462">
        <v>9.2999999999999999E-2</v>
      </c>
      <c r="AG462">
        <v>0.154</v>
      </c>
      <c r="AH462">
        <v>0.38300000000000001</v>
      </c>
      <c r="AI462">
        <v>1.0999999999999999E-2</v>
      </c>
      <c r="AJ462">
        <v>0.59099999999999997</v>
      </c>
      <c r="AK462">
        <v>15.688000000000001</v>
      </c>
      <c r="AL462">
        <v>23.802</v>
      </c>
      <c r="AM462">
        <v>366</v>
      </c>
      <c r="AN462">
        <v>-1.0329999999999999</v>
      </c>
      <c r="AO462">
        <v>0.27400000000000002</v>
      </c>
      <c r="AP462">
        <v>333.14416</v>
      </c>
      <c r="AQ462">
        <v>2.7E-2</v>
      </c>
      <c r="AR462">
        <v>59.82</v>
      </c>
      <c r="AS462">
        <v>0.48399999999999999</v>
      </c>
      <c r="AT462" t="s">
        <v>1308</v>
      </c>
      <c r="AU462">
        <v>2.1</v>
      </c>
      <c r="AV462">
        <v>52</v>
      </c>
      <c r="AW462">
        <v>0.995</v>
      </c>
      <c r="AX462">
        <v>23.13</v>
      </c>
      <c r="AY462">
        <v>23.13</v>
      </c>
      <c r="AZ462">
        <v>29.57</v>
      </c>
      <c r="BA462">
        <v>29.57</v>
      </c>
      <c r="BB462">
        <v>36.549999999999997</v>
      </c>
      <c r="BC462">
        <v>36.549999999999997</v>
      </c>
      <c r="BL462">
        <v>9</v>
      </c>
      <c r="BM462" t="s">
        <v>91</v>
      </c>
      <c r="BN462">
        <v>4.3798094734911483E-3</v>
      </c>
    </row>
    <row r="463" spans="1:66" x14ac:dyDescent="0.2">
      <c r="A463" t="s">
        <v>1231</v>
      </c>
      <c r="B463" s="13">
        <v>41506</v>
      </c>
      <c r="C463">
        <v>2</v>
      </c>
      <c r="D463">
        <v>1</v>
      </c>
      <c r="E463">
        <v>18</v>
      </c>
      <c r="F463">
        <v>1475</v>
      </c>
      <c r="G463" s="11">
        <f t="shared" si="20"/>
        <v>650</v>
      </c>
      <c r="H463" s="11"/>
      <c r="I463" s="11"/>
      <c r="K463" t="s">
        <v>2144</v>
      </c>
      <c r="L463" t="s">
        <v>1309</v>
      </c>
      <c r="M463" s="11">
        <v>70</v>
      </c>
      <c r="N463">
        <v>0.223</v>
      </c>
      <c r="O463">
        <v>0.34799999999999998</v>
      </c>
      <c r="P463">
        <v>5.52</v>
      </c>
      <c r="Q463">
        <v>3</v>
      </c>
      <c r="R463" t="s">
        <v>1310</v>
      </c>
      <c r="S463">
        <v>248</v>
      </c>
      <c r="T463">
        <v>712.1</v>
      </c>
      <c r="U463">
        <v>0.22336</v>
      </c>
      <c r="V463">
        <v>33.18</v>
      </c>
      <c r="W463">
        <v>-0.34</v>
      </c>
      <c r="X463">
        <v>31.148</v>
      </c>
      <c r="Y463">
        <v>13.648</v>
      </c>
      <c r="Z463">
        <v>-0.24568999999999999</v>
      </c>
      <c r="AA463">
        <v>17</v>
      </c>
      <c r="AB463">
        <v>59.3</v>
      </c>
      <c r="AC463">
        <v>1.1220000000000001</v>
      </c>
      <c r="AD463">
        <v>0.63100000000000001</v>
      </c>
      <c r="AE463">
        <v>1.825</v>
      </c>
      <c r="AF463">
        <v>0.629</v>
      </c>
      <c r="AG463">
        <v>0.33200000000000002</v>
      </c>
      <c r="AH463">
        <v>0.61599999999999999</v>
      </c>
      <c r="AI463">
        <v>0.108</v>
      </c>
      <c r="AJ463">
        <v>0.40100000000000002</v>
      </c>
      <c r="AK463">
        <v>2.9409999999999998</v>
      </c>
      <c r="AL463">
        <v>59.503999999999998</v>
      </c>
      <c r="AM463">
        <v>162</v>
      </c>
      <c r="AN463">
        <v>0.1</v>
      </c>
      <c r="AO463">
        <v>0.214</v>
      </c>
      <c r="AP463">
        <v>17.32395</v>
      </c>
      <c r="AQ463">
        <v>0.52100000000000002</v>
      </c>
      <c r="AR463">
        <v>59.82</v>
      </c>
      <c r="AS463">
        <v>0.39500000000000002</v>
      </c>
      <c r="AT463" t="s">
        <v>1311</v>
      </c>
      <c r="AU463">
        <v>2.9</v>
      </c>
      <c r="AV463">
        <v>56</v>
      </c>
      <c r="AW463">
        <v>1.0289999999999999</v>
      </c>
      <c r="AX463">
        <v>32.07</v>
      </c>
      <c r="AY463">
        <v>32.07</v>
      </c>
      <c r="AZ463">
        <v>49.73</v>
      </c>
      <c r="BA463">
        <v>49.73</v>
      </c>
      <c r="BB463">
        <v>56.65</v>
      </c>
      <c r="BC463">
        <v>56.65</v>
      </c>
      <c r="BL463">
        <v>9</v>
      </c>
      <c r="BM463">
        <v>36.130000000000003</v>
      </c>
      <c r="BN463">
        <v>7.2409213968431946E-2</v>
      </c>
    </row>
    <row r="464" spans="1:66" x14ac:dyDescent="0.2">
      <c r="A464" t="s">
        <v>1231</v>
      </c>
      <c r="B464" s="13">
        <v>41506</v>
      </c>
      <c r="C464">
        <v>2</v>
      </c>
      <c r="D464">
        <v>3</v>
      </c>
      <c r="E464">
        <v>20</v>
      </c>
      <c r="F464">
        <v>1475</v>
      </c>
      <c r="G464" s="11">
        <f t="shared" si="20"/>
        <v>650</v>
      </c>
      <c r="H464" s="11"/>
      <c r="I464" s="11"/>
      <c r="K464" t="s">
        <v>2144</v>
      </c>
      <c r="L464" t="s">
        <v>1309</v>
      </c>
      <c r="M464" s="11">
        <v>70</v>
      </c>
      <c r="N464">
        <v>0.21</v>
      </c>
      <c r="O464">
        <v>0.21199999999999999</v>
      </c>
      <c r="P464">
        <v>0.53</v>
      </c>
      <c r="Q464">
        <v>0</v>
      </c>
      <c r="R464" t="s">
        <v>45</v>
      </c>
      <c r="S464">
        <v>151</v>
      </c>
      <c r="T464">
        <v>712.1</v>
      </c>
      <c r="U464">
        <v>0.10821</v>
      </c>
      <c r="V464">
        <v>28.34</v>
      </c>
      <c r="W464">
        <v>-0.41549999999999998</v>
      </c>
      <c r="X464">
        <v>37.691000000000003</v>
      </c>
      <c r="Y464">
        <v>12.691000000000001</v>
      </c>
      <c r="Z464">
        <v>-0.56618000000000002</v>
      </c>
      <c r="AA464">
        <v>15</v>
      </c>
      <c r="AB464">
        <v>16.399999999999999</v>
      </c>
      <c r="AC464">
        <v>0.58299999999999996</v>
      </c>
      <c r="AD464">
        <v>6.5000000000000002E-2</v>
      </c>
      <c r="AE464">
        <v>1.8320000000000001</v>
      </c>
      <c r="AF464">
        <v>0.108</v>
      </c>
      <c r="AG464">
        <v>-4.5999999999999999E-2</v>
      </c>
      <c r="AH464">
        <v>0.16700000000000001</v>
      </c>
      <c r="AI464">
        <v>0.23400000000000001</v>
      </c>
      <c r="AJ464">
        <v>0.27600000000000002</v>
      </c>
      <c r="AK464">
        <v>0.45200000000000001</v>
      </c>
      <c r="AL464">
        <v>80.331000000000003</v>
      </c>
      <c r="AM464">
        <v>354</v>
      </c>
      <c r="AN464">
        <v>-0.96699999999999997</v>
      </c>
      <c r="AO464">
        <v>3.4000000000000002E-2</v>
      </c>
      <c r="AP464">
        <v>6.3584100000000001</v>
      </c>
      <c r="AQ464">
        <v>0.23200000000000001</v>
      </c>
      <c r="AR464">
        <v>59.82</v>
      </c>
      <c r="AS464">
        <v>0.60399999999999998</v>
      </c>
      <c r="AT464" t="s">
        <v>1312</v>
      </c>
      <c r="AU464">
        <v>-25</v>
      </c>
      <c r="AV464">
        <v>3</v>
      </c>
      <c r="AW464">
        <v>0.96099999999999997</v>
      </c>
      <c r="AX464">
        <v>32.119999999999997</v>
      </c>
      <c r="AY464">
        <v>32.119999999999997</v>
      </c>
      <c r="AZ464">
        <v>35.76</v>
      </c>
      <c r="BA464">
        <v>35.76</v>
      </c>
      <c r="BB464">
        <v>46.79</v>
      </c>
      <c r="BC464">
        <v>46.79</v>
      </c>
      <c r="BL464">
        <v>9</v>
      </c>
      <c r="BM464">
        <v>10.8</v>
      </c>
      <c r="BN464">
        <v>-2.8821520054619309E-2</v>
      </c>
    </row>
    <row r="465" spans="1:66" x14ac:dyDescent="0.2">
      <c r="A465" t="s">
        <v>1231</v>
      </c>
      <c r="B465" s="13">
        <v>41506</v>
      </c>
      <c r="C465">
        <v>2</v>
      </c>
      <c r="D465">
        <v>4</v>
      </c>
      <c r="E465">
        <v>21</v>
      </c>
      <c r="F465">
        <v>1475</v>
      </c>
      <c r="G465" s="11">
        <f t="shared" si="20"/>
        <v>650</v>
      </c>
      <c r="H465" s="11"/>
      <c r="I465" s="11"/>
      <c r="K465" t="s">
        <v>2144</v>
      </c>
      <c r="L465" t="s">
        <v>1309</v>
      </c>
      <c r="M465" s="11">
        <v>70</v>
      </c>
      <c r="N465">
        <v>0.38900000000000001</v>
      </c>
      <c r="O465">
        <v>0.45200000000000001</v>
      </c>
      <c r="P465">
        <v>2.016</v>
      </c>
      <c r="Q465">
        <v>1</v>
      </c>
      <c r="R465" t="s">
        <v>1313</v>
      </c>
      <c r="S465">
        <v>322</v>
      </c>
      <c r="T465">
        <v>712.1</v>
      </c>
      <c r="U465">
        <v>-0.20061000000000001</v>
      </c>
      <c r="V465">
        <v>31.5</v>
      </c>
      <c r="W465">
        <v>-0.47670000000000001</v>
      </c>
      <c r="X465">
        <v>54.972000000000001</v>
      </c>
      <c r="Y465">
        <v>14.972</v>
      </c>
      <c r="Z465">
        <v>-0.54240999999999995</v>
      </c>
      <c r="AA465">
        <v>25</v>
      </c>
      <c r="AB465">
        <v>2.6</v>
      </c>
      <c r="AC465">
        <v>0.27700000000000002</v>
      </c>
      <c r="AD465">
        <v>0.104</v>
      </c>
      <c r="AE465">
        <v>1.887</v>
      </c>
      <c r="AF465">
        <v>0.124</v>
      </c>
      <c r="AG465">
        <v>0.193</v>
      </c>
      <c r="AH465">
        <v>-0.32700000000000001</v>
      </c>
      <c r="AI465">
        <v>0.20100000000000001</v>
      </c>
      <c r="AJ465">
        <v>5.6000000000000001E-2</v>
      </c>
      <c r="AK465">
        <v>1.8260000000000001</v>
      </c>
      <c r="AL465">
        <v>330.24799999999999</v>
      </c>
      <c r="AM465">
        <v>282</v>
      </c>
      <c r="AN465">
        <v>-0.56699999999999995</v>
      </c>
      <c r="AO465">
        <v>9.2999999999999999E-2</v>
      </c>
      <c r="AP465">
        <v>12.38289</v>
      </c>
      <c r="AQ465">
        <v>0.26500000000000001</v>
      </c>
      <c r="AR465">
        <v>59.82</v>
      </c>
      <c r="AS465">
        <v>0.46100000000000002</v>
      </c>
      <c r="AT465" t="s">
        <v>1314</v>
      </c>
      <c r="AU465">
        <v>8</v>
      </c>
      <c r="AV465">
        <v>171</v>
      </c>
      <c r="AW465">
        <v>1.0680000000000001</v>
      </c>
      <c r="AX465">
        <v>26.02</v>
      </c>
      <c r="AY465">
        <v>26.02</v>
      </c>
      <c r="AZ465">
        <v>44.21</v>
      </c>
      <c r="BA465">
        <v>44.21</v>
      </c>
      <c r="BB465">
        <v>47.75</v>
      </c>
      <c r="BC465">
        <v>47.75</v>
      </c>
      <c r="BL465">
        <v>9</v>
      </c>
      <c r="BM465">
        <v>30.73</v>
      </c>
      <c r="BN465">
        <v>7.3036559712406926E-2</v>
      </c>
    </row>
    <row r="466" spans="1:66" x14ac:dyDescent="0.2">
      <c r="A466" t="s">
        <v>1231</v>
      </c>
      <c r="B466" s="13">
        <v>41507</v>
      </c>
      <c r="C466">
        <v>1</v>
      </c>
      <c r="D466">
        <v>1</v>
      </c>
      <c r="E466">
        <v>15</v>
      </c>
      <c r="F466">
        <v>1475</v>
      </c>
      <c r="G466" s="11">
        <f t="shared" si="20"/>
        <v>650</v>
      </c>
      <c r="H466" s="11"/>
      <c r="I466" s="11"/>
      <c r="K466" t="s">
        <v>2145</v>
      </c>
      <c r="L466" t="s">
        <v>1315</v>
      </c>
      <c r="M466" s="11">
        <v>70</v>
      </c>
      <c r="N466">
        <v>5.44</v>
      </c>
      <c r="O466">
        <v>6.7249999999999996</v>
      </c>
      <c r="P466">
        <v>9.1069999999999993</v>
      </c>
      <c r="Q466">
        <v>1</v>
      </c>
      <c r="R466" t="s">
        <v>1316</v>
      </c>
      <c r="S466">
        <v>5315</v>
      </c>
      <c r="T466">
        <v>790.3</v>
      </c>
      <c r="U466">
        <v>-0.1164</v>
      </c>
      <c r="V466">
        <v>22.61</v>
      </c>
      <c r="W466">
        <v>-0.2132</v>
      </c>
      <c r="X466">
        <v>50.706000000000003</v>
      </c>
      <c r="Y466">
        <v>13.206</v>
      </c>
      <c r="Z466">
        <v>-0.35635</v>
      </c>
      <c r="AA466">
        <v>13</v>
      </c>
      <c r="AB466">
        <v>18.899999999999999</v>
      </c>
      <c r="AC466">
        <v>0.02</v>
      </c>
      <c r="AD466">
        <v>0.121</v>
      </c>
      <c r="AE466">
        <v>2.0590000000000002</v>
      </c>
      <c r="AF466">
        <v>6.7000000000000004E-2</v>
      </c>
      <c r="AG466">
        <v>0.40799999999999997</v>
      </c>
      <c r="AH466">
        <v>0.224</v>
      </c>
      <c r="AI466">
        <v>0.36299999999999999</v>
      </c>
      <c r="AJ466">
        <v>0.23100000000000001</v>
      </c>
      <c r="AK466">
        <v>8.1940000000000008</v>
      </c>
      <c r="AL466">
        <v>35.701999999999998</v>
      </c>
      <c r="AM466">
        <v>366</v>
      </c>
      <c r="AN466">
        <v>-1.0329999999999999</v>
      </c>
      <c r="AO466">
        <v>0.11899999999999999</v>
      </c>
      <c r="AP466">
        <v>202.61984000000001</v>
      </c>
      <c r="AQ466">
        <v>2E-3</v>
      </c>
      <c r="AR466">
        <v>48.34</v>
      </c>
      <c r="AS466">
        <v>0.47299999999999998</v>
      </c>
      <c r="AT466" t="s">
        <v>1317</v>
      </c>
      <c r="AU466">
        <v>-4.3</v>
      </c>
      <c r="AV466">
        <v>162</v>
      </c>
      <c r="AW466" t="s">
        <v>1204</v>
      </c>
      <c r="AX466">
        <v>20.9</v>
      </c>
      <c r="AY466">
        <v>20.9</v>
      </c>
      <c r="AZ466">
        <v>37.31</v>
      </c>
      <c r="BA466">
        <v>37.31</v>
      </c>
      <c r="BB466">
        <v>46.84</v>
      </c>
      <c r="BC466">
        <v>46.84</v>
      </c>
      <c r="BL466">
        <v>9</v>
      </c>
      <c r="BM466">
        <v>32.47</v>
      </c>
      <c r="BN466">
        <v>-1.9045020025501052E-2</v>
      </c>
    </row>
    <row r="467" spans="1:66" x14ac:dyDescent="0.2">
      <c r="A467" t="s">
        <v>1231</v>
      </c>
      <c r="B467" s="13">
        <v>41507</v>
      </c>
      <c r="C467">
        <v>1</v>
      </c>
      <c r="D467">
        <v>3</v>
      </c>
      <c r="E467">
        <v>22</v>
      </c>
      <c r="F467">
        <v>1475</v>
      </c>
      <c r="G467" s="11">
        <f t="shared" si="20"/>
        <v>650</v>
      </c>
      <c r="H467" s="11"/>
      <c r="I467" s="11"/>
      <c r="K467" t="s">
        <v>2145</v>
      </c>
      <c r="L467" t="s">
        <v>1315</v>
      </c>
      <c r="M467" s="11">
        <v>70</v>
      </c>
      <c r="N467">
        <v>0.371</v>
      </c>
      <c r="O467">
        <v>0.28699999999999998</v>
      </c>
      <c r="P467">
        <v>0.77800000000000002</v>
      </c>
      <c r="Q467">
        <v>0</v>
      </c>
      <c r="R467" t="s">
        <v>45</v>
      </c>
      <c r="S467">
        <v>227</v>
      </c>
      <c r="T467">
        <v>790.3</v>
      </c>
      <c r="U467">
        <v>-8.9899999999999994E-2</v>
      </c>
      <c r="V467">
        <v>34.770000000000003</v>
      </c>
      <c r="W467">
        <v>-0.4798</v>
      </c>
      <c r="X467">
        <v>37.451999999999998</v>
      </c>
      <c r="Y467">
        <v>12.452</v>
      </c>
      <c r="Z467">
        <v>-0.48720999999999998</v>
      </c>
      <c r="AA467">
        <v>5</v>
      </c>
      <c r="AB467">
        <v>127.2</v>
      </c>
      <c r="AC467">
        <v>0.71499999999999997</v>
      </c>
      <c r="AD467">
        <v>0.126</v>
      </c>
      <c r="AE467">
        <v>1.7649999999999999</v>
      </c>
      <c r="AF467">
        <v>8.5000000000000006E-2</v>
      </c>
      <c r="AG467">
        <v>-7.0000000000000007E-2</v>
      </c>
      <c r="AH467">
        <v>0.34499999999999997</v>
      </c>
      <c r="AI467">
        <v>9.2999999999999999E-2</v>
      </c>
      <c r="AJ467">
        <v>0.53100000000000003</v>
      </c>
      <c r="AK467">
        <v>0.81100000000000005</v>
      </c>
      <c r="AL467">
        <v>193.38800000000001</v>
      </c>
      <c r="AM467">
        <v>366</v>
      </c>
      <c r="AN467">
        <v>-1.0329999999999999</v>
      </c>
      <c r="AO467">
        <v>0.10299999999999999</v>
      </c>
      <c r="AP467">
        <v>7.6814600000000004</v>
      </c>
      <c r="AQ467">
        <v>0.49099999999999999</v>
      </c>
      <c r="AR467">
        <v>48.34</v>
      </c>
      <c r="AS467">
        <v>0.23300000000000001</v>
      </c>
      <c r="AT467" t="s">
        <v>1318</v>
      </c>
      <c r="AU467">
        <v>11.5</v>
      </c>
      <c r="AV467">
        <v>153</v>
      </c>
      <c r="AW467" t="s">
        <v>1204</v>
      </c>
      <c r="AX467">
        <v>14.52</v>
      </c>
      <c r="AY467">
        <v>14.52</v>
      </c>
      <c r="AZ467">
        <v>41.15</v>
      </c>
      <c r="BA467">
        <v>41.15</v>
      </c>
      <c r="BB467" t="s">
        <v>1204</v>
      </c>
      <c r="BC467" t="s">
        <v>1204</v>
      </c>
      <c r="BL467">
        <v>9</v>
      </c>
      <c r="BM467">
        <v>141.71</v>
      </c>
      <c r="BN467">
        <v>-6.5741582327369791E-2</v>
      </c>
    </row>
    <row r="468" spans="1:66" x14ac:dyDescent="0.2">
      <c r="A468" t="s">
        <v>1231</v>
      </c>
      <c r="B468" s="13">
        <v>41507</v>
      </c>
      <c r="C468">
        <v>2</v>
      </c>
      <c r="D468">
        <v>1</v>
      </c>
      <c r="E468">
        <v>18</v>
      </c>
      <c r="F468">
        <v>1475</v>
      </c>
      <c r="G468" s="11">
        <f t="shared" si="20"/>
        <v>650</v>
      </c>
      <c r="H468" s="11"/>
      <c r="I468" s="11"/>
      <c r="K468" t="s">
        <v>2145</v>
      </c>
      <c r="L468" t="s">
        <v>1319</v>
      </c>
      <c r="M468" s="11">
        <v>70</v>
      </c>
      <c r="N468">
        <v>6.6000000000000003E-2</v>
      </c>
      <c r="O468">
        <v>9.0999999999999998E-2</v>
      </c>
      <c r="P468">
        <v>0.64700000000000002</v>
      </c>
      <c r="Q468">
        <v>0</v>
      </c>
      <c r="R468" t="s">
        <v>45</v>
      </c>
      <c r="S468">
        <v>72</v>
      </c>
      <c r="T468">
        <v>790.3</v>
      </c>
      <c r="U468">
        <v>0.11695999999999999</v>
      </c>
      <c r="V468">
        <v>29.22</v>
      </c>
      <c r="W468">
        <v>-2.01E-2</v>
      </c>
      <c r="X468">
        <v>45</v>
      </c>
      <c r="Y468">
        <v>8.8469999999999995</v>
      </c>
      <c r="Z468">
        <v>5.6699999999999997E-3</v>
      </c>
      <c r="AA468">
        <v>11</v>
      </c>
      <c r="AB468">
        <v>0</v>
      </c>
      <c r="AC468">
        <v>0.251</v>
      </c>
      <c r="AD468">
        <v>2.8000000000000001E-2</v>
      </c>
      <c r="AE468">
        <v>1.5529999999999999</v>
      </c>
      <c r="AF468">
        <v>-1.0999999999999999E-2</v>
      </c>
      <c r="AG468">
        <v>0.41099999999999998</v>
      </c>
      <c r="AH468">
        <v>0.124</v>
      </c>
      <c r="AI468">
        <v>-7.0999999999999994E-2</v>
      </c>
      <c r="AJ468">
        <v>-0.217</v>
      </c>
      <c r="AK468">
        <v>0.33400000000000002</v>
      </c>
      <c r="AL468">
        <v>351.07400000000001</v>
      </c>
      <c r="AM468">
        <v>354</v>
      </c>
      <c r="AN468">
        <v>-0.96699999999999997</v>
      </c>
      <c r="AO468">
        <v>1.6E-2</v>
      </c>
      <c r="AP468">
        <v>2.9888599999999999</v>
      </c>
      <c r="AQ468">
        <v>0.128</v>
      </c>
      <c r="AR468">
        <v>48.34</v>
      </c>
      <c r="AS468">
        <v>0.16</v>
      </c>
      <c r="AT468" t="s">
        <v>1320</v>
      </c>
      <c r="AU468">
        <v>-8.1999999999999993</v>
      </c>
      <c r="AV468">
        <v>171</v>
      </c>
      <c r="AW468">
        <v>1.026</v>
      </c>
      <c r="AX468">
        <v>30.72</v>
      </c>
      <c r="AY468">
        <v>30.72</v>
      </c>
      <c r="AZ468">
        <v>38</v>
      </c>
      <c r="BA468">
        <v>38</v>
      </c>
      <c r="BB468">
        <v>38.58</v>
      </c>
      <c r="BC468">
        <v>38.58</v>
      </c>
      <c r="BL468">
        <v>9</v>
      </c>
      <c r="BM468">
        <v>12.53</v>
      </c>
      <c r="BN468">
        <v>5.7417748527972087E-2</v>
      </c>
    </row>
    <row r="469" spans="1:66" x14ac:dyDescent="0.2">
      <c r="A469" t="s">
        <v>1231</v>
      </c>
      <c r="B469" s="13">
        <v>41507</v>
      </c>
      <c r="C469">
        <v>2</v>
      </c>
      <c r="D469">
        <v>4</v>
      </c>
      <c r="E469">
        <v>21</v>
      </c>
      <c r="F469">
        <v>1475</v>
      </c>
      <c r="G469" s="11">
        <f t="shared" si="20"/>
        <v>650</v>
      </c>
      <c r="H469" s="11"/>
      <c r="I469" s="11"/>
      <c r="K469" t="s">
        <v>2145</v>
      </c>
      <c r="L469" t="s">
        <v>1319</v>
      </c>
      <c r="M469" s="11">
        <v>70</v>
      </c>
      <c r="N469">
        <v>8.4000000000000005E-2</v>
      </c>
      <c r="O469">
        <v>9.5000000000000001E-2</v>
      </c>
      <c r="P469">
        <v>0.37</v>
      </c>
      <c r="Q469">
        <v>0</v>
      </c>
      <c r="R469" t="s">
        <v>45</v>
      </c>
      <c r="S469">
        <v>75</v>
      </c>
      <c r="T469">
        <v>790.3</v>
      </c>
      <c r="U469">
        <v>-7.6149999999999995E-2</v>
      </c>
      <c r="V469">
        <v>29.22</v>
      </c>
      <c r="W469">
        <v>-0.41360000000000002</v>
      </c>
      <c r="X469">
        <v>48.628</v>
      </c>
      <c r="Y469">
        <v>11.128</v>
      </c>
      <c r="Z469">
        <v>-0.54564999999999997</v>
      </c>
      <c r="AA469">
        <v>11</v>
      </c>
      <c r="AB469">
        <v>20.6</v>
      </c>
      <c r="AC469">
        <v>0.26</v>
      </c>
      <c r="AD469">
        <v>2.8000000000000001E-2</v>
      </c>
      <c r="AE469">
        <v>1.649</v>
      </c>
      <c r="AF469">
        <v>2.5999999999999999E-2</v>
      </c>
      <c r="AG469">
        <v>-1.4999999999999999E-2</v>
      </c>
      <c r="AH469">
        <v>0.26400000000000001</v>
      </c>
      <c r="AI469">
        <v>-8.5999999999999993E-2</v>
      </c>
      <c r="AJ469">
        <v>8.4000000000000005E-2</v>
      </c>
      <c r="AK469">
        <v>0.34799999999999998</v>
      </c>
      <c r="AL469">
        <v>345.12400000000002</v>
      </c>
      <c r="AM469">
        <v>366</v>
      </c>
      <c r="AN469">
        <v>-1.0329999999999999</v>
      </c>
      <c r="AO469">
        <v>1.9E-2</v>
      </c>
      <c r="AP469">
        <v>3.3062999999999998</v>
      </c>
      <c r="AQ469">
        <v>0.113</v>
      </c>
      <c r="AR469">
        <v>48.34</v>
      </c>
      <c r="AS469">
        <v>0.36199999999999999</v>
      </c>
      <c r="AT469" t="s">
        <v>1321</v>
      </c>
      <c r="AU469">
        <v>-41.6</v>
      </c>
      <c r="AV469">
        <v>23</v>
      </c>
      <c r="AW469">
        <v>1.0760000000000001</v>
      </c>
      <c r="AX469">
        <v>26.59</v>
      </c>
      <c r="AY469">
        <v>26.59</v>
      </c>
      <c r="AZ469">
        <v>31.14</v>
      </c>
      <c r="BA469">
        <v>31.14</v>
      </c>
      <c r="BB469">
        <v>36.409999999999997</v>
      </c>
      <c r="BC469">
        <v>36.409999999999997</v>
      </c>
      <c r="BL469">
        <v>9</v>
      </c>
      <c r="BM469">
        <v>12.38</v>
      </c>
      <c r="BN469">
        <v>5.9876070606968639E-2</v>
      </c>
    </row>
    <row r="470" spans="1:66" x14ac:dyDescent="0.2">
      <c r="A470" t="s">
        <v>1231</v>
      </c>
      <c r="B470" s="13">
        <v>41513</v>
      </c>
      <c r="C470">
        <v>1</v>
      </c>
      <c r="D470">
        <v>1</v>
      </c>
      <c r="E470">
        <v>15</v>
      </c>
      <c r="F470">
        <v>1500</v>
      </c>
      <c r="G470" s="11">
        <f t="shared" si="20"/>
        <v>675</v>
      </c>
      <c r="H470" s="11"/>
      <c r="I470" s="11"/>
      <c r="K470" t="s">
        <v>2146</v>
      </c>
      <c r="L470" t="s">
        <v>1322</v>
      </c>
      <c r="M470" s="11">
        <v>70</v>
      </c>
      <c r="N470">
        <v>4.3620000000000001</v>
      </c>
      <c r="O470">
        <v>4.9130000000000003</v>
      </c>
      <c r="P470">
        <v>14.747</v>
      </c>
      <c r="Q470">
        <v>1</v>
      </c>
      <c r="R470" t="s">
        <v>1323</v>
      </c>
      <c r="S470">
        <v>3369</v>
      </c>
      <c r="T470">
        <v>685.8</v>
      </c>
      <c r="U470">
        <v>-0.25794</v>
      </c>
      <c r="V470">
        <v>35.44</v>
      </c>
      <c r="W470">
        <v>7.8899999999999998E-2</v>
      </c>
      <c r="X470">
        <v>27.289000000000001</v>
      </c>
      <c r="Y470">
        <v>14.789</v>
      </c>
      <c r="Z470">
        <v>-0.37071999999999999</v>
      </c>
      <c r="AA470">
        <v>19</v>
      </c>
      <c r="AB470">
        <v>77.3</v>
      </c>
      <c r="AC470">
        <v>0.17899999999999999</v>
      </c>
      <c r="AD470">
        <v>0.997</v>
      </c>
      <c r="AE470">
        <v>2.1339999999999999</v>
      </c>
      <c r="AF470">
        <v>0.115</v>
      </c>
      <c r="AG470">
        <v>0.26900000000000002</v>
      </c>
      <c r="AH470">
        <v>0.42599999999999999</v>
      </c>
      <c r="AI470">
        <v>0.216</v>
      </c>
      <c r="AJ470">
        <v>0.62</v>
      </c>
      <c r="AK470">
        <v>9.7739999999999991</v>
      </c>
      <c r="AL470">
        <v>294.54500000000002</v>
      </c>
      <c r="AM470">
        <v>354</v>
      </c>
      <c r="AN470">
        <v>-0.96699999999999997</v>
      </c>
      <c r="AO470">
        <v>0.21</v>
      </c>
      <c r="AP470">
        <v>113.03028</v>
      </c>
      <c r="AQ470">
        <v>0.161</v>
      </c>
      <c r="AR470">
        <v>42.98</v>
      </c>
      <c r="AS470">
        <v>0.39900000000000002</v>
      </c>
      <c r="AT470" t="s">
        <v>1324</v>
      </c>
      <c r="AU470">
        <v>-9.9</v>
      </c>
      <c r="AV470">
        <v>54</v>
      </c>
      <c r="AW470">
        <v>0.86699999999999999</v>
      </c>
      <c r="AX470">
        <v>25.8</v>
      </c>
      <c r="AY470">
        <v>25.8</v>
      </c>
      <c r="AZ470">
        <v>28.16</v>
      </c>
      <c r="BA470">
        <v>28.16</v>
      </c>
      <c r="BB470">
        <v>31.36</v>
      </c>
      <c r="BC470">
        <v>31.36</v>
      </c>
      <c r="BL470">
        <v>9</v>
      </c>
      <c r="BM470">
        <v>175.36</v>
      </c>
      <c r="BN470">
        <v>2.9510112225255753E-2</v>
      </c>
    </row>
    <row r="471" spans="1:66" x14ac:dyDescent="0.2">
      <c r="A471" t="s">
        <v>1231</v>
      </c>
      <c r="B471" s="13">
        <v>41513</v>
      </c>
      <c r="C471">
        <v>1</v>
      </c>
      <c r="D471">
        <v>3</v>
      </c>
      <c r="E471">
        <v>22</v>
      </c>
      <c r="F471">
        <v>1500</v>
      </c>
      <c r="G471" s="11">
        <f t="shared" si="20"/>
        <v>675</v>
      </c>
      <c r="H471" s="11"/>
      <c r="I471" s="11"/>
      <c r="K471" t="s">
        <v>2146</v>
      </c>
      <c r="L471" t="s">
        <v>1322</v>
      </c>
      <c r="M471" s="11">
        <v>70</v>
      </c>
      <c r="N471">
        <v>7.6999999999999999E-2</v>
      </c>
      <c r="O471">
        <v>0.13300000000000001</v>
      </c>
      <c r="P471">
        <v>0.39300000000000002</v>
      </c>
      <c r="Q471">
        <v>0</v>
      </c>
      <c r="R471" t="s">
        <v>45</v>
      </c>
      <c r="S471">
        <v>91</v>
      </c>
      <c r="T471">
        <v>685.8</v>
      </c>
      <c r="U471">
        <v>0.38095000000000001</v>
      </c>
      <c r="V471">
        <v>32.979999999999997</v>
      </c>
      <c r="W471">
        <v>-0.2354</v>
      </c>
      <c r="X471">
        <v>52.5</v>
      </c>
      <c r="Y471">
        <v>9.6750000000000007</v>
      </c>
      <c r="Z471">
        <v>-0.27677000000000002</v>
      </c>
      <c r="AA471">
        <v>19</v>
      </c>
      <c r="AB471">
        <v>49.3</v>
      </c>
      <c r="AC471">
        <v>0.29399999999999998</v>
      </c>
      <c r="AD471">
        <v>2.7E-2</v>
      </c>
      <c r="AE471">
        <v>1.9450000000000001</v>
      </c>
      <c r="AF471">
        <v>0.29099999999999998</v>
      </c>
      <c r="AG471">
        <v>-6.3E-2</v>
      </c>
      <c r="AH471">
        <v>-0.37</v>
      </c>
      <c r="AI471">
        <v>0.16400000000000001</v>
      </c>
      <c r="AJ471">
        <v>-0.24</v>
      </c>
      <c r="AK471">
        <v>0.36</v>
      </c>
      <c r="AL471">
        <v>327.27300000000002</v>
      </c>
      <c r="AM471">
        <v>366</v>
      </c>
      <c r="AN471">
        <v>-1.0329999999999999</v>
      </c>
      <c r="AO471">
        <v>1.2999999999999999E-2</v>
      </c>
      <c r="AP471">
        <v>3.35128</v>
      </c>
      <c r="AQ471">
        <v>9.9000000000000005E-2</v>
      </c>
      <c r="AR471">
        <v>42.98</v>
      </c>
      <c r="AS471">
        <v>0.11799999999999999</v>
      </c>
      <c r="AT471" t="s">
        <v>1325</v>
      </c>
      <c r="AU471">
        <v>-10.3</v>
      </c>
      <c r="AV471">
        <v>150</v>
      </c>
      <c r="AW471">
        <v>0.99199999999999999</v>
      </c>
      <c r="AX471">
        <v>27.81</v>
      </c>
      <c r="AY471">
        <v>27.81</v>
      </c>
      <c r="AZ471">
        <v>34.79</v>
      </c>
      <c r="BA471">
        <v>34.79</v>
      </c>
      <c r="BB471">
        <v>37.119999999999997</v>
      </c>
      <c r="BC471">
        <v>37.119999999999997</v>
      </c>
      <c r="BL471">
        <v>9</v>
      </c>
      <c r="BM471">
        <v>20.61</v>
      </c>
      <c r="BN471">
        <v>-2.7203654390710805E-2</v>
      </c>
    </row>
    <row r="472" spans="1:66" x14ac:dyDescent="0.2">
      <c r="A472" t="s">
        <v>1231</v>
      </c>
      <c r="B472" s="13">
        <v>41513</v>
      </c>
      <c r="C472">
        <v>2</v>
      </c>
      <c r="D472">
        <v>1</v>
      </c>
      <c r="E472">
        <v>18</v>
      </c>
      <c r="F472">
        <v>1500</v>
      </c>
      <c r="G472" s="11">
        <f t="shared" si="20"/>
        <v>675</v>
      </c>
      <c r="H472" s="11"/>
      <c r="I472" s="11"/>
      <c r="K472" t="s">
        <v>2146</v>
      </c>
      <c r="L472" t="s">
        <v>1326</v>
      </c>
      <c r="M472" s="11">
        <v>70</v>
      </c>
      <c r="N472">
        <v>0.23799999999999999</v>
      </c>
      <c r="O472">
        <v>0.52200000000000002</v>
      </c>
      <c r="P472">
        <v>6.9640000000000004</v>
      </c>
      <c r="Q472">
        <v>1</v>
      </c>
      <c r="R472" t="s">
        <v>1327</v>
      </c>
      <c r="S472">
        <v>358</v>
      </c>
      <c r="T472">
        <v>685.8</v>
      </c>
      <c r="U472">
        <v>-2.197E-2</v>
      </c>
      <c r="V472">
        <v>28.05</v>
      </c>
      <c r="W472">
        <v>-0.3841</v>
      </c>
      <c r="X472">
        <v>53.424999999999997</v>
      </c>
      <c r="Y472">
        <v>10.925000000000001</v>
      </c>
      <c r="Z472">
        <v>-0.40238000000000002</v>
      </c>
      <c r="AA472">
        <v>17</v>
      </c>
      <c r="AB472">
        <v>0.2</v>
      </c>
      <c r="AC472">
        <v>0.96699999999999997</v>
      </c>
      <c r="AD472">
        <v>0.46899999999999997</v>
      </c>
      <c r="AE472">
        <v>1.806</v>
      </c>
      <c r="AF472">
        <v>0.28599999999999998</v>
      </c>
      <c r="AG472">
        <v>0.2</v>
      </c>
      <c r="AH472">
        <v>0.69599999999999995</v>
      </c>
      <c r="AI472">
        <v>0.435</v>
      </c>
      <c r="AJ472">
        <v>0.94699999999999995</v>
      </c>
      <c r="AK472">
        <v>9.0779999999999994</v>
      </c>
      <c r="AL472">
        <v>240.99199999999999</v>
      </c>
      <c r="AM472">
        <v>282</v>
      </c>
      <c r="AN472">
        <v>-0.56699999999999995</v>
      </c>
      <c r="AO472">
        <v>0.996</v>
      </c>
      <c r="AP472">
        <v>6.1730400000000003</v>
      </c>
      <c r="AQ472">
        <v>0.85499999999999998</v>
      </c>
      <c r="AR472">
        <v>42.98</v>
      </c>
      <c r="AS472">
        <v>0.33800000000000002</v>
      </c>
      <c r="AT472" t="s">
        <v>1328</v>
      </c>
      <c r="AU472">
        <v>0</v>
      </c>
      <c r="AV472">
        <v>178</v>
      </c>
      <c r="AW472">
        <v>1.028</v>
      </c>
      <c r="AX472">
        <v>23.91</v>
      </c>
      <c r="AY472">
        <v>23.91</v>
      </c>
      <c r="AZ472">
        <v>32.950000000000003</v>
      </c>
      <c r="BA472">
        <v>32.950000000000003</v>
      </c>
      <c r="BB472">
        <v>41.34</v>
      </c>
      <c r="BC472">
        <v>41.34</v>
      </c>
      <c r="BL472">
        <v>9</v>
      </c>
      <c r="BM472">
        <v>42.65</v>
      </c>
      <c r="BN472">
        <v>6.4009126452840667E-2</v>
      </c>
    </row>
    <row r="473" spans="1:66" x14ac:dyDescent="0.2">
      <c r="A473" t="s">
        <v>1231</v>
      </c>
      <c r="B473" s="13">
        <v>41513</v>
      </c>
      <c r="C473">
        <v>2</v>
      </c>
      <c r="D473">
        <v>3</v>
      </c>
      <c r="E473">
        <v>23</v>
      </c>
      <c r="F473">
        <v>1500</v>
      </c>
      <c r="G473" s="11">
        <f t="shared" si="20"/>
        <v>675</v>
      </c>
      <c r="H473" s="11"/>
      <c r="I473" s="11"/>
      <c r="K473" t="s">
        <v>2146</v>
      </c>
      <c r="L473" t="s">
        <v>1326</v>
      </c>
      <c r="M473" s="11">
        <v>70</v>
      </c>
      <c r="N473">
        <v>3.3000000000000002E-2</v>
      </c>
      <c r="O473">
        <v>6.4000000000000001E-2</v>
      </c>
      <c r="P473">
        <v>0.55700000000000005</v>
      </c>
      <c r="Q473">
        <v>0</v>
      </c>
      <c r="R473" t="s">
        <v>45</v>
      </c>
      <c r="S473">
        <v>44</v>
      </c>
      <c r="T473">
        <v>685.8</v>
      </c>
      <c r="U473">
        <v>-0.1774</v>
      </c>
      <c r="V473">
        <v>20.399999999999999</v>
      </c>
      <c r="W473">
        <v>-0.1525</v>
      </c>
      <c r="X473">
        <v>40.539000000000001</v>
      </c>
      <c r="Y473">
        <v>10.539</v>
      </c>
      <c r="Z473">
        <v>-0.35375000000000001</v>
      </c>
      <c r="AA473">
        <v>19</v>
      </c>
      <c r="AB473">
        <v>37</v>
      </c>
      <c r="AC473">
        <v>0.41899999999999998</v>
      </c>
      <c r="AD473">
        <v>3.5999999999999997E-2</v>
      </c>
      <c r="AE473">
        <v>1.6990000000000001</v>
      </c>
      <c r="AF473">
        <v>-5.0000000000000001E-3</v>
      </c>
      <c r="AG473">
        <v>7.6999999999999999E-2</v>
      </c>
      <c r="AH473">
        <v>3.2000000000000001E-2</v>
      </c>
      <c r="AI473">
        <v>0.107</v>
      </c>
      <c r="AJ473">
        <v>0.36599999999999999</v>
      </c>
      <c r="AK473">
        <v>0.45600000000000002</v>
      </c>
      <c r="AL473">
        <v>330.24799999999999</v>
      </c>
      <c r="AM473">
        <v>258</v>
      </c>
      <c r="AN473">
        <v>-0.433</v>
      </c>
      <c r="AO473">
        <v>2.5000000000000001E-2</v>
      </c>
      <c r="AP473">
        <v>1.5847899999999999</v>
      </c>
      <c r="AQ473">
        <v>0.376</v>
      </c>
      <c r="AR473">
        <v>42.98</v>
      </c>
      <c r="AS473">
        <v>0.42399999999999999</v>
      </c>
      <c r="AT473" t="s">
        <v>1329</v>
      </c>
      <c r="AU473">
        <v>-15.3</v>
      </c>
      <c r="AV473">
        <v>89</v>
      </c>
      <c r="AW473">
        <v>1.0309999999999999</v>
      </c>
      <c r="AX473">
        <v>37.4</v>
      </c>
      <c r="AY473">
        <v>37.4</v>
      </c>
      <c r="AZ473">
        <v>49.11</v>
      </c>
      <c r="BA473">
        <v>49.11</v>
      </c>
      <c r="BB473">
        <v>52.84</v>
      </c>
      <c r="BC473">
        <v>52.84</v>
      </c>
      <c r="BL473">
        <v>9</v>
      </c>
      <c r="BM473">
        <v>7.46</v>
      </c>
      <c r="BN473">
        <v>0.1846671316286094</v>
      </c>
    </row>
    <row r="474" spans="1:66" x14ac:dyDescent="0.2">
      <c r="A474" t="s">
        <v>1231</v>
      </c>
      <c r="B474" s="13">
        <v>41514</v>
      </c>
      <c r="C474">
        <v>1</v>
      </c>
      <c r="D474">
        <v>3</v>
      </c>
      <c r="E474">
        <v>22</v>
      </c>
      <c r="F474">
        <v>1500</v>
      </c>
      <c r="G474" s="11">
        <f t="shared" si="20"/>
        <v>675</v>
      </c>
      <c r="H474" s="11"/>
      <c r="I474" s="11"/>
      <c r="K474" t="s">
        <v>2147</v>
      </c>
      <c r="L474" t="s">
        <v>1330</v>
      </c>
      <c r="M474" s="11">
        <v>70</v>
      </c>
      <c r="N474">
        <v>0.52400000000000002</v>
      </c>
      <c r="O474">
        <v>0.747</v>
      </c>
      <c r="P474">
        <v>2.8719999999999999</v>
      </c>
      <c r="Q474">
        <v>1</v>
      </c>
      <c r="R474" t="s">
        <v>1331</v>
      </c>
      <c r="S474">
        <v>530</v>
      </c>
      <c r="T474">
        <v>709.3</v>
      </c>
      <c r="U474">
        <v>-0.16572999999999999</v>
      </c>
      <c r="V474">
        <v>24.32</v>
      </c>
      <c r="W474">
        <v>-0.24379999999999999</v>
      </c>
      <c r="X474">
        <v>39.566000000000003</v>
      </c>
      <c r="Y474">
        <v>12.066000000000001</v>
      </c>
      <c r="Z474">
        <v>-0.25162000000000001</v>
      </c>
      <c r="AA474">
        <v>25</v>
      </c>
      <c r="AB474">
        <v>37.6</v>
      </c>
      <c r="AC474">
        <v>0.157</v>
      </c>
      <c r="AD474">
        <v>0.13200000000000001</v>
      </c>
      <c r="AE474">
        <v>1.8560000000000001</v>
      </c>
      <c r="AF474">
        <v>1.2999999999999999E-2</v>
      </c>
      <c r="AG474">
        <v>0.14499999999999999</v>
      </c>
      <c r="AH474">
        <v>0.11700000000000001</v>
      </c>
      <c r="AI474">
        <v>0.11799999999999999</v>
      </c>
      <c r="AJ474">
        <v>0.124</v>
      </c>
      <c r="AK474">
        <v>2.0099999999999998</v>
      </c>
      <c r="AL474">
        <v>300.49599999999998</v>
      </c>
      <c r="AM474">
        <v>366</v>
      </c>
      <c r="AN474">
        <v>-1.0329999999999999</v>
      </c>
      <c r="AO474">
        <v>5.5E-2</v>
      </c>
      <c r="AP474">
        <v>15.29574</v>
      </c>
      <c r="AQ474">
        <v>0.16500000000000001</v>
      </c>
      <c r="AR474">
        <v>59.18</v>
      </c>
      <c r="AS474">
        <v>0.64900000000000002</v>
      </c>
      <c r="AT474" t="s">
        <v>1332</v>
      </c>
      <c r="AU474">
        <v>-11.8</v>
      </c>
      <c r="AV474">
        <v>104</v>
      </c>
      <c r="AW474">
        <v>0.96899999999999997</v>
      </c>
      <c r="AX474">
        <v>29.05</v>
      </c>
      <c r="AY474">
        <v>29.05</v>
      </c>
      <c r="AZ474">
        <v>34.03</v>
      </c>
      <c r="BA474">
        <v>34.03</v>
      </c>
      <c r="BB474">
        <v>40.58</v>
      </c>
      <c r="BC474">
        <v>40.58</v>
      </c>
      <c r="BL474">
        <v>9</v>
      </c>
      <c r="BM474">
        <v>41.4</v>
      </c>
      <c r="BN474">
        <v>0.1541486758238203</v>
      </c>
    </row>
    <row r="475" spans="1:66" x14ac:dyDescent="0.2">
      <c r="A475" t="s">
        <v>1231</v>
      </c>
      <c r="B475" s="13">
        <v>41514</v>
      </c>
      <c r="C475">
        <v>2</v>
      </c>
      <c r="D475">
        <v>1</v>
      </c>
      <c r="E475">
        <v>24</v>
      </c>
      <c r="F475">
        <v>1500</v>
      </c>
      <c r="G475" s="11">
        <f t="shared" si="20"/>
        <v>675</v>
      </c>
      <c r="H475" s="11"/>
      <c r="I475" s="11"/>
      <c r="K475" t="s">
        <v>2147</v>
      </c>
      <c r="L475" t="s">
        <v>1333</v>
      </c>
      <c r="M475" s="11">
        <v>70</v>
      </c>
      <c r="N475">
        <v>0.13</v>
      </c>
      <c r="O475">
        <v>0.10299999999999999</v>
      </c>
      <c r="P475">
        <v>0.49299999999999999</v>
      </c>
      <c r="Q475">
        <v>0</v>
      </c>
      <c r="R475" t="s">
        <v>45</v>
      </c>
      <c r="S475">
        <v>73</v>
      </c>
      <c r="T475">
        <v>709.3</v>
      </c>
      <c r="U475">
        <v>0.12307</v>
      </c>
      <c r="V475">
        <v>21.27</v>
      </c>
      <c r="W475">
        <v>-0.13800000000000001</v>
      </c>
      <c r="X475">
        <v>52.5</v>
      </c>
      <c r="Y475">
        <v>8.5340000000000007</v>
      </c>
      <c r="Z475">
        <v>-0.20682</v>
      </c>
      <c r="AA475">
        <v>9</v>
      </c>
      <c r="AB475">
        <v>36.200000000000003</v>
      </c>
      <c r="AC475">
        <v>0.65</v>
      </c>
      <c r="AD475">
        <v>4.1000000000000002E-2</v>
      </c>
      <c r="AE475">
        <v>1.458</v>
      </c>
      <c r="AF475">
        <v>0.223</v>
      </c>
      <c r="AG475">
        <v>-8.8999999999999996E-2</v>
      </c>
      <c r="AH475">
        <v>0.41899999999999998</v>
      </c>
      <c r="AI475">
        <v>-5.8999999999999997E-2</v>
      </c>
      <c r="AJ475">
        <v>2.1999999999999999E-2</v>
      </c>
      <c r="AK475">
        <v>0.32500000000000001</v>
      </c>
      <c r="AL475">
        <v>184.46299999999999</v>
      </c>
      <c r="AM475">
        <v>222</v>
      </c>
      <c r="AN475">
        <v>-0.23300000000000001</v>
      </c>
      <c r="AO475">
        <v>5.5E-2</v>
      </c>
      <c r="AP475">
        <v>2.7527599999999999</v>
      </c>
      <c r="AQ475">
        <v>0.621</v>
      </c>
      <c r="AR475">
        <v>59.18</v>
      </c>
      <c r="AS475">
        <v>0.32100000000000001</v>
      </c>
      <c r="AT475" t="s">
        <v>1334</v>
      </c>
      <c r="AU475">
        <v>-18.399999999999999</v>
      </c>
      <c r="AV475">
        <v>73</v>
      </c>
      <c r="AW475">
        <v>0.997</v>
      </c>
      <c r="AX475">
        <v>22.66</v>
      </c>
      <c r="AY475">
        <v>22.66</v>
      </c>
      <c r="AZ475">
        <v>41.65</v>
      </c>
      <c r="BA475">
        <v>41.65</v>
      </c>
      <c r="BB475">
        <v>43.51</v>
      </c>
      <c r="BC475">
        <v>43.51</v>
      </c>
      <c r="BL475">
        <v>9</v>
      </c>
      <c r="BM475">
        <v>8.39</v>
      </c>
      <c r="BN475">
        <v>2.3175969883248381E-3</v>
      </c>
    </row>
    <row r="476" spans="1:66" x14ac:dyDescent="0.2">
      <c r="A476" t="s">
        <v>1231</v>
      </c>
      <c r="B476" s="13">
        <v>41514</v>
      </c>
      <c r="C476">
        <v>2</v>
      </c>
      <c r="D476">
        <v>3</v>
      </c>
      <c r="E476">
        <v>25</v>
      </c>
      <c r="F476">
        <v>1500</v>
      </c>
      <c r="G476" s="11">
        <f t="shared" si="20"/>
        <v>675</v>
      </c>
      <c r="H476" s="11"/>
      <c r="I476" s="11"/>
      <c r="K476" t="s">
        <v>2147</v>
      </c>
      <c r="L476" t="s">
        <v>1333</v>
      </c>
      <c r="M476" s="11">
        <v>70</v>
      </c>
      <c r="N476">
        <v>2.8839999999999999</v>
      </c>
      <c r="O476">
        <v>4.2220000000000004</v>
      </c>
      <c r="P476">
        <v>10.256</v>
      </c>
      <c r="Q476">
        <v>1</v>
      </c>
      <c r="R476" t="s">
        <v>1335</v>
      </c>
      <c r="S476">
        <v>2995</v>
      </c>
      <c r="T476">
        <v>709.3</v>
      </c>
      <c r="U476">
        <v>-6.3700000000000007E-2</v>
      </c>
      <c r="V476">
        <v>22.61</v>
      </c>
      <c r="W476">
        <v>-0.47189999999999999</v>
      </c>
      <c r="X476">
        <v>41.366999999999997</v>
      </c>
      <c r="Y476">
        <v>11.367000000000001</v>
      </c>
      <c r="Z476">
        <v>-0.45613999999999999</v>
      </c>
      <c r="AA476">
        <v>17</v>
      </c>
      <c r="AB476">
        <v>38.4</v>
      </c>
      <c r="AC476">
        <v>6.2E-2</v>
      </c>
      <c r="AD476">
        <v>0.26900000000000002</v>
      </c>
      <c r="AE476">
        <v>1.89</v>
      </c>
      <c r="AF476">
        <v>0.185</v>
      </c>
      <c r="AG476">
        <v>0.318</v>
      </c>
      <c r="AH476">
        <v>0.503</v>
      </c>
      <c r="AI476">
        <v>0.36499999999999999</v>
      </c>
      <c r="AJ476">
        <v>0.245</v>
      </c>
      <c r="AK476">
        <v>8.2170000000000005</v>
      </c>
      <c r="AL476">
        <v>324.298</v>
      </c>
      <c r="AM476">
        <v>366</v>
      </c>
      <c r="AN476">
        <v>-1.0329999999999999</v>
      </c>
      <c r="AO476">
        <v>0.189</v>
      </c>
      <c r="AP476">
        <v>97.301389999999998</v>
      </c>
      <c r="AQ476">
        <v>0.111</v>
      </c>
      <c r="AR476">
        <v>59.18</v>
      </c>
      <c r="AS476">
        <v>0.53700000000000003</v>
      </c>
      <c r="AT476" t="s">
        <v>1336</v>
      </c>
      <c r="AU476">
        <v>7.8</v>
      </c>
      <c r="AV476">
        <v>68</v>
      </c>
      <c r="AW476">
        <v>0.97099999999999997</v>
      </c>
      <c r="AX476">
        <v>24.48</v>
      </c>
      <c r="AY476">
        <v>24.48</v>
      </c>
      <c r="AZ476">
        <v>38.340000000000003</v>
      </c>
      <c r="BA476">
        <v>38.340000000000003</v>
      </c>
      <c r="BB476">
        <v>43.1</v>
      </c>
      <c r="BC476">
        <v>43.1</v>
      </c>
      <c r="BL476">
        <v>9</v>
      </c>
      <c r="BM476">
        <v>9605.9599999999991</v>
      </c>
      <c r="BN476">
        <v>0.19987530889976943</v>
      </c>
    </row>
    <row r="477" spans="1:66" x14ac:dyDescent="0.2">
      <c r="A477" t="s">
        <v>1231</v>
      </c>
      <c r="B477" s="13">
        <v>41541</v>
      </c>
      <c r="C477">
        <v>2</v>
      </c>
      <c r="D477">
        <v>1</v>
      </c>
      <c r="E477">
        <v>26</v>
      </c>
      <c r="F477">
        <v>1550</v>
      </c>
      <c r="G477" s="11">
        <f t="shared" si="20"/>
        <v>725</v>
      </c>
      <c r="H477" s="11"/>
      <c r="I477" s="11"/>
      <c r="K477" t="s">
        <v>2148</v>
      </c>
      <c r="L477" s="13" t="s">
        <v>1337</v>
      </c>
      <c r="M477" s="11">
        <v>70</v>
      </c>
      <c r="N477">
        <v>3.34</v>
      </c>
      <c r="O477">
        <v>3.8820000000000001</v>
      </c>
      <c r="P477">
        <v>14.784000000000001</v>
      </c>
      <c r="Q477">
        <v>2</v>
      </c>
      <c r="R477" t="s">
        <v>1338</v>
      </c>
      <c r="S477">
        <v>2983</v>
      </c>
      <c r="T477">
        <v>768.4</v>
      </c>
      <c r="U477">
        <v>3.6229999999999998E-2</v>
      </c>
      <c r="V477">
        <v>43.1</v>
      </c>
      <c r="W477">
        <v>-6.8599999999999994E-2</v>
      </c>
      <c r="X477">
        <v>51.054000000000002</v>
      </c>
      <c r="Y477">
        <v>11.054</v>
      </c>
      <c r="Z477">
        <v>-0.67508999999999997</v>
      </c>
      <c r="AA477">
        <v>21</v>
      </c>
      <c r="AB477">
        <v>57.8</v>
      </c>
      <c r="AC477">
        <v>0.72299999999999998</v>
      </c>
      <c r="AD477">
        <v>1.296</v>
      </c>
      <c r="AE477">
        <v>2.3290000000000002</v>
      </c>
      <c r="AF477">
        <v>0.70799999999999996</v>
      </c>
      <c r="AG477">
        <v>0.80400000000000005</v>
      </c>
      <c r="AH477">
        <v>0.85299999999999998</v>
      </c>
      <c r="AI477">
        <v>0.89700000000000002</v>
      </c>
      <c r="AJ477">
        <v>0.63200000000000001</v>
      </c>
      <c r="AK477">
        <v>21.506</v>
      </c>
      <c r="AL477">
        <v>345.12400000000002</v>
      </c>
      <c r="AM477">
        <v>222</v>
      </c>
      <c r="AN477">
        <v>-0.23300000000000001</v>
      </c>
      <c r="AO477">
        <v>2.093</v>
      </c>
      <c r="AP477">
        <v>33.45279</v>
      </c>
      <c r="AQ477">
        <v>0.439</v>
      </c>
      <c r="AR477">
        <v>64.8</v>
      </c>
      <c r="AS477">
        <v>0.496</v>
      </c>
      <c r="AT477" t="s">
        <v>1339</v>
      </c>
      <c r="AU477">
        <v>19.8</v>
      </c>
      <c r="AV477">
        <v>68</v>
      </c>
      <c r="AW477">
        <v>0.92600000000000005</v>
      </c>
      <c r="AX477">
        <v>20.46</v>
      </c>
      <c r="AY477">
        <v>20.46</v>
      </c>
      <c r="AZ477">
        <v>34.43</v>
      </c>
      <c r="BA477">
        <v>34.43</v>
      </c>
      <c r="BB477">
        <v>35.14</v>
      </c>
      <c r="BC477">
        <v>35.14</v>
      </c>
      <c r="BL477">
        <v>9</v>
      </c>
      <c r="BM477" t="s">
        <v>91</v>
      </c>
      <c r="BN477">
        <v>9.1934101038844834E-2</v>
      </c>
    </row>
    <row r="478" spans="1:66" x14ac:dyDescent="0.2">
      <c r="A478" t="s">
        <v>1231</v>
      </c>
      <c r="B478" s="13">
        <v>41541</v>
      </c>
      <c r="C478">
        <v>2</v>
      </c>
      <c r="D478">
        <v>3</v>
      </c>
      <c r="E478">
        <v>27</v>
      </c>
      <c r="F478">
        <v>1550</v>
      </c>
      <c r="G478" s="11">
        <f t="shared" si="20"/>
        <v>725</v>
      </c>
      <c r="H478" s="11"/>
      <c r="I478" s="11"/>
      <c r="K478" t="s">
        <v>2148</v>
      </c>
      <c r="L478" s="13" t="s">
        <v>1337</v>
      </c>
      <c r="M478" s="11">
        <v>70</v>
      </c>
      <c r="N478">
        <v>6.2E-2</v>
      </c>
      <c r="O478">
        <v>0.124</v>
      </c>
      <c r="P478">
        <v>1.149</v>
      </c>
      <c r="Q478">
        <v>1</v>
      </c>
      <c r="R478" t="s">
        <v>1340</v>
      </c>
      <c r="S478">
        <v>95</v>
      </c>
      <c r="T478">
        <v>768.4</v>
      </c>
      <c r="U478">
        <v>-0.13039999999999999</v>
      </c>
      <c r="V478">
        <v>27.48</v>
      </c>
      <c r="W478">
        <v>-6.2600000000000003E-2</v>
      </c>
      <c r="X478">
        <v>52.8</v>
      </c>
      <c r="Y478">
        <v>10.3</v>
      </c>
      <c r="Z478">
        <v>-0.1772</v>
      </c>
      <c r="AA478">
        <v>19</v>
      </c>
      <c r="AB478">
        <v>124.6</v>
      </c>
      <c r="AC478">
        <v>0.68799999999999994</v>
      </c>
      <c r="AD478">
        <v>9.8000000000000004E-2</v>
      </c>
      <c r="AE478">
        <v>1.7789999999999999</v>
      </c>
      <c r="AF478">
        <v>0.218</v>
      </c>
      <c r="AG478">
        <v>0.52200000000000002</v>
      </c>
      <c r="AH478">
        <v>0.94299999999999995</v>
      </c>
      <c r="AI478">
        <v>0.42899999999999999</v>
      </c>
      <c r="AJ478">
        <v>0.88800000000000001</v>
      </c>
      <c r="AK478">
        <v>2.9550000000000001</v>
      </c>
      <c r="AL478">
        <v>276.69400000000002</v>
      </c>
      <c r="AM478">
        <v>126</v>
      </c>
      <c r="AN478">
        <v>0.3</v>
      </c>
      <c r="AO478">
        <v>0.14000000000000001</v>
      </c>
      <c r="AP478">
        <v>1.9011</v>
      </c>
      <c r="AQ478">
        <v>0.94899999999999995</v>
      </c>
      <c r="AR478">
        <v>64.8</v>
      </c>
      <c r="AS478">
        <v>0.42199999999999999</v>
      </c>
      <c r="AT478" t="s">
        <v>1341</v>
      </c>
      <c r="AU478">
        <v>26.2</v>
      </c>
      <c r="AV478">
        <v>154</v>
      </c>
      <c r="AW478">
        <v>1</v>
      </c>
      <c r="AX478">
        <v>15.73</v>
      </c>
      <c r="AY478">
        <v>15.73</v>
      </c>
      <c r="AZ478">
        <v>34.82</v>
      </c>
      <c r="BA478">
        <v>34.82</v>
      </c>
      <c r="BB478">
        <v>41.94</v>
      </c>
      <c r="BC478">
        <v>41.94</v>
      </c>
      <c r="BL478">
        <v>9</v>
      </c>
      <c r="BM478">
        <v>266.85000000000002</v>
      </c>
      <c r="BN478">
        <v>0.12567732427750769</v>
      </c>
    </row>
    <row r="479" spans="1:66" x14ac:dyDescent="0.2">
      <c r="A479" t="s">
        <v>1231</v>
      </c>
      <c r="B479" s="13">
        <v>41548</v>
      </c>
      <c r="C479">
        <v>1</v>
      </c>
      <c r="D479">
        <v>1</v>
      </c>
      <c r="E479">
        <v>33</v>
      </c>
      <c r="F479">
        <v>1600</v>
      </c>
      <c r="G479" s="11">
        <v>775</v>
      </c>
      <c r="K479" t="s">
        <v>2149</v>
      </c>
      <c r="M479">
        <v>70</v>
      </c>
      <c r="N479">
        <v>0.23200000000000001</v>
      </c>
      <c r="O479">
        <v>0.28899999999999998</v>
      </c>
      <c r="P479">
        <v>0.83599999999999997</v>
      </c>
      <c r="Q479">
        <v>0</v>
      </c>
      <c r="R479" t="s">
        <v>45</v>
      </c>
      <c r="S479">
        <v>449</v>
      </c>
      <c r="T479">
        <v>1551.5</v>
      </c>
      <c r="U479">
        <v>-5.6500000000000002E-2</v>
      </c>
      <c r="V479">
        <v>24.32</v>
      </c>
      <c r="W479">
        <v>-0.1103</v>
      </c>
      <c r="X479">
        <v>52.5</v>
      </c>
      <c r="Y479">
        <v>9.6750000000000007</v>
      </c>
      <c r="Z479">
        <v>-0.45949000000000001</v>
      </c>
      <c r="AA479">
        <v>31</v>
      </c>
      <c r="AB479">
        <v>30</v>
      </c>
      <c r="AC479">
        <v>0.10299999999999999</v>
      </c>
      <c r="AD479">
        <v>3.4000000000000002E-2</v>
      </c>
      <c r="AE479">
        <v>1.821</v>
      </c>
      <c r="AF479">
        <v>2.8000000000000001E-2</v>
      </c>
      <c r="AG479">
        <v>-9.9000000000000005E-2</v>
      </c>
      <c r="AH479">
        <v>0.57499999999999996</v>
      </c>
      <c r="AI479">
        <v>6.0999999999999999E-2</v>
      </c>
      <c r="AJ479">
        <v>0.60799999999999998</v>
      </c>
      <c r="AK479">
        <v>0.90700000000000003</v>
      </c>
      <c r="AL479">
        <v>208.26400000000001</v>
      </c>
      <c r="AM479">
        <v>354</v>
      </c>
      <c r="AN479">
        <v>-0.96699999999999997</v>
      </c>
      <c r="AO479">
        <v>6.5000000000000002E-2</v>
      </c>
      <c r="AP479">
        <v>7.3907800000000003</v>
      </c>
      <c r="AQ479">
        <v>0.11700000000000001</v>
      </c>
      <c r="AR479">
        <v>87.12</v>
      </c>
      <c r="AS479">
        <v>0.38600000000000001</v>
      </c>
      <c r="AT479" t="s">
        <v>1696</v>
      </c>
      <c r="AU479">
        <v>-36.9</v>
      </c>
      <c r="AV479">
        <v>73</v>
      </c>
      <c r="AW479">
        <v>1.0469999999999999</v>
      </c>
      <c r="AX479">
        <v>20.22</v>
      </c>
      <c r="AY479">
        <v>20.22</v>
      </c>
      <c r="AZ479">
        <v>28.7</v>
      </c>
      <c r="BA479">
        <v>28.7</v>
      </c>
      <c r="BB479">
        <v>35.61</v>
      </c>
      <c r="BC479">
        <v>35.61</v>
      </c>
      <c r="BL479">
        <v>9</v>
      </c>
      <c r="BM479">
        <v>48.99</v>
      </c>
      <c r="BN479">
        <v>7.9878137188876111E-2</v>
      </c>
    </row>
    <row r="480" spans="1:66" x14ac:dyDescent="0.2">
      <c r="A480" t="s">
        <v>1231</v>
      </c>
      <c r="B480" s="13">
        <v>41548</v>
      </c>
      <c r="C480">
        <v>1</v>
      </c>
      <c r="D480">
        <v>2</v>
      </c>
      <c r="E480">
        <v>37</v>
      </c>
      <c r="F480">
        <v>1600</v>
      </c>
      <c r="G480" s="11">
        <v>775</v>
      </c>
      <c r="K480" t="s">
        <v>2149</v>
      </c>
      <c r="M480">
        <v>70</v>
      </c>
      <c r="N480">
        <v>7.3999999999999996E-2</v>
      </c>
      <c r="O480">
        <v>9.6000000000000002E-2</v>
      </c>
      <c r="P480">
        <v>0.32</v>
      </c>
      <c r="Q480">
        <v>0</v>
      </c>
      <c r="R480" t="s">
        <v>45</v>
      </c>
      <c r="S480">
        <v>149</v>
      </c>
      <c r="T480">
        <v>1551.5</v>
      </c>
      <c r="U480">
        <v>-0.18279999999999999</v>
      </c>
      <c r="V480">
        <v>18.95</v>
      </c>
      <c r="W480">
        <v>-0.2162</v>
      </c>
      <c r="X480">
        <v>52.5</v>
      </c>
      <c r="Y480">
        <v>9.6750000000000007</v>
      </c>
      <c r="Z480">
        <v>-0.50716000000000006</v>
      </c>
      <c r="AA480">
        <v>21</v>
      </c>
      <c r="AB480">
        <v>44.9</v>
      </c>
      <c r="AC480">
        <v>0.219</v>
      </c>
      <c r="AD480">
        <v>2.5000000000000001E-2</v>
      </c>
      <c r="AE480">
        <v>1.6870000000000001</v>
      </c>
      <c r="AF480">
        <v>-2.5000000000000001E-2</v>
      </c>
      <c r="AG480">
        <v>-2.1999999999999999E-2</v>
      </c>
      <c r="AH480">
        <v>0.13600000000000001</v>
      </c>
      <c r="AI480">
        <v>0.191</v>
      </c>
      <c r="AJ480">
        <v>0.16500000000000001</v>
      </c>
      <c r="AK480">
        <v>0.27500000000000002</v>
      </c>
      <c r="AL480">
        <v>240.99199999999999</v>
      </c>
      <c r="AM480">
        <v>354</v>
      </c>
      <c r="AN480">
        <v>-0.96699999999999997</v>
      </c>
      <c r="AO480">
        <v>1.7000000000000001E-2</v>
      </c>
      <c r="AP480">
        <v>3.3483999999999998</v>
      </c>
      <c r="AQ480">
        <v>0.223</v>
      </c>
      <c r="AR480">
        <v>87.12</v>
      </c>
      <c r="AS480">
        <v>0.5</v>
      </c>
      <c r="AT480" t="s">
        <v>1697</v>
      </c>
      <c r="AU480">
        <v>-29.9</v>
      </c>
      <c r="AV480">
        <v>62</v>
      </c>
      <c r="AW480">
        <v>1.026</v>
      </c>
      <c r="AX480">
        <v>25.47</v>
      </c>
      <c r="AY480">
        <v>25.47</v>
      </c>
      <c r="AZ480">
        <v>39.770000000000003</v>
      </c>
      <c r="BA480">
        <v>39.770000000000003</v>
      </c>
      <c r="BB480">
        <v>44.32</v>
      </c>
      <c r="BC480">
        <v>44.32</v>
      </c>
      <c r="BL480">
        <v>9</v>
      </c>
      <c r="BM480">
        <v>17.7</v>
      </c>
      <c r="BN480">
        <v>5.837868089703882E-2</v>
      </c>
    </row>
    <row r="481" spans="1:66" x14ac:dyDescent="0.2">
      <c r="A481" t="s">
        <v>1231</v>
      </c>
      <c r="B481" s="13">
        <v>41548</v>
      </c>
      <c r="C481">
        <v>2</v>
      </c>
      <c r="D481">
        <v>1</v>
      </c>
      <c r="E481">
        <v>34</v>
      </c>
      <c r="F481">
        <v>1600</v>
      </c>
      <c r="G481" s="11">
        <v>775</v>
      </c>
      <c r="K481" t="s">
        <v>2149</v>
      </c>
      <c r="M481">
        <v>70</v>
      </c>
      <c r="N481">
        <v>1.238</v>
      </c>
      <c r="O481">
        <v>1.5820000000000001</v>
      </c>
      <c r="P481">
        <v>31.065999999999999</v>
      </c>
      <c r="Q481">
        <v>1</v>
      </c>
      <c r="R481" t="s">
        <v>1698</v>
      </c>
      <c r="S481">
        <v>2455</v>
      </c>
      <c r="T481">
        <v>1551.5</v>
      </c>
      <c r="U481">
        <v>7.9479999999999995E-2</v>
      </c>
      <c r="V481">
        <v>22.61</v>
      </c>
      <c r="W481">
        <v>-0.28439999999999999</v>
      </c>
      <c r="X481">
        <v>34.253</v>
      </c>
      <c r="Y481">
        <v>11.753</v>
      </c>
      <c r="Z481">
        <v>-0.30641000000000002</v>
      </c>
      <c r="AA481">
        <v>15</v>
      </c>
      <c r="AB481">
        <v>101.3</v>
      </c>
      <c r="AC481">
        <v>0.85099999999999998</v>
      </c>
      <c r="AD481">
        <v>1.0229999999999999</v>
      </c>
      <c r="AE481">
        <v>2.2650000000000001</v>
      </c>
      <c r="AF481">
        <v>0.59099999999999997</v>
      </c>
      <c r="AG481">
        <v>0.53</v>
      </c>
      <c r="AH481">
        <v>0.626</v>
      </c>
      <c r="AI481">
        <v>0.66800000000000004</v>
      </c>
      <c r="AJ481">
        <v>0.69299999999999995</v>
      </c>
      <c r="AK481">
        <v>6.6289999999999996</v>
      </c>
      <c r="AL481">
        <v>264.79300000000001</v>
      </c>
      <c r="AM481">
        <v>366</v>
      </c>
      <c r="AN481">
        <v>-1.0329999999999999</v>
      </c>
      <c r="AO481">
        <v>0.92</v>
      </c>
      <c r="AP481">
        <v>22.494160000000001</v>
      </c>
      <c r="AQ481">
        <v>0.45</v>
      </c>
      <c r="AR481">
        <v>87.12</v>
      </c>
      <c r="AS481">
        <v>0.43099999999999999</v>
      </c>
      <c r="AT481" t="s">
        <v>1699</v>
      </c>
      <c r="AU481">
        <v>19.399999999999999</v>
      </c>
      <c r="AV481">
        <v>112</v>
      </c>
      <c r="AW481">
        <v>1.046</v>
      </c>
      <c r="AX481">
        <v>42.03</v>
      </c>
      <c r="AY481">
        <v>42.03</v>
      </c>
      <c r="AZ481">
        <v>46.76</v>
      </c>
      <c r="BA481">
        <v>46.76</v>
      </c>
      <c r="BB481">
        <v>64.540000000000006</v>
      </c>
      <c r="BC481">
        <v>64.540000000000006</v>
      </c>
      <c r="BL481">
        <v>9</v>
      </c>
      <c r="BM481">
        <v>1434.83</v>
      </c>
      <c r="BN481">
        <v>7.9791241953007325E-2</v>
      </c>
    </row>
    <row r="482" spans="1:66" x14ac:dyDescent="0.2">
      <c r="A482" t="s">
        <v>1231</v>
      </c>
      <c r="B482" s="13">
        <v>41548</v>
      </c>
      <c r="C482">
        <v>2</v>
      </c>
      <c r="D482">
        <v>2</v>
      </c>
      <c r="E482">
        <v>35</v>
      </c>
      <c r="F482">
        <v>1600</v>
      </c>
      <c r="G482" s="11">
        <v>775</v>
      </c>
      <c r="K482" t="s">
        <v>2149</v>
      </c>
      <c r="M482">
        <v>70</v>
      </c>
      <c r="N482">
        <v>0.05</v>
      </c>
      <c r="O482">
        <v>6.8000000000000005E-2</v>
      </c>
      <c r="P482">
        <v>0.129</v>
      </c>
      <c r="Q482">
        <v>0</v>
      </c>
      <c r="R482" t="s">
        <v>45</v>
      </c>
      <c r="S482">
        <v>106</v>
      </c>
      <c r="T482">
        <v>1551.5</v>
      </c>
      <c r="U482">
        <v>0.36874000000000001</v>
      </c>
      <c r="V482">
        <v>18.95</v>
      </c>
      <c r="W482">
        <v>-0.13619999999999999</v>
      </c>
      <c r="X482">
        <v>52.5</v>
      </c>
      <c r="Y482">
        <v>7.1369999999999996</v>
      </c>
      <c r="Z482">
        <v>-0.18407000000000001</v>
      </c>
      <c r="AA482">
        <v>31</v>
      </c>
      <c r="AB482">
        <v>11.3</v>
      </c>
      <c r="AC482">
        <v>0.17100000000000001</v>
      </c>
      <c r="AD482">
        <v>0.01</v>
      </c>
      <c r="AE482">
        <v>1.671</v>
      </c>
      <c r="AF482">
        <v>-1.7999999999999999E-2</v>
      </c>
      <c r="AG482">
        <v>-1.0999999999999999E-2</v>
      </c>
      <c r="AH482">
        <v>2E-3</v>
      </c>
      <c r="AI482">
        <v>-8.9999999999999993E-3</v>
      </c>
      <c r="AJ482">
        <v>0.13700000000000001</v>
      </c>
      <c r="AK482">
        <v>0.2</v>
      </c>
      <c r="AL482">
        <v>291.57</v>
      </c>
      <c r="AM482">
        <v>366</v>
      </c>
      <c r="AN482">
        <v>-1.0329999999999999</v>
      </c>
      <c r="AO482">
        <v>1.2999999999999999E-2</v>
      </c>
      <c r="AP482">
        <v>3.7541099999999998</v>
      </c>
      <c r="AQ482">
        <v>7.6999999999999999E-2</v>
      </c>
      <c r="AR482">
        <v>87.12</v>
      </c>
      <c r="AS482">
        <v>0.438</v>
      </c>
      <c r="AT482" t="s">
        <v>1700</v>
      </c>
      <c r="AU482">
        <v>-45.2</v>
      </c>
      <c r="AV482">
        <v>146</v>
      </c>
      <c r="AW482">
        <v>0.97599999999999998</v>
      </c>
      <c r="AX482">
        <v>15.56</v>
      </c>
      <c r="AY482">
        <v>15.56</v>
      </c>
      <c r="AZ482">
        <v>26.03</v>
      </c>
      <c r="BA482">
        <v>26.03</v>
      </c>
      <c r="BB482">
        <v>32.299999999999997</v>
      </c>
      <c r="BC482">
        <v>32.299999999999997</v>
      </c>
      <c r="BL482">
        <v>9</v>
      </c>
      <c r="BM482">
        <v>5.41</v>
      </c>
      <c r="BN482">
        <v>-1.8887250624302916E-2</v>
      </c>
    </row>
    <row r="483" spans="1:66" x14ac:dyDescent="0.2">
      <c r="A483" t="s">
        <v>1231</v>
      </c>
      <c r="B483" s="13">
        <v>41592</v>
      </c>
      <c r="C483">
        <v>2</v>
      </c>
      <c r="D483">
        <v>1</v>
      </c>
      <c r="E483">
        <v>51</v>
      </c>
      <c r="F483">
        <v>1850</v>
      </c>
      <c r="G483" s="11">
        <v>1025</v>
      </c>
      <c r="K483" t="s">
        <v>2150</v>
      </c>
      <c r="M483">
        <v>91.44</v>
      </c>
      <c r="N483">
        <v>0.313</v>
      </c>
      <c r="O483">
        <v>0.36599999999999999</v>
      </c>
      <c r="P483">
        <v>2.0089999999999999</v>
      </c>
      <c r="Q483">
        <v>1</v>
      </c>
      <c r="R483" t="s">
        <v>1701</v>
      </c>
      <c r="S483">
        <v>599</v>
      </c>
      <c r="T483">
        <v>1638.6</v>
      </c>
      <c r="U483">
        <v>-1.298E-2</v>
      </c>
      <c r="V483">
        <v>45.12</v>
      </c>
      <c r="W483">
        <v>-0.28660000000000002</v>
      </c>
      <c r="X483">
        <v>74.66</v>
      </c>
      <c r="Y483">
        <v>14.66</v>
      </c>
      <c r="Z483">
        <v>-0.37680999999999998</v>
      </c>
      <c r="AA483">
        <v>19</v>
      </c>
      <c r="AB483">
        <v>56.5</v>
      </c>
      <c r="AC483">
        <v>0.47599999999999998</v>
      </c>
      <c r="AD483">
        <v>0.189</v>
      </c>
      <c r="AE483">
        <v>2.056</v>
      </c>
      <c r="AF483">
        <v>0.28199999999999997</v>
      </c>
      <c r="AG483">
        <v>4.3999999999999997E-2</v>
      </c>
      <c r="AH483">
        <v>0.439</v>
      </c>
      <c r="AI483">
        <v>0.28000000000000003</v>
      </c>
      <c r="AJ483">
        <v>0.48</v>
      </c>
      <c r="AK483">
        <v>0.94399999999999995</v>
      </c>
      <c r="AL483">
        <v>80.331000000000003</v>
      </c>
      <c r="AM483">
        <v>246</v>
      </c>
      <c r="AN483">
        <v>-0.36699999999999999</v>
      </c>
      <c r="AO483">
        <v>7.8E-2</v>
      </c>
      <c r="AP483">
        <v>11.91033</v>
      </c>
      <c r="AQ483">
        <v>0.30599999999999999</v>
      </c>
      <c r="AR483">
        <v>94.67</v>
      </c>
      <c r="AS483">
        <v>6.6000000000000003E-2</v>
      </c>
      <c r="AT483" t="s">
        <v>1702</v>
      </c>
      <c r="AU483">
        <v>-19</v>
      </c>
      <c r="AV483">
        <v>52</v>
      </c>
      <c r="AW483">
        <v>0.99399999999999999</v>
      </c>
      <c r="AX483">
        <v>36.44</v>
      </c>
      <c r="AY483">
        <v>36.44</v>
      </c>
      <c r="AZ483">
        <v>60.06</v>
      </c>
      <c r="BA483">
        <v>60.06</v>
      </c>
      <c r="BB483">
        <v>60.58</v>
      </c>
      <c r="BC483">
        <v>60.58</v>
      </c>
      <c r="BL483">
        <v>9</v>
      </c>
      <c r="BM483">
        <v>1.35</v>
      </c>
      <c r="BN483">
        <v>0.11124900225953915</v>
      </c>
    </row>
    <row r="484" spans="1:66" x14ac:dyDescent="0.2">
      <c r="A484" t="s">
        <v>1231</v>
      </c>
      <c r="B484" s="13">
        <v>41597</v>
      </c>
      <c r="C484">
        <v>1</v>
      </c>
      <c r="D484">
        <v>1</v>
      </c>
      <c r="E484">
        <v>52</v>
      </c>
      <c r="F484">
        <v>1875</v>
      </c>
      <c r="G484" s="11">
        <v>1050</v>
      </c>
      <c r="K484" t="s">
        <v>2151</v>
      </c>
      <c r="M484">
        <v>91.44</v>
      </c>
      <c r="N484">
        <v>0.98699999999999999</v>
      </c>
      <c r="O484">
        <v>1.1559999999999999</v>
      </c>
      <c r="P484">
        <v>4.05</v>
      </c>
      <c r="Q484">
        <v>2</v>
      </c>
      <c r="R484" t="s">
        <v>1703</v>
      </c>
      <c r="S484">
        <v>1467</v>
      </c>
      <c r="T484">
        <v>1269</v>
      </c>
      <c r="U484">
        <v>-0.30551</v>
      </c>
      <c r="V484">
        <v>47.66</v>
      </c>
      <c r="W484">
        <v>-5.4399999999999997E-2</v>
      </c>
      <c r="X484">
        <v>32.784999999999997</v>
      </c>
      <c r="Y484">
        <v>15.285</v>
      </c>
      <c r="Z484">
        <v>-9.0700000000000003E-2</v>
      </c>
      <c r="AA484">
        <v>39</v>
      </c>
      <c r="AB484">
        <v>30.5</v>
      </c>
      <c r="AC484">
        <v>0.29899999999999999</v>
      </c>
      <c r="AD484">
        <v>0.35899999999999999</v>
      </c>
      <c r="AE484">
        <v>1.867</v>
      </c>
      <c r="AF484">
        <v>0.16800000000000001</v>
      </c>
      <c r="AG484">
        <v>9.4E-2</v>
      </c>
      <c r="AH484">
        <v>9.7000000000000003E-2</v>
      </c>
      <c r="AI484">
        <v>0.1</v>
      </c>
      <c r="AJ484">
        <v>0.36599999999999999</v>
      </c>
      <c r="AK484">
        <v>2.2559999999999998</v>
      </c>
      <c r="AL484">
        <v>17.850999999999999</v>
      </c>
      <c r="AM484">
        <v>330</v>
      </c>
      <c r="AN484">
        <v>-0.83299999999999996</v>
      </c>
      <c r="AO484">
        <v>9.4E-2</v>
      </c>
      <c r="AP484">
        <v>12.948539999999999</v>
      </c>
      <c r="AQ484">
        <v>0.159</v>
      </c>
      <c r="AR484">
        <v>83.18</v>
      </c>
      <c r="AS484">
        <v>0.251</v>
      </c>
      <c r="AT484" t="s">
        <v>1704</v>
      </c>
      <c r="AU484">
        <v>19.3</v>
      </c>
      <c r="AV484">
        <v>73</v>
      </c>
      <c r="AW484">
        <v>0.92600000000000005</v>
      </c>
      <c r="AX484">
        <v>29.75</v>
      </c>
      <c r="AY484">
        <v>29.75</v>
      </c>
      <c r="AZ484">
        <v>31.59</v>
      </c>
      <c r="BA484">
        <v>31.59</v>
      </c>
      <c r="BB484">
        <v>41.45</v>
      </c>
      <c r="BC484">
        <v>41.45</v>
      </c>
      <c r="BL484">
        <v>9</v>
      </c>
      <c r="BM484">
        <v>1.95</v>
      </c>
      <c r="BN484">
        <v>9.3745049214251544E-2</v>
      </c>
    </row>
    <row r="485" spans="1:66" x14ac:dyDescent="0.2">
      <c r="A485" t="s">
        <v>1231</v>
      </c>
      <c r="B485" s="13">
        <v>41597</v>
      </c>
      <c r="C485">
        <v>2</v>
      </c>
      <c r="D485">
        <v>1</v>
      </c>
      <c r="E485">
        <v>51</v>
      </c>
      <c r="F485">
        <v>1875</v>
      </c>
      <c r="G485" s="11">
        <v>1050</v>
      </c>
      <c r="K485" t="s">
        <v>2151</v>
      </c>
      <c r="M485">
        <v>91.44</v>
      </c>
      <c r="N485">
        <v>0.60199999999999998</v>
      </c>
      <c r="O485">
        <v>0.66200000000000003</v>
      </c>
      <c r="P485">
        <v>3.254</v>
      </c>
      <c r="Q485">
        <v>1</v>
      </c>
      <c r="R485" t="s">
        <v>1705</v>
      </c>
      <c r="S485">
        <v>840</v>
      </c>
      <c r="T485">
        <v>1269</v>
      </c>
      <c r="U485">
        <v>-3.397E-2</v>
      </c>
      <c r="V485">
        <v>26.53</v>
      </c>
      <c r="W485">
        <v>-0.16650000000000001</v>
      </c>
      <c r="X485">
        <v>71.882999999999996</v>
      </c>
      <c r="Y485">
        <v>11.882999999999999</v>
      </c>
      <c r="Z485">
        <v>-0.14738999999999999</v>
      </c>
      <c r="AA485">
        <v>33</v>
      </c>
      <c r="AB485">
        <v>42.7</v>
      </c>
      <c r="AC485">
        <v>0.23200000000000001</v>
      </c>
      <c r="AD485">
        <v>0.17100000000000001</v>
      </c>
      <c r="AE485">
        <v>2.0510000000000002</v>
      </c>
      <c r="AF485">
        <v>0.126</v>
      </c>
      <c r="AG485">
        <v>0.152</v>
      </c>
      <c r="AH485">
        <v>0.46500000000000002</v>
      </c>
      <c r="AI485">
        <v>-0.109</v>
      </c>
      <c r="AJ485">
        <v>0.38900000000000001</v>
      </c>
      <c r="AK485">
        <v>1.3879999999999999</v>
      </c>
      <c r="AL485">
        <v>336.19799999999998</v>
      </c>
      <c r="AM485">
        <v>342</v>
      </c>
      <c r="AN485">
        <v>-0.9</v>
      </c>
      <c r="AO485">
        <v>5.5E-2</v>
      </c>
      <c r="AP485">
        <v>6.9709000000000003</v>
      </c>
      <c r="AQ485">
        <v>0.16</v>
      </c>
      <c r="AR485">
        <v>83.18</v>
      </c>
      <c r="AS485">
        <v>0.39500000000000002</v>
      </c>
      <c r="AT485" t="s">
        <v>1706</v>
      </c>
      <c r="AU485">
        <v>-22.3</v>
      </c>
      <c r="AV485">
        <v>153</v>
      </c>
      <c r="AW485">
        <v>0.96699999999999997</v>
      </c>
      <c r="AX485">
        <v>29.86</v>
      </c>
      <c r="AY485">
        <v>29.86</v>
      </c>
      <c r="AZ485">
        <v>40.54</v>
      </c>
      <c r="BA485">
        <v>40.54</v>
      </c>
      <c r="BB485">
        <v>48.14</v>
      </c>
      <c r="BC485">
        <v>48.14</v>
      </c>
      <c r="BL485">
        <v>9</v>
      </c>
      <c r="BM485">
        <v>2.1800000000000002</v>
      </c>
      <c r="BN485">
        <v>5.9957982359099299E-2</v>
      </c>
    </row>
    <row r="486" spans="1:66" x14ac:dyDescent="0.2">
      <c r="A486" t="s">
        <v>1231</v>
      </c>
      <c r="B486" s="13">
        <v>41599</v>
      </c>
      <c r="C486">
        <v>1</v>
      </c>
      <c r="D486">
        <v>1</v>
      </c>
      <c r="E486">
        <v>52</v>
      </c>
      <c r="F486">
        <v>1900</v>
      </c>
      <c r="G486" s="11">
        <v>1075</v>
      </c>
      <c r="K486" t="s">
        <v>2152</v>
      </c>
      <c r="M486">
        <v>91.44</v>
      </c>
      <c r="N486">
        <v>2.5129999999999999</v>
      </c>
      <c r="O486">
        <v>2.5640000000000001</v>
      </c>
      <c r="P486">
        <v>11.895</v>
      </c>
      <c r="Q486">
        <v>5</v>
      </c>
      <c r="R486" t="s">
        <v>1707</v>
      </c>
      <c r="S486">
        <v>4328</v>
      </c>
      <c r="T486">
        <v>1688.1</v>
      </c>
      <c r="U486">
        <v>-0.13400000000000001</v>
      </c>
      <c r="V486">
        <v>47.49</v>
      </c>
      <c r="W486">
        <v>-0.1241</v>
      </c>
      <c r="X486">
        <v>72.507999999999996</v>
      </c>
      <c r="Y486">
        <v>12.507999999999999</v>
      </c>
      <c r="Z486">
        <v>-0.22287000000000001</v>
      </c>
      <c r="AA486">
        <v>35</v>
      </c>
      <c r="AB486">
        <v>2.7</v>
      </c>
      <c r="AC486">
        <v>0.29599999999999999</v>
      </c>
      <c r="AD486">
        <v>0.66700000000000004</v>
      </c>
      <c r="AE486">
        <v>1.9530000000000001</v>
      </c>
      <c r="AF486">
        <v>0.42399999999999999</v>
      </c>
      <c r="AG486">
        <v>0.155</v>
      </c>
      <c r="AH486">
        <v>0.94899999999999995</v>
      </c>
      <c r="AI486">
        <v>0.159</v>
      </c>
      <c r="AJ486">
        <v>0.92200000000000004</v>
      </c>
      <c r="AK486">
        <v>11.202</v>
      </c>
      <c r="AL486">
        <v>50.579000000000001</v>
      </c>
      <c r="AM486">
        <v>114</v>
      </c>
      <c r="AN486">
        <v>0.36699999999999999</v>
      </c>
      <c r="AO486">
        <v>1.2769999999999999</v>
      </c>
      <c r="AP486">
        <v>132.02878999999999</v>
      </c>
      <c r="AQ486">
        <v>0.44600000000000001</v>
      </c>
      <c r="AR486">
        <v>76.84</v>
      </c>
      <c r="AS486">
        <v>-0.496</v>
      </c>
      <c r="AT486" t="s">
        <v>1708</v>
      </c>
      <c r="AU486">
        <v>18.100000000000001</v>
      </c>
      <c r="AV486">
        <v>165</v>
      </c>
      <c r="AW486">
        <v>1.0680000000000001</v>
      </c>
      <c r="AX486">
        <v>43.42</v>
      </c>
      <c r="AY486">
        <v>43.42</v>
      </c>
      <c r="AZ486">
        <v>52.6</v>
      </c>
      <c r="BA486">
        <v>52.6</v>
      </c>
      <c r="BB486">
        <v>54.28</v>
      </c>
      <c r="BC486">
        <v>54.28</v>
      </c>
      <c r="BL486">
        <v>9</v>
      </c>
      <c r="BM486" t="s">
        <v>91</v>
      </c>
      <c r="BN486">
        <v>-6.9877312926574908E-3</v>
      </c>
    </row>
    <row r="487" spans="1:66" x14ac:dyDescent="0.2">
      <c r="A487" t="s">
        <v>1231</v>
      </c>
      <c r="B487" s="13">
        <v>41599</v>
      </c>
      <c r="C487">
        <v>2</v>
      </c>
      <c r="D487">
        <v>1</v>
      </c>
      <c r="E487">
        <v>51</v>
      </c>
      <c r="F487">
        <v>1900</v>
      </c>
      <c r="G487" s="11">
        <v>1075</v>
      </c>
      <c r="K487" t="s">
        <v>2152</v>
      </c>
      <c r="M487">
        <v>91.44</v>
      </c>
      <c r="N487">
        <v>0.443</v>
      </c>
      <c r="O487">
        <v>0.46800000000000003</v>
      </c>
      <c r="P487">
        <v>2.4620000000000002</v>
      </c>
      <c r="Q487">
        <v>1</v>
      </c>
      <c r="R487" t="s">
        <v>1709</v>
      </c>
      <c r="S487">
        <v>790</v>
      </c>
      <c r="T487">
        <v>1688.1</v>
      </c>
      <c r="U487">
        <v>0.40416999999999997</v>
      </c>
      <c r="V487">
        <v>59.15</v>
      </c>
      <c r="W487">
        <v>-7.0499999999999993E-2</v>
      </c>
      <c r="X487">
        <v>41.795999999999999</v>
      </c>
      <c r="Y487">
        <v>21.795999999999999</v>
      </c>
      <c r="Z487">
        <v>-0.26062999999999997</v>
      </c>
      <c r="AA487">
        <v>19</v>
      </c>
      <c r="AB487">
        <v>137.19999999999999</v>
      </c>
      <c r="AC487">
        <v>0.63500000000000001</v>
      </c>
      <c r="AD487">
        <v>0.25</v>
      </c>
      <c r="AE487">
        <v>2.2200000000000002</v>
      </c>
      <c r="AF487">
        <v>0.41799999999999998</v>
      </c>
      <c r="AG487">
        <v>0.30499999999999999</v>
      </c>
      <c r="AH487">
        <v>-4.7E-2</v>
      </c>
      <c r="AI487">
        <v>0.33900000000000002</v>
      </c>
      <c r="AJ487">
        <v>-0.24</v>
      </c>
      <c r="AK487">
        <v>0.83499999999999996</v>
      </c>
      <c r="AL487">
        <v>217.19</v>
      </c>
      <c r="AM487">
        <v>366</v>
      </c>
      <c r="AN487">
        <v>-1.0329999999999999</v>
      </c>
      <c r="AO487">
        <v>1.7000000000000001E-2</v>
      </c>
      <c r="AP487">
        <v>8.5147499999999994</v>
      </c>
      <c r="AQ487">
        <v>3.7999999999999999E-2</v>
      </c>
      <c r="AR487">
        <v>76.84</v>
      </c>
      <c r="AS487">
        <v>-0.872</v>
      </c>
      <c r="AT487" t="s">
        <v>1710</v>
      </c>
      <c r="AU487">
        <v>22.1</v>
      </c>
      <c r="AV487">
        <v>138</v>
      </c>
      <c r="AW487">
        <v>1.079</v>
      </c>
      <c r="AX487">
        <v>55.84</v>
      </c>
      <c r="AY487">
        <v>55.84</v>
      </c>
      <c r="AZ487">
        <v>62.45</v>
      </c>
      <c r="BA487">
        <v>62.45</v>
      </c>
      <c r="BB487">
        <v>66.510000000000005</v>
      </c>
      <c r="BC487">
        <v>66.510000000000005</v>
      </c>
      <c r="BL487">
        <v>9</v>
      </c>
      <c r="BM487">
        <v>2.5299999999999998</v>
      </c>
      <c r="BN487">
        <v>8.3216820384691359E-2</v>
      </c>
    </row>
    <row r="488" spans="1:66" x14ac:dyDescent="0.2">
      <c r="A488" t="s">
        <v>1231</v>
      </c>
      <c r="B488" s="13">
        <v>41617</v>
      </c>
      <c r="C488">
        <v>1</v>
      </c>
      <c r="D488">
        <v>1</v>
      </c>
      <c r="E488">
        <v>53</v>
      </c>
      <c r="F488">
        <v>1925</v>
      </c>
      <c r="G488" s="11">
        <v>1100</v>
      </c>
      <c r="K488" t="s">
        <v>2153</v>
      </c>
      <c r="M488">
        <v>91.44</v>
      </c>
      <c r="N488">
        <v>0.625</v>
      </c>
      <c r="O488">
        <v>0.68600000000000005</v>
      </c>
      <c r="P488">
        <v>3.73</v>
      </c>
      <c r="Q488">
        <v>1</v>
      </c>
      <c r="R488" t="s">
        <v>1711</v>
      </c>
      <c r="S488">
        <v>753</v>
      </c>
      <c r="T488">
        <v>1097</v>
      </c>
      <c r="U488">
        <v>6.7000000000000004E-2</v>
      </c>
      <c r="V488">
        <v>30.33</v>
      </c>
      <c r="W488">
        <v>0.32469999999999999</v>
      </c>
      <c r="X488">
        <v>50.429000000000002</v>
      </c>
      <c r="Y488">
        <v>10.429</v>
      </c>
      <c r="Z488">
        <v>0.33090999999999998</v>
      </c>
      <c r="AA488">
        <v>41</v>
      </c>
      <c r="AB488">
        <v>10.4</v>
      </c>
      <c r="AC488">
        <v>0.21</v>
      </c>
      <c r="AD488">
        <v>0.182</v>
      </c>
      <c r="AE488">
        <v>1.907</v>
      </c>
      <c r="AF488">
        <v>0.19</v>
      </c>
      <c r="AG488">
        <v>3.4000000000000002E-2</v>
      </c>
      <c r="AH488">
        <v>0.91700000000000004</v>
      </c>
      <c r="AI488">
        <v>3.5000000000000003E-2</v>
      </c>
      <c r="AJ488">
        <v>0.66600000000000004</v>
      </c>
      <c r="AK488">
        <v>3.2669999999999999</v>
      </c>
      <c r="AL488">
        <v>38.677999999999997</v>
      </c>
      <c r="AM488">
        <v>198</v>
      </c>
      <c r="AN488">
        <v>-0.1</v>
      </c>
      <c r="AO488">
        <v>0.16600000000000001</v>
      </c>
      <c r="AP488">
        <v>18.328289999999999</v>
      </c>
      <c r="AQ488">
        <v>0.28799999999999998</v>
      </c>
      <c r="AR488">
        <v>72.239999999999995</v>
      </c>
      <c r="AS488">
        <v>-0.17799999999999999</v>
      </c>
      <c r="AT488" t="s">
        <v>1712</v>
      </c>
      <c r="AU488">
        <v>32.700000000000003</v>
      </c>
      <c r="AV488">
        <v>10</v>
      </c>
      <c r="AW488">
        <v>0.995</v>
      </c>
      <c r="AX488">
        <v>35.49</v>
      </c>
      <c r="AY488">
        <v>35.49</v>
      </c>
      <c r="AZ488">
        <v>36.49</v>
      </c>
      <c r="BA488">
        <v>36.49</v>
      </c>
      <c r="BB488">
        <v>47.53</v>
      </c>
      <c r="BC488">
        <v>47.53</v>
      </c>
      <c r="BL488">
        <v>9</v>
      </c>
      <c r="BM488">
        <v>27.3</v>
      </c>
      <c r="BN488">
        <v>7.0658637328089385E-2</v>
      </c>
    </row>
    <row r="489" spans="1:66" x14ac:dyDescent="0.2">
      <c r="A489" t="s">
        <v>1231</v>
      </c>
      <c r="B489" s="13">
        <v>41618</v>
      </c>
      <c r="C489">
        <v>1</v>
      </c>
      <c r="D489">
        <v>1</v>
      </c>
      <c r="E489">
        <v>53</v>
      </c>
      <c r="F489">
        <v>1950</v>
      </c>
      <c r="G489" s="11">
        <v>1125</v>
      </c>
      <c r="K489" t="s">
        <v>2154</v>
      </c>
      <c r="M489">
        <v>91.44</v>
      </c>
      <c r="N489">
        <v>1.415</v>
      </c>
      <c r="O489">
        <v>1.49</v>
      </c>
      <c r="P489">
        <v>15.407</v>
      </c>
      <c r="Q489">
        <v>6</v>
      </c>
      <c r="R489" t="s">
        <v>1713</v>
      </c>
      <c r="S489">
        <v>2566</v>
      </c>
      <c r="T489">
        <v>1722.1</v>
      </c>
      <c r="U489">
        <v>3.2489999999999998E-2</v>
      </c>
      <c r="V489">
        <v>25.55</v>
      </c>
      <c r="W489">
        <v>-2.8799999999999999E-2</v>
      </c>
      <c r="X489">
        <v>38.241999999999997</v>
      </c>
      <c r="Y489">
        <v>10.742000000000001</v>
      </c>
      <c r="Z489">
        <v>-3.1530000000000002E-2</v>
      </c>
      <c r="AA489">
        <v>41</v>
      </c>
      <c r="AB489">
        <v>3.5</v>
      </c>
      <c r="AC489">
        <v>0.45300000000000001</v>
      </c>
      <c r="AD489">
        <v>0.91</v>
      </c>
      <c r="AE489">
        <v>1.972</v>
      </c>
      <c r="AF489">
        <v>0.36</v>
      </c>
      <c r="AG489">
        <v>0.13400000000000001</v>
      </c>
      <c r="AH489">
        <v>0.81599999999999995</v>
      </c>
      <c r="AI489">
        <v>7.0999999999999994E-2</v>
      </c>
      <c r="AJ489">
        <v>0.871</v>
      </c>
      <c r="AK489">
        <v>5.4429999999999996</v>
      </c>
      <c r="AL489">
        <v>133.88399999999999</v>
      </c>
      <c r="AM489">
        <v>210</v>
      </c>
      <c r="AN489">
        <v>-0.16700000000000001</v>
      </c>
      <c r="AO489">
        <v>0.48899999999999999</v>
      </c>
      <c r="AP489">
        <v>41.372199999999999</v>
      </c>
      <c r="AQ489">
        <v>0.28899999999999998</v>
      </c>
      <c r="AR489">
        <v>83.63</v>
      </c>
      <c r="AS489">
        <v>-3.1E-2</v>
      </c>
      <c r="AT489" t="s">
        <v>1714</v>
      </c>
      <c r="AU489">
        <v>12.6</v>
      </c>
      <c r="AV489">
        <v>180</v>
      </c>
      <c r="AW489">
        <v>1.0269999999999999</v>
      </c>
      <c r="AX489">
        <v>24.54</v>
      </c>
      <c r="AY489">
        <v>24.54</v>
      </c>
      <c r="AZ489">
        <v>35.01</v>
      </c>
      <c r="BA489">
        <v>35.01</v>
      </c>
      <c r="BB489">
        <v>35.700000000000003</v>
      </c>
      <c r="BC489">
        <v>35.700000000000003</v>
      </c>
      <c r="BL489">
        <v>9</v>
      </c>
      <c r="BM489">
        <v>14.67</v>
      </c>
      <c r="BN489">
        <v>3.6070771877039977E-2</v>
      </c>
    </row>
    <row r="490" spans="1:66" x14ac:dyDescent="0.2">
      <c r="A490" t="s">
        <v>1342</v>
      </c>
      <c r="B490" s="10">
        <v>41425</v>
      </c>
      <c r="C490">
        <v>1</v>
      </c>
      <c r="D490">
        <v>1</v>
      </c>
      <c r="E490">
        <v>7</v>
      </c>
      <c r="F490">
        <v>1000</v>
      </c>
      <c r="G490">
        <f t="shared" ref="G490:G552" si="21">910-(1800-F490)</f>
        <v>110</v>
      </c>
      <c r="K490" t="s">
        <v>2110</v>
      </c>
      <c r="M490">
        <v>100</v>
      </c>
      <c r="N490">
        <v>0.59499999999999997</v>
      </c>
      <c r="O490">
        <v>0.69799999999999995</v>
      </c>
      <c r="P490">
        <v>1.3620000000000001</v>
      </c>
      <c r="Q490">
        <v>1</v>
      </c>
      <c r="R490" t="s">
        <v>1343</v>
      </c>
      <c r="S490">
        <v>1038</v>
      </c>
      <c r="T490">
        <v>1486.1</v>
      </c>
      <c r="U490">
        <v>-2.8889999999999999E-2</v>
      </c>
      <c r="V490">
        <v>18.95</v>
      </c>
      <c r="W490">
        <v>0.2157</v>
      </c>
      <c r="X490">
        <v>42.5</v>
      </c>
      <c r="Y490">
        <v>8.5340000000000007</v>
      </c>
      <c r="Z490">
        <v>-0.48071999999999998</v>
      </c>
      <c r="AA490">
        <v>55</v>
      </c>
      <c r="AB490">
        <v>15.7</v>
      </c>
      <c r="AC490">
        <v>3.9E-2</v>
      </c>
      <c r="AD490">
        <v>2.8000000000000001E-2</v>
      </c>
      <c r="AE490">
        <v>1.6339999999999999</v>
      </c>
      <c r="AF490">
        <v>-1.7000000000000001E-2</v>
      </c>
      <c r="AG490">
        <v>5.7000000000000002E-2</v>
      </c>
      <c r="AH490">
        <v>-6.0999999999999999E-2</v>
      </c>
      <c r="AI490">
        <v>-0.08</v>
      </c>
      <c r="AJ490">
        <v>-0.11700000000000001</v>
      </c>
      <c r="AK490">
        <v>1.0069999999999999</v>
      </c>
      <c r="AL490">
        <v>258.84300000000002</v>
      </c>
      <c r="AM490">
        <v>354</v>
      </c>
      <c r="AN490">
        <v>-0.96699999999999997</v>
      </c>
      <c r="AO490">
        <v>1.4E-2</v>
      </c>
      <c r="AP490">
        <v>18.809249999999999</v>
      </c>
      <c r="AQ490">
        <v>0.04</v>
      </c>
      <c r="AR490">
        <v>82.05</v>
      </c>
      <c r="AS490">
        <v>0.48299999999999998</v>
      </c>
      <c r="AT490" t="s">
        <v>1344</v>
      </c>
      <c r="AU490">
        <v>-41.8</v>
      </c>
      <c r="AV490">
        <v>89</v>
      </c>
      <c r="AW490">
        <v>1.04</v>
      </c>
      <c r="AX490">
        <v>23.67</v>
      </c>
      <c r="AY490">
        <v>23.67</v>
      </c>
      <c r="AZ490">
        <v>24.97</v>
      </c>
      <c r="BA490">
        <v>24.97</v>
      </c>
      <c r="BB490">
        <v>28.08</v>
      </c>
      <c r="BC490">
        <v>28.08</v>
      </c>
      <c r="BL490">
        <v>10</v>
      </c>
      <c r="BM490">
        <v>11.41</v>
      </c>
      <c r="BN490">
        <v>8.8526923391522613E-2</v>
      </c>
    </row>
    <row r="491" spans="1:66" x14ac:dyDescent="0.2">
      <c r="A491" t="s">
        <v>1342</v>
      </c>
      <c r="B491" s="10">
        <v>41425</v>
      </c>
      <c r="C491">
        <v>1</v>
      </c>
      <c r="D491">
        <v>3</v>
      </c>
      <c r="E491">
        <v>5</v>
      </c>
      <c r="F491">
        <v>1000</v>
      </c>
      <c r="G491">
        <f t="shared" si="21"/>
        <v>110</v>
      </c>
      <c r="K491" t="s">
        <v>2110</v>
      </c>
      <c r="M491">
        <v>100</v>
      </c>
      <c r="N491">
        <v>0.57899999999999996</v>
      </c>
      <c r="O491">
        <v>0.59699999999999998</v>
      </c>
      <c r="P491">
        <v>1.2370000000000001</v>
      </c>
      <c r="Q491">
        <v>1</v>
      </c>
      <c r="R491" t="s">
        <v>1345</v>
      </c>
      <c r="S491">
        <v>887</v>
      </c>
      <c r="T491">
        <v>1486.1</v>
      </c>
      <c r="U491">
        <v>0.10233</v>
      </c>
      <c r="V491">
        <v>29.22</v>
      </c>
      <c r="W491">
        <v>0.13689999999999999</v>
      </c>
      <c r="X491">
        <v>40</v>
      </c>
      <c r="Y491">
        <v>9.2330000000000005</v>
      </c>
      <c r="Z491">
        <v>7.263E-2</v>
      </c>
      <c r="AA491">
        <v>53</v>
      </c>
      <c r="AB491">
        <v>36.200000000000003</v>
      </c>
      <c r="AC491">
        <v>4.1000000000000002E-2</v>
      </c>
      <c r="AD491">
        <v>2.4E-2</v>
      </c>
      <c r="AE491">
        <v>1.663</v>
      </c>
      <c r="AF491">
        <v>-2.7E-2</v>
      </c>
      <c r="AG491">
        <v>-3.2000000000000001E-2</v>
      </c>
      <c r="AH491">
        <v>3.5999999999999997E-2</v>
      </c>
      <c r="AI491">
        <v>-1.9E-2</v>
      </c>
      <c r="AJ491">
        <v>0.214</v>
      </c>
      <c r="AK491">
        <v>0.88600000000000001</v>
      </c>
      <c r="AL491">
        <v>273.71899999999999</v>
      </c>
      <c r="AM491">
        <v>366</v>
      </c>
      <c r="AN491">
        <v>-1.0329999999999999</v>
      </c>
      <c r="AO491">
        <v>1.7000000000000001E-2</v>
      </c>
      <c r="AP491">
        <v>16.239370000000001</v>
      </c>
      <c r="AQ491">
        <v>9.8000000000000004E-2</v>
      </c>
      <c r="AR491">
        <v>82.05</v>
      </c>
      <c r="AS491">
        <v>0.47699999999999998</v>
      </c>
      <c r="AT491" t="s">
        <v>1346</v>
      </c>
      <c r="AU491">
        <v>-23.1</v>
      </c>
      <c r="AV491">
        <v>103</v>
      </c>
      <c r="AW491">
        <v>1.01</v>
      </c>
      <c r="AX491">
        <v>34.89</v>
      </c>
      <c r="AY491">
        <v>34.89</v>
      </c>
      <c r="AZ491">
        <v>36.369999999999997</v>
      </c>
      <c r="BA491">
        <v>36.369999999999997</v>
      </c>
      <c r="BB491">
        <v>44.86</v>
      </c>
      <c r="BC491">
        <v>44.86</v>
      </c>
      <c r="BL491">
        <v>10</v>
      </c>
      <c r="BM491">
        <v>5.32</v>
      </c>
      <c r="BN491">
        <v>-2.2810649309772169E-2</v>
      </c>
    </row>
    <row r="492" spans="1:66" x14ac:dyDescent="0.2">
      <c r="A492" t="s">
        <v>1342</v>
      </c>
      <c r="B492" s="10">
        <v>41425</v>
      </c>
      <c r="C492">
        <v>2</v>
      </c>
      <c r="D492">
        <v>1</v>
      </c>
      <c r="E492">
        <v>6</v>
      </c>
      <c r="F492">
        <v>1000</v>
      </c>
      <c r="G492">
        <f t="shared" si="21"/>
        <v>110</v>
      </c>
      <c r="K492" t="s">
        <v>2110</v>
      </c>
      <c r="M492">
        <v>100</v>
      </c>
      <c r="N492">
        <v>0.312</v>
      </c>
      <c r="O492">
        <v>0.314</v>
      </c>
      <c r="P492">
        <v>1.45</v>
      </c>
      <c r="Q492">
        <v>3</v>
      </c>
      <c r="R492" t="s">
        <v>1347</v>
      </c>
      <c r="S492">
        <v>466</v>
      </c>
      <c r="T492">
        <v>1486.1</v>
      </c>
      <c r="U492">
        <v>0.15311</v>
      </c>
      <c r="V492">
        <v>30.33</v>
      </c>
      <c r="W492">
        <v>-0.1797</v>
      </c>
      <c r="X492">
        <v>65.429000000000002</v>
      </c>
      <c r="Y492">
        <v>10.429</v>
      </c>
      <c r="Z492">
        <v>-0.35782999999999998</v>
      </c>
      <c r="AA492">
        <v>47</v>
      </c>
      <c r="AB492">
        <v>29.5</v>
      </c>
      <c r="AC492">
        <v>0.56899999999999995</v>
      </c>
      <c r="AD492">
        <v>0.126</v>
      </c>
      <c r="AE492">
        <v>1.887</v>
      </c>
      <c r="AF492">
        <v>0.17699999999999999</v>
      </c>
      <c r="AG492">
        <v>0.13100000000000001</v>
      </c>
      <c r="AH492">
        <v>0.35399999999999998</v>
      </c>
      <c r="AI492">
        <v>0.15</v>
      </c>
      <c r="AJ492">
        <v>0.69199999999999995</v>
      </c>
      <c r="AK492">
        <v>0.93400000000000005</v>
      </c>
      <c r="AL492">
        <v>92.230999999999995</v>
      </c>
      <c r="AM492">
        <v>270</v>
      </c>
      <c r="AN492">
        <v>-0.5</v>
      </c>
      <c r="AO492">
        <v>6.8000000000000005E-2</v>
      </c>
      <c r="AP492">
        <v>11.59304</v>
      </c>
      <c r="AQ492">
        <v>0.222</v>
      </c>
      <c r="AR492">
        <v>82.05</v>
      </c>
      <c r="AS492">
        <v>-1</v>
      </c>
      <c r="AT492" t="s">
        <v>1348</v>
      </c>
      <c r="AU492">
        <v>34</v>
      </c>
      <c r="AV492">
        <v>8</v>
      </c>
      <c r="AW492">
        <v>0.98499999999999999</v>
      </c>
      <c r="AX492">
        <v>28.62</v>
      </c>
      <c r="AY492">
        <v>28.62</v>
      </c>
      <c r="AZ492">
        <v>38.049999999999997</v>
      </c>
      <c r="BA492">
        <v>38.049999999999997</v>
      </c>
      <c r="BB492">
        <v>45.97</v>
      </c>
      <c r="BC492">
        <v>45.97</v>
      </c>
      <c r="BL492">
        <v>10</v>
      </c>
      <c r="BM492">
        <v>19.3</v>
      </c>
      <c r="BN492">
        <v>-2.9647161496902334E-2</v>
      </c>
    </row>
    <row r="493" spans="1:66" x14ac:dyDescent="0.2">
      <c r="A493" t="s">
        <v>1342</v>
      </c>
      <c r="B493" s="15">
        <v>41425</v>
      </c>
      <c r="C493">
        <v>2</v>
      </c>
      <c r="D493">
        <v>3</v>
      </c>
      <c r="E493">
        <v>1</v>
      </c>
      <c r="F493">
        <v>1000</v>
      </c>
      <c r="G493">
        <f t="shared" si="21"/>
        <v>110</v>
      </c>
      <c r="K493" t="s">
        <v>2110</v>
      </c>
      <c r="M493">
        <v>100</v>
      </c>
      <c r="N493">
        <v>1.5920000000000001</v>
      </c>
      <c r="O493">
        <v>1.5960000000000001</v>
      </c>
      <c r="P493">
        <v>2.7410000000000001</v>
      </c>
      <c r="Q493">
        <v>1</v>
      </c>
      <c r="R493" t="s">
        <v>1349</v>
      </c>
      <c r="S493">
        <v>2372</v>
      </c>
      <c r="T493">
        <v>1486.1</v>
      </c>
      <c r="U493">
        <v>8.4849999999999995E-2</v>
      </c>
      <c r="V493">
        <v>21.65</v>
      </c>
      <c r="W493">
        <v>-6.8000000000000005E-2</v>
      </c>
      <c r="X493">
        <v>80</v>
      </c>
      <c r="Y493">
        <v>8.5340000000000007</v>
      </c>
      <c r="Z493">
        <v>-0.24995999999999999</v>
      </c>
      <c r="AA493">
        <v>55</v>
      </c>
      <c r="AB493">
        <v>75.400000000000006</v>
      </c>
      <c r="AC493">
        <v>2.3E-2</v>
      </c>
      <c r="AD493">
        <v>3.6999999999999998E-2</v>
      </c>
      <c r="AE493">
        <v>1.6879999999999999</v>
      </c>
      <c r="AF493">
        <v>1.0999999999999999E-2</v>
      </c>
      <c r="AG493">
        <v>0.06</v>
      </c>
      <c r="AH493">
        <v>0.111</v>
      </c>
      <c r="AI493">
        <v>-8.0000000000000002E-3</v>
      </c>
      <c r="AJ493">
        <v>-0.1</v>
      </c>
      <c r="AK493">
        <v>1.97</v>
      </c>
      <c r="AL493">
        <v>238.017</v>
      </c>
      <c r="AM493">
        <v>366</v>
      </c>
      <c r="AN493">
        <v>-1.0329999999999999</v>
      </c>
      <c r="AO493">
        <v>1.7000000000000001E-2</v>
      </c>
      <c r="AP493">
        <v>38.631270000000001</v>
      </c>
      <c r="AQ493">
        <v>2.1999999999999999E-2</v>
      </c>
      <c r="AR493">
        <v>82.05</v>
      </c>
      <c r="AS493">
        <v>0.48899999999999999</v>
      </c>
      <c r="AT493" t="s">
        <v>1350</v>
      </c>
      <c r="AU493">
        <v>-28.3</v>
      </c>
      <c r="AV493">
        <v>92</v>
      </c>
      <c r="AW493">
        <v>0.98199999999999998</v>
      </c>
      <c r="AX493">
        <v>30.89</v>
      </c>
      <c r="AY493">
        <v>30.89</v>
      </c>
      <c r="AZ493">
        <v>38.67</v>
      </c>
      <c r="BA493">
        <v>38.67</v>
      </c>
      <c r="BB493">
        <v>43.35</v>
      </c>
      <c r="BC493">
        <v>43.35</v>
      </c>
      <c r="BL493">
        <v>10</v>
      </c>
      <c r="BM493">
        <v>4.3</v>
      </c>
      <c r="BN493">
        <v>8.071095088940132E-2</v>
      </c>
    </row>
    <row r="494" spans="1:66" x14ac:dyDescent="0.2">
      <c r="A494" t="s">
        <v>1342</v>
      </c>
      <c r="B494" s="10">
        <v>41429</v>
      </c>
      <c r="C494">
        <v>1</v>
      </c>
      <c r="D494">
        <v>5</v>
      </c>
      <c r="E494">
        <v>11</v>
      </c>
      <c r="F494">
        <v>1050</v>
      </c>
      <c r="G494">
        <f t="shared" si="21"/>
        <v>160</v>
      </c>
      <c r="K494" t="s">
        <v>2111</v>
      </c>
      <c r="M494">
        <v>100</v>
      </c>
      <c r="N494">
        <v>0.18099999999999999</v>
      </c>
      <c r="O494">
        <v>0.18099999999999999</v>
      </c>
      <c r="P494">
        <v>0.496</v>
      </c>
      <c r="Q494">
        <v>0</v>
      </c>
      <c r="R494" t="s">
        <v>45</v>
      </c>
      <c r="S494">
        <v>218</v>
      </c>
      <c r="T494">
        <v>1205</v>
      </c>
      <c r="U494">
        <v>6.5979999999999997E-2</v>
      </c>
      <c r="V494">
        <v>20.03</v>
      </c>
      <c r="W494">
        <v>0.23419999999999999</v>
      </c>
      <c r="X494">
        <v>42.5</v>
      </c>
      <c r="Y494">
        <v>7.835</v>
      </c>
      <c r="Z494">
        <v>0.20257</v>
      </c>
      <c r="AA494">
        <v>59</v>
      </c>
      <c r="AB494">
        <v>95.3</v>
      </c>
      <c r="AC494">
        <v>0.113</v>
      </c>
      <c r="AD494">
        <v>0.02</v>
      </c>
      <c r="AE494">
        <v>1.5669999999999999</v>
      </c>
      <c r="AF494">
        <v>-0.02</v>
      </c>
      <c r="AG494">
        <v>2.3E-2</v>
      </c>
      <c r="AH494">
        <v>-7.0000000000000007E-2</v>
      </c>
      <c r="AI494">
        <v>-1.7000000000000001E-2</v>
      </c>
      <c r="AJ494">
        <v>-5.3999999999999999E-2</v>
      </c>
      <c r="AK494">
        <v>0.30599999999999999</v>
      </c>
      <c r="AL494">
        <v>11.901</v>
      </c>
      <c r="AM494">
        <v>366</v>
      </c>
      <c r="AN494">
        <v>-1.0329999999999999</v>
      </c>
      <c r="AO494">
        <v>0.01</v>
      </c>
      <c r="AP494">
        <v>2.4136600000000001</v>
      </c>
      <c r="AQ494">
        <v>8.5000000000000006E-2</v>
      </c>
      <c r="AR494">
        <v>89.1</v>
      </c>
      <c r="AS494">
        <v>0.33900000000000002</v>
      </c>
      <c r="AT494" t="s">
        <v>1351</v>
      </c>
      <c r="AU494">
        <v>39.1</v>
      </c>
      <c r="AV494">
        <v>45</v>
      </c>
      <c r="AW494">
        <v>0.98</v>
      </c>
      <c r="AX494">
        <v>27.22</v>
      </c>
      <c r="AY494">
        <v>27.22</v>
      </c>
      <c r="AZ494">
        <v>30.71</v>
      </c>
      <c r="BA494">
        <v>30.71</v>
      </c>
      <c r="BB494">
        <v>37.25</v>
      </c>
      <c r="BC494">
        <v>37.25</v>
      </c>
      <c r="BL494">
        <v>10</v>
      </c>
      <c r="BM494">
        <v>5.67</v>
      </c>
      <c r="BN494">
        <v>3.2707049124468021E-2</v>
      </c>
    </row>
    <row r="495" spans="1:66" x14ac:dyDescent="0.2">
      <c r="A495" t="s">
        <v>1342</v>
      </c>
      <c r="B495" s="10">
        <v>41429</v>
      </c>
      <c r="C495">
        <v>2</v>
      </c>
      <c r="D495">
        <v>1</v>
      </c>
      <c r="E495">
        <v>12</v>
      </c>
      <c r="F495">
        <v>1050</v>
      </c>
      <c r="G495">
        <f t="shared" si="21"/>
        <v>160</v>
      </c>
      <c r="K495" t="s">
        <v>2111</v>
      </c>
      <c r="M495">
        <v>100</v>
      </c>
      <c r="N495">
        <v>2.0880000000000001</v>
      </c>
      <c r="O495">
        <v>2.2309999999999999</v>
      </c>
      <c r="P495">
        <v>4.54</v>
      </c>
      <c r="Q495">
        <v>1</v>
      </c>
      <c r="R495" t="s">
        <v>1352</v>
      </c>
      <c r="S495">
        <v>2688</v>
      </c>
      <c r="T495">
        <v>1205</v>
      </c>
      <c r="U495">
        <v>-0.12221</v>
      </c>
      <c r="V495">
        <v>29.22</v>
      </c>
      <c r="W495">
        <v>5.1999999999999998E-3</v>
      </c>
      <c r="X495">
        <v>25</v>
      </c>
      <c r="Y495">
        <v>9.9870000000000001</v>
      </c>
      <c r="Z495">
        <v>-0.20291999999999999</v>
      </c>
      <c r="AA495">
        <v>57</v>
      </c>
      <c r="AB495">
        <v>23.8</v>
      </c>
      <c r="AC495">
        <v>5.8000000000000003E-2</v>
      </c>
      <c r="AD495">
        <v>0.124</v>
      </c>
      <c r="AE495">
        <v>1.7569999999999999</v>
      </c>
      <c r="AF495">
        <v>6.7000000000000004E-2</v>
      </c>
      <c r="AG495">
        <v>-7.0000000000000001E-3</v>
      </c>
      <c r="AH495">
        <v>-0.127</v>
      </c>
      <c r="AI495">
        <v>-0.13300000000000001</v>
      </c>
      <c r="AJ495">
        <v>3.4000000000000002E-2</v>
      </c>
      <c r="AK495">
        <v>2.8479999999999999</v>
      </c>
      <c r="AL495">
        <v>163.636</v>
      </c>
      <c r="AM495">
        <v>366</v>
      </c>
      <c r="AN495">
        <v>-1.0329999999999999</v>
      </c>
      <c r="AO495">
        <v>0.03</v>
      </c>
      <c r="AP495">
        <v>35.460729999999998</v>
      </c>
      <c r="AQ495">
        <v>6.5000000000000002E-2</v>
      </c>
      <c r="AR495">
        <v>89.1</v>
      </c>
      <c r="AS495">
        <v>0.48599999999999999</v>
      </c>
      <c r="AT495" t="s">
        <v>1353</v>
      </c>
      <c r="AU495">
        <v>-27.9</v>
      </c>
      <c r="AV495">
        <v>115</v>
      </c>
      <c r="AW495">
        <v>0.96199999999999997</v>
      </c>
      <c r="AX495">
        <v>38.17</v>
      </c>
      <c r="AY495">
        <v>38.17</v>
      </c>
      <c r="AZ495">
        <v>45.13</v>
      </c>
      <c r="BA495">
        <v>45.13</v>
      </c>
      <c r="BB495">
        <v>45.52</v>
      </c>
      <c r="BC495">
        <v>45.52</v>
      </c>
      <c r="BL495">
        <v>10</v>
      </c>
      <c r="BM495">
        <v>16.63</v>
      </c>
      <c r="BN495">
        <v>5.9405621026005308E-2</v>
      </c>
    </row>
    <row r="496" spans="1:66" x14ac:dyDescent="0.2">
      <c r="A496" t="s">
        <v>1342</v>
      </c>
      <c r="B496" s="10">
        <v>41429</v>
      </c>
      <c r="C496">
        <v>2</v>
      </c>
      <c r="D496">
        <v>3</v>
      </c>
      <c r="E496">
        <v>13</v>
      </c>
      <c r="F496">
        <v>1050</v>
      </c>
      <c r="G496">
        <f t="shared" si="21"/>
        <v>160</v>
      </c>
      <c r="K496" t="s">
        <v>2111</v>
      </c>
      <c r="M496">
        <v>100</v>
      </c>
      <c r="N496">
        <v>1.4810000000000001</v>
      </c>
      <c r="O496">
        <v>1.532</v>
      </c>
      <c r="P496">
        <v>2.9039999999999999</v>
      </c>
      <c r="Q496">
        <v>1</v>
      </c>
      <c r="R496" t="s">
        <v>1354</v>
      </c>
      <c r="S496">
        <v>1846</v>
      </c>
      <c r="T496">
        <v>1205</v>
      </c>
      <c r="U496">
        <v>-3.7659999999999999E-2</v>
      </c>
      <c r="V496">
        <v>16.59</v>
      </c>
      <c r="W496">
        <v>-0.1207</v>
      </c>
      <c r="X496">
        <v>50</v>
      </c>
      <c r="Y496">
        <v>9.2330000000000005</v>
      </c>
      <c r="Z496">
        <v>-0.19320000000000001</v>
      </c>
      <c r="AA496">
        <v>57</v>
      </c>
      <c r="AB496">
        <v>17</v>
      </c>
      <c r="AC496">
        <v>2.4E-2</v>
      </c>
      <c r="AD496">
        <v>3.7999999999999999E-2</v>
      </c>
      <c r="AE496">
        <v>1.643</v>
      </c>
      <c r="AF496">
        <v>1.4999999999999999E-2</v>
      </c>
      <c r="AG496">
        <v>0.11</v>
      </c>
      <c r="AH496">
        <v>0.14699999999999999</v>
      </c>
      <c r="AI496">
        <v>3.6999999999999998E-2</v>
      </c>
      <c r="AJ496">
        <v>0.14399999999999999</v>
      </c>
      <c r="AK496">
        <v>2.1030000000000002</v>
      </c>
      <c r="AL496">
        <v>291.57</v>
      </c>
      <c r="AM496">
        <v>354</v>
      </c>
      <c r="AN496">
        <v>-0.96699999999999997</v>
      </c>
      <c r="AO496">
        <v>2.1999999999999999E-2</v>
      </c>
      <c r="AP496">
        <v>22.022570000000002</v>
      </c>
      <c r="AQ496">
        <v>5.3999999999999999E-2</v>
      </c>
      <c r="AR496">
        <v>89.1</v>
      </c>
      <c r="AS496">
        <v>0.49299999999999999</v>
      </c>
      <c r="AT496" t="s">
        <v>1355</v>
      </c>
      <c r="AU496">
        <v>10.9</v>
      </c>
      <c r="AV496">
        <v>22</v>
      </c>
      <c r="AW496">
        <v>0.96499999999999997</v>
      </c>
      <c r="AX496">
        <v>14.12</v>
      </c>
      <c r="AY496">
        <v>14.12</v>
      </c>
      <c r="AZ496">
        <v>26.7</v>
      </c>
      <c r="BA496">
        <v>26.7</v>
      </c>
      <c r="BB496">
        <v>36.26</v>
      </c>
      <c r="BC496">
        <v>36.26</v>
      </c>
      <c r="BL496">
        <v>10</v>
      </c>
      <c r="BM496">
        <v>5.53</v>
      </c>
      <c r="BN496">
        <v>3.0235635147659572E-3</v>
      </c>
    </row>
    <row r="497" spans="1:66" x14ac:dyDescent="0.2">
      <c r="A497" t="s">
        <v>1342</v>
      </c>
      <c r="B497" s="10">
        <v>41429</v>
      </c>
      <c r="C497">
        <v>2</v>
      </c>
      <c r="D497">
        <v>4</v>
      </c>
      <c r="E497">
        <v>14</v>
      </c>
      <c r="F497">
        <v>1050</v>
      </c>
      <c r="G497">
        <f t="shared" si="21"/>
        <v>160</v>
      </c>
      <c r="K497" t="s">
        <v>2111</v>
      </c>
      <c r="M497">
        <v>100</v>
      </c>
      <c r="N497">
        <v>0.82299999999999995</v>
      </c>
      <c r="O497">
        <v>0.91900000000000004</v>
      </c>
      <c r="P497">
        <v>2.4849999999999999</v>
      </c>
      <c r="Q497">
        <v>1</v>
      </c>
      <c r="R497" t="s">
        <v>1356</v>
      </c>
      <c r="S497">
        <v>1108</v>
      </c>
      <c r="T497">
        <v>1205</v>
      </c>
      <c r="U497">
        <v>0.12064</v>
      </c>
      <c r="V497">
        <v>33.18</v>
      </c>
      <c r="W497">
        <v>-0.23649999999999999</v>
      </c>
      <c r="X497">
        <v>50.741999999999997</v>
      </c>
      <c r="Y497">
        <v>10.742000000000001</v>
      </c>
      <c r="Z497">
        <v>-0.40900999999999998</v>
      </c>
      <c r="AA497">
        <v>29</v>
      </c>
      <c r="AB497">
        <v>27.7</v>
      </c>
      <c r="AC497">
        <v>7.6999999999999999E-2</v>
      </c>
      <c r="AD497">
        <v>8.4000000000000005E-2</v>
      </c>
      <c r="AE497">
        <v>1.718</v>
      </c>
      <c r="AF497">
        <v>-1.0999999999999999E-2</v>
      </c>
      <c r="AG497">
        <v>8.8999999999999996E-2</v>
      </c>
      <c r="AH497">
        <v>0.65200000000000002</v>
      </c>
      <c r="AI497">
        <v>4.9000000000000002E-2</v>
      </c>
      <c r="AJ497">
        <v>0.35599999999999998</v>
      </c>
      <c r="AK497">
        <v>1.591</v>
      </c>
      <c r="AL497">
        <v>184.46299999999999</v>
      </c>
      <c r="AM497">
        <v>366</v>
      </c>
      <c r="AN497">
        <v>-1.0329999999999999</v>
      </c>
      <c r="AO497">
        <v>4.8000000000000001E-2</v>
      </c>
      <c r="AP497">
        <v>17.165299999999998</v>
      </c>
      <c r="AQ497">
        <v>0.122</v>
      </c>
      <c r="AR497">
        <v>89.1</v>
      </c>
      <c r="AS497">
        <v>0.38800000000000001</v>
      </c>
      <c r="AT497" t="s">
        <v>1357</v>
      </c>
      <c r="AU497">
        <v>-14</v>
      </c>
      <c r="AV497">
        <v>6</v>
      </c>
      <c r="AW497">
        <v>0.96499999999999997</v>
      </c>
      <c r="AX497">
        <v>35.01</v>
      </c>
      <c r="AY497">
        <v>35.01</v>
      </c>
      <c r="AZ497">
        <v>52.06</v>
      </c>
      <c r="BA497">
        <v>52.06</v>
      </c>
      <c r="BB497">
        <v>53.37</v>
      </c>
      <c r="BC497">
        <v>53.37</v>
      </c>
      <c r="BL497">
        <v>10</v>
      </c>
      <c r="BM497">
        <v>10.49</v>
      </c>
      <c r="BN497">
        <v>0.11671871552276764</v>
      </c>
    </row>
    <row r="498" spans="1:66" x14ac:dyDescent="0.2">
      <c r="A498" t="s">
        <v>1342</v>
      </c>
      <c r="B498" s="10">
        <v>41429</v>
      </c>
      <c r="C498">
        <v>2</v>
      </c>
      <c r="D498">
        <v>5</v>
      </c>
      <c r="E498">
        <v>15</v>
      </c>
      <c r="F498">
        <v>1050</v>
      </c>
      <c r="G498">
        <f t="shared" si="21"/>
        <v>160</v>
      </c>
      <c r="K498" t="s">
        <v>2111</v>
      </c>
      <c r="M498">
        <v>100</v>
      </c>
      <c r="N498">
        <v>0.28999999999999998</v>
      </c>
      <c r="O498">
        <v>0.32800000000000001</v>
      </c>
      <c r="P498">
        <v>1.0569999999999999</v>
      </c>
      <c r="Q498">
        <v>1</v>
      </c>
      <c r="R498" t="s">
        <v>1358</v>
      </c>
      <c r="S498">
        <v>395</v>
      </c>
      <c r="T498">
        <v>1205</v>
      </c>
      <c r="U498">
        <v>-2.2720000000000001E-2</v>
      </c>
      <c r="V498">
        <v>26.64</v>
      </c>
      <c r="W498">
        <v>5.0000000000000001E-3</v>
      </c>
      <c r="X498">
        <v>80.429000000000002</v>
      </c>
      <c r="Y498">
        <v>10.429</v>
      </c>
      <c r="Z498">
        <v>-0.30517</v>
      </c>
      <c r="AA498">
        <v>47</v>
      </c>
      <c r="AB498">
        <v>60.3</v>
      </c>
      <c r="AC498">
        <v>0.17299999999999999</v>
      </c>
      <c r="AD498">
        <v>5.3999999999999999E-2</v>
      </c>
      <c r="AE498">
        <v>1.7629999999999999</v>
      </c>
      <c r="AF498">
        <v>5.3999999999999999E-2</v>
      </c>
      <c r="AG498">
        <v>0.12</v>
      </c>
      <c r="AH498">
        <v>4.9000000000000002E-2</v>
      </c>
      <c r="AI498">
        <v>-1.7999999999999999E-2</v>
      </c>
      <c r="AJ498">
        <v>0.45900000000000002</v>
      </c>
      <c r="AK498">
        <v>0.56799999999999995</v>
      </c>
      <c r="AL498">
        <v>110.083</v>
      </c>
      <c r="AM498">
        <v>318</v>
      </c>
      <c r="AN498">
        <v>-0.76700000000000002</v>
      </c>
      <c r="AO498">
        <v>2.9000000000000001E-2</v>
      </c>
      <c r="AP498">
        <v>5.8599800000000002</v>
      </c>
      <c r="AQ498">
        <v>0.114</v>
      </c>
      <c r="AR498">
        <v>89.1</v>
      </c>
      <c r="AS498">
        <v>0.45500000000000002</v>
      </c>
      <c r="AT498" t="s">
        <v>1359</v>
      </c>
      <c r="AU498">
        <v>16.399999999999999</v>
      </c>
      <c r="AV498">
        <v>75</v>
      </c>
      <c r="AW498">
        <v>1.0089999999999999</v>
      </c>
      <c r="AX498">
        <v>19.34</v>
      </c>
      <c r="AY498">
        <v>19.34</v>
      </c>
      <c r="AZ498">
        <v>22.98</v>
      </c>
      <c r="BA498">
        <v>22.98</v>
      </c>
      <c r="BB498">
        <v>35</v>
      </c>
      <c r="BC498">
        <v>35</v>
      </c>
      <c r="BL498">
        <v>10</v>
      </c>
      <c r="BM498">
        <v>6.49</v>
      </c>
      <c r="BN498">
        <v>-8.1207256270655649E-3</v>
      </c>
    </row>
    <row r="499" spans="1:66" x14ac:dyDescent="0.2">
      <c r="A499" t="s">
        <v>1342</v>
      </c>
      <c r="B499" s="10">
        <v>41429</v>
      </c>
      <c r="C499">
        <v>2</v>
      </c>
      <c r="D499">
        <v>6</v>
      </c>
      <c r="E499">
        <v>16</v>
      </c>
      <c r="F499">
        <v>1050</v>
      </c>
      <c r="G499">
        <f t="shared" si="21"/>
        <v>160</v>
      </c>
      <c r="K499" t="s">
        <v>2111</v>
      </c>
      <c r="M499">
        <v>100</v>
      </c>
      <c r="N499">
        <v>1.1279999999999999</v>
      </c>
      <c r="O499">
        <v>1.079</v>
      </c>
      <c r="P499">
        <v>1.9419999999999999</v>
      </c>
      <c r="Q499">
        <v>1</v>
      </c>
      <c r="R499" t="s">
        <v>1360</v>
      </c>
      <c r="S499">
        <v>1300</v>
      </c>
      <c r="T499">
        <v>1205</v>
      </c>
      <c r="U499">
        <v>-7.2010000000000005E-2</v>
      </c>
      <c r="V499">
        <v>27.48</v>
      </c>
      <c r="W499">
        <v>4.65E-2</v>
      </c>
      <c r="X499">
        <v>70</v>
      </c>
      <c r="Y499">
        <v>9.9870000000000001</v>
      </c>
      <c r="Z499">
        <v>3.0470000000000001E-2</v>
      </c>
      <c r="AA499">
        <v>51</v>
      </c>
      <c r="AB499">
        <v>36.6</v>
      </c>
      <c r="AC499">
        <v>4.3999999999999997E-2</v>
      </c>
      <c r="AD499">
        <v>4.5999999999999999E-2</v>
      </c>
      <c r="AE499">
        <v>1.849</v>
      </c>
      <c r="AF499">
        <v>2.7E-2</v>
      </c>
      <c r="AG499">
        <v>-0.03</v>
      </c>
      <c r="AH499">
        <v>-0.17100000000000001</v>
      </c>
      <c r="AI499">
        <v>3.4000000000000002E-2</v>
      </c>
      <c r="AJ499">
        <v>9.5000000000000001E-2</v>
      </c>
      <c r="AK499">
        <v>1.403</v>
      </c>
      <c r="AL499">
        <v>273.71899999999999</v>
      </c>
      <c r="AM499">
        <v>366</v>
      </c>
      <c r="AN499">
        <v>-1.0329999999999999</v>
      </c>
      <c r="AO499">
        <v>1.7999999999999999E-2</v>
      </c>
      <c r="AP499">
        <v>15.34989</v>
      </c>
      <c r="AQ499">
        <v>3.5999999999999997E-2</v>
      </c>
      <c r="AR499">
        <v>89.1</v>
      </c>
      <c r="AS499">
        <v>0.47699999999999998</v>
      </c>
      <c r="AT499" t="s">
        <v>1361</v>
      </c>
      <c r="AU499">
        <v>-50.8</v>
      </c>
      <c r="AV499">
        <v>180</v>
      </c>
      <c r="AW499">
        <v>1.034</v>
      </c>
      <c r="AX499">
        <v>21.92</v>
      </c>
      <c r="AY499">
        <v>21.92</v>
      </c>
      <c r="AZ499">
        <v>36.64</v>
      </c>
      <c r="BA499">
        <v>36.64</v>
      </c>
      <c r="BB499">
        <v>39.619999999999997</v>
      </c>
      <c r="BC499">
        <v>39.619999999999997</v>
      </c>
      <c r="BL499">
        <v>10</v>
      </c>
      <c r="BM499">
        <v>8.1300000000000008</v>
      </c>
      <c r="BN499">
        <v>-0.15819030545161716</v>
      </c>
    </row>
    <row r="500" spans="1:66" x14ac:dyDescent="0.2">
      <c r="A500" t="s">
        <v>1342</v>
      </c>
      <c r="B500" s="10">
        <v>41430</v>
      </c>
      <c r="C500">
        <v>1</v>
      </c>
      <c r="D500">
        <v>1</v>
      </c>
      <c r="E500">
        <v>20</v>
      </c>
      <c r="F500">
        <v>1075</v>
      </c>
      <c r="G500">
        <f t="shared" si="21"/>
        <v>185</v>
      </c>
      <c r="K500" t="s">
        <v>2112</v>
      </c>
      <c r="M500">
        <v>100</v>
      </c>
      <c r="N500">
        <v>3.871</v>
      </c>
      <c r="O500">
        <v>3.7010000000000001</v>
      </c>
      <c r="P500">
        <v>6.0839999999999996</v>
      </c>
      <c r="Q500">
        <v>1</v>
      </c>
      <c r="R500" t="s">
        <v>1362</v>
      </c>
      <c r="S500">
        <v>5114</v>
      </c>
      <c r="T500">
        <v>1381.9</v>
      </c>
      <c r="U500">
        <v>-0.16972000000000001</v>
      </c>
      <c r="V500">
        <v>34.619999999999997</v>
      </c>
      <c r="W500">
        <v>-0.1835</v>
      </c>
      <c r="X500">
        <v>84.915999999999997</v>
      </c>
      <c r="Y500">
        <v>14.916</v>
      </c>
      <c r="Z500">
        <v>-0.32074000000000003</v>
      </c>
      <c r="AA500">
        <v>45</v>
      </c>
      <c r="AB500">
        <v>67.2</v>
      </c>
      <c r="AC500">
        <v>3.1E-2</v>
      </c>
      <c r="AD500">
        <v>0.112</v>
      </c>
      <c r="AE500">
        <v>1.823</v>
      </c>
      <c r="AF500">
        <v>0.09</v>
      </c>
      <c r="AG500">
        <v>3.2000000000000001E-2</v>
      </c>
      <c r="AH500">
        <v>9.1999999999999998E-2</v>
      </c>
      <c r="AI500">
        <v>5.3999999999999999E-2</v>
      </c>
      <c r="AJ500">
        <v>0.26600000000000001</v>
      </c>
      <c r="AK500">
        <v>4.4349999999999996</v>
      </c>
      <c r="AL500">
        <v>148.76</v>
      </c>
      <c r="AM500">
        <v>366</v>
      </c>
      <c r="AN500">
        <v>-1.0329999999999999</v>
      </c>
      <c r="AO500">
        <v>3.4000000000000002E-2</v>
      </c>
      <c r="AP500">
        <v>36.032429999999998</v>
      </c>
      <c r="AQ500">
        <v>4.9000000000000002E-2</v>
      </c>
      <c r="AR500">
        <v>95.56</v>
      </c>
      <c r="AS500">
        <v>0.50700000000000001</v>
      </c>
      <c r="AT500" t="s">
        <v>1363</v>
      </c>
      <c r="AU500">
        <v>-73.099999999999994</v>
      </c>
      <c r="AV500">
        <v>68</v>
      </c>
      <c r="AW500">
        <v>0.96499999999999997</v>
      </c>
      <c r="AX500">
        <v>31.46</v>
      </c>
      <c r="AY500">
        <v>31.46</v>
      </c>
      <c r="AZ500">
        <v>41.96</v>
      </c>
      <c r="BA500">
        <v>41.96</v>
      </c>
      <c r="BB500">
        <v>49.22</v>
      </c>
      <c r="BC500">
        <v>49.22</v>
      </c>
      <c r="BL500">
        <v>10</v>
      </c>
      <c r="BM500">
        <v>11.17</v>
      </c>
      <c r="BN500">
        <v>-2.497412006404947E-2</v>
      </c>
    </row>
    <row r="501" spans="1:66" x14ac:dyDescent="0.2">
      <c r="A501" t="s">
        <v>1342</v>
      </c>
      <c r="B501" s="10">
        <v>41430</v>
      </c>
      <c r="C501">
        <v>1</v>
      </c>
      <c r="D501">
        <v>3</v>
      </c>
      <c r="E501">
        <v>21</v>
      </c>
      <c r="F501">
        <v>1075</v>
      </c>
      <c r="G501">
        <f t="shared" si="21"/>
        <v>185</v>
      </c>
      <c r="K501" t="s">
        <v>2112</v>
      </c>
      <c r="M501">
        <v>100</v>
      </c>
      <c r="N501">
        <v>1.397</v>
      </c>
      <c r="O501">
        <v>1.125</v>
      </c>
      <c r="P501">
        <v>2.81</v>
      </c>
      <c r="Q501">
        <v>1</v>
      </c>
      <c r="R501" t="s">
        <v>1364</v>
      </c>
      <c r="S501">
        <v>1554</v>
      </c>
      <c r="T501">
        <v>1381.9</v>
      </c>
      <c r="U501">
        <v>1.0529999999999999E-2</v>
      </c>
      <c r="V501">
        <v>52.46</v>
      </c>
      <c r="W501">
        <v>7.7000000000000002E-3</v>
      </c>
      <c r="X501">
        <v>53.554000000000002</v>
      </c>
      <c r="Y501">
        <v>11.054</v>
      </c>
      <c r="Z501">
        <v>-0.18851000000000001</v>
      </c>
      <c r="AA501">
        <v>47</v>
      </c>
      <c r="AB501">
        <v>56.7</v>
      </c>
      <c r="AC501">
        <v>9.5000000000000001E-2</v>
      </c>
      <c r="AD501">
        <v>9.4E-2</v>
      </c>
      <c r="AE501">
        <v>1.889</v>
      </c>
      <c r="AF501">
        <v>0.13800000000000001</v>
      </c>
      <c r="AG501">
        <v>0.25800000000000001</v>
      </c>
      <c r="AH501">
        <v>0.23300000000000001</v>
      </c>
      <c r="AI501">
        <v>0.121</v>
      </c>
      <c r="AJ501">
        <v>0.36599999999999999</v>
      </c>
      <c r="AK501">
        <v>1.841</v>
      </c>
      <c r="AL501">
        <v>300.49599999999998</v>
      </c>
      <c r="AM501">
        <v>366</v>
      </c>
      <c r="AN501">
        <v>-1.0329999999999999</v>
      </c>
      <c r="AO501">
        <v>4.9000000000000002E-2</v>
      </c>
      <c r="AP501">
        <v>7.1427100000000001</v>
      </c>
      <c r="AQ501">
        <v>0.11899999999999999</v>
      </c>
      <c r="AR501">
        <v>95.56</v>
      </c>
      <c r="AS501">
        <v>0.48</v>
      </c>
      <c r="AT501" t="s">
        <v>1365</v>
      </c>
      <c r="AU501">
        <v>42.8</v>
      </c>
      <c r="AV501">
        <v>112</v>
      </c>
      <c r="AW501">
        <v>0.86</v>
      </c>
      <c r="AX501">
        <v>30.35</v>
      </c>
      <c r="AY501">
        <v>30.35</v>
      </c>
      <c r="AZ501">
        <v>41.17</v>
      </c>
      <c r="BA501">
        <v>41.17</v>
      </c>
      <c r="BB501">
        <v>43.72</v>
      </c>
      <c r="BC501">
        <v>43.72</v>
      </c>
      <c r="BL501">
        <v>10</v>
      </c>
      <c r="BM501">
        <v>9.08</v>
      </c>
      <c r="BN501">
        <v>-0.22892087253936746</v>
      </c>
    </row>
    <row r="502" spans="1:66" x14ac:dyDescent="0.2">
      <c r="A502" t="s">
        <v>1342</v>
      </c>
      <c r="B502" s="10">
        <v>41430</v>
      </c>
      <c r="C502">
        <v>2</v>
      </c>
      <c r="D502">
        <v>1</v>
      </c>
      <c r="E502">
        <v>17</v>
      </c>
      <c r="F502">
        <v>1075</v>
      </c>
      <c r="G502">
        <f t="shared" si="21"/>
        <v>185</v>
      </c>
      <c r="K502" t="s">
        <v>2112</v>
      </c>
      <c r="M502">
        <v>100</v>
      </c>
      <c r="N502">
        <v>0.36499999999999999</v>
      </c>
      <c r="O502">
        <v>0.36099999999999999</v>
      </c>
      <c r="P502">
        <v>0.93400000000000005</v>
      </c>
      <c r="Q502">
        <v>0</v>
      </c>
      <c r="R502" t="s">
        <v>45</v>
      </c>
      <c r="S502">
        <v>499</v>
      </c>
      <c r="T502">
        <v>1381.9</v>
      </c>
      <c r="U502">
        <v>8.4760000000000002E-2</v>
      </c>
      <c r="V502">
        <v>33.86</v>
      </c>
      <c r="W502">
        <v>-0.1046</v>
      </c>
      <c r="X502">
        <v>82.5</v>
      </c>
      <c r="Y502">
        <v>9.2330000000000005</v>
      </c>
      <c r="Z502">
        <v>-0.2162</v>
      </c>
      <c r="AA502">
        <v>63</v>
      </c>
      <c r="AB502">
        <v>80.099999999999994</v>
      </c>
      <c r="AC502">
        <v>0.08</v>
      </c>
      <c r="AD502">
        <v>3.1E-2</v>
      </c>
      <c r="AE502">
        <v>1.6639999999999999</v>
      </c>
      <c r="AF502">
        <v>-1.4E-2</v>
      </c>
      <c r="AG502">
        <v>6.0999999999999999E-2</v>
      </c>
      <c r="AH502">
        <v>0.51300000000000001</v>
      </c>
      <c r="AI502">
        <v>-1E-3</v>
      </c>
      <c r="AJ502">
        <v>0.64</v>
      </c>
      <c r="AK502">
        <v>0.77300000000000002</v>
      </c>
      <c r="AL502">
        <v>282.64499999999998</v>
      </c>
      <c r="AM502">
        <v>318</v>
      </c>
      <c r="AN502">
        <v>-0.76700000000000002</v>
      </c>
      <c r="AO502">
        <v>4.2000000000000003E-2</v>
      </c>
      <c r="AP502">
        <v>4.1627599999999996</v>
      </c>
      <c r="AQ502" s="16">
        <v>0.188</v>
      </c>
      <c r="AR502">
        <v>95.56</v>
      </c>
      <c r="AS502">
        <v>0.49199999999999999</v>
      </c>
      <c r="AT502" t="s">
        <v>1366</v>
      </c>
      <c r="AU502">
        <v>-9.1</v>
      </c>
      <c r="AV502">
        <v>129</v>
      </c>
      <c r="AW502">
        <v>0.997</v>
      </c>
      <c r="AX502">
        <v>24.89</v>
      </c>
      <c r="AY502">
        <v>24.89</v>
      </c>
      <c r="AZ502">
        <v>27.33</v>
      </c>
      <c r="BA502">
        <v>27.33</v>
      </c>
      <c r="BB502">
        <v>37.630000000000003</v>
      </c>
      <c r="BC502">
        <v>37.630000000000003</v>
      </c>
      <c r="BL502">
        <v>10</v>
      </c>
      <c r="BM502">
        <v>6.32</v>
      </c>
      <c r="BN502">
        <v>2.0331194171487779E-2</v>
      </c>
    </row>
    <row r="503" spans="1:66" x14ac:dyDescent="0.2">
      <c r="A503" t="s">
        <v>1342</v>
      </c>
      <c r="B503" s="10">
        <v>41430</v>
      </c>
      <c r="C503">
        <v>2</v>
      </c>
      <c r="D503">
        <v>3</v>
      </c>
      <c r="E503">
        <v>18</v>
      </c>
      <c r="F503">
        <v>1075</v>
      </c>
      <c r="G503">
        <f t="shared" si="21"/>
        <v>185</v>
      </c>
      <c r="K503" t="s">
        <v>2112</v>
      </c>
      <c r="M503">
        <v>100</v>
      </c>
      <c r="N503">
        <v>2.008</v>
      </c>
      <c r="O503">
        <v>2.0129999999999999</v>
      </c>
      <c r="P503">
        <v>3.2869999999999999</v>
      </c>
      <c r="Q503">
        <v>1</v>
      </c>
      <c r="R503" t="s">
        <v>1367</v>
      </c>
      <c r="S503">
        <v>2782</v>
      </c>
      <c r="T503">
        <v>1381.9</v>
      </c>
      <c r="U503">
        <v>-0.19853000000000001</v>
      </c>
      <c r="V503">
        <v>22.03</v>
      </c>
      <c r="W503">
        <v>-0.14990000000000001</v>
      </c>
      <c r="X503">
        <v>75</v>
      </c>
      <c r="Y503">
        <v>9.9870000000000001</v>
      </c>
      <c r="Z503">
        <v>-0.29286000000000001</v>
      </c>
      <c r="AA503">
        <v>57</v>
      </c>
      <c r="AB503">
        <v>65.2</v>
      </c>
      <c r="AC503">
        <v>2.5999999999999999E-2</v>
      </c>
      <c r="AD503">
        <v>5.2999999999999999E-2</v>
      </c>
      <c r="AE503">
        <v>1.74</v>
      </c>
      <c r="AF503">
        <v>1.7999999999999999E-2</v>
      </c>
      <c r="AG503">
        <v>-3.1E-2</v>
      </c>
      <c r="AH503">
        <v>0.23300000000000001</v>
      </c>
      <c r="AI503">
        <v>4.2999999999999997E-2</v>
      </c>
      <c r="AJ503">
        <v>-0.187</v>
      </c>
      <c r="AK503">
        <v>2.5339999999999998</v>
      </c>
      <c r="AL503">
        <v>62.478999999999999</v>
      </c>
      <c r="AM503">
        <v>366</v>
      </c>
      <c r="AN503">
        <v>-1.0329999999999999</v>
      </c>
      <c r="AO503">
        <v>2.1000000000000001E-2</v>
      </c>
      <c r="AP503">
        <v>15.152060000000001</v>
      </c>
      <c r="AQ503">
        <v>1.7000000000000001E-2</v>
      </c>
      <c r="AR503">
        <v>95.56</v>
      </c>
      <c r="AS503">
        <v>0.47699999999999998</v>
      </c>
      <c r="AT503" t="s">
        <v>1368</v>
      </c>
      <c r="AU503">
        <v>20.399999999999999</v>
      </c>
      <c r="AV503">
        <v>65</v>
      </c>
      <c r="AW503">
        <v>1.006</v>
      </c>
      <c r="AX503">
        <v>18.309999999999999</v>
      </c>
      <c r="AY503">
        <v>18.309999999999999</v>
      </c>
      <c r="AZ503">
        <v>28.59</v>
      </c>
      <c r="BA503">
        <v>28.59</v>
      </c>
      <c r="BB503">
        <v>42.09</v>
      </c>
      <c r="BC503">
        <v>42.09</v>
      </c>
      <c r="BL503">
        <v>10</v>
      </c>
      <c r="BM503">
        <v>6.25</v>
      </c>
      <c r="BN503">
        <v>4.1015565523632794E-3</v>
      </c>
    </row>
    <row r="504" spans="1:66" x14ac:dyDescent="0.2">
      <c r="A504" t="s">
        <v>1342</v>
      </c>
      <c r="B504" s="10">
        <v>41431</v>
      </c>
      <c r="C504">
        <v>1</v>
      </c>
      <c r="D504">
        <v>4</v>
      </c>
      <c r="E504">
        <v>22</v>
      </c>
      <c r="F504">
        <v>1100</v>
      </c>
      <c r="G504">
        <f t="shared" si="21"/>
        <v>210</v>
      </c>
      <c r="K504" t="s">
        <v>2113</v>
      </c>
      <c r="M504">
        <v>100</v>
      </c>
      <c r="N504">
        <v>0.71</v>
      </c>
      <c r="O504">
        <v>0.72799999999999998</v>
      </c>
      <c r="P504">
        <v>1.41</v>
      </c>
      <c r="Q504">
        <v>1</v>
      </c>
      <c r="R504" t="s">
        <v>1369</v>
      </c>
      <c r="S504">
        <v>924</v>
      </c>
      <c r="T504">
        <v>1269.7</v>
      </c>
      <c r="U504">
        <v>-3.1009999999999999E-2</v>
      </c>
      <c r="V504">
        <v>26.64</v>
      </c>
      <c r="W504">
        <v>-0.20569999999999999</v>
      </c>
      <c r="X504">
        <v>82.5</v>
      </c>
      <c r="Y504">
        <v>9.6750000000000007</v>
      </c>
      <c r="Z504">
        <v>-0.38614999999999999</v>
      </c>
      <c r="AA504">
        <v>57</v>
      </c>
      <c r="AB504">
        <v>26.6</v>
      </c>
      <c r="AC504">
        <v>4.4999999999999998E-2</v>
      </c>
      <c r="AD504">
        <v>3.3000000000000002E-2</v>
      </c>
      <c r="AE504">
        <v>1.7849999999999999</v>
      </c>
      <c r="AF504">
        <v>6.9000000000000006E-2</v>
      </c>
      <c r="AG504">
        <v>0.02</v>
      </c>
      <c r="AH504">
        <v>0.28299999999999997</v>
      </c>
      <c r="AI504">
        <v>5.8000000000000003E-2</v>
      </c>
      <c r="AJ504">
        <v>0.48099999999999998</v>
      </c>
      <c r="AK504">
        <v>1.2170000000000001</v>
      </c>
      <c r="AL504">
        <v>2.9750000000000001</v>
      </c>
      <c r="AM504">
        <v>330</v>
      </c>
      <c r="AN504">
        <v>-0.83299999999999996</v>
      </c>
      <c r="AO504">
        <v>3.5999999999999997E-2</v>
      </c>
      <c r="AP504">
        <v>9.5471199999999996</v>
      </c>
      <c r="AQ504">
        <v>8.1000000000000003E-2</v>
      </c>
      <c r="AR504">
        <v>70.45</v>
      </c>
      <c r="AS504">
        <v>0.51200000000000001</v>
      </c>
      <c r="AT504" t="s">
        <v>1370</v>
      </c>
      <c r="AU504">
        <v>-39</v>
      </c>
      <c r="AV504">
        <v>11</v>
      </c>
      <c r="AW504">
        <v>0.98199999999999998</v>
      </c>
      <c r="AX504">
        <v>26.01</v>
      </c>
      <c r="AY504">
        <v>26.01</v>
      </c>
      <c r="AZ504">
        <v>40.380000000000003</v>
      </c>
      <c r="BA504">
        <v>40.380000000000003</v>
      </c>
      <c r="BB504">
        <v>40.49</v>
      </c>
      <c r="BC504">
        <v>40.49</v>
      </c>
      <c r="BL504">
        <v>10</v>
      </c>
      <c r="BM504">
        <v>6.13</v>
      </c>
      <c r="BN504">
        <v>0.16302301446046527</v>
      </c>
    </row>
    <row r="505" spans="1:66" x14ac:dyDescent="0.2">
      <c r="A505" t="s">
        <v>1342</v>
      </c>
      <c r="B505" s="10">
        <v>41431</v>
      </c>
      <c r="C505">
        <v>2</v>
      </c>
      <c r="D505">
        <v>3</v>
      </c>
      <c r="E505">
        <v>23</v>
      </c>
      <c r="F505">
        <v>1100</v>
      </c>
      <c r="G505">
        <f t="shared" si="21"/>
        <v>210</v>
      </c>
      <c r="K505" t="s">
        <v>2113</v>
      </c>
      <c r="M505">
        <v>100</v>
      </c>
      <c r="N505">
        <v>1.0649999999999999</v>
      </c>
      <c r="O505">
        <v>1.0629999999999999</v>
      </c>
      <c r="P505">
        <v>2.9790000000000001</v>
      </c>
      <c r="Q505">
        <v>1</v>
      </c>
      <c r="R505" t="s">
        <v>1371</v>
      </c>
      <c r="S505">
        <v>1350</v>
      </c>
      <c r="T505">
        <v>1269.7</v>
      </c>
      <c r="U505">
        <v>0.14715</v>
      </c>
      <c r="V505">
        <v>18.95</v>
      </c>
      <c r="W505">
        <v>0.12620000000000001</v>
      </c>
      <c r="X505">
        <v>70</v>
      </c>
      <c r="Y505">
        <v>9.6750000000000007</v>
      </c>
      <c r="Z505">
        <v>-2.997E-2</v>
      </c>
      <c r="AA505">
        <v>53</v>
      </c>
      <c r="AB505">
        <v>82.7</v>
      </c>
      <c r="AC505">
        <v>0.04</v>
      </c>
      <c r="AD505">
        <v>4.7E-2</v>
      </c>
      <c r="AE505">
        <v>1.659</v>
      </c>
      <c r="AF505">
        <v>3.3000000000000002E-2</v>
      </c>
      <c r="AG505">
        <v>0.151</v>
      </c>
      <c r="AH505">
        <v>0.50700000000000001</v>
      </c>
      <c r="AI505">
        <v>9.0999999999999998E-2</v>
      </c>
      <c r="AJ505">
        <v>0.313</v>
      </c>
      <c r="AK505">
        <v>1.4910000000000001</v>
      </c>
      <c r="AL505">
        <v>336.19799999999998</v>
      </c>
      <c r="AM505">
        <v>354</v>
      </c>
      <c r="AN505">
        <v>-0.96699999999999997</v>
      </c>
      <c r="AO505">
        <v>3.6999999999999998E-2</v>
      </c>
      <c r="AP505">
        <v>10.30824</v>
      </c>
      <c r="AQ505">
        <v>0.113</v>
      </c>
      <c r="AR505">
        <v>70.45</v>
      </c>
      <c r="AS505">
        <v>0.41099999999999998</v>
      </c>
      <c r="AT505" t="s">
        <v>1372</v>
      </c>
      <c r="AU505">
        <v>4.9000000000000004</v>
      </c>
      <c r="AV505">
        <v>57</v>
      </c>
      <c r="AW505">
        <v>0.97799999999999998</v>
      </c>
      <c r="AX505">
        <v>28.38</v>
      </c>
      <c r="AY505">
        <v>28.38</v>
      </c>
      <c r="AZ505">
        <v>32.64</v>
      </c>
      <c r="BA505">
        <v>32.64</v>
      </c>
      <c r="BB505">
        <v>39.01</v>
      </c>
      <c r="BC505">
        <v>39.01</v>
      </c>
      <c r="BL505">
        <v>10</v>
      </c>
      <c r="BM505">
        <v>5.09</v>
      </c>
      <c r="BN505">
        <v>5.9731640820277744E-2</v>
      </c>
    </row>
    <row r="506" spans="1:66" x14ac:dyDescent="0.2">
      <c r="A506" t="s">
        <v>1342</v>
      </c>
      <c r="B506" s="10">
        <v>41436</v>
      </c>
      <c r="C506">
        <v>2</v>
      </c>
      <c r="D506">
        <v>1</v>
      </c>
      <c r="E506">
        <v>24</v>
      </c>
      <c r="F506">
        <v>1100</v>
      </c>
      <c r="G506">
        <f t="shared" si="21"/>
        <v>210</v>
      </c>
      <c r="K506" t="s">
        <v>2114</v>
      </c>
      <c r="M506">
        <v>100</v>
      </c>
      <c r="N506">
        <v>0.16</v>
      </c>
      <c r="O506">
        <v>0.16400000000000001</v>
      </c>
      <c r="P506">
        <v>1.3540000000000001</v>
      </c>
      <c r="Q506">
        <v>2</v>
      </c>
      <c r="R506" t="s">
        <v>1373</v>
      </c>
      <c r="S506">
        <v>252</v>
      </c>
      <c r="T506">
        <v>1533.7</v>
      </c>
      <c r="U506">
        <v>8.6709999999999995E-2</v>
      </c>
      <c r="V506">
        <v>35.51</v>
      </c>
      <c r="W506">
        <v>-0.10639999999999999</v>
      </c>
      <c r="X506">
        <v>75.429000000000002</v>
      </c>
      <c r="Y506">
        <v>10.429</v>
      </c>
      <c r="Z506">
        <v>-0.72175</v>
      </c>
      <c r="AA506">
        <v>35</v>
      </c>
      <c r="AB506">
        <v>79.5</v>
      </c>
      <c r="AC506">
        <v>0.93899999999999995</v>
      </c>
      <c r="AD506">
        <v>0.13300000000000001</v>
      </c>
      <c r="AE506">
        <v>2.008</v>
      </c>
      <c r="AF506">
        <v>0.311</v>
      </c>
      <c r="AG506">
        <v>0.14699999999999999</v>
      </c>
      <c r="AH506">
        <v>0.47899999999999998</v>
      </c>
      <c r="AI506">
        <v>9.0999999999999998E-2</v>
      </c>
      <c r="AJ506">
        <v>0.17499999999999999</v>
      </c>
      <c r="AK506">
        <v>0.54300000000000004</v>
      </c>
      <c r="AL506">
        <v>127.934</v>
      </c>
      <c r="AM506">
        <v>246</v>
      </c>
      <c r="AN506">
        <v>-0.36699999999999999</v>
      </c>
      <c r="AO506">
        <v>7.3999999999999996E-2</v>
      </c>
      <c r="AP506">
        <v>6.2582000000000004</v>
      </c>
      <c r="AQ506">
        <v>0.30099999999999999</v>
      </c>
      <c r="AR506">
        <v>87.76</v>
      </c>
      <c r="AS506">
        <v>-0.25600000000000001</v>
      </c>
      <c r="AT506" t="s">
        <v>1374</v>
      </c>
      <c r="AU506">
        <v>-62.4</v>
      </c>
      <c r="AV506">
        <v>77</v>
      </c>
      <c r="AW506">
        <v>1.034</v>
      </c>
      <c r="AX506">
        <v>20.66</v>
      </c>
      <c r="AY506">
        <v>20.66</v>
      </c>
      <c r="AZ506">
        <v>33.56</v>
      </c>
      <c r="BA506">
        <v>33.56</v>
      </c>
      <c r="BB506">
        <v>39.229999999999997</v>
      </c>
      <c r="BC506">
        <v>39.229999999999997</v>
      </c>
      <c r="BL506">
        <v>10</v>
      </c>
      <c r="BM506">
        <v>9.67</v>
      </c>
      <c r="BN506">
        <v>-1.3533344040579022E-2</v>
      </c>
    </row>
    <row r="507" spans="1:66" x14ac:dyDescent="0.2">
      <c r="A507" t="s">
        <v>1342</v>
      </c>
      <c r="B507" s="10">
        <v>41436</v>
      </c>
      <c r="C507">
        <v>2</v>
      </c>
      <c r="D507">
        <v>3</v>
      </c>
      <c r="E507">
        <v>25</v>
      </c>
      <c r="F507">
        <v>1100</v>
      </c>
      <c r="G507">
        <f t="shared" si="21"/>
        <v>210</v>
      </c>
      <c r="K507" t="s">
        <v>2114</v>
      </c>
      <c r="M507">
        <v>100</v>
      </c>
      <c r="N507">
        <v>2.911</v>
      </c>
      <c r="O507">
        <v>3.089</v>
      </c>
      <c r="P507">
        <v>5.9969999999999999</v>
      </c>
      <c r="Q507">
        <v>1</v>
      </c>
      <c r="R507" t="s">
        <v>1375</v>
      </c>
      <c r="S507">
        <v>4738</v>
      </c>
      <c r="T507">
        <v>1533.7</v>
      </c>
      <c r="U507">
        <v>0.27722999999999998</v>
      </c>
      <c r="V507">
        <v>26.53</v>
      </c>
      <c r="W507">
        <v>-5.0000000000000001E-3</v>
      </c>
      <c r="X507">
        <v>82.5</v>
      </c>
      <c r="Y507">
        <v>9.6750000000000007</v>
      </c>
      <c r="Z507">
        <v>-0.29883999999999999</v>
      </c>
      <c r="AA507">
        <v>45</v>
      </c>
      <c r="AB507">
        <v>22.2</v>
      </c>
      <c r="AC507">
        <v>2.5999999999999999E-2</v>
      </c>
      <c r="AD507">
        <v>8.3000000000000004E-2</v>
      </c>
      <c r="AE507">
        <v>1.704</v>
      </c>
      <c r="AF507">
        <v>7.6999999999999999E-2</v>
      </c>
      <c r="AG507">
        <v>4.2000000000000003E-2</v>
      </c>
      <c r="AH507">
        <v>0.51500000000000001</v>
      </c>
      <c r="AI507">
        <v>8.8999999999999996E-2</v>
      </c>
      <c r="AJ507">
        <v>0.39800000000000002</v>
      </c>
      <c r="AK507">
        <v>4.1509999999999998</v>
      </c>
      <c r="AL507">
        <v>294.54500000000002</v>
      </c>
      <c r="AM507">
        <v>354</v>
      </c>
      <c r="AN507">
        <v>-0.96699999999999997</v>
      </c>
      <c r="AO507">
        <v>4.8000000000000001E-2</v>
      </c>
      <c r="AP507">
        <v>59.9544</v>
      </c>
      <c r="AQ507">
        <v>6.2E-2</v>
      </c>
      <c r="AR507">
        <v>87.76</v>
      </c>
      <c r="AS507">
        <v>0.47699999999999998</v>
      </c>
      <c r="AT507" t="s">
        <v>1376</v>
      </c>
      <c r="AU507">
        <v>20.100000000000001</v>
      </c>
      <c r="AV507">
        <v>103</v>
      </c>
      <c r="AW507">
        <v>1.0029999999999999</v>
      </c>
      <c r="AX507">
        <v>22.55</v>
      </c>
      <c r="AY507">
        <v>22.55</v>
      </c>
      <c r="AZ507">
        <v>30.21</v>
      </c>
      <c r="BA507">
        <v>30.21</v>
      </c>
      <c r="BB507">
        <v>31.95</v>
      </c>
      <c r="BC507">
        <v>31.95</v>
      </c>
      <c r="BL507">
        <v>10</v>
      </c>
      <c r="BM507">
        <v>6.35</v>
      </c>
      <c r="BN507">
        <v>0.12107206894192327</v>
      </c>
    </row>
    <row r="508" spans="1:66" x14ac:dyDescent="0.2">
      <c r="A508" t="s">
        <v>1342</v>
      </c>
      <c r="B508" s="10">
        <v>41437</v>
      </c>
      <c r="C508">
        <v>1</v>
      </c>
      <c r="D508">
        <v>1</v>
      </c>
      <c r="E508">
        <v>26</v>
      </c>
      <c r="F508">
        <v>1125</v>
      </c>
      <c r="G508">
        <f t="shared" si="21"/>
        <v>235</v>
      </c>
      <c r="K508" t="s">
        <v>2115</v>
      </c>
      <c r="M508">
        <v>70</v>
      </c>
      <c r="N508">
        <v>0.44600000000000001</v>
      </c>
      <c r="O508">
        <v>0.42899999999999999</v>
      </c>
      <c r="P508">
        <v>1.04</v>
      </c>
      <c r="Q508">
        <v>1</v>
      </c>
      <c r="R508" t="s">
        <v>1377</v>
      </c>
      <c r="S508">
        <v>660</v>
      </c>
      <c r="T508">
        <v>1536.8</v>
      </c>
      <c r="U508">
        <v>-6.234E-2</v>
      </c>
      <c r="V508">
        <v>32.979999999999997</v>
      </c>
      <c r="W508">
        <v>1.89E-2</v>
      </c>
      <c r="X508">
        <v>45</v>
      </c>
      <c r="Y508">
        <v>9.6750000000000007</v>
      </c>
      <c r="Z508">
        <v>-0.18031</v>
      </c>
      <c r="AA508">
        <v>45</v>
      </c>
      <c r="AB508">
        <v>31.9</v>
      </c>
      <c r="AC508">
        <v>7.2999999999999995E-2</v>
      </c>
      <c r="AD508">
        <v>3.2000000000000001E-2</v>
      </c>
      <c r="AE508">
        <v>1.758</v>
      </c>
      <c r="AF508">
        <v>3.0000000000000001E-3</v>
      </c>
      <c r="AG508">
        <v>3.1E-2</v>
      </c>
      <c r="AH508">
        <v>-0.28599999999999998</v>
      </c>
      <c r="AI508">
        <v>0.17</v>
      </c>
      <c r="AJ508">
        <v>-0.318</v>
      </c>
      <c r="AK508">
        <v>0.61799999999999999</v>
      </c>
      <c r="AL508">
        <v>14.875999999999999</v>
      </c>
      <c r="AM508">
        <v>354</v>
      </c>
      <c r="AN508">
        <v>-0.96699999999999997</v>
      </c>
      <c r="AO508">
        <v>1.2E-2</v>
      </c>
      <c r="AP508">
        <v>3.44957</v>
      </c>
      <c r="AQ508">
        <v>0.03</v>
      </c>
      <c r="AR508">
        <v>91.03</v>
      </c>
      <c r="AS508">
        <v>0.38500000000000001</v>
      </c>
      <c r="AT508" t="s">
        <v>1378</v>
      </c>
      <c r="AU508">
        <v>-7.9</v>
      </c>
      <c r="AV508">
        <v>49</v>
      </c>
      <c r="AW508">
        <v>0.98599999999999999</v>
      </c>
      <c r="AX508">
        <v>28.43</v>
      </c>
      <c r="AY508">
        <v>28.43</v>
      </c>
      <c r="AZ508">
        <v>29.29</v>
      </c>
      <c r="BA508">
        <v>29.29</v>
      </c>
      <c r="BB508">
        <v>37.03</v>
      </c>
      <c r="BC508">
        <v>37.03</v>
      </c>
      <c r="BL508">
        <v>10</v>
      </c>
      <c r="BM508">
        <v>6.73</v>
      </c>
      <c r="BN508">
        <v>-1.2271646440888974E-2</v>
      </c>
    </row>
    <row r="509" spans="1:66" x14ac:dyDescent="0.2">
      <c r="A509" t="s">
        <v>1342</v>
      </c>
      <c r="B509" s="10">
        <v>41437</v>
      </c>
      <c r="C509">
        <v>1</v>
      </c>
      <c r="D509">
        <v>5</v>
      </c>
      <c r="E509">
        <v>28</v>
      </c>
      <c r="F509">
        <v>1125</v>
      </c>
      <c r="G509">
        <f t="shared" si="21"/>
        <v>235</v>
      </c>
      <c r="K509" t="s">
        <v>2115</v>
      </c>
      <c r="M509">
        <v>70</v>
      </c>
      <c r="N509">
        <v>7.8E-2</v>
      </c>
      <c r="O509">
        <v>8.3000000000000004E-2</v>
      </c>
      <c r="P509">
        <v>0.34799999999999998</v>
      </c>
      <c r="Q509">
        <v>0</v>
      </c>
      <c r="R509" t="s">
        <v>45</v>
      </c>
      <c r="S509">
        <v>127</v>
      </c>
      <c r="T509">
        <v>1536.8</v>
      </c>
      <c r="U509">
        <v>8.09E-2</v>
      </c>
      <c r="V509">
        <v>40.99</v>
      </c>
      <c r="W509">
        <v>-0.192</v>
      </c>
      <c r="X509">
        <v>82.5</v>
      </c>
      <c r="Y509">
        <v>9.9870000000000001</v>
      </c>
      <c r="Z509">
        <v>-0.47776000000000002</v>
      </c>
      <c r="AA509">
        <v>41</v>
      </c>
      <c r="AB509">
        <v>62.6</v>
      </c>
      <c r="AC509">
        <v>0.29699999999999999</v>
      </c>
      <c r="AD509">
        <v>2.3E-2</v>
      </c>
      <c r="AE509">
        <v>1.7569999999999999</v>
      </c>
      <c r="AF509">
        <v>8.6999999999999994E-2</v>
      </c>
      <c r="AG509">
        <v>8.9999999999999993E-3</v>
      </c>
      <c r="AH509">
        <v>0.19</v>
      </c>
      <c r="AI509">
        <v>1.6E-2</v>
      </c>
      <c r="AJ509">
        <v>0.27200000000000002</v>
      </c>
      <c r="AK509">
        <v>0.218</v>
      </c>
      <c r="AL509">
        <v>357.02499999999998</v>
      </c>
      <c r="AM509">
        <v>270</v>
      </c>
      <c r="AN509">
        <v>-0.5</v>
      </c>
      <c r="AO509">
        <v>1.4E-2</v>
      </c>
      <c r="AP509">
        <v>0.16403000000000001</v>
      </c>
      <c r="AQ509" s="16">
        <v>0.19900000000000001</v>
      </c>
      <c r="AR509">
        <v>91.03</v>
      </c>
      <c r="AS509">
        <v>-7.9000000000000001E-2</v>
      </c>
      <c r="AT509" t="s">
        <v>1379</v>
      </c>
      <c r="AU509">
        <v>-31.3</v>
      </c>
      <c r="AV509">
        <v>77</v>
      </c>
      <c r="AW509">
        <v>1.006</v>
      </c>
      <c r="AX509">
        <v>19.55</v>
      </c>
      <c r="AY509">
        <v>19.55</v>
      </c>
      <c r="AZ509">
        <v>36.76</v>
      </c>
      <c r="BA509">
        <v>36.76</v>
      </c>
      <c r="BB509">
        <v>42.57</v>
      </c>
      <c r="BC509">
        <v>42.57</v>
      </c>
      <c r="BL509">
        <v>10</v>
      </c>
      <c r="BM509">
        <v>4.08</v>
      </c>
      <c r="BN509">
        <v>4.0336308413923286E-2</v>
      </c>
    </row>
    <row r="510" spans="1:66" x14ac:dyDescent="0.2">
      <c r="A510" t="s">
        <v>1342</v>
      </c>
      <c r="B510" s="10">
        <v>41437</v>
      </c>
      <c r="C510">
        <v>2</v>
      </c>
      <c r="D510">
        <v>1</v>
      </c>
      <c r="E510">
        <v>29</v>
      </c>
      <c r="F510">
        <v>1125</v>
      </c>
      <c r="G510">
        <f t="shared" si="21"/>
        <v>235</v>
      </c>
      <c r="K510" t="s">
        <v>2115</v>
      </c>
      <c r="M510">
        <v>70</v>
      </c>
      <c r="N510">
        <v>0.30399999999999999</v>
      </c>
      <c r="O510">
        <v>0.314</v>
      </c>
      <c r="P510">
        <v>0.83499999999999996</v>
      </c>
      <c r="Q510">
        <v>0</v>
      </c>
      <c r="R510" t="s">
        <v>45</v>
      </c>
      <c r="S510">
        <v>483</v>
      </c>
      <c r="T510">
        <v>1536.8</v>
      </c>
      <c r="U510">
        <v>7.1319999999999995E-2</v>
      </c>
      <c r="V510">
        <v>28.05</v>
      </c>
      <c r="W510">
        <v>-0.21049999999999999</v>
      </c>
      <c r="X510">
        <v>46.054000000000002</v>
      </c>
      <c r="Y510">
        <v>11.054</v>
      </c>
      <c r="Z510">
        <v>-0.28775000000000001</v>
      </c>
      <c r="AA510">
        <v>39</v>
      </c>
      <c r="AB510">
        <v>15.5</v>
      </c>
      <c r="AC510">
        <v>0.246</v>
      </c>
      <c r="AD510">
        <v>6.0999999999999999E-2</v>
      </c>
      <c r="AE510">
        <v>1.764</v>
      </c>
      <c r="AF510">
        <v>0.01</v>
      </c>
      <c r="AG510">
        <v>5.5E-2</v>
      </c>
      <c r="AH510">
        <v>-1.2E-2</v>
      </c>
      <c r="AI510">
        <v>7.4999999999999997E-2</v>
      </c>
      <c r="AJ510">
        <v>-8.6999999999999994E-2</v>
      </c>
      <c r="AK510">
        <v>0.55100000000000005</v>
      </c>
      <c r="AL510">
        <v>101.157</v>
      </c>
      <c r="AM510">
        <v>366</v>
      </c>
      <c r="AN510">
        <v>-1.0329999999999999</v>
      </c>
      <c r="AO510">
        <v>1.4E-2</v>
      </c>
      <c r="AP510">
        <v>1.3999699999999999</v>
      </c>
      <c r="AQ510">
        <v>5.0000000000000001E-3</v>
      </c>
      <c r="AR510">
        <v>91.03</v>
      </c>
      <c r="AS510">
        <v>0.67</v>
      </c>
      <c r="AT510" t="s">
        <v>1380</v>
      </c>
      <c r="AU510">
        <v>28.7</v>
      </c>
      <c r="AV510">
        <v>173</v>
      </c>
      <c r="AW510">
        <v>1.056</v>
      </c>
      <c r="AX510">
        <v>32.42</v>
      </c>
      <c r="AY510">
        <v>32.42</v>
      </c>
      <c r="AZ510">
        <v>43.94</v>
      </c>
      <c r="BA510">
        <v>43.94</v>
      </c>
      <c r="BB510">
        <v>52.36</v>
      </c>
      <c r="BC510">
        <v>52.36</v>
      </c>
      <c r="BL510">
        <v>10</v>
      </c>
      <c r="BM510">
        <v>12.23</v>
      </c>
      <c r="BN510">
        <v>9.7117937337784456E-4</v>
      </c>
    </row>
    <row r="511" spans="1:66" x14ac:dyDescent="0.2">
      <c r="A511" t="s">
        <v>1342</v>
      </c>
      <c r="B511" s="10">
        <v>41438</v>
      </c>
      <c r="C511">
        <v>1</v>
      </c>
      <c r="D511">
        <v>4</v>
      </c>
      <c r="E511">
        <v>33</v>
      </c>
      <c r="F511">
        <v>1150</v>
      </c>
      <c r="G511">
        <f t="shared" si="21"/>
        <v>260</v>
      </c>
      <c r="K511" t="s">
        <v>2116</v>
      </c>
      <c r="M511">
        <v>70</v>
      </c>
      <c r="N511">
        <v>0.50700000000000001</v>
      </c>
      <c r="O511">
        <v>0.54300000000000004</v>
      </c>
      <c r="P511">
        <v>1.306</v>
      </c>
      <c r="Q511">
        <v>1</v>
      </c>
      <c r="R511" t="s">
        <v>1381</v>
      </c>
      <c r="S511">
        <v>938</v>
      </c>
      <c r="T511">
        <v>1728</v>
      </c>
      <c r="U511">
        <v>0.21514</v>
      </c>
      <c r="V511">
        <v>35.51</v>
      </c>
      <c r="W511">
        <v>-0.29520000000000002</v>
      </c>
      <c r="X511">
        <v>23.242000000000001</v>
      </c>
      <c r="Y511">
        <v>10.742000000000001</v>
      </c>
      <c r="Z511">
        <v>-0.39789999999999998</v>
      </c>
      <c r="AA511">
        <v>21</v>
      </c>
      <c r="AB511">
        <v>0</v>
      </c>
      <c r="AC511">
        <v>8.2000000000000003E-2</v>
      </c>
      <c r="AD511">
        <v>5.0999999999999997E-2</v>
      </c>
      <c r="AE511">
        <v>1.8460000000000001</v>
      </c>
      <c r="AF511">
        <v>0.108</v>
      </c>
      <c r="AG511">
        <v>-6.5000000000000002E-2</v>
      </c>
      <c r="AH511">
        <v>0.13700000000000001</v>
      </c>
      <c r="AI511">
        <v>0.26900000000000002</v>
      </c>
      <c r="AJ511">
        <v>0.35299999999999998</v>
      </c>
      <c r="AK511">
        <v>0.93200000000000005</v>
      </c>
      <c r="AL511">
        <v>124.959</v>
      </c>
      <c r="AM511">
        <v>330</v>
      </c>
      <c r="AN511">
        <v>-0.83299999999999996</v>
      </c>
      <c r="AO511">
        <v>1.9E-2</v>
      </c>
      <c r="AP511">
        <v>9.8299900000000004</v>
      </c>
      <c r="AQ511">
        <v>8.4000000000000005E-2</v>
      </c>
      <c r="AR511">
        <v>97.58</v>
      </c>
      <c r="AS511">
        <v>0.45800000000000002</v>
      </c>
      <c r="AT511" t="s">
        <v>1382</v>
      </c>
      <c r="AU511">
        <v>3.1</v>
      </c>
      <c r="AV511">
        <v>113</v>
      </c>
      <c r="AW511">
        <v>1.0469999999999999</v>
      </c>
      <c r="AX511">
        <v>30.42</v>
      </c>
      <c r="AY511">
        <v>30.42</v>
      </c>
      <c r="AZ511">
        <v>36.85</v>
      </c>
      <c r="BA511">
        <v>36.85</v>
      </c>
      <c r="BB511">
        <v>41.12</v>
      </c>
      <c r="BC511">
        <v>41.12</v>
      </c>
      <c r="BL511">
        <v>10</v>
      </c>
      <c r="BM511">
        <v>6.45</v>
      </c>
      <c r="BN511">
        <v>0.11544594178205292</v>
      </c>
    </row>
    <row r="512" spans="1:66" x14ac:dyDescent="0.2">
      <c r="A512" t="s">
        <v>1342</v>
      </c>
      <c r="B512" s="10">
        <v>41438</v>
      </c>
      <c r="C512">
        <v>2</v>
      </c>
      <c r="D512">
        <v>1</v>
      </c>
      <c r="E512">
        <v>31</v>
      </c>
      <c r="F512">
        <v>1150</v>
      </c>
      <c r="G512">
        <f t="shared" si="21"/>
        <v>260</v>
      </c>
      <c r="K512" t="s">
        <v>2116</v>
      </c>
      <c r="M512">
        <v>70</v>
      </c>
      <c r="N512">
        <v>0.55600000000000005</v>
      </c>
      <c r="O512">
        <v>0.58799999999999997</v>
      </c>
      <c r="P512">
        <v>1.2230000000000001</v>
      </c>
      <c r="Q512">
        <v>1</v>
      </c>
      <c r="R512" t="s">
        <v>1383</v>
      </c>
      <c r="S512">
        <v>1016</v>
      </c>
      <c r="T512">
        <v>1728</v>
      </c>
      <c r="U512">
        <v>0.12211</v>
      </c>
      <c r="V512">
        <v>38.07</v>
      </c>
      <c r="W512">
        <v>-1.6899999999999998E-2</v>
      </c>
      <c r="X512">
        <v>54.179000000000002</v>
      </c>
      <c r="Y512">
        <v>11.679</v>
      </c>
      <c r="Z512">
        <v>-0.19117999999999999</v>
      </c>
      <c r="AA512">
        <v>23</v>
      </c>
      <c r="AB512">
        <v>22</v>
      </c>
      <c r="AC512">
        <v>7.2999999999999995E-2</v>
      </c>
      <c r="AD512">
        <v>4.3999999999999997E-2</v>
      </c>
      <c r="AE512">
        <v>1.7989999999999999</v>
      </c>
      <c r="AF512">
        <v>-1E-3</v>
      </c>
      <c r="AG512">
        <v>7.4999999999999997E-2</v>
      </c>
      <c r="AH512">
        <v>-0.441</v>
      </c>
      <c r="AI512">
        <v>0.24</v>
      </c>
      <c r="AJ512">
        <v>-0.224</v>
      </c>
      <c r="AK512">
        <v>0.91900000000000004</v>
      </c>
      <c r="AL512">
        <v>20.826000000000001</v>
      </c>
      <c r="AM512">
        <v>342</v>
      </c>
      <c r="AN512">
        <v>-0.9</v>
      </c>
      <c r="AO512">
        <v>1.2999999999999999E-2</v>
      </c>
      <c r="AP512">
        <v>10.18378</v>
      </c>
      <c r="AQ512">
        <v>6.2E-2</v>
      </c>
      <c r="AR512">
        <v>97.58</v>
      </c>
      <c r="AS512">
        <v>0.499</v>
      </c>
      <c r="AT512" t="s">
        <v>1384</v>
      </c>
      <c r="AU512">
        <v>10</v>
      </c>
      <c r="AV512">
        <v>3</v>
      </c>
      <c r="AW512">
        <v>0.93100000000000005</v>
      </c>
      <c r="AX512">
        <v>32.58</v>
      </c>
      <c r="AY512">
        <v>32.58</v>
      </c>
      <c r="AZ512">
        <v>38.56</v>
      </c>
      <c r="BA512">
        <v>38.56</v>
      </c>
      <c r="BB512">
        <v>41.85</v>
      </c>
      <c r="BC512">
        <v>41.85</v>
      </c>
      <c r="BL512">
        <v>10</v>
      </c>
      <c r="BM512">
        <v>26.87</v>
      </c>
      <c r="BN512">
        <v>4.5470498413471956E-2</v>
      </c>
    </row>
    <row r="513" spans="1:66" x14ac:dyDescent="0.2">
      <c r="A513" t="s">
        <v>1342</v>
      </c>
      <c r="B513" s="10">
        <v>41439</v>
      </c>
      <c r="C513">
        <v>2</v>
      </c>
      <c r="D513">
        <v>1</v>
      </c>
      <c r="E513">
        <v>34</v>
      </c>
      <c r="F513">
        <v>1175</v>
      </c>
      <c r="G513">
        <f t="shared" si="21"/>
        <v>285</v>
      </c>
      <c r="K513" t="s">
        <v>2117</v>
      </c>
      <c r="M513">
        <v>70</v>
      </c>
      <c r="N513">
        <v>0.11700000000000001</v>
      </c>
      <c r="O513">
        <v>0.121</v>
      </c>
      <c r="P513">
        <v>2.1459999999999999</v>
      </c>
      <c r="Q513">
        <v>1</v>
      </c>
      <c r="R513" t="s">
        <v>1385</v>
      </c>
      <c r="S513">
        <v>225</v>
      </c>
      <c r="T513">
        <v>1856.2</v>
      </c>
      <c r="U513">
        <v>0</v>
      </c>
      <c r="V513" t="s">
        <v>91</v>
      </c>
      <c r="W513">
        <v>-0.2288</v>
      </c>
      <c r="X513">
        <v>53.1</v>
      </c>
      <c r="Y513">
        <v>20.6</v>
      </c>
      <c r="Z513">
        <v>-0.16782</v>
      </c>
      <c r="AA513">
        <v>15</v>
      </c>
      <c r="AB513">
        <v>29.2</v>
      </c>
      <c r="AC513">
        <v>1.7110000000000001</v>
      </c>
      <c r="AD513">
        <v>8.3000000000000004E-2</v>
      </c>
      <c r="AE513">
        <v>2.2330000000000001</v>
      </c>
      <c r="AF513">
        <v>0.36899999999999999</v>
      </c>
      <c r="AG513">
        <v>0.63100000000000001</v>
      </c>
      <c r="AH513">
        <v>0.31</v>
      </c>
      <c r="AI513">
        <v>0.79200000000000004</v>
      </c>
      <c r="AJ513">
        <v>0.41899999999999998</v>
      </c>
      <c r="AK513">
        <v>0.377</v>
      </c>
      <c r="AL513">
        <v>312.39699999999999</v>
      </c>
      <c r="AM513">
        <v>246</v>
      </c>
      <c r="AN513">
        <v>-0.36699999999999999</v>
      </c>
      <c r="AO513">
        <v>8.3000000000000004E-2</v>
      </c>
      <c r="AP513">
        <v>2.0615199999999998</v>
      </c>
      <c r="AQ513">
        <v>0.51</v>
      </c>
      <c r="AR513">
        <v>98.47</v>
      </c>
      <c r="AS513">
        <v>0.59499999999999997</v>
      </c>
      <c r="AT513" t="s">
        <v>1386</v>
      </c>
      <c r="AU513">
        <v>-12.9</v>
      </c>
      <c r="AV513">
        <v>137</v>
      </c>
      <c r="AW513">
        <v>0.97</v>
      </c>
      <c r="AX513">
        <v>41.66</v>
      </c>
      <c r="AY513">
        <v>41.66</v>
      </c>
      <c r="AZ513">
        <v>52.87</v>
      </c>
      <c r="BA513">
        <v>52.87</v>
      </c>
      <c r="BB513">
        <v>55.65</v>
      </c>
      <c r="BC513">
        <v>55.65</v>
      </c>
      <c r="BL513">
        <v>10</v>
      </c>
      <c r="BM513">
        <v>22.66</v>
      </c>
      <c r="BN513">
        <v>4.4505090852134131E-2</v>
      </c>
    </row>
    <row r="514" spans="1:66" x14ac:dyDescent="0.2">
      <c r="A514" t="s">
        <v>1342</v>
      </c>
      <c r="B514" s="10">
        <v>41439</v>
      </c>
      <c r="C514">
        <v>2</v>
      </c>
      <c r="D514">
        <v>4</v>
      </c>
      <c r="E514" t="s">
        <v>1387</v>
      </c>
      <c r="F514">
        <v>1175</v>
      </c>
      <c r="G514">
        <f t="shared" si="21"/>
        <v>285</v>
      </c>
      <c r="K514" t="s">
        <v>2117</v>
      </c>
      <c r="M514">
        <v>70</v>
      </c>
      <c r="N514">
        <v>0.182</v>
      </c>
      <c r="O514">
        <v>0.20399999999999999</v>
      </c>
      <c r="P514">
        <v>0.66600000000000004</v>
      </c>
      <c r="Q514">
        <v>0</v>
      </c>
      <c r="R514" t="s">
        <v>45</v>
      </c>
      <c r="S514">
        <v>379</v>
      </c>
      <c r="T514">
        <v>1856.2</v>
      </c>
      <c r="U514">
        <v>-0.18246999999999999</v>
      </c>
      <c r="V514">
        <v>26.64</v>
      </c>
      <c r="W514">
        <v>-0.2021</v>
      </c>
      <c r="X514">
        <v>27.928999999999998</v>
      </c>
      <c r="Y514">
        <v>10.429</v>
      </c>
      <c r="Z514">
        <v>-0.43515999999999999</v>
      </c>
      <c r="AA514">
        <v>19</v>
      </c>
      <c r="AB514">
        <v>22</v>
      </c>
      <c r="AC514">
        <v>0.18099999999999999</v>
      </c>
      <c r="AD514">
        <v>3.5999999999999997E-2</v>
      </c>
      <c r="AE514">
        <v>1.77</v>
      </c>
      <c r="AF514">
        <v>1.0999999999999999E-2</v>
      </c>
      <c r="AG514">
        <v>2.5999999999999999E-2</v>
      </c>
      <c r="AH514">
        <v>0.155</v>
      </c>
      <c r="AI514">
        <v>0.122</v>
      </c>
      <c r="AJ514">
        <v>0.29699999999999999</v>
      </c>
      <c r="AK514">
        <v>0.36799999999999999</v>
      </c>
      <c r="AL514">
        <v>77.355000000000004</v>
      </c>
      <c r="AM514">
        <v>318</v>
      </c>
      <c r="AN514">
        <v>-0.76700000000000002</v>
      </c>
      <c r="AO514">
        <v>1.7000000000000001E-2</v>
      </c>
      <c r="AP514">
        <v>3.9628800000000002</v>
      </c>
      <c r="AQ514">
        <v>0.14499999999999999</v>
      </c>
      <c r="AR514">
        <v>98.47</v>
      </c>
      <c r="AS514">
        <v>0.247</v>
      </c>
      <c r="AT514" t="s">
        <v>1388</v>
      </c>
      <c r="AU514">
        <v>17.2</v>
      </c>
      <c r="AV514">
        <v>9</v>
      </c>
      <c r="AW514">
        <v>0.999</v>
      </c>
      <c r="AX514">
        <v>29.6</v>
      </c>
      <c r="AY514">
        <v>29.6</v>
      </c>
      <c r="AZ514">
        <v>38.630000000000003</v>
      </c>
      <c r="BA514">
        <v>38.630000000000003</v>
      </c>
      <c r="BB514">
        <v>54.07</v>
      </c>
      <c r="BC514">
        <v>54.07</v>
      </c>
      <c r="BL514">
        <v>10</v>
      </c>
      <c r="BM514">
        <v>13.24</v>
      </c>
      <c r="BN514">
        <v>7.7274556257962229E-2</v>
      </c>
    </row>
    <row r="515" spans="1:66" x14ac:dyDescent="0.2">
      <c r="A515" t="s">
        <v>1342</v>
      </c>
      <c r="B515" s="10">
        <v>41439</v>
      </c>
      <c r="C515">
        <v>2</v>
      </c>
      <c r="D515">
        <v>5</v>
      </c>
      <c r="E515" t="s">
        <v>1387</v>
      </c>
      <c r="F515">
        <v>1175</v>
      </c>
      <c r="G515">
        <f t="shared" si="21"/>
        <v>285</v>
      </c>
      <c r="K515" t="s">
        <v>2117</v>
      </c>
      <c r="M515">
        <v>70</v>
      </c>
      <c r="N515">
        <v>0.72799999999999998</v>
      </c>
      <c r="O515">
        <v>0.71699999999999997</v>
      </c>
      <c r="P515">
        <v>1.5149999999999999</v>
      </c>
      <c r="Q515">
        <v>1</v>
      </c>
      <c r="R515" t="s">
        <v>1389</v>
      </c>
      <c r="S515">
        <v>1331</v>
      </c>
      <c r="T515">
        <v>1856.2</v>
      </c>
      <c r="U515">
        <v>2.2839999999999999E-2</v>
      </c>
      <c r="V515">
        <v>29.22</v>
      </c>
      <c r="W515">
        <v>-3.1800000000000002E-2</v>
      </c>
      <c r="X515">
        <v>52.8</v>
      </c>
      <c r="Y515">
        <v>10.3</v>
      </c>
      <c r="Z515">
        <v>-0.59779000000000004</v>
      </c>
      <c r="AA515">
        <v>19</v>
      </c>
      <c r="AB515">
        <v>78.3</v>
      </c>
      <c r="AC515">
        <v>4.5999999999999999E-2</v>
      </c>
      <c r="AD515">
        <v>3.2000000000000001E-2</v>
      </c>
      <c r="AE515">
        <v>1.774</v>
      </c>
      <c r="AF515">
        <v>-8.0000000000000002E-3</v>
      </c>
      <c r="AG515">
        <v>5.5E-2</v>
      </c>
      <c r="AH515">
        <v>4.9000000000000002E-2</v>
      </c>
      <c r="AI515">
        <v>1.7000000000000001E-2</v>
      </c>
      <c r="AJ515">
        <v>0.19800000000000001</v>
      </c>
      <c r="AK515">
        <v>1.0660000000000001</v>
      </c>
      <c r="AL515">
        <v>288.59500000000003</v>
      </c>
      <c r="AM515">
        <v>366</v>
      </c>
      <c r="AN515">
        <v>-1.0329999999999999</v>
      </c>
      <c r="AO515">
        <v>2.1999999999999999E-2</v>
      </c>
      <c r="AP515">
        <v>5.8451599999999999</v>
      </c>
      <c r="AQ515">
        <v>7.2999999999999995E-2</v>
      </c>
      <c r="AR515">
        <v>98.47</v>
      </c>
      <c r="AS515">
        <v>0.49299999999999999</v>
      </c>
      <c r="AT515" t="s">
        <v>1390</v>
      </c>
      <c r="AU515">
        <v>-35.4</v>
      </c>
      <c r="AV515">
        <v>78</v>
      </c>
      <c r="AW515">
        <v>1.054</v>
      </c>
      <c r="AX515">
        <v>14.46</v>
      </c>
      <c r="AY515">
        <v>14.46</v>
      </c>
      <c r="AZ515">
        <v>33.21</v>
      </c>
      <c r="BA515">
        <v>33.21</v>
      </c>
      <c r="BB515">
        <v>46.02</v>
      </c>
      <c r="BC515">
        <v>46.02</v>
      </c>
      <c r="BL515">
        <v>10</v>
      </c>
      <c r="BM515">
        <v>5.61</v>
      </c>
      <c r="BN515">
        <v>-7.6870032056815607E-3</v>
      </c>
    </row>
    <row r="516" spans="1:66" x14ac:dyDescent="0.2">
      <c r="A516" t="s">
        <v>1342</v>
      </c>
      <c r="B516" s="10">
        <v>41442</v>
      </c>
      <c r="C516">
        <v>1</v>
      </c>
      <c r="D516">
        <v>1</v>
      </c>
      <c r="E516">
        <v>36</v>
      </c>
      <c r="F516">
        <v>1200</v>
      </c>
      <c r="G516">
        <f t="shared" si="21"/>
        <v>310</v>
      </c>
      <c r="K516" t="s">
        <v>2118</v>
      </c>
      <c r="M516">
        <v>70</v>
      </c>
      <c r="N516">
        <v>0.26400000000000001</v>
      </c>
      <c r="O516">
        <v>0.24</v>
      </c>
      <c r="P516">
        <v>0.877</v>
      </c>
      <c r="Q516">
        <v>0</v>
      </c>
      <c r="R516" t="s">
        <v>45</v>
      </c>
      <c r="S516">
        <v>431</v>
      </c>
      <c r="T516">
        <v>1793</v>
      </c>
      <c r="U516">
        <v>-0.17948</v>
      </c>
      <c r="V516">
        <v>33.86</v>
      </c>
      <c r="W516">
        <v>-0.23669999999999999</v>
      </c>
      <c r="X516">
        <v>51.847000000000001</v>
      </c>
      <c r="Y516">
        <v>14.347</v>
      </c>
      <c r="Z516">
        <v>-0.43036999999999997</v>
      </c>
      <c r="AA516">
        <v>25</v>
      </c>
      <c r="AB516">
        <v>41.3</v>
      </c>
      <c r="AC516">
        <v>0.34699999999999998</v>
      </c>
      <c r="AD516">
        <v>5.8000000000000003E-2</v>
      </c>
      <c r="AE516">
        <v>2.3180000000000001</v>
      </c>
      <c r="AF516">
        <v>0.48399999999999999</v>
      </c>
      <c r="AG516">
        <v>0.59599999999999997</v>
      </c>
      <c r="AH516">
        <v>0.83699999999999997</v>
      </c>
      <c r="AI516">
        <v>0.71499999999999997</v>
      </c>
      <c r="AJ516">
        <v>0.84699999999999998</v>
      </c>
      <c r="AK516">
        <v>1.3320000000000001</v>
      </c>
      <c r="AL516">
        <v>47.603000000000002</v>
      </c>
      <c r="AM516">
        <v>102</v>
      </c>
      <c r="AN516">
        <v>0.433</v>
      </c>
      <c r="AO516">
        <v>0.311</v>
      </c>
      <c r="AP516">
        <v>20.64377</v>
      </c>
      <c r="AQ516">
        <v>0.78400000000000003</v>
      </c>
      <c r="AR516">
        <v>93.11</v>
      </c>
      <c r="AS516">
        <v>0.255</v>
      </c>
      <c r="AT516" t="s">
        <v>1391</v>
      </c>
      <c r="AU516">
        <v>-27.5</v>
      </c>
      <c r="AV516">
        <v>3</v>
      </c>
      <c r="AW516">
        <v>0.98399999999999999</v>
      </c>
      <c r="AX516">
        <v>36.11</v>
      </c>
      <c r="AY516">
        <v>36.11</v>
      </c>
      <c r="AZ516">
        <v>55.79</v>
      </c>
      <c r="BA516">
        <v>55.79</v>
      </c>
      <c r="BB516">
        <v>60.45</v>
      </c>
      <c r="BC516">
        <v>60.45</v>
      </c>
      <c r="BL516">
        <v>10</v>
      </c>
      <c r="BM516">
        <v>25.17</v>
      </c>
      <c r="BN516">
        <v>2.5779511647434014E-2</v>
      </c>
    </row>
    <row r="517" spans="1:66" x14ac:dyDescent="0.2">
      <c r="A517" t="s">
        <v>1342</v>
      </c>
      <c r="B517" s="10">
        <v>41442</v>
      </c>
      <c r="C517">
        <v>1</v>
      </c>
      <c r="D517">
        <v>3</v>
      </c>
      <c r="E517">
        <v>37</v>
      </c>
      <c r="F517">
        <v>1200</v>
      </c>
      <c r="G517">
        <f t="shared" si="21"/>
        <v>310</v>
      </c>
      <c r="K517" t="s">
        <v>2118</v>
      </c>
      <c r="M517">
        <v>70</v>
      </c>
      <c r="N517">
        <v>0.246</v>
      </c>
      <c r="O517">
        <v>0.23300000000000001</v>
      </c>
      <c r="P517">
        <v>2.66</v>
      </c>
      <c r="Q517">
        <v>2</v>
      </c>
      <c r="R517" t="s">
        <v>1392</v>
      </c>
      <c r="S517">
        <v>418</v>
      </c>
      <c r="T517">
        <v>1793</v>
      </c>
      <c r="U517">
        <v>-0.12379999999999999</v>
      </c>
      <c r="V517">
        <v>34.82</v>
      </c>
      <c r="W517">
        <v>-0.19059999999999999</v>
      </c>
      <c r="X517">
        <v>28.795999999999999</v>
      </c>
      <c r="Y517">
        <v>16.295999999999999</v>
      </c>
      <c r="Z517">
        <v>-0.39345999999999998</v>
      </c>
      <c r="AA517">
        <v>17</v>
      </c>
      <c r="AB517">
        <v>84.8</v>
      </c>
      <c r="AC517">
        <v>1.0289999999999999</v>
      </c>
      <c r="AD517">
        <v>0.20699999999999999</v>
      </c>
      <c r="AE517">
        <v>2.133</v>
      </c>
      <c r="AF517">
        <v>0.315</v>
      </c>
      <c r="AG517">
        <v>0.41899999999999998</v>
      </c>
      <c r="AH517">
        <v>0.86599999999999999</v>
      </c>
      <c r="AI517">
        <v>0.52800000000000002</v>
      </c>
      <c r="AJ517">
        <v>0.92500000000000004</v>
      </c>
      <c r="AK517">
        <v>1.427</v>
      </c>
      <c r="AL517">
        <v>339.17399999999998</v>
      </c>
      <c r="AM517">
        <v>186</v>
      </c>
      <c r="AN517">
        <v>-3.3000000000000002E-2</v>
      </c>
      <c r="AO517">
        <v>0.252</v>
      </c>
      <c r="AP517">
        <v>6.5387000000000004</v>
      </c>
      <c r="AQ517">
        <v>0.67</v>
      </c>
      <c r="AR517">
        <v>93.11</v>
      </c>
      <c r="AS517">
        <v>0.11799999999999999</v>
      </c>
      <c r="AT517" t="s">
        <v>1393</v>
      </c>
      <c r="AU517">
        <v>12.6</v>
      </c>
      <c r="AV517">
        <v>89</v>
      </c>
      <c r="AW517">
        <v>0.89200000000000002</v>
      </c>
      <c r="AX517">
        <v>34.58</v>
      </c>
      <c r="AY517">
        <v>34.58</v>
      </c>
      <c r="AZ517">
        <v>39.29</v>
      </c>
      <c r="BA517">
        <v>39.29</v>
      </c>
      <c r="BB517">
        <v>53.73</v>
      </c>
      <c r="BC517">
        <v>53.73</v>
      </c>
      <c r="BL517">
        <v>10</v>
      </c>
      <c r="BM517">
        <v>14.14</v>
      </c>
      <c r="BN517">
        <v>-1.9017614968272853E-2</v>
      </c>
    </row>
    <row r="518" spans="1:66" x14ac:dyDescent="0.2">
      <c r="A518" t="s">
        <v>1342</v>
      </c>
      <c r="B518" s="10">
        <v>41442</v>
      </c>
      <c r="C518">
        <v>1</v>
      </c>
      <c r="D518">
        <v>5</v>
      </c>
      <c r="E518">
        <v>38</v>
      </c>
      <c r="F518">
        <v>1200</v>
      </c>
      <c r="G518">
        <f t="shared" si="21"/>
        <v>310</v>
      </c>
      <c r="K518" t="s">
        <v>2118</v>
      </c>
      <c r="M518">
        <v>70</v>
      </c>
      <c r="N518">
        <v>0.60499999999999998</v>
      </c>
      <c r="O518">
        <v>0.60599999999999998</v>
      </c>
      <c r="P518">
        <v>1.077</v>
      </c>
      <c r="Q518">
        <v>1</v>
      </c>
      <c r="R518" t="s">
        <v>1394</v>
      </c>
      <c r="S518">
        <v>1087</v>
      </c>
      <c r="T518">
        <v>1793</v>
      </c>
      <c r="U518">
        <v>8.7599999999999997E-2</v>
      </c>
      <c r="V518">
        <v>18.95</v>
      </c>
      <c r="W518">
        <v>-0.2989</v>
      </c>
      <c r="X518">
        <v>50</v>
      </c>
      <c r="Y518">
        <v>7.835</v>
      </c>
      <c r="Z518">
        <v>-0.62446000000000002</v>
      </c>
      <c r="AA518">
        <v>35</v>
      </c>
      <c r="AB518">
        <v>11</v>
      </c>
      <c r="AC518">
        <v>3.5999999999999997E-2</v>
      </c>
      <c r="AD518">
        <v>2.1999999999999999E-2</v>
      </c>
      <c r="AE518">
        <v>1.627</v>
      </c>
      <c r="AF518">
        <v>0.30499999999999999</v>
      </c>
      <c r="AG518">
        <v>8.5999999999999993E-2</v>
      </c>
      <c r="AH518">
        <v>0.48599999999999999</v>
      </c>
      <c r="AI518">
        <v>-1.4999999999999999E-2</v>
      </c>
      <c r="AJ518">
        <v>0.29899999999999999</v>
      </c>
      <c r="AK518">
        <v>1.022</v>
      </c>
      <c r="AL518">
        <v>20.826000000000001</v>
      </c>
      <c r="AM518">
        <v>330</v>
      </c>
      <c r="AN518">
        <v>-0.83299999999999996</v>
      </c>
      <c r="AO518">
        <v>2.4E-2</v>
      </c>
      <c r="AP518">
        <v>8.3793100000000003</v>
      </c>
      <c r="AQ518">
        <v>9.5000000000000001E-2</v>
      </c>
      <c r="AR518">
        <v>93.11</v>
      </c>
      <c r="AS518">
        <v>0.497</v>
      </c>
      <c r="AT518" t="s">
        <v>1395</v>
      </c>
      <c r="AU518">
        <v>-17.3</v>
      </c>
      <c r="AV518">
        <v>38</v>
      </c>
      <c r="AW518">
        <v>0.97199999999999998</v>
      </c>
      <c r="AX518">
        <v>21.82</v>
      </c>
      <c r="AY518">
        <v>21.82</v>
      </c>
      <c r="AZ518">
        <v>29.44</v>
      </c>
      <c r="BA518">
        <v>29.44</v>
      </c>
      <c r="BB518">
        <v>34.08</v>
      </c>
      <c r="BC518">
        <v>34.08</v>
      </c>
      <c r="BL518">
        <v>10</v>
      </c>
      <c r="BM518">
        <v>7.96</v>
      </c>
      <c r="BN518">
        <v>3.5958534151313726E-2</v>
      </c>
    </row>
    <row r="519" spans="1:66" x14ac:dyDescent="0.2">
      <c r="A519" t="s">
        <v>1342</v>
      </c>
      <c r="B519" s="10">
        <v>41442</v>
      </c>
      <c r="C519">
        <v>2</v>
      </c>
      <c r="D519">
        <v>1</v>
      </c>
      <c r="E519">
        <v>35</v>
      </c>
      <c r="F519">
        <v>1200</v>
      </c>
      <c r="G519">
        <f t="shared" si="21"/>
        <v>310</v>
      </c>
      <c r="K519" t="s">
        <v>2118</v>
      </c>
      <c r="M519">
        <v>70</v>
      </c>
      <c r="N519">
        <v>1.097</v>
      </c>
      <c r="O519">
        <v>1.123</v>
      </c>
      <c r="P519">
        <v>1.9370000000000001</v>
      </c>
      <c r="Q519">
        <v>1</v>
      </c>
      <c r="R519" t="s">
        <v>1396</v>
      </c>
      <c r="S519">
        <v>2014</v>
      </c>
      <c r="T519">
        <v>1793</v>
      </c>
      <c r="U519">
        <v>-4.0640000000000003E-2</v>
      </c>
      <c r="V519">
        <v>21.27</v>
      </c>
      <c r="W519">
        <v>-0.26579999999999998</v>
      </c>
      <c r="X519">
        <v>52.5</v>
      </c>
      <c r="Y519">
        <v>8.5340000000000007</v>
      </c>
      <c r="Z519">
        <v>-0.40250999999999998</v>
      </c>
      <c r="AA519">
        <v>23</v>
      </c>
      <c r="AB519">
        <v>50.2</v>
      </c>
      <c r="AC519">
        <v>2.8000000000000001E-2</v>
      </c>
      <c r="AD519">
        <v>3.1E-2</v>
      </c>
      <c r="AE519">
        <v>1.6819999999999999</v>
      </c>
      <c r="AF519">
        <v>0.122</v>
      </c>
      <c r="AG519">
        <v>5.7000000000000002E-2</v>
      </c>
      <c r="AH519">
        <v>0.154</v>
      </c>
      <c r="AI519">
        <v>0.03</v>
      </c>
      <c r="AJ519">
        <v>0.36099999999999999</v>
      </c>
      <c r="AK519">
        <v>1.488</v>
      </c>
      <c r="AL519">
        <v>309.42099999999999</v>
      </c>
      <c r="AM519">
        <v>366</v>
      </c>
      <c r="AN519">
        <v>-1.0329999999999999</v>
      </c>
      <c r="AO519">
        <v>2.5999999999999999E-2</v>
      </c>
      <c r="AP519">
        <v>16.896550000000001</v>
      </c>
      <c r="AQ519">
        <v>3.5999999999999997E-2</v>
      </c>
      <c r="AR519">
        <v>93.11</v>
      </c>
      <c r="AS519">
        <v>0.49199999999999999</v>
      </c>
      <c r="AT519" t="s">
        <v>1397</v>
      </c>
      <c r="AU519">
        <v>-43.5</v>
      </c>
      <c r="AV519">
        <v>43</v>
      </c>
      <c r="AW519">
        <v>0.98099999999999998</v>
      </c>
      <c r="AX519">
        <v>29.12</v>
      </c>
      <c r="AY519">
        <v>29.12</v>
      </c>
      <c r="AZ519">
        <v>35.44</v>
      </c>
      <c r="BA519">
        <v>35.44</v>
      </c>
      <c r="BB519">
        <v>43.65</v>
      </c>
      <c r="BC519">
        <v>43.65</v>
      </c>
      <c r="BL519">
        <v>10</v>
      </c>
      <c r="BM519">
        <v>5.38</v>
      </c>
      <c r="BN519">
        <v>7.050023850388467E-3</v>
      </c>
    </row>
    <row r="520" spans="1:66" x14ac:dyDescent="0.2">
      <c r="A520" t="s">
        <v>1342</v>
      </c>
      <c r="B520" s="10">
        <v>41443</v>
      </c>
      <c r="C520">
        <v>1</v>
      </c>
      <c r="D520">
        <v>1</v>
      </c>
      <c r="E520">
        <v>39</v>
      </c>
      <c r="F520">
        <v>1225</v>
      </c>
      <c r="G520">
        <f t="shared" si="21"/>
        <v>335</v>
      </c>
      <c r="K520" t="s">
        <v>2119</v>
      </c>
      <c r="M520">
        <v>100</v>
      </c>
      <c r="N520">
        <v>0.77600000000000002</v>
      </c>
      <c r="O520">
        <v>0.77400000000000002</v>
      </c>
      <c r="P520">
        <v>1.802</v>
      </c>
      <c r="Q520">
        <v>1</v>
      </c>
      <c r="R520" t="s">
        <v>1398</v>
      </c>
      <c r="S520">
        <v>1451</v>
      </c>
      <c r="T520">
        <v>1875.5</v>
      </c>
      <c r="U520">
        <v>0.39766000000000001</v>
      </c>
      <c r="V520">
        <v>27.6</v>
      </c>
      <c r="W520">
        <v>7.0000000000000001E-3</v>
      </c>
      <c r="X520">
        <v>40</v>
      </c>
      <c r="Y520">
        <v>9.2330000000000005</v>
      </c>
      <c r="Z520">
        <v>-0.12383</v>
      </c>
      <c r="AA520">
        <v>49</v>
      </c>
      <c r="AB520">
        <v>4.9000000000000004</v>
      </c>
      <c r="AC520">
        <v>5.2999999999999999E-2</v>
      </c>
      <c r="AD520">
        <v>3.7999999999999999E-2</v>
      </c>
      <c r="AE520">
        <v>1.66</v>
      </c>
      <c r="AF520">
        <v>0.104</v>
      </c>
      <c r="AG520">
        <v>-5.5E-2</v>
      </c>
      <c r="AH520">
        <v>0.189</v>
      </c>
      <c r="AI520">
        <v>6.4000000000000001E-2</v>
      </c>
      <c r="AJ520">
        <v>0.33300000000000002</v>
      </c>
      <c r="AK520">
        <v>1.3</v>
      </c>
      <c r="AL520">
        <v>62.478999999999999</v>
      </c>
      <c r="AM520">
        <v>366</v>
      </c>
      <c r="AN520">
        <v>-1.0329999999999999</v>
      </c>
      <c r="AO520">
        <v>2.3E-2</v>
      </c>
      <c r="AP520">
        <v>9.1597000000000008</v>
      </c>
      <c r="AQ520">
        <v>2.7E-2</v>
      </c>
      <c r="AR520">
        <v>95.19</v>
      </c>
      <c r="AS520">
        <v>0.505</v>
      </c>
      <c r="AT520" t="s">
        <v>1399</v>
      </c>
      <c r="AU520">
        <v>11.7</v>
      </c>
      <c r="AV520">
        <v>101</v>
      </c>
      <c r="AW520">
        <v>0.98599999999999999</v>
      </c>
      <c r="AX520">
        <v>27.24</v>
      </c>
      <c r="AY520">
        <v>27.24</v>
      </c>
      <c r="AZ520">
        <v>41.73</v>
      </c>
      <c r="BA520">
        <v>41.73</v>
      </c>
      <c r="BB520">
        <v>43.64</v>
      </c>
      <c r="BC520">
        <v>43.64</v>
      </c>
      <c r="BL520">
        <v>10</v>
      </c>
      <c r="BM520">
        <v>8.2200000000000006</v>
      </c>
      <c r="BN520">
        <v>-0.11022793494240804</v>
      </c>
    </row>
    <row r="521" spans="1:66" x14ac:dyDescent="0.2">
      <c r="A521" t="s">
        <v>1342</v>
      </c>
      <c r="B521" s="10">
        <v>41443</v>
      </c>
      <c r="C521">
        <v>1</v>
      </c>
      <c r="D521">
        <v>5</v>
      </c>
      <c r="E521">
        <v>40</v>
      </c>
      <c r="F521">
        <v>1225</v>
      </c>
      <c r="G521">
        <f t="shared" si="21"/>
        <v>335</v>
      </c>
      <c r="K521" t="s">
        <v>2119</v>
      </c>
      <c r="M521">
        <v>100</v>
      </c>
      <c r="N521">
        <v>0.254</v>
      </c>
      <c r="O521">
        <v>0.22700000000000001</v>
      </c>
      <c r="P521">
        <v>2.14</v>
      </c>
      <c r="Q521">
        <v>1</v>
      </c>
      <c r="R521" t="s">
        <v>1400</v>
      </c>
      <c r="S521">
        <v>425</v>
      </c>
      <c r="T521">
        <v>1875.5</v>
      </c>
      <c r="U521">
        <v>-0.31502999999999998</v>
      </c>
      <c r="V521">
        <v>28.05</v>
      </c>
      <c r="W521">
        <v>-7.4899999999999994E-2</v>
      </c>
      <c r="X521">
        <v>52.195</v>
      </c>
      <c r="Y521">
        <v>12.195</v>
      </c>
      <c r="Z521">
        <v>-7.3419999999999999E-2</v>
      </c>
      <c r="AA521">
        <v>29</v>
      </c>
      <c r="AB521">
        <v>111.8</v>
      </c>
      <c r="AC521">
        <v>0.57999999999999996</v>
      </c>
      <c r="AD521">
        <v>0.106</v>
      </c>
      <c r="AE521">
        <v>1.9870000000000001</v>
      </c>
      <c r="AF521">
        <v>0.17299999999999999</v>
      </c>
      <c r="AG521">
        <v>-4.1000000000000002E-2</v>
      </c>
      <c r="AH521">
        <v>0.70799999999999996</v>
      </c>
      <c r="AI521">
        <v>0.24</v>
      </c>
      <c r="AJ521">
        <v>0.91800000000000004</v>
      </c>
      <c r="AK521">
        <v>1.0229999999999999</v>
      </c>
      <c r="AL521">
        <v>214.215</v>
      </c>
      <c r="AM521">
        <v>174</v>
      </c>
      <c r="AN521">
        <v>3.3000000000000002E-2</v>
      </c>
      <c r="AO521">
        <v>0.19500000000000001</v>
      </c>
      <c r="AP521">
        <v>18.26285</v>
      </c>
      <c r="AQ521">
        <v>0.78400000000000003</v>
      </c>
      <c r="AR521">
        <v>95.19</v>
      </c>
      <c r="AS521">
        <v>-1</v>
      </c>
      <c r="AT521" t="s">
        <v>1401</v>
      </c>
      <c r="AU521">
        <v>32.5</v>
      </c>
      <c r="AV521">
        <v>115</v>
      </c>
      <c r="AW521">
        <v>1.0249999999999999</v>
      </c>
      <c r="AX521">
        <v>40.94</v>
      </c>
      <c r="AY521">
        <v>40.94</v>
      </c>
      <c r="AZ521">
        <v>45.22</v>
      </c>
      <c r="BA521">
        <v>45.22</v>
      </c>
      <c r="BB521">
        <v>46.67</v>
      </c>
      <c r="BC521">
        <v>46.67</v>
      </c>
      <c r="BL521">
        <v>10</v>
      </c>
      <c r="BM521">
        <v>7.66</v>
      </c>
      <c r="BN521">
        <v>-5.6753047736863516E-2</v>
      </c>
    </row>
    <row r="522" spans="1:66" x14ac:dyDescent="0.2">
      <c r="A522" t="s">
        <v>1342</v>
      </c>
      <c r="B522" s="10">
        <v>41443</v>
      </c>
      <c r="C522">
        <v>1</v>
      </c>
      <c r="D522">
        <v>6</v>
      </c>
      <c r="E522">
        <v>41</v>
      </c>
      <c r="F522">
        <v>1225</v>
      </c>
      <c r="G522">
        <f t="shared" si="21"/>
        <v>335</v>
      </c>
      <c r="K522" t="s">
        <v>2119</v>
      </c>
      <c r="M522">
        <v>100</v>
      </c>
      <c r="N522">
        <v>7.0000000000000007E-2</v>
      </c>
      <c r="O522">
        <v>0.08</v>
      </c>
      <c r="P522">
        <v>0.371</v>
      </c>
      <c r="Q522">
        <v>0</v>
      </c>
      <c r="R522" t="s">
        <v>45</v>
      </c>
      <c r="S522">
        <v>150</v>
      </c>
      <c r="T522">
        <v>1875.5</v>
      </c>
      <c r="U522">
        <v>-0.24343000000000001</v>
      </c>
      <c r="V522">
        <v>24.81</v>
      </c>
      <c r="W522">
        <v>-0.19889999999999999</v>
      </c>
      <c r="X522">
        <v>49.253</v>
      </c>
      <c r="Y522">
        <v>11.753</v>
      </c>
      <c r="Z522">
        <v>-0.45412000000000002</v>
      </c>
      <c r="AA522">
        <v>19</v>
      </c>
      <c r="AB522">
        <v>22.8</v>
      </c>
      <c r="AC522">
        <v>0.51500000000000001</v>
      </c>
      <c r="AD522">
        <v>2.5000000000000001E-2</v>
      </c>
      <c r="AE522">
        <v>1.8380000000000001</v>
      </c>
      <c r="AF522">
        <v>0.1</v>
      </c>
      <c r="AG522">
        <v>0.25600000000000001</v>
      </c>
      <c r="AH522">
        <v>0.46300000000000002</v>
      </c>
      <c r="AI522">
        <v>0.223</v>
      </c>
      <c r="AJ522">
        <v>0.35499999999999998</v>
      </c>
      <c r="AK522">
        <v>0.249</v>
      </c>
      <c r="AL522">
        <v>273.71899999999999</v>
      </c>
      <c r="AM522">
        <v>330</v>
      </c>
      <c r="AN522">
        <v>-0.83299999999999996</v>
      </c>
      <c r="AO522">
        <v>2.5000000000000001E-2</v>
      </c>
      <c r="AP522">
        <v>1.4072100000000001</v>
      </c>
      <c r="AQ522">
        <v>0.23599999999999999</v>
      </c>
      <c r="AR522">
        <v>95.19</v>
      </c>
      <c r="AS522">
        <v>-0.57399999999999995</v>
      </c>
      <c r="AT522" t="s">
        <v>1402</v>
      </c>
      <c r="AU522">
        <v>-32.9</v>
      </c>
      <c r="AV522">
        <v>90</v>
      </c>
      <c r="AW522">
        <v>0.997</v>
      </c>
      <c r="AX522">
        <v>51.72</v>
      </c>
      <c r="AY522">
        <v>51.72</v>
      </c>
      <c r="AZ522">
        <v>51.79</v>
      </c>
      <c r="BA522">
        <v>51.79</v>
      </c>
      <c r="BB522">
        <v>58.56</v>
      </c>
      <c r="BC522">
        <v>58.56</v>
      </c>
      <c r="BL522">
        <v>10</v>
      </c>
      <c r="BM522">
        <v>10.63</v>
      </c>
      <c r="BN522">
        <v>2.5566621747945676E-3</v>
      </c>
    </row>
    <row r="523" spans="1:66" x14ac:dyDescent="0.2">
      <c r="A523" t="s">
        <v>1342</v>
      </c>
      <c r="B523" s="10">
        <v>41443</v>
      </c>
      <c r="C523">
        <v>1</v>
      </c>
      <c r="D523">
        <v>8</v>
      </c>
      <c r="E523">
        <v>42</v>
      </c>
      <c r="F523">
        <v>1225</v>
      </c>
      <c r="G523">
        <f t="shared" si="21"/>
        <v>335</v>
      </c>
      <c r="K523" t="s">
        <v>2119</v>
      </c>
      <c r="M523">
        <v>100</v>
      </c>
      <c r="N523">
        <v>0.08</v>
      </c>
      <c r="O523">
        <v>7.9000000000000001E-2</v>
      </c>
      <c r="P523">
        <v>0.247</v>
      </c>
      <c r="Q523">
        <v>0</v>
      </c>
      <c r="R523" t="s">
        <v>45</v>
      </c>
      <c r="S523">
        <v>149</v>
      </c>
      <c r="T523">
        <v>1875.5</v>
      </c>
      <c r="U523">
        <v>0.10739</v>
      </c>
      <c r="V523">
        <v>23.9</v>
      </c>
      <c r="W523">
        <v>-0.20180000000000001</v>
      </c>
      <c r="X523">
        <v>80</v>
      </c>
      <c r="Y523">
        <v>8.5340000000000007</v>
      </c>
      <c r="Z523">
        <v>-0.67301</v>
      </c>
      <c r="AA523">
        <v>59</v>
      </c>
      <c r="AB523">
        <v>70.8</v>
      </c>
      <c r="AC523">
        <v>0.153</v>
      </c>
      <c r="AD523">
        <v>1.2E-2</v>
      </c>
      <c r="AE523">
        <v>1.605</v>
      </c>
      <c r="AF523">
        <v>-1.7000000000000001E-2</v>
      </c>
      <c r="AG523">
        <v>-1.4E-2</v>
      </c>
      <c r="AH523">
        <v>9.6000000000000002E-2</v>
      </c>
      <c r="AI523">
        <v>-3.1E-2</v>
      </c>
      <c r="AJ523">
        <v>8.6999999999999994E-2</v>
      </c>
      <c r="AK523">
        <v>0.20100000000000001</v>
      </c>
      <c r="AL523">
        <v>5.95</v>
      </c>
      <c r="AM523">
        <v>366</v>
      </c>
      <c r="AN523">
        <v>-1.0329999999999999</v>
      </c>
      <c r="AO523">
        <v>1.2E-2</v>
      </c>
      <c r="AP523">
        <v>0.50431999999999999</v>
      </c>
      <c r="AQ523">
        <v>0.16</v>
      </c>
      <c r="AR523">
        <v>95.19</v>
      </c>
      <c r="AS523">
        <v>0.437</v>
      </c>
      <c r="AT523" t="s">
        <v>1403</v>
      </c>
      <c r="AU523">
        <v>6.7</v>
      </c>
      <c r="AV523">
        <v>18</v>
      </c>
      <c r="AW523">
        <v>1.0149999999999999</v>
      </c>
      <c r="AX523">
        <v>15.05</v>
      </c>
      <c r="AY523">
        <v>15.05</v>
      </c>
      <c r="AZ523">
        <v>21.9</v>
      </c>
      <c r="BA523">
        <v>21.9</v>
      </c>
      <c r="BB523">
        <v>30.44</v>
      </c>
      <c r="BC523">
        <v>30.44</v>
      </c>
      <c r="BL523">
        <v>10</v>
      </c>
      <c r="BM523">
        <v>4.3</v>
      </c>
      <c r="BN523">
        <v>-1.753981491050342E-3</v>
      </c>
    </row>
    <row r="524" spans="1:66" x14ac:dyDescent="0.2">
      <c r="A524" t="s">
        <v>1342</v>
      </c>
      <c r="B524" s="10">
        <v>41443</v>
      </c>
      <c r="C524">
        <v>2</v>
      </c>
      <c r="D524">
        <v>3</v>
      </c>
      <c r="E524">
        <v>43</v>
      </c>
      <c r="F524">
        <v>1225</v>
      </c>
      <c r="G524">
        <f t="shared" si="21"/>
        <v>335</v>
      </c>
      <c r="K524" t="s">
        <v>2119</v>
      </c>
      <c r="M524">
        <v>100</v>
      </c>
      <c r="N524">
        <v>1.6160000000000001</v>
      </c>
      <c r="O524">
        <v>1.6459999999999999</v>
      </c>
      <c r="P524">
        <v>3.4209999999999998</v>
      </c>
      <c r="Q524">
        <v>1</v>
      </c>
      <c r="R524" t="s">
        <v>1404</v>
      </c>
      <c r="S524">
        <v>3087</v>
      </c>
      <c r="T524">
        <v>1875.5</v>
      </c>
      <c r="U524">
        <v>-0.27578000000000003</v>
      </c>
      <c r="V524">
        <v>39.65</v>
      </c>
      <c r="W524">
        <v>-5.2200000000000003E-2</v>
      </c>
      <c r="X524">
        <v>62.581000000000003</v>
      </c>
      <c r="Y524">
        <v>12.581</v>
      </c>
      <c r="Z524">
        <v>-0.38628000000000001</v>
      </c>
      <c r="AA524">
        <v>29</v>
      </c>
      <c r="AB524">
        <v>22.4</v>
      </c>
      <c r="AC524">
        <v>4.2999999999999997E-2</v>
      </c>
      <c r="AD524">
        <v>7.5999999999999998E-2</v>
      </c>
      <c r="AE524">
        <v>1.8129999999999999</v>
      </c>
      <c r="AF524">
        <v>7.8E-2</v>
      </c>
      <c r="AG524">
        <v>0.11</v>
      </c>
      <c r="AH524">
        <v>8.5999999999999993E-2</v>
      </c>
      <c r="AI524">
        <v>0.10100000000000001</v>
      </c>
      <c r="AJ524">
        <v>0.23300000000000001</v>
      </c>
      <c r="AK524">
        <v>2.0750000000000002</v>
      </c>
      <c r="AL524">
        <v>23.802</v>
      </c>
      <c r="AM524">
        <v>366</v>
      </c>
      <c r="AN524">
        <v>-1.0329999999999999</v>
      </c>
      <c r="AO524">
        <v>2.7E-2</v>
      </c>
      <c r="AP524">
        <v>18.046209999999999</v>
      </c>
      <c r="AQ524">
        <v>2.1999999999999999E-2</v>
      </c>
      <c r="AR524">
        <v>95.19</v>
      </c>
      <c r="AS524">
        <v>0.45700000000000002</v>
      </c>
      <c r="AT524" t="s">
        <v>1405</v>
      </c>
      <c r="AU524">
        <v>2.2999999999999998</v>
      </c>
      <c r="AV524">
        <v>160</v>
      </c>
      <c r="AW524">
        <v>0.95599999999999996</v>
      </c>
      <c r="AX524">
        <v>20.58</v>
      </c>
      <c r="AY524">
        <v>20.58</v>
      </c>
      <c r="AZ524">
        <v>33.96</v>
      </c>
      <c r="BA524">
        <v>33.96</v>
      </c>
      <c r="BB524">
        <v>37.6</v>
      </c>
      <c r="BC524">
        <v>37.6</v>
      </c>
      <c r="BL524">
        <v>10</v>
      </c>
      <c r="BM524">
        <v>13.39</v>
      </c>
      <c r="BN524">
        <v>0.10279742067326729</v>
      </c>
    </row>
    <row r="525" spans="1:66" x14ac:dyDescent="0.2">
      <c r="A525" t="s">
        <v>1342</v>
      </c>
      <c r="B525" s="10">
        <v>41443</v>
      </c>
      <c r="C525">
        <v>2</v>
      </c>
      <c r="D525">
        <v>4</v>
      </c>
      <c r="E525">
        <v>44</v>
      </c>
      <c r="F525">
        <v>1225</v>
      </c>
      <c r="G525">
        <f t="shared" si="21"/>
        <v>335</v>
      </c>
      <c r="K525" t="s">
        <v>2119</v>
      </c>
      <c r="M525">
        <v>100</v>
      </c>
      <c r="N525">
        <v>7.476</v>
      </c>
      <c r="O525">
        <v>8.1750000000000007</v>
      </c>
      <c r="P525">
        <v>17.352</v>
      </c>
      <c r="Q525">
        <v>1</v>
      </c>
      <c r="R525" t="s">
        <v>1406</v>
      </c>
      <c r="S525">
        <v>15333</v>
      </c>
      <c r="T525">
        <v>1875.5</v>
      </c>
      <c r="U525">
        <v>1.9400000000000001E-3</v>
      </c>
      <c r="V525">
        <v>54.72</v>
      </c>
      <c r="W525">
        <v>-0.5111</v>
      </c>
      <c r="X525">
        <v>84.623999999999995</v>
      </c>
      <c r="Y525">
        <v>17.123999999999999</v>
      </c>
      <c r="Z525">
        <v>-0.69843999999999995</v>
      </c>
      <c r="AA525">
        <v>21</v>
      </c>
      <c r="AB525">
        <v>0.5</v>
      </c>
      <c r="AC525">
        <v>4.5999999999999999E-2</v>
      </c>
      <c r="AD525">
        <v>0.43099999999999999</v>
      </c>
      <c r="AE525">
        <v>2.1179999999999999</v>
      </c>
      <c r="AF525">
        <v>0.28399999999999997</v>
      </c>
      <c r="AG525">
        <v>0.33100000000000002</v>
      </c>
      <c r="AH525">
        <v>0.75900000000000001</v>
      </c>
      <c r="AI525">
        <v>0.34899999999999998</v>
      </c>
      <c r="AJ525">
        <v>0.88</v>
      </c>
      <c r="AK525">
        <v>12.952999999999999</v>
      </c>
      <c r="AL525">
        <v>303.471</v>
      </c>
      <c r="AM525">
        <v>366</v>
      </c>
      <c r="AN525">
        <v>-1.0329999999999999</v>
      </c>
      <c r="AO525">
        <v>0.36899999999999999</v>
      </c>
      <c r="AP525">
        <v>52.902250000000002</v>
      </c>
      <c r="AQ525">
        <v>6.6000000000000003E-2</v>
      </c>
      <c r="AR525">
        <v>95.19</v>
      </c>
      <c r="AS525">
        <v>0.46300000000000002</v>
      </c>
      <c r="AT525" t="s">
        <v>1407</v>
      </c>
      <c r="AU525">
        <v>12.4</v>
      </c>
      <c r="AV525">
        <v>179</v>
      </c>
      <c r="AW525">
        <v>0.97899999999999998</v>
      </c>
      <c r="AX525">
        <v>26.39</v>
      </c>
      <c r="AY525">
        <v>26.39</v>
      </c>
      <c r="AZ525">
        <v>53.6</v>
      </c>
      <c r="BA525">
        <v>53.6</v>
      </c>
      <c r="BB525">
        <v>82.4</v>
      </c>
      <c r="BC525">
        <v>82.4</v>
      </c>
      <c r="BL525">
        <v>10</v>
      </c>
      <c r="BM525">
        <v>53.89</v>
      </c>
      <c r="BN525">
        <v>0.41160259484951206</v>
      </c>
    </row>
    <row r="526" spans="1:66" x14ac:dyDescent="0.2">
      <c r="A526" t="s">
        <v>1342</v>
      </c>
      <c r="B526" s="10">
        <v>41443</v>
      </c>
      <c r="C526">
        <v>2</v>
      </c>
      <c r="D526">
        <v>5</v>
      </c>
      <c r="E526">
        <v>45</v>
      </c>
      <c r="F526">
        <v>1225</v>
      </c>
      <c r="G526">
        <f t="shared" si="21"/>
        <v>335</v>
      </c>
      <c r="K526" t="s">
        <v>2119</v>
      </c>
      <c r="M526">
        <v>100</v>
      </c>
      <c r="N526">
        <v>0.77200000000000002</v>
      </c>
      <c r="O526">
        <v>0.746</v>
      </c>
      <c r="P526">
        <v>1.698</v>
      </c>
      <c r="Q526">
        <v>1</v>
      </c>
      <c r="R526" t="s">
        <v>1408</v>
      </c>
      <c r="S526">
        <v>1399</v>
      </c>
      <c r="T526">
        <v>1875.5</v>
      </c>
      <c r="U526">
        <v>-0.11515</v>
      </c>
      <c r="V526">
        <v>33.18</v>
      </c>
      <c r="W526">
        <v>-8.2000000000000007E-3</v>
      </c>
      <c r="X526">
        <v>72.5</v>
      </c>
      <c r="Y526">
        <v>9.9870000000000001</v>
      </c>
      <c r="Z526">
        <v>-0.26195000000000002</v>
      </c>
      <c r="AA526">
        <v>45</v>
      </c>
      <c r="AB526">
        <v>27.4</v>
      </c>
      <c r="AC526">
        <v>4.5999999999999999E-2</v>
      </c>
      <c r="AD526">
        <v>3.3000000000000002E-2</v>
      </c>
      <c r="AE526">
        <v>1.748</v>
      </c>
      <c r="AF526">
        <v>3.3000000000000002E-2</v>
      </c>
      <c r="AG526">
        <v>0.14799999999999999</v>
      </c>
      <c r="AH526">
        <v>4.8000000000000001E-2</v>
      </c>
      <c r="AI526">
        <v>-2E-3</v>
      </c>
      <c r="AJ526">
        <v>9.9000000000000005E-2</v>
      </c>
      <c r="AK526">
        <v>0.95499999999999996</v>
      </c>
      <c r="AL526">
        <v>348.09899999999999</v>
      </c>
      <c r="AM526">
        <v>366</v>
      </c>
      <c r="AN526">
        <v>-1.0329999999999999</v>
      </c>
      <c r="AO526">
        <v>1.6E-2</v>
      </c>
      <c r="AP526">
        <v>6.7591799999999997</v>
      </c>
      <c r="AQ526">
        <v>3.4000000000000002E-2</v>
      </c>
      <c r="AR526">
        <v>95.19</v>
      </c>
      <c r="AS526">
        <v>0.54</v>
      </c>
      <c r="AT526" t="s">
        <v>1409</v>
      </c>
      <c r="AU526">
        <v>25.5</v>
      </c>
      <c r="AV526">
        <v>152</v>
      </c>
      <c r="AW526">
        <v>1.0069999999999999</v>
      </c>
      <c r="AX526">
        <v>28.43</v>
      </c>
      <c r="AY526">
        <v>28.43</v>
      </c>
      <c r="AZ526">
        <v>44.42</v>
      </c>
      <c r="BA526">
        <v>44.42</v>
      </c>
      <c r="BB526">
        <v>50.81</v>
      </c>
      <c r="BC526">
        <v>50.81</v>
      </c>
      <c r="BL526">
        <v>10</v>
      </c>
      <c r="BM526">
        <v>6.28</v>
      </c>
      <c r="BN526">
        <v>-1.0509391638319675E-2</v>
      </c>
    </row>
    <row r="527" spans="1:66" x14ac:dyDescent="0.2">
      <c r="A527" t="s">
        <v>1342</v>
      </c>
      <c r="B527" s="10">
        <v>41444</v>
      </c>
      <c r="C527">
        <v>1</v>
      </c>
      <c r="D527">
        <v>1</v>
      </c>
      <c r="E527">
        <v>46</v>
      </c>
      <c r="F527">
        <v>1250</v>
      </c>
      <c r="G527">
        <f t="shared" si="21"/>
        <v>360</v>
      </c>
      <c r="K527" t="s">
        <v>2120</v>
      </c>
      <c r="M527">
        <v>100</v>
      </c>
      <c r="N527">
        <v>0.23200000000000001</v>
      </c>
      <c r="O527">
        <v>0.255</v>
      </c>
      <c r="P527">
        <v>2.2080000000000002</v>
      </c>
      <c r="Q527">
        <v>2</v>
      </c>
      <c r="R527" t="s">
        <v>1410</v>
      </c>
      <c r="S527">
        <v>350</v>
      </c>
      <c r="T527">
        <v>1375</v>
      </c>
      <c r="U527">
        <v>-9.9460000000000007E-2</v>
      </c>
      <c r="V527">
        <v>41.87</v>
      </c>
      <c r="W527">
        <v>2.4400000000000002E-2</v>
      </c>
      <c r="X527">
        <v>83.867000000000004</v>
      </c>
      <c r="Y527">
        <v>11.367000000000001</v>
      </c>
      <c r="Z527">
        <v>-0.36298999999999998</v>
      </c>
      <c r="AA527">
        <v>31</v>
      </c>
      <c r="AB527">
        <v>71.599999999999994</v>
      </c>
      <c r="AC527">
        <v>0.80800000000000005</v>
      </c>
      <c r="AD527">
        <v>0.13700000000000001</v>
      </c>
      <c r="AE527">
        <v>2.173</v>
      </c>
      <c r="AF527">
        <v>0.48499999999999999</v>
      </c>
      <c r="AG527">
        <v>0.51400000000000001</v>
      </c>
      <c r="AH527">
        <v>0.93700000000000006</v>
      </c>
      <c r="AI527">
        <v>0.48899999999999999</v>
      </c>
      <c r="AJ527">
        <v>0.86699999999999999</v>
      </c>
      <c r="AK527">
        <v>1.446</v>
      </c>
      <c r="AL527">
        <v>321.322</v>
      </c>
      <c r="AM527">
        <v>138</v>
      </c>
      <c r="AN527">
        <v>0.23300000000000001</v>
      </c>
      <c r="AO527">
        <v>0.17499999999999999</v>
      </c>
      <c r="AP527">
        <v>12.62832</v>
      </c>
      <c r="AQ527">
        <v>0.88700000000000001</v>
      </c>
      <c r="AR527">
        <v>89.49</v>
      </c>
      <c r="AS527">
        <v>-0.23400000000000001</v>
      </c>
      <c r="AT527" t="s">
        <v>1411</v>
      </c>
      <c r="AU527">
        <v>-9.4</v>
      </c>
      <c r="AV527">
        <v>90</v>
      </c>
      <c r="AW527">
        <v>1.0229999999999999</v>
      </c>
      <c r="AX527">
        <v>35.950000000000003</v>
      </c>
      <c r="AY527">
        <v>35.950000000000003</v>
      </c>
      <c r="AZ527">
        <v>46.72</v>
      </c>
      <c r="BA527">
        <v>46.72</v>
      </c>
      <c r="BB527">
        <v>55.58</v>
      </c>
      <c r="BC527">
        <v>55.58</v>
      </c>
      <c r="BL527">
        <v>10</v>
      </c>
      <c r="BM527">
        <v>31.06</v>
      </c>
      <c r="BN527">
        <v>-5.6986323597281417E-3</v>
      </c>
    </row>
    <row r="528" spans="1:66" x14ac:dyDescent="0.2">
      <c r="A528" t="s">
        <v>1342</v>
      </c>
      <c r="B528" s="10">
        <v>41444</v>
      </c>
      <c r="C528">
        <v>2</v>
      </c>
      <c r="D528">
        <v>1</v>
      </c>
      <c r="E528">
        <v>47</v>
      </c>
      <c r="F528">
        <v>1250</v>
      </c>
      <c r="G528">
        <f t="shared" si="21"/>
        <v>360</v>
      </c>
      <c r="K528" t="s">
        <v>2120</v>
      </c>
      <c r="M528">
        <v>100</v>
      </c>
      <c r="N528">
        <v>0.16400000000000001</v>
      </c>
      <c r="O528">
        <v>0.16</v>
      </c>
      <c r="P528">
        <v>1.915</v>
      </c>
      <c r="Q528">
        <v>2</v>
      </c>
      <c r="R528" t="s">
        <v>1412</v>
      </c>
      <c r="S528">
        <v>220</v>
      </c>
      <c r="T528">
        <v>1375</v>
      </c>
      <c r="U528">
        <v>-2.8479999999999998E-2</v>
      </c>
      <c r="V528">
        <v>26.53</v>
      </c>
      <c r="W528">
        <v>0.20669999999999999</v>
      </c>
      <c r="X528">
        <v>48.554000000000002</v>
      </c>
      <c r="Y528">
        <v>11.054</v>
      </c>
      <c r="Z528">
        <v>9.622E-2</v>
      </c>
      <c r="AA528">
        <v>33</v>
      </c>
      <c r="AB528">
        <v>4.9000000000000004</v>
      </c>
      <c r="AC528">
        <v>0.76900000000000002</v>
      </c>
      <c r="AD528">
        <v>0.13900000000000001</v>
      </c>
      <c r="AE528">
        <v>1.923</v>
      </c>
      <c r="AF528">
        <v>0.11799999999999999</v>
      </c>
      <c r="AG528">
        <v>0.36299999999999999</v>
      </c>
      <c r="AH528">
        <v>0.38400000000000001</v>
      </c>
      <c r="AI528">
        <v>0.13500000000000001</v>
      </c>
      <c r="AJ528">
        <v>0.33900000000000002</v>
      </c>
      <c r="AK528">
        <v>0.39600000000000002</v>
      </c>
      <c r="AL528">
        <v>345.12400000000002</v>
      </c>
      <c r="AM528">
        <v>246</v>
      </c>
      <c r="AN528">
        <v>-0.36699999999999999</v>
      </c>
      <c r="AO528">
        <v>5.3999999999999999E-2</v>
      </c>
      <c r="AP528">
        <v>0.66683999999999999</v>
      </c>
      <c r="AQ528">
        <v>0.30099999999999999</v>
      </c>
      <c r="AR528">
        <v>89.49</v>
      </c>
      <c r="AS528">
        <v>-0.23599999999999999</v>
      </c>
      <c r="AT528" t="s">
        <v>1413</v>
      </c>
      <c r="AU528">
        <v>-19</v>
      </c>
      <c r="AV528">
        <v>155</v>
      </c>
      <c r="AW528">
        <v>1.0309999999999999</v>
      </c>
      <c r="AX528">
        <v>15.71</v>
      </c>
      <c r="AY528">
        <v>15.71</v>
      </c>
      <c r="AZ528">
        <v>42.7</v>
      </c>
      <c r="BA528">
        <v>42.7</v>
      </c>
      <c r="BB528">
        <v>46.43</v>
      </c>
      <c r="BC528">
        <v>46.43</v>
      </c>
      <c r="BL528">
        <v>10</v>
      </c>
      <c r="BM528">
        <v>15.19</v>
      </c>
      <c r="BN528">
        <v>2.241477045849578E-3</v>
      </c>
    </row>
    <row r="529" spans="1:66" x14ac:dyDescent="0.2">
      <c r="A529" t="s">
        <v>1342</v>
      </c>
      <c r="B529" s="10">
        <v>41444</v>
      </c>
      <c r="C529">
        <v>2</v>
      </c>
      <c r="D529">
        <v>3</v>
      </c>
      <c r="E529">
        <v>48</v>
      </c>
      <c r="F529">
        <v>1250</v>
      </c>
      <c r="G529">
        <f t="shared" si="21"/>
        <v>360</v>
      </c>
      <c r="K529" t="s">
        <v>2120</v>
      </c>
      <c r="M529">
        <v>100</v>
      </c>
      <c r="N529">
        <v>0.113</v>
      </c>
      <c r="O529">
        <v>0.124</v>
      </c>
      <c r="P529">
        <v>0.67100000000000004</v>
      </c>
      <c r="Q529">
        <v>0</v>
      </c>
      <c r="R529" t="s">
        <v>45</v>
      </c>
      <c r="S529">
        <v>170</v>
      </c>
      <c r="T529">
        <v>1375</v>
      </c>
      <c r="U529">
        <v>8.4279999999999994E-2</v>
      </c>
      <c r="V529">
        <v>26.53</v>
      </c>
      <c r="W529">
        <v>-8.77E-2</v>
      </c>
      <c r="X529">
        <v>75</v>
      </c>
      <c r="Y529">
        <v>9.9870000000000001</v>
      </c>
      <c r="Z529">
        <v>-0.44435000000000002</v>
      </c>
      <c r="AA529">
        <v>41</v>
      </c>
      <c r="AB529">
        <v>24.5</v>
      </c>
      <c r="AC529">
        <v>0.39900000000000002</v>
      </c>
      <c r="AD529">
        <v>5.3999999999999999E-2</v>
      </c>
      <c r="AE529">
        <v>1.752</v>
      </c>
      <c r="AF529">
        <v>8.4000000000000005E-2</v>
      </c>
      <c r="AG529">
        <v>-5.0999999999999997E-2</v>
      </c>
      <c r="AH529">
        <v>0.92600000000000005</v>
      </c>
      <c r="AI529">
        <v>-1E-3</v>
      </c>
      <c r="AJ529">
        <v>0.92400000000000004</v>
      </c>
      <c r="AK529">
        <v>0.96599999999999997</v>
      </c>
      <c r="AL529">
        <v>330.24799999999999</v>
      </c>
      <c r="AM529">
        <v>126</v>
      </c>
      <c r="AN529">
        <v>0.3</v>
      </c>
      <c r="AO529">
        <v>0.127</v>
      </c>
      <c r="AP529">
        <v>3.7663600000000002</v>
      </c>
      <c r="AQ529">
        <v>0.69899999999999995</v>
      </c>
      <c r="AR529">
        <v>89.49</v>
      </c>
      <c r="AS529">
        <v>0.186</v>
      </c>
      <c r="AT529" t="s">
        <v>1414</v>
      </c>
      <c r="AU529">
        <v>-9.6</v>
      </c>
      <c r="AV529">
        <v>109</v>
      </c>
      <c r="AW529">
        <v>0.98</v>
      </c>
      <c r="AX529">
        <v>24.68</v>
      </c>
      <c r="AY529">
        <v>24.68</v>
      </c>
      <c r="AZ529">
        <v>42.34</v>
      </c>
      <c r="BA529">
        <v>42.34</v>
      </c>
      <c r="BB529">
        <v>44.17</v>
      </c>
      <c r="BC529">
        <v>44.17</v>
      </c>
      <c r="BL529">
        <v>10</v>
      </c>
      <c r="BM529">
        <v>9.89</v>
      </c>
      <c r="BN529">
        <v>6.8515253017473562E-2</v>
      </c>
    </row>
    <row r="530" spans="1:66" x14ac:dyDescent="0.2">
      <c r="A530" t="s">
        <v>1342</v>
      </c>
      <c r="B530" s="10">
        <v>41444</v>
      </c>
      <c r="C530">
        <v>2</v>
      </c>
      <c r="D530">
        <v>6</v>
      </c>
      <c r="E530">
        <v>49</v>
      </c>
      <c r="F530">
        <v>1250</v>
      </c>
      <c r="G530">
        <f t="shared" si="21"/>
        <v>360</v>
      </c>
      <c r="K530" t="s">
        <v>2120</v>
      </c>
      <c r="M530">
        <v>100</v>
      </c>
      <c r="N530">
        <v>0.48599999999999999</v>
      </c>
      <c r="O530">
        <v>0.51300000000000001</v>
      </c>
      <c r="P530">
        <v>1.673</v>
      </c>
      <c r="Q530">
        <v>1</v>
      </c>
      <c r="R530" t="s">
        <v>1415</v>
      </c>
      <c r="S530">
        <v>706</v>
      </c>
      <c r="T530">
        <v>1375</v>
      </c>
      <c r="U530">
        <v>-0.10329000000000001</v>
      </c>
      <c r="V530">
        <v>26.53</v>
      </c>
      <c r="W530">
        <v>-9.8299999999999998E-2</v>
      </c>
      <c r="X530">
        <v>75.429000000000002</v>
      </c>
      <c r="Y530">
        <v>10.429</v>
      </c>
      <c r="Z530">
        <v>-0.44225999999999999</v>
      </c>
      <c r="AA530">
        <v>43</v>
      </c>
      <c r="AB530">
        <v>12.1</v>
      </c>
      <c r="AC530">
        <v>0.109</v>
      </c>
      <c r="AD530">
        <v>6.8000000000000005E-2</v>
      </c>
      <c r="AE530">
        <v>1.762</v>
      </c>
      <c r="AF530">
        <v>0.13100000000000001</v>
      </c>
      <c r="AG530">
        <v>-1.4E-2</v>
      </c>
      <c r="AH530">
        <v>-0.22700000000000001</v>
      </c>
      <c r="AI530">
        <v>0.151</v>
      </c>
      <c r="AJ530">
        <v>3.9E-2</v>
      </c>
      <c r="AK530">
        <v>0.82699999999999996</v>
      </c>
      <c r="AL530">
        <v>342.149</v>
      </c>
      <c r="AM530">
        <v>342</v>
      </c>
      <c r="AN530">
        <v>-0.9</v>
      </c>
      <c r="AO530">
        <v>1.4999999999999999E-2</v>
      </c>
      <c r="AP530">
        <v>3.5637400000000001</v>
      </c>
      <c r="AQ530">
        <v>5.3999999999999999E-2</v>
      </c>
      <c r="AR530">
        <v>89.49</v>
      </c>
      <c r="AS530">
        <v>0.26900000000000002</v>
      </c>
      <c r="AT530" t="s">
        <v>1416</v>
      </c>
      <c r="AU530">
        <v>17.600000000000001</v>
      </c>
      <c r="AV530">
        <v>64</v>
      </c>
      <c r="AW530">
        <v>0.99399999999999999</v>
      </c>
      <c r="AX530">
        <v>25.75</v>
      </c>
      <c r="AY530">
        <v>25.75</v>
      </c>
      <c r="AZ530">
        <v>29.36</v>
      </c>
      <c r="BA530">
        <v>29.36</v>
      </c>
      <c r="BB530">
        <v>39.19</v>
      </c>
      <c r="BC530">
        <v>39.19</v>
      </c>
      <c r="BL530">
        <v>10</v>
      </c>
      <c r="BM530">
        <v>4.6900000000000004</v>
      </c>
      <c r="BN530">
        <v>4.1687872648798717E-2</v>
      </c>
    </row>
    <row r="531" spans="1:66" x14ac:dyDescent="0.2">
      <c r="A531" t="s">
        <v>1342</v>
      </c>
      <c r="B531" s="10">
        <v>41444</v>
      </c>
      <c r="C531">
        <v>2</v>
      </c>
      <c r="D531">
        <v>7</v>
      </c>
      <c r="E531">
        <v>50</v>
      </c>
      <c r="F531">
        <v>1250</v>
      </c>
      <c r="G531">
        <f t="shared" si="21"/>
        <v>360</v>
      </c>
      <c r="K531" t="s">
        <v>2120</v>
      </c>
      <c r="M531">
        <v>100</v>
      </c>
      <c r="N531">
        <v>0.184</v>
      </c>
      <c r="O531">
        <v>0.19600000000000001</v>
      </c>
      <c r="P531">
        <v>0.82199999999999995</v>
      </c>
      <c r="Q531">
        <v>0</v>
      </c>
      <c r="R531" t="s">
        <v>45</v>
      </c>
      <c r="S531">
        <v>270</v>
      </c>
      <c r="T531">
        <v>1375</v>
      </c>
      <c r="U531">
        <v>-6.6570000000000004E-2</v>
      </c>
      <c r="V531">
        <v>28.34</v>
      </c>
      <c r="W531">
        <v>0.22040000000000001</v>
      </c>
      <c r="X531">
        <v>57.5</v>
      </c>
      <c r="Y531">
        <v>9.9870000000000001</v>
      </c>
      <c r="Z531">
        <v>-0.39722000000000002</v>
      </c>
      <c r="AA531">
        <v>41</v>
      </c>
      <c r="AB531">
        <v>3.1</v>
      </c>
      <c r="AC531">
        <v>0.16600000000000001</v>
      </c>
      <c r="AD531">
        <v>3.5000000000000003E-2</v>
      </c>
      <c r="AE531">
        <v>1.8140000000000001</v>
      </c>
      <c r="AF531">
        <v>4.0000000000000001E-3</v>
      </c>
      <c r="AG531">
        <v>1.2E-2</v>
      </c>
      <c r="AH531">
        <v>0.77600000000000002</v>
      </c>
      <c r="AI531">
        <v>-0.03</v>
      </c>
      <c r="AJ531">
        <v>0.872</v>
      </c>
      <c r="AK531">
        <v>0.85</v>
      </c>
      <c r="AL531">
        <v>333.22300000000001</v>
      </c>
      <c r="AM531">
        <v>318</v>
      </c>
      <c r="AN531">
        <v>-0.76700000000000002</v>
      </c>
      <c r="AO531">
        <v>7.1999999999999995E-2</v>
      </c>
      <c r="AP531">
        <v>0.82559000000000005</v>
      </c>
      <c r="AQ531">
        <v>0.32700000000000001</v>
      </c>
      <c r="AR531">
        <v>89.49</v>
      </c>
      <c r="AS531">
        <v>0.312</v>
      </c>
      <c r="AT531" t="s">
        <v>1417</v>
      </c>
      <c r="AU531">
        <v>-18.2</v>
      </c>
      <c r="AV531">
        <v>68</v>
      </c>
      <c r="AW531">
        <v>0.94199999999999995</v>
      </c>
      <c r="AX531">
        <v>24.87</v>
      </c>
      <c r="AY531">
        <v>24.87</v>
      </c>
      <c r="AZ531">
        <v>34.29</v>
      </c>
      <c r="BA531">
        <v>34.29</v>
      </c>
      <c r="BB531">
        <v>38.68</v>
      </c>
      <c r="BC531">
        <v>38.68</v>
      </c>
      <c r="BL531">
        <v>10</v>
      </c>
      <c r="BM531">
        <v>5.21</v>
      </c>
      <c r="BN531">
        <v>3.0966078040890754E-2</v>
      </c>
    </row>
    <row r="532" spans="1:66" x14ac:dyDescent="0.2">
      <c r="A532" t="s">
        <v>1342</v>
      </c>
      <c r="B532" s="10">
        <v>41445</v>
      </c>
      <c r="C532">
        <v>1</v>
      </c>
      <c r="D532">
        <v>6</v>
      </c>
      <c r="E532">
        <v>53</v>
      </c>
      <c r="F532">
        <v>1275</v>
      </c>
      <c r="G532">
        <f t="shared" si="21"/>
        <v>385</v>
      </c>
      <c r="K532" t="s">
        <v>2121</v>
      </c>
      <c r="M532">
        <v>100</v>
      </c>
      <c r="N532">
        <v>0.161</v>
      </c>
      <c r="O532">
        <v>0.158</v>
      </c>
      <c r="P532">
        <v>0.58299999999999996</v>
      </c>
      <c r="Q532">
        <v>0</v>
      </c>
      <c r="R532" t="s">
        <v>45</v>
      </c>
      <c r="S532">
        <v>173</v>
      </c>
      <c r="T532">
        <v>1091.9000000000001</v>
      </c>
      <c r="U532">
        <v>-3.075E-2</v>
      </c>
      <c r="V532">
        <v>22.36</v>
      </c>
      <c r="W532">
        <v>4.0899999999999999E-2</v>
      </c>
      <c r="X532">
        <v>27.5</v>
      </c>
      <c r="Y532">
        <v>9.9870000000000001</v>
      </c>
      <c r="Z532">
        <v>-0.15837999999999999</v>
      </c>
      <c r="AA532">
        <v>49</v>
      </c>
      <c r="AB532">
        <v>67.8</v>
      </c>
      <c r="AC532">
        <v>0.155</v>
      </c>
      <c r="AD532">
        <v>2.5000000000000001E-2</v>
      </c>
      <c r="AE532">
        <v>1.837</v>
      </c>
      <c r="AF532">
        <v>-5.2999999999999999E-2</v>
      </c>
      <c r="AG532">
        <v>-4.3999999999999997E-2</v>
      </c>
      <c r="AH532">
        <v>-0.17699999999999999</v>
      </c>
      <c r="AI532">
        <v>0.13500000000000001</v>
      </c>
      <c r="AJ532">
        <v>-0.254</v>
      </c>
      <c r="AK532">
        <v>0.30599999999999999</v>
      </c>
      <c r="AL532">
        <v>65.454999999999998</v>
      </c>
      <c r="AM532">
        <v>330</v>
      </c>
      <c r="AN532">
        <v>-0.83299999999999996</v>
      </c>
      <c r="AO532">
        <v>1.4E-2</v>
      </c>
      <c r="AP532">
        <v>4.0265599999999999</v>
      </c>
      <c r="AQ532">
        <v>0.13700000000000001</v>
      </c>
      <c r="AR532">
        <v>71.25</v>
      </c>
      <c r="AS532">
        <v>-0.27800000000000002</v>
      </c>
      <c r="AT532" t="s">
        <v>1418</v>
      </c>
      <c r="AU532">
        <v>-30.1</v>
      </c>
      <c r="AV532">
        <v>1</v>
      </c>
      <c r="AW532">
        <v>1.008</v>
      </c>
      <c r="AX532">
        <v>29.34</v>
      </c>
      <c r="AY532">
        <v>29.34</v>
      </c>
      <c r="AZ532">
        <v>37.65</v>
      </c>
      <c r="BA532">
        <v>37.65</v>
      </c>
      <c r="BB532">
        <v>48.31</v>
      </c>
      <c r="BC532">
        <v>48.31</v>
      </c>
      <c r="BL532">
        <v>10</v>
      </c>
      <c r="BM532">
        <v>5.85</v>
      </c>
      <c r="BN532">
        <v>-1.5762152529030918E-2</v>
      </c>
    </row>
    <row r="533" spans="1:66" x14ac:dyDescent="0.2">
      <c r="A533" t="s">
        <v>1342</v>
      </c>
      <c r="B533" s="10">
        <v>41445</v>
      </c>
      <c r="C533">
        <v>2</v>
      </c>
      <c r="D533">
        <v>1</v>
      </c>
      <c r="E533">
        <v>54</v>
      </c>
      <c r="F533">
        <v>1275</v>
      </c>
      <c r="G533">
        <f t="shared" si="21"/>
        <v>385</v>
      </c>
      <c r="K533" t="s">
        <v>2121</v>
      </c>
      <c r="M533">
        <v>100</v>
      </c>
      <c r="N533">
        <v>0.309</v>
      </c>
      <c r="O533">
        <v>0.27400000000000002</v>
      </c>
      <c r="P533">
        <v>1.7949999999999999</v>
      </c>
      <c r="Q533">
        <v>5</v>
      </c>
      <c r="R533" t="s">
        <v>1419</v>
      </c>
      <c r="S533">
        <v>299</v>
      </c>
      <c r="T533">
        <v>1091.9000000000001</v>
      </c>
      <c r="U533">
        <v>-0.14496999999999999</v>
      </c>
      <c r="V533">
        <v>47.49</v>
      </c>
      <c r="W533">
        <v>0.52249999999999996</v>
      </c>
      <c r="X533">
        <v>55.999000000000002</v>
      </c>
      <c r="Y533">
        <v>10.999000000000001</v>
      </c>
      <c r="Z533">
        <v>0.42246</v>
      </c>
      <c r="AA533">
        <v>21</v>
      </c>
      <c r="AB533">
        <v>54.2</v>
      </c>
      <c r="AC533">
        <v>1.054</v>
      </c>
      <c r="AD533">
        <v>0.14699999999999999</v>
      </c>
      <c r="AE533">
        <v>1.895</v>
      </c>
      <c r="AF533">
        <v>0.20699999999999999</v>
      </c>
      <c r="AG533">
        <v>5.3999999999999999E-2</v>
      </c>
      <c r="AH533">
        <v>0.36899999999999999</v>
      </c>
      <c r="AI533">
        <v>0.17100000000000001</v>
      </c>
      <c r="AJ533">
        <v>-0.05</v>
      </c>
      <c r="AK533">
        <v>1.044</v>
      </c>
      <c r="AL533">
        <v>351.07400000000001</v>
      </c>
      <c r="AM533">
        <v>258</v>
      </c>
      <c r="AN533">
        <v>-0.433</v>
      </c>
      <c r="AO533">
        <v>6.7000000000000004E-2</v>
      </c>
      <c r="AP533">
        <v>3.56271</v>
      </c>
      <c r="AQ533">
        <v>0.25900000000000001</v>
      </c>
      <c r="AR533">
        <v>71.25</v>
      </c>
      <c r="AS533">
        <v>-0.10100000000000001</v>
      </c>
      <c r="AT533" t="s">
        <v>1420</v>
      </c>
      <c r="AU533">
        <v>10.7</v>
      </c>
      <c r="AV533">
        <v>105</v>
      </c>
      <c r="AW533">
        <v>1.048</v>
      </c>
      <c r="AX533">
        <v>50.02</v>
      </c>
      <c r="AY533">
        <v>50.02</v>
      </c>
      <c r="AZ533">
        <v>54.41</v>
      </c>
      <c r="BA533">
        <v>54.41</v>
      </c>
      <c r="BB533">
        <v>57.38</v>
      </c>
      <c r="BC533">
        <v>57.38</v>
      </c>
      <c r="BL533">
        <v>10</v>
      </c>
      <c r="BM533">
        <v>24.9</v>
      </c>
      <c r="BN533">
        <v>-2.3520152511548952E-2</v>
      </c>
    </row>
    <row r="534" spans="1:66" x14ac:dyDescent="0.2">
      <c r="A534" t="s">
        <v>1342</v>
      </c>
      <c r="B534" s="10">
        <v>41445</v>
      </c>
      <c r="C534">
        <v>2</v>
      </c>
      <c r="D534">
        <v>3</v>
      </c>
      <c r="E534">
        <v>55</v>
      </c>
      <c r="F534">
        <v>1275</v>
      </c>
      <c r="G534">
        <f t="shared" si="21"/>
        <v>385</v>
      </c>
      <c r="K534" t="s">
        <v>2121</v>
      </c>
      <c r="M534">
        <v>100</v>
      </c>
      <c r="N534">
        <v>1.6160000000000001</v>
      </c>
      <c r="O534">
        <v>1.8640000000000001</v>
      </c>
      <c r="P534">
        <v>4.2039999999999997</v>
      </c>
      <c r="Q534">
        <v>1</v>
      </c>
      <c r="R534" t="s">
        <v>1421</v>
      </c>
      <c r="S534">
        <v>2035</v>
      </c>
      <c r="T534">
        <v>1091.9000000000001</v>
      </c>
      <c r="U534">
        <v>-4.895E-2</v>
      </c>
      <c r="V534">
        <v>36.72</v>
      </c>
      <c r="W534">
        <v>-4.7899999999999998E-2</v>
      </c>
      <c r="X534">
        <v>27.5</v>
      </c>
      <c r="Y534">
        <v>9.2330000000000005</v>
      </c>
      <c r="Z534">
        <v>-6.0909999999999999E-2</v>
      </c>
      <c r="AA534">
        <v>59</v>
      </c>
      <c r="AB534">
        <v>149.19999999999999</v>
      </c>
      <c r="AC534">
        <v>4.7E-2</v>
      </c>
      <c r="AD534">
        <v>9.5000000000000001E-2</v>
      </c>
      <c r="AE534">
        <v>1.73</v>
      </c>
      <c r="AF534">
        <v>0.1</v>
      </c>
      <c r="AG534">
        <v>2.3E-2</v>
      </c>
      <c r="AH534">
        <v>-0.16400000000000001</v>
      </c>
      <c r="AI534">
        <v>5.8000000000000003E-2</v>
      </c>
      <c r="AJ534">
        <v>4.5999999999999999E-2</v>
      </c>
      <c r="AK534">
        <v>2.496</v>
      </c>
      <c r="AL534">
        <v>264.79300000000001</v>
      </c>
      <c r="AM534">
        <v>354</v>
      </c>
      <c r="AN534">
        <v>-0.96699999999999997</v>
      </c>
      <c r="AO534">
        <v>0.03</v>
      </c>
      <c r="AP534">
        <v>32.443249999999999</v>
      </c>
      <c r="AQ534">
        <v>4.5999999999999999E-2</v>
      </c>
      <c r="AR534">
        <v>71.25</v>
      </c>
      <c r="AS534">
        <v>0.48899999999999999</v>
      </c>
      <c r="AT534" t="s">
        <v>1422</v>
      </c>
      <c r="AU534">
        <v>-34.4</v>
      </c>
      <c r="AV534">
        <v>166</v>
      </c>
      <c r="AW534">
        <v>0.93500000000000005</v>
      </c>
      <c r="AX534">
        <v>16.37</v>
      </c>
      <c r="AY534">
        <v>16.37</v>
      </c>
      <c r="AZ534">
        <v>18.760000000000002</v>
      </c>
      <c r="BA534">
        <v>18.760000000000002</v>
      </c>
      <c r="BB534">
        <v>33.26</v>
      </c>
      <c r="BC534">
        <v>33.26</v>
      </c>
      <c r="BL534">
        <v>10</v>
      </c>
      <c r="BM534">
        <v>21.8</v>
      </c>
      <c r="BN534">
        <v>2.110173739978111E-2</v>
      </c>
    </row>
    <row r="535" spans="1:66" x14ac:dyDescent="0.2">
      <c r="A535" t="s">
        <v>1342</v>
      </c>
      <c r="B535" s="10">
        <v>41445</v>
      </c>
      <c r="C535">
        <v>2</v>
      </c>
      <c r="D535">
        <v>5</v>
      </c>
      <c r="E535">
        <v>56</v>
      </c>
      <c r="F535">
        <v>1275</v>
      </c>
      <c r="G535">
        <f t="shared" si="21"/>
        <v>385</v>
      </c>
      <c r="K535" t="s">
        <v>2121</v>
      </c>
      <c r="M535">
        <v>100</v>
      </c>
      <c r="N535">
        <v>0.22</v>
      </c>
      <c r="O535">
        <v>0.193</v>
      </c>
      <c r="P535">
        <v>0.39100000000000001</v>
      </c>
      <c r="Q535">
        <v>0</v>
      </c>
      <c r="R535" t="s">
        <v>45</v>
      </c>
      <c r="S535">
        <v>211</v>
      </c>
      <c r="T535">
        <v>1091.9000000000001</v>
      </c>
      <c r="U535">
        <v>1.9869999999999999E-2</v>
      </c>
      <c r="V535">
        <v>37.479999999999997</v>
      </c>
      <c r="W535">
        <v>0.38650000000000001</v>
      </c>
      <c r="X535">
        <v>27.5</v>
      </c>
      <c r="Y535">
        <v>9.2330000000000005</v>
      </c>
      <c r="Z535">
        <v>-0.10135</v>
      </c>
      <c r="AA535">
        <v>55</v>
      </c>
      <c r="AB535">
        <v>24.4</v>
      </c>
      <c r="AC535">
        <v>0.16600000000000001</v>
      </c>
      <c r="AD535">
        <v>2.5000000000000001E-2</v>
      </c>
      <c r="AE535">
        <v>1.6779999999999999</v>
      </c>
      <c r="AF535">
        <v>-1.6E-2</v>
      </c>
      <c r="AG535">
        <v>3.2000000000000001E-2</v>
      </c>
      <c r="AH535">
        <v>5.0999999999999997E-2</v>
      </c>
      <c r="AI535">
        <v>6.7000000000000004E-2</v>
      </c>
      <c r="AJ535">
        <v>-0.14000000000000001</v>
      </c>
      <c r="AK535">
        <v>0.309</v>
      </c>
      <c r="AL535">
        <v>187.43799999999999</v>
      </c>
      <c r="AM535">
        <v>366</v>
      </c>
      <c r="AN535">
        <v>-1.0329999999999999</v>
      </c>
      <c r="AO535">
        <v>2.1000000000000001E-2</v>
      </c>
      <c r="AP535">
        <v>5.2024600000000003</v>
      </c>
      <c r="AQ535">
        <v>0.217</v>
      </c>
      <c r="AR535">
        <v>71.25</v>
      </c>
      <c r="AS535">
        <v>0.27</v>
      </c>
      <c r="AT535" t="s">
        <v>1423</v>
      </c>
      <c r="AU535">
        <v>-46.8</v>
      </c>
      <c r="AV535">
        <v>28</v>
      </c>
      <c r="AW535">
        <v>1.0049999999999999</v>
      </c>
      <c r="AX535">
        <v>30.55</v>
      </c>
      <c r="AY535">
        <v>30.55</v>
      </c>
      <c r="AZ535">
        <v>32.6</v>
      </c>
      <c r="BA535">
        <v>32.6</v>
      </c>
      <c r="BB535">
        <v>32.700000000000003</v>
      </c>
      <c r="BC535">
        <v>32.700000000000003</v>
      </c>
      <c r="BL535">
        <v>10</v>
      </c>
      <c r="BM535">
        <v>6</v>
      </c>
      <c r="BN535">
        <v>-8.5586259043903629E-2</v>
      </c>
    </row>
    <row r="536" spans="1:66" x14ac:dyDescent="0.2">
      <c r="A536" t="s">
        <v>1342</v>
      </c>
      <c r="B536" s="10">
        <v>41449</v>
      </c>
      <c r="C536">
        <v>2</v>
      </c>
      <c r="D536">
        <v>1</v>
      </c>
      <c r="E536">
        <v>57</v>
      </c>
      <c r="F536">
        <v>1300</v>
      </c>
      <c r="G536">
        <f t="shared" si="21"/>
        <v>410</v>
      </c>
      <c r="K536" t="s">
        <v>2122</v>
      </c>
      <c r="M536">
        <v>100</v>
      </c>
      <c r="N536">
        <v>3.1</v>
      </c>
      <c r="O536">
        <v>3.4529999999999998</v>
      </c>
      <c r="P536">
        <v>7.3230000000000004</v>
      </c>
      <c r="Q536">
        <v>1</v>
      </c>
      <c r="R536" t="s">
        <v>1424</v>
      </c>
      <c r="S536">
        <v>6518</v>
      </c>
      <c r="T536">
        <v>1887.4</v>
      </c>
      <c r="U536">
        <v>5.9400000000000001E-2</v>
      </c>
      <c r="V536">
        <v>37.32</v>
      </c>
      <c r="W536">
        <v>-0.1676</v>
      </c>
      <c r="X536">
        <v>84.253</v>
      </c>
      <c r="Y536">
        <v>11.753</v>
      </c>
      <c r="Z536">
        <v>-0.31928000000000001</v>
      </c>
      <c r="AA536">
        <v>39</v>
      </c>
      <c r="AB536">
        <v>92.4</v>
      </c>
      <c r="AC536">
        <v>7.2999999999999995E-2</v>
      </c>
      <c r="AD536">
        <v>0.25700000000000001</v>
      </c>
      <c r="AE536">
        <v>1.905</v>
      </c>
      <c r="AF536">
        <v>0.13800000000000001</v>
      </c>
      <c r="AG536">
        <v>0.17399999999999999</v>
      </c>
      <c r="AH536">
        <v>0.503</v>
      </c>
      <c r="AI536">
        <v>0.23699999999999999</v>
      </c>
      <c r="AJ536">
        <v>0.65700000000000003</v>
      </c>
      <c r="AK536">
        <v>4.9089999999999998</v>
      </c>
      <c r="AL536">
        <v>47.603000000000002</v>
      </c>
      <c r="AM536">
        <v>342</v>
      </c>
      <c r="AN536">
        <v>-0.9</v>
      </c>
      <c r="AO536">
        <v>9.1999999999999998E-2</v>
      </c>
      <c r="AP536">
        <v>26.486689999999999</v>
      </c>
      <c r="AQ536">
        <v>8.8999999999999996E-2</v>
      </c>
      <c r="AR536">
        <v>93.38</v>
      </c>
      <c r="AS536">
        <v>0.51800000000000002</v>
      </c>
      <c r="AT536" t="s">
        <v>1425</v>
      </c>
      <c r="AU536">
        <v>21.7</v>
      </c>
      <c r="AV536">
        <v>98</v>
      </c>
      <c r="AW536">
        <v>1.024</v>
      </c>
      <c r="AX536">
        <v>33.06</v>
      </c>
      <c r="AY536">
        <v>33.06</v>
      </c>
      <c r="AZ536">
        <v>35.57</v>
      </c>
      <c r="BA536">
        <v>35.57</v>
      </c>
      <c r="BB536">
        <v>36.03</v>
      </c>
      <c r="BC536">
        <v>36.03</v>
      </c>
      <c r="BL536">
        <v>10</v>
      </c>
      <c r="BM536">
        <v>105.35</v>
      </c>
      <c r="BN536">
        <v>0.19471029841527715</v>
      </c>
    </row>
    <row r="537" spans="1:66" x14ac:dyDescent="0.2">
      <c r="A537" t="s">
        <v>1342</v>
      </c>
      <c r="B537" s="10">
        <v>41449</v>
      </c>
      <c r="C537">
        <v>2</v>
      </c>
      <c r="D537">
        <v>4</v>
      </c>
      <c r="E537">
        <v>59</v>
      </c>
      <c r="F537">
        <v>1300</v>
      </c>
      <c r="G537">
        <f t="shared" si="21"/>
        <v>410</v>
      </c>
      <c r="K537" t="s">
        <v>2122</v>
      </c>
      <c r="M537">
        <v>100</v>
      </c>
      <c r="N537">
        <v>5.1999999999999998E-2</v>
      </c>
      <c r="O537">
        <v>5.2999999999999999E-2</v>
      </c>
      <c r="P537">
        <v>0.70099999999999996</v>
      </c>
      <c r="Q537">
        <v>0</v>
      </c>
      <c r="R537" t="s">
        <v>45</v>
      </c>
      <c r="S537">
        <v>100</v>
      </c>
      <c r="T537">
        <v>1887.4</v>
      </c>
      <c r="U537">
        <v>5.2639999999999999E-2</v>
      </c>
      <c r="V537">
        <v>38.07</v>
      </c>
      <c r="W537">
        <v>-0.23780000000000001</v>
      </c>
      <c r="X537">
        <v>83.265000000000001</v>
      </c>
      <c r="Y537">
        <v>18.265000000000001</v>
      </c>
      <c r="Z537">
        <v>-0.49075999999999997</v>
      </c>
      <c r="AA537">
        <v>23</v>
      </c>
      <c r="AB537">
        <v>120.4</v>
      </c>
      <c r="AC537">
        <v>1.3520000000000001</v>
      </c>
      <c r="AD537">
        <v>5.7000000000000002E-2</v>
      </c>
      <c r="AE537">
        <v>1.946</v>
      </c>
      <c r="AF537">
        <v>0.24299999999999999</v>
      </c>
      <c r="AG537">
        <v>0.19700000000000001</v>
      </c>
      <c r="AH537">
        <v>0.29699999999999999</v>
      </c>
      <c r="AI537">
        <v>0.32600000000000001</v>
      </c>
      <c r="AJ537">
        <v>0.189</v>
      </c>
      <c r="AK537">
        <v>0.191</v>
      </c>
      <c r="AL537">
        <v>29.751999999999999</v>
      </c>
      <c r="AM537">
        <v>258</v>
      </c>
      <c r="AN537">
        <v>-0.433</v>
      </c>
      <c r="AO537">
        <v>1.7999999999999999E-2</v>
      </c>
      <c r="AP537">
        <v>1.1627400000000001</v>
      </c>
      <c r="AQ537">
        <v>0.315</v>
      </c>
      <c r="AR537">
        <v>93.38</v>
      </c>
      <c r="AS537">
        <v>0.37</v>
      </c>
      <c r="AT537" t="s">
        <v>1426</v>
      </c>
      <c r="AU537">
        <v>11.2</v>
      </c>
      <c r="AV537">
        <v>112</v>
      </c>
      <c r="AW537">
        <v>0.99199999999999999</v>
      </c>
      <c r="AX537">
        <v>38.14</v>
      </c>
      <c r="AY537">
        <v>38.14</v>
      </c>
      <c r="AZ537">
        <v>41.41</v>
      </c>
      <c r="BA537">
        <v>41.41</v>
      </c>
      <c r="BB537">
        <v>53.55</v>
      </c>
      <c r="BC537">
        <v>53.55</v>
      </c>
      <c r="BL537">
        <v>10</v>
      </c>
      <c r="BM537">
        <v>13.82</v>
      </c>
      <c r="BN537">
        <v>2.7680826497794665E-2</v>
      </c>
    </row>
    <row r="538" spans="1:66" x14ac:dyDescent="0.2">
      <c r="A538" t="s">
        <v>1342</v>
      </c>
      <c r="B538" s="10">
        <v>41450</v>
      </c>
      <c r="C538">
        <v>1</v>
      </c>
      <c r="D538">
        <v>1</v>
      </c>
      <c r="E538">
        <v>61</v>
      </c>
      <c r="F538">
        <v>1325</v>
      </c>
      <c r="G538">
        <f t="shared" si="21"/>
        <v>435</v>
      </c>
      <c r="K538" t="s">
        <v>2123</v>
      </c>
      <c r="M538">
        <v>100</v>
      </c>
      <c r="N538">
        <v>7.1999999999999995E-2</v>
      </c>
      <c r="O538">
        <v>7.2999999999999995E-2</v>
      </c>
      <c r="P538">
        <v>0.22500000000000001</v>
      </c>
      <c r="Q538">
        <v>0</v>
      </c>
      <c r="R538" t="s">
        <v>45</v>
      </c>
      <c r="S538">
        <v>108</v>
      </c>
      <c r="T538">
        <v>1484.6</v>
      </c>
      <c r="U538">
        <v>-1.8110000000000001E-2</v>
      </c>
      <c r="V538">
        <v>31.6</v>
      </c>
      <c r="W538">
        <v>0.16830000000000001</v>
      </c>
      <c r="X538">
        <v>27.5</v>
      </c>
      <c r="Y538">
        <v>9.9870000000000001</v>
      </c>
      <c r="Z538">
        <v>-6.2420000000000003E-2</v>
      </c>
      <c r="AA538">
        <v>23</v>
      </c>
      <c r="AB538">
        <v>60.1</v>
      </c>
      <c r="AC538">
        <v>0.30499999999999999</v>
      </c>
      <c r="AD538">
        <v>1.9E-2</v>
      </c>
      <c r="AE538">
        <v>1.6950000000000001</v>
      </c>
      <c r="AF538">
        <v>-1E-3</v>
      </c>
      <c r="AG538">
        <v>0.04</v>
      </c>
      <c r="AH538">
        <v>-0.14899999999999999</v>
      </c>
      <c r="AI538">
        <v>0</v>
      </c>
      <c r="AJ538">
        <v>-0.378</v>
      </c>
      <c r="AK538">
        <v>0.19800000000000001</v>
      </c>
      <c r="AL538">
        <v>107.107</v>
      </c>
      <c r="AM538">
        <v>354</v>
      </c>
      <c r="AN538">
        <v>-0.96699999999999997</v>
      </c>
      <c r="AO538">
        <v>0.01</v>
      </c>
      <c r="AP538">
        <v>0.89648000000000005</v>
      </c>
      <c r="AQ538">
        <v>9.5000000000000001E-2</v>
      </c>
      <c r="AR538">
        <v>97.45</v>
      </c>
      <c r="AS538">
        <v>0.64300000000000002</v>
      </c>
      <c r="AT538" t="s">
        <v>1427</v>
      </c>
      <c r="AU538">
        <v>2.2999999999999998</v>
      </c>
      <c r="AV538">
        <v>167</v>
      </c>
      <c r="AW538">
        <v>0.95499999999999996</v>
      </c>
      <c r="AX538">
        <v>32</v>
      </c>
      <c r="AY538">
        <v>32</v>
      </c>
      <c r="AZ538">
        <v>40.81</v>
      </c>
      <c r="BA538">
        <v>40.81</v>
      </c>
      <c r="BB538">
        <v>42.53</v>
      </c>
      <c r="BC538">
        <v>42.53</v>
      </c>
      <c r="BL538">
        <v>10</v>
      </c>
      <c r="BM538">
        <v>5.18</v>
      </c>
      <c r="BN538">
        <v>1.3158519034639762E-2</v>
      </c>
    </row>
    <row r="539" spans="1:66" x14ac:dyDescent="0.2">
      <c r="A539" t="s">
        <v>1342</v>
      </c>
      <c r="B539" s="10">
        <v>41450</v>
      </c>
      <c r="C539">
        <v>2</v>
      </c>
      <c r="D539">
        <v>3</v>
      </c>
      <c r="E539">
        <v>158</v>
      </c>
      <c r="F539">
        <v>1325</v>
      </c>
      <c r="G539">
        <f t="shared" si="21"/>
        <v>435</v>
      </c>
      <c r="K539" t="s">
        <v>2123</v>
      </c>
      <c r="M539">
        <v>100</v>
      </c>
      <c r="N539">
        <v>0.28599999999999998</v>
      </c>
      <c r="O539">
        <v>0.311</v>
      </c>
      <c r="P539">
        <v>4.2549999999999999</v>
      </c>
      <c r="Q539">
        <v>3</v>
      </c>
      <c r="R539" t="s">
        <v>1428</v>
      </c>
      <c r="S539">
        <v>461</v>
      </c>
      <c r="T539">
        <v>1484.6</v>
      </c>
      <c r="U539">
        <v>0.17665</v>
      </c>
      <c r="V539">
        <v>34.5</v>
      </c>
      <c r="W539">
        <v>0.57740000000000002</v>
      </c>
      <c r="X539">
        <v>53.206000000000003</v>
      </c>
      <c r="Y539">
        <v>13.206</v>
      </c>
      <c r="Z539">
        <v>0.38579000000000002</v>
      </c>
      <c r="AA539">
        <v>11</v>
      </c>
      <c r="AB539">
        <v>98.1</v>
      </c>
      <c r="AC539">
        <v>1.518</v>
      </c>
      <c r="AD539">
        <v>0.33</v>
      </c>
      <c r="AE539">
        <v>2.3330000000000002</v>
      </c>
      <c r="AF539">
        <v>0.20100000000000001</v>
      </c>
      <c r="AG539">
        <v>0.73699999999999999</v>
      </c>
      <c r="AH539">
        <v>0.61599999999999999</v>
      </c>
      <c r="AI539">
        <v>0.58299999999999996</v>
      </c>
      <c r="AJ539">
        <v>0.41399999999999998</v>
      </c>
      <c r="AK539">
        <v>1.1639999999999999</v>
      </c>
      <c r="AL539">
        <v>342.149</v>
      </c>
      <c r="AM539">
        <v>318</v>
      </c>
      <c r="AN539">
        <v>-0.76700000000000002</v>
      </c>
      <c r="AO539">
        <v>0.14499999999999999</v>
      </c>
      <c r="AP539">
        <v>1.58988</v>
      </c>
      <c r="AQ539">
        <v>0.29799999999999999</v>
      </c>
      <c r="AR539">
        <v>97.45</v>
      </c>
      <c r="AS539">
        <v>-0.105</v>
      </c>
      <c r="AT539" t="s">
        <v>1429</v>
      </c>
      <c r="AU539">
        <v>28.1</v>
      </c>
      <c r="AV539">
        <v>26</v>
      </c>
      <c r="AW539">
        <v>1.083</v>
      </c>
      <c r="AX539">
        <v>56.43</v>
      </c>
      <c r="AY539">
        <v>56.43</v>
      </c>
      <c r="AZ539">
        <v>57.91</v>
      </c>
      <c r="BA539">
        <v>57.91</v>
      </c>
      <c r="BB539">
        <v>62.87</v>
      </c>
      <c r="BC539">
        <v>62.87</v>
      </c>
      <c r="BL539">
        <v>10</v>
      </c>
      <c r="BM539">
        <v>15.95</v>
      </c>
      <c r="BN539">
        <v>3.0573660955680065E-2</v>
      </c>
    </row>
    <row r="540" spans="1:66" x14ac:dyDescent="0.2">
      <c r="A540" t="s">
        <v>1342</v>
      </c>
      <c r="B540" s="10">
        <v>41450</v>
      </c>
      <c r="C540">
        <v>2</v>
      </c>
      <c r="D540">
        <v>5</v>
      </c>
      <c r="E540">
        <v>60</v>
      </c>
      <c r="F540">
        <v>1325</v>
      </c>
      <c r="G540">
        <f t="shared" si="21"/>
        <v>435</v>
      </c>
      <c r="K540" t="s">
        <v>2123</v>
      </c>
      <c r="M540">
        <v>100</v>
      </c>
      <c r="N540">
        <v>2.9689999999999999</v>
      </c>
      <c r="O540">
        <v>3.0150000000000001</v>
      </c>
      <c r="P540">
        <v>6.1509999999999998</v>
      </c>
      <c r="Q540">
        <v>1</v>
      </c>
      <c r="R540" t="s">
        <v>1430</v>
      </c>
      <c r="S540">
        <v>4476</v>
      </c>
      <c r="T540">
        <v>1484.6</v>
      </c>
      <c r="U540">
        <v>0</v>
      </c>
      <c r="V540" t="s">
        <v>91</v>
      </c>
      <c r="W540">
        <v>-0.44080000000000003</v>
      </c>
      <c r="X540">
        <v>51.779000000000003</v>
      </c>
      <c r="Y540">
        <v>24.279</v>
      </c>
      <c r="Z540">
        <v>-0.59557000000000004</v>
      </c>
      <c r="AA540">
        <v>19</v>
      </c>
      <c r="AB540">
        <v>0.8</v>
      </c>
      <c r="AC540">
        <v>5.2999999999999999E-2</v>
      </c>
      <c r="AD540">
        <v>0.16</v>
      </c>
      <c r="AE540">
        <v>2.1059999999999999</v>
      </c>
      <c r="AF540">
        <v>0.35299999999999998</v>
      </c>
      <c r="AG540">
        <v>0.374</v>
      </c>
      <c r="AH540">
        <v>0.60599999999999998</v>
      </c>
      <c r="AI540">
        <v>0.34399999999999997</v>
      </c>
      <c r="AJ540">
        <v>0.54600000000000004</v>
      </c>
      <c r="AK540">
        <v>4.8319999999999999</v>
      </c>
      <c r="AL540">
        <v>124.959</v>
      </c>
      <c r="AM540">
        <v>342</v>
      </c>
      <c r="AN540">
        <v>-0.9</v>
      </c>
      <c r="AO540">
        <v>8.6999999999999994E-2</v>
      </c>
      <c r="AP540">
        <v>11.24409</v>
      </c>
      <c r="AQ540">
        <v>8.7999999999999995E-2</v>
      </c>
      <c r="AR540">
        <v>97.45</v>
      </c>
      <c r="AS540">
        <v>0.502</v>
      </c>
      <c r="AT540" t="s">
        <v>1431</v>
      </c>
      <c r="AU540">
        <v>23.7</v>
      </c>
      <c r="AV540">
        <v>103</v>
      </c>
      <c r="AW540">
        <v>0.78</v>
      </c>
      <c r="AX540">
        <v>47.72</v>
      </c>
      <c r="AY540">
        <v>47.72</v>
      </c>
      <c r="AZ540">
        <v>50.25</v>
      </c>
      <c r="BA540">
        <v>50.25</v>
      </c>
      <c r="BB540">
        <v>51.72</v>
      </c>
      <c r="BC540">
        <v>51.72</v>
      </c>
      <c r="BL540">
        <v>10</v>
      </c>
      <c r="BM540">
        <v>23.27</v>
      </c>
      <c r="BN540">
        <v>6.41009627045976E-2</v>
      </c>
    </row>
    <row r="541" spans="1:66" x14ac:dyDescent="0.2">
      <c r="A541" t="s">
        <v>1342</v>
      </c>
      <c r="B541" s="10">
        <v>41451</v>
      </c>
      <c r="C541">
        <v>2</v>
      </c>
      <c r="D541">
        <v>4</v>
      </c>
      <c r="E541">
        <v>62</v>
      </c>
      <c r="F541">
        <v>1325</v>
      </c>
      <c r="G541">
        <f t="shared" si="21"/>
        <v>435</v>
      </c>
      <c r="K541" t="s">
        <v>2124</v>
      </c>
      <c r="M541">
        <v>100</v>
      </c>
      <c r="N541">
        <v>0.27400000000000002</v>
      </c>
      <c r="O541">
        <v>0.309</v>
      </c>
      <c r="P541">
        <v>0.76300000000000001</v>
      </c>
      <c r="Q541">
        <v>0</v>
      </c>
      <c r="R541" t="s">
        <v>45</v>
      </c>
      <c r="S541">
        <v>422</v>
      </c>
      <c r="T541">
        <v>1364.3</v>
      </c>
      <c r="U541">
        <v>-0.26268999999999998</v>
      </c>
      <c r="V541">
        <v>35.51</v>
      </c>
      <c r="W541">
        <v>-0.44319999999999998</v>
      </c>
      <c r="X541">
        <v>30.611999999999998</v>
      </c>
      <c r="Y541">
        <v>10.612</v>
      </c>
      <c r="Z541">
        <v>-0.42832999999999999</v>
      </c>
      <c r="AA541">
        <v>17</v>
      </c>
      <c r="AB541">
        <v>15.4</v>
      </c>
      <c r="AC541">
        <v>0.124</v>
      </c>
      <c r="AD541">
        <v>3.9E-2</v>
      </c>
      <c r="AE541">
        <v>1.7969999999999999</v>
      </c>
      <c r="AF541">
        <v>6.0999999999999999E-2</v>
      </c>
      <c r="AG541">
        <v>-8.0000000000000002E-3</v>
      </c>
      <c r="AH541">
        <v>-0.313</v>
      </c>
      <c r="AI541">
        <v>0.155</v>
      </c>
      <c r="AJ541">
        <v>-0.35399999999999998</v>
      </c>
      <c r="AK541">
        <v>0.49199999999999999</v>
      </c>
      <c r="AL541">
        <v>20.826000000000001</v>
      </c>
      <c r="AM541">
        <v>354</v>
      </c>
      <c r="AN541">
        <v>-0.96699999999999997</v>
      </c>
      <c r="AO541">
        <v>0.01</v>
      </c>
      <c r="AP541">
        <v>9.4857399999999998</v>
      </c>
      <c r="AQ541">
        <v>3.4000000000000002E-2</v>
      </c>
      <c r="AR541">
        <v>89.29</v>
      </c>
      <c r="AS541">
        <v>0.46600000000000003</v>
      </c>
      <c r="AT541" t="s">
        <v>1432</v>
      </c>
      <c r="AU541">
        <v>17.7</v>
      </c>
      <c r="AV541">
        <v>100</v>
      </c>
      <c r="AW541">
        <v>1.101</v>
      </c>
      <c r="AX541">
        <v>36.71</v>
      </c>
      <c r="AY541">
        <v>36.71</v>
      </c>
      <c r="AZ541">
        <v>48.33</v>
      </c>
      <c r="BA541">
        <v>48.33</v>
      </c>
      <c r="BB541">
        <v>49.53</v>
      </c>
      <c r="BC541">
        <v>49.53</v>
      </c>
      <c r="BL541">
        <v>10</v>
      </c>
      <c r="BM541">
        <v>9.66</v>
      </c>
      <c r="BN541">
        <v>-2.2982019556341375E-3</v>
      </c>
    </row>
    <row r="542" spans="1:66" x14ac:dyDescent="0.2">
      <c r="A542" t="s">
        <v>1342</v>
      </c>
      <c r="B542" s="10">
        <v>41451</v>
      </c>
      <c r="C542">
        <v>2</v>
      </c>
      <c r="D542">
        <v>6</v>
      </c>
      <c r="E542">
        <v>63</v>
      </c>
      <c r="F542">
        <v>1325</v>
      </c>
      <c r="G542">
        <f t="shared" si="21"/>
        <v>435</v>
      </c>
      <c r="K542" t="s">
        <v>2124</v>
      </c>
      <c r="M542">
        <v>100</v>
      </c>
      <c r="N542">
        <v>0.127</v>
      </c>
      <c r="O542">
        <v>0.16600000000000001</v>
      </c>
      <c r="P542">
        <v>0.70499999999999996</v>
      </c>
      <c r="Q542">
        <v>0</v>
      </c>
      <c r="R542" t="s">
        <v>45</v>
      </c>
      <c r="S542">
        <v>226</v>
      </c>
      <c r="T542">
        <v>1364.3</v>
      </c>
      <c r="U542">
        <v>-0.20311999999999999</v>
      </c>
      <c r="V542">
        <v>35.51</v>
      </c>
      <c r="W542">
        <v>-9.7100000000000006E-2</v>
      </c>
      <c r="X542">
        <v>50.816000000000003</v>
      </c>
      <c r="Y542">
        <v>10.816000000000001</v>
      </c>
      <c r="Z542">
        <v>-0.12545000000000001</v>
      </c>
      <c r="AA542">
        <v>17</v>
      </c>
      <c r="AB542">
        <v>66.2</v>
      </c>
      <c r="AC542">
        <v>0.33</v>
      </c>
      <c r="AD542">
        <v>5.2999999999999999E-2</v>
      </c>
      <c r="AE542">
        <v>1.5840000000000001</v>
      </c>
      <c r="AF542">
        <v>6.9000000000000006E-2</v>
      </c>
      <c r="AG542">
        <v>0.13700000000000001</v>
      </c>
      <c r="AH542">
        <v>0.39600000000000002</v>
      </c>
      <c r="AI542">
        <v>1.4E-2</v>
      </c>
      <c r="AJ542">
        <v>0.21</v>
      </c>
      <c r="AK542">
        <v>0.64700000000000002</v>
      </c>
      <c r="AL542">
        <v>321.322</v>
      </c>
      <c r="AM542">
        <v>306</v>
      </c>
      <c r="AN542">
        <v>-0.7</v>
      </c>
      <c r="AO542">
        <v>5.0999999999999997E-2</v>
      </c>
      <c r="AP542">
        <v>3.0956999999999999</v>
      </c>
      <c r="AQ542">
        <v>0.29899999999999999</v>
      </c>
      <c r="AR542">
        <v>89.29</v>
      </c>
      <c r="AS542">
        <v>0.53300000000000003</v>
      </c>
      <c r="AT542" t="s">
        <v>1433</v>
      </c>
      <c r="AU542">
        <v>3.9</v>
      </c>
      <c r="AV542">
        <v>76</v>
      </c>
      <c r="AW542">
        <v>1.0329999999999999</v>
      </c>
      <c r="AX542">
        <v>31.89</v>
      </c>
      <c r="AY542">
        <v>31.89</v>
      </c>
      <c r="AZ542">
        <v>34.22</v>
      </c>
      <c r="BA542">
        <v>34.22</v>
      </c>
      <c r="BB542">
        <v>49.93</v>
      </c>
      <c r="BC542">
        <v>49.93</v>
      </c>
      <c r="BL542">
        <v>10</v>
      </c>
      <c r="BM542">
        <v>11.54</v>
      </c>
      <c r="BN542">
        <v>0.10806258992986653</v>
      </c>
    </row>
    <row r="543" spans="1:66" x14ac:dyDescent="0.2">
      <c r="A543" t="s">
        <v>1342</v>
      </c>
      <c r="B543" s="10">
        <v>41453</v>
      </c>
      <c r="C543">
        <v>2</v>
      </c>
      <c r="D543">
        <v>2</v>
      </c>
      <c r="E543">
        <v>65</v>
      </c>
      <c r="F543">
        <v>1350</v>
      </c>
      <c r="G543">
        <f t="shared" si="21"/>
        <v>460</v>
      </c>
      <c r="K543" t="s">
        <v>2125</v>
      </c>
      <c r="M543">
        <v>70</v>
      </c>
      <c r="N543">
        <v>0.23400000000000001</v>
      </c>
      <c r="O543">
        <v>0.24399999999999999</v>
      </c>
      <c r="P543">
        <v>0.91300000000000003</v>
      </c>
      <c r="Q543">
        <v>0</v>
      </c>
      <c r="R543" t="s">
        <v>45</v>
      </c>
      <c r="S543">
        <v>329</v>
      </c>
      <c r="T543">
        <v>1350.2</v>
      </c>
      <c r="U543">
        <v>-0.37187999999999999</v>
      </c>
      <c r="V543">
        <v>33</v>
      </c>
      <c r="W543">
        <v>0.54349999999999998</v>
      </c>
      <c r="X543">
        <v>54.566000000000003</v>
      </c>
      <c r="Y543">
        <v>12.066000000000001</v>
      </c>
      <c r="Z543">
        <v>0.69457000000000002</v>
      </c>
      <c r="AA543">
        <v>15</v>
      </c>
      <c r="AB543">
        <v>78.400000000000006</v>
      </c>
      <c r="AC543">
        <v>0.47699999999999998</v>
      </c>
      <c r="AD543">
        <v>8.6999999999999994E-2</v>
      </c>
      <c r="AE543">
        <v>2.0230000000000001</v>
      </c>
      <c r="AF543">
        <v>0.19900000000000001</v>
      </c>
      <c r="AG543">
        <v>0.38700000000000001</v>
      </c>
      <c r="AH543">
        <v>0.59299999999999997</v>
      </c>
      <c r="AI543">
        <v>0.308</v>
      </c>
      <c r="AJ543">
        <v>0.41899999999999998</v>
      </c>
      <c r="AK543">
        <v>0.72599999999999998</v>
      </c>
      <c r="AL543">
        <v>318.34699999999998</v>
      </c>
      <c r="AM543">
        <v>366</v>
      </c>
      <c r="AN543">
        <v>-1.0329999999999999</v>
      </c>
      <c r="AO543">
        <v>7.3999999999999996E-2</v>
      </c>
      <c r="AP543">
        <v>2.6818</v>
      </c>
      <c r="AQ543">
        <v>0.28199999999999997</v>
      </c>
      <c r="AR543">
        <v>95.63</v>
      </c>
      <c r="AS543">
        <v>7.0999999999999994E-2</v>
      </c>
      <c r="AT543" t="s">
        <v>1434</v>
      </c>
      <c r="AU543">
        <v>-5.3</v>
      </c>
      <c r="AV543">
        <v>73</v>
      </c>
      <c r="AW543">
        <v>1.101</v>
      </c>
      <c r="AX543">
        <v>51.78</v>
      </c>
      <c r="AY543">
        <v>51.78</v>
      </c>
      <c r="AZ543">
        <v>53.62</v>
      </c>
      <c r="BA543">
        <v>53.62</v>
      </c>
      <c r="BB543">
        <v>54.02</v>
      </c>
      <c r="BC543">
        <v>54.02</v>
      </c>
      <c r="BL543">
        <v>10</v>
      </c>
      <c r="BM543">
        <v>18.88</v>
      </c>
      <c r="BN543">
        <v>1.7262173863493577E-2</v>
      </c>
    </row>
    <row r="544" spans="1:66" x14ac:dyDescent="0.2">
      <c r="A544" t="s">
        <v>1342</v>
      </c>
      <c r="B544" s="10">
        <v>41453</v>
      </c>
      <c r="C544">
        <v>2</v>
      </c>
      <c r="D544">
        <v>3</v>
      </c>
      <c r="E544">
        <v>58</v>
      </c>
      <c r="F544">
        <v>1350</v>
      </c>
      <c r="G544">
        <f t="shared" si="21"/>
        <v>460</v>
      </c>
      <c r="K544" t="s">
        <v>2125</v>
      </c>
      <c r="M544">
        <v>70</v>
      </c>
      <c r="N544">
        <v>0.55100000000000005</v>
      </c>
      <c r="O544">
        <v>0.626</v>
      </c>
      <c r="P544">
        <v>6.9729999999999999</v>
      </c>
      <c r="Q544">
        <v>3</v>
      </c>
      <c r="R544" t="s">
        <v>1435</v>
      </c>
      <c r="S544">
        <v>845</v>
      </c>
      <c r="T544">
        <v>1350.2</v>
      </c>
      <c r="U544">
        <v>-7.4310000000000001E-2</v>
      </c>
      <c r="V544">
        <v>25.12</v>
      </c>
      <c r="W544">
        <v>0.82489999999999997</v>
      </c>
      <c r="X544">
        <v>53.518999999999998</v>
      </c>
      <c r="Y544">
        <v>13.519</v>
      </c>
      <c r="Z544">
        <v>0.93208000000000002</v>
      </c>
      <c r="AA544">
        <v>9</v>
      </c>
      <c r="AB544">
        <v>24.8</v>
      </c>
      <c r="AC544">
        <v>1.5880000000000001</v>
      </c>
      <c r="AD544">
        <v>0.72899999999999998</v>
      </c>
      <c r="AE544">
        <v>2.335</v>
      </c>
      <c r="AF544">
        <v>0.61199999999999999</v>
      </c>
      <c r="AG544">
        <v>0.55200000000000005</v>
      </c>
      <c r="AH544">
        <v>0.37</v>
      </c>
      <c r="AI544">
        <v>0.436</v>
      </c>
      <c r="AJ544">
        <v>0.41899999999999998</v>
      </c>
      <c r="AK544">
        <v>1.903</v>
      </c>
      <c r="AL544">
        <v>172.56200000000001</v>
      </c>
      <c r="AM544">
        <v>318</v>
      </c>
      <c r="AN544">
        <v>-0.76700000000000002</v>
      </c>
      <c r="AO544">
        <v>0.157</v>
      </c>
      <c r="AP544">
        <v>8.6137700000000006</v>
      </c>
      <c r="AQ544">
        <v>8.1000000000000003E-2</v>
      </c>
      <c r="AR544">
        <v>95.63</v>
      </c>
      <c r="AS544">
        <v>4.2000000000000003E-2</v>
      </c>
      <c r="AT544" t="s">
        <v>1436</v>
      </c>
      <c r="AU544">
        <v>-6.9</v>
      </c>
      <c r="AV544">
        <v>146</v>
      </c>
      <c r="AW544">
        <v>1.0329999999999999</v>
      </c>
      <c r="AX544">
        <v>53.88</v>
      </c>
      <c r="AY544">
        <v>53.88</v>
      </c>
      <c r="AZ544">
        <v>54.31</v>
      </c>
      <c r="BA544">
        <v>54.31</v>
      </c>
      <c r="BB544">
        <v>54.92</v>
      </c>
      <c r="BC544">
        <v>54.92</v>
      </c>
      <c r="BL544">
        <v>10</v>
      </c>
      <c r="BM544">
        <v>31.8</v>
      </c>
      <c r="BN544">
        <v>1.8743301252445204E-2</v>
      </c>
    </row>
    <row r="545" spans="1:66" x14ac:dyDescent="0.2">
      <c r="A545" t="s">
        <v>1342</v>
      </c>
      <c r="B545" s="10">
        <v>41453</v>
      </c>
      <c r="C545">
        <v>2</v>
      </c>
      <c r="D545">
        <v>4</v>
      </c>
      <c r="E545">
        <v>66</v>
      </c>
      <c r="F545">
        <v>1350</v>
      </c>
      <c r="G545">
        <f t="shared" si="21"/>
        <v>460</v>
      </c>
      <c r="K545" t="s">
        <v>2125</v>
      </c>
      <c r="M545">
        <v>70</v>
      </c>
      <c r="N545">
        <v>0.185</v>
      </c>
      <c r="O545">
        <v>0.19700000000000001</v>
      </c>
      <c r="P545">
        <v>2.0110000000000001</v>
      </c>
      <c r="Q545">
        <v>1</v>
      </c>
      <c r="R545" t="s">
        <v>1437</v>
      </c>
      <c r="S545">
        <v>266</v>
      </c>
      <c r="T545">
        <v>1350.2</v>
      </c>
      <c r="U545">
        <v>0.16611999999999999</v>
      </c>
      <c r="V545">
        <v>37.72</v>
      </c>
      <c r="W545">
        <v>0.41699999999999998</v>
      </c>
      <c r="X545">
        <v>53.241999999999997</v>
      </c>
      <c r="Y545">
        <v>10.742000000000001</v>
      </c>
      <c r="Z545">
        <v>0.60555999999999999</v>
      </c>
      <c r="AA545">
        <v>19</v>
      </c>
      <c r="AB545">
        <v>47.2</v>
      </c>
      <c r="AC545">
        <v>0.69</v>
      </c>
      <c r="AD545">
        <v>0.13100000000000001</v>
      </c>
      <c r="AE545">
        <v>1.9530000000000001</v>
      </c>
      <c r="AF545">
        <v>0.28599999999999998</v>
      </c>
      <c r="AG545">
        <v>0.373</v>
      </c>
      <c r="AH545">
        <v>0.32200000000000001</v>
      </c>
      <c r="AI545">
        <v>0.38</v>
      </c>
      <c r="AJ545">
        <v>0.42899999999999999</v>
      </c>
      <c r="AK545">
        <v>0.55200000000000005</v>
      </c>
      <c r="AL545">
        <v>172.56200000000001</v>
      </c>
      <c r="AM545">
        <v>366</v>
      </c>
      <c r="AN545">
        <v>-1.0329999999999999</v>
      </c>
      <c r="AO545">
        <v>4.3999999999999997E-2</v>
      </c>
      <c r="AP545">
        <v>3.3673799999999998</v>
      </c>
      <c r="AQ545">
        <v>0.153</v>
      </c>
      <c r="AR545">
        <v>95.63</v>
      </c>
      <c r="AS545">
        <v>0.104</v>
      </c>
      <c r="AT545" t="s">
        <v>1438</v>
      </c>
      <c r="AU545">
        <v>-71.2</v>
      </c>
      <c r="AV545">
        <v>75</v>
      </c>
      <c r="AW545">
        <v>1.0529999999999999</v>
      </c>
      <c r="AX545">
        <v>42.85</v>
      </c>
      <c r="AY545">
        <v>42.85</v>
      </c>
      <c r="AZ545">
        <v>48.77</v>
      </c>
      <c r="BA545">
        <v>48.77</v>
      </c>
      <c r="BB545">
        <v>52.82</v>
      </c>
      <c r="BC545">
        <v>52.82</v>
      </c>
      <c r="BL545">
        <v>10</v>
      </c>
      <c r="BM545">
        <v>11.75</v>
      </c>
      <c r="BN545">
        <v>5.629884685429902E-2</v>
      </c>
    </row>
    <row r="546" spans="1:66" x14ac:dyDescent="0.2">
      <c r="A546" t="s">
        <v>1342</v>
      </c>
      <c r="B546" s="10">
        <v>41456</v>
      </c>
      <c r="C546">
        <v>1</v>
      </c>
      <c r="D546">
        <v>3</v>
      </c>
      <c r="E546">
        <v>67</v>
      </c>
      <c r="F546">
        <v>1350</v>
      </c>
      <c r="G546">
        <f t="shared" si="21"/>
        <v>460</v>
      </c>
      <c r="K546" t="s">
        <v>2126</v>
      </c>
      <c r="M546">
        <v>70</v>
      </c>
      <c r="N546">
        <v>0.79700000000000004</v>
      </c>
      <c r="O546">
        <v>0.83399999999999996</v>
      </c>
      <c r="P546">
        <v>1.591</v>
      </c>
      <c r="Q546">
        <v>1</v>
      </c>
      <c r="R546" t="s">
        <v>1439</v>
      </c>
      <c r="S546">
        <v>1290</v>
      </c>
      <c r="T546">
        <v>1546.8</v>
      </c>
      <c r="U546">
        <v>-0.22103999999999999</v>
      </c>
      <c r="V546">
        <v>37.369999999999997</v>
      </c>
      <c r="W546">
        <v>-0.31969999999999998</v>
      </c>
      <c r="X546">
        <v>42.124000000000002</v>
      </c>
      <c r="Y546">
        <v>17.123999999999999</v>
      </c>
      <c r="Z546">
        <v>-0.55891000000000002</v>
      </c>
      <c r="AA546">
        <v>19</v>
      </c>
      <c r="AB546">
        <v>12.1</v>
      </c>
      <c r="AC546">
        <v>9.4E-2</v>
      </c>
      <c r="AD546">
        <v>6.7000000000000004E-2</v>
      </c>
      <c r="AE546">
        <v>1.8540000000000001</v>
      </c>
      <c r="AF546">
        <v>0.02</v>
      </c>
      <c r="AG546">
        <v>9.1999999999999998E-2</v>
      </c>
      <c r="AH546">
        <v>0.16600000000000001</v>
      </c>
      <c r="AI546">
        <v>0.10100000000000001</v>
      </c>
      <c r="AJ546">
        <v>0.19900000000000001</v>
      </c>
      <c r="AK546">
        <v>1.266</v>
      </c>
      <c r="AL546">
        <v>47.603000000000002</v>
      </c>
      <c r="AM546">
        <v>366</v>
      </c>
      <c r="AN546">
        <v>-1.0329999999999999</v>
      </c>
      <c r="AO546">
        <v>3.4000000000000002E-2</v>
      </c>
      <c r="AP546">
        <v>19.872969999999999</v>
      </c>
      <c r="AQ546">
        <v>7.6999999999999999E-2</v>
      </c>
      <c r="AR546">
        <v>85.98</v>
      </c>
      <c r="AS546">
        <v>0.60799999999999998</v>
      </c>
      <c r="AT546" t="s">
        <v>1440</v>
      </c>
      <c r="AU546">
        <v>14.4</v>
      </c>
      <c r="AV546">
        <v>14</v>
      </c>
      <c r="AW546">
        <v>1.022</v>
      </c>
      <c r="AX546">
        <v>40.119999999999997</v>
      </c>
      <c r="AY546">
        <v>40.119999999999997</v>
      </c>
      <c r="AZ546">
        <v>44.85</v>
      </c>
      <c r="BA546">
        <v>44.85</v>
      </c>
      <c r="BB546">
        <v>57.51</v>
      </c>
      <c r="BC546">
        <v>57.51</v>
      </c>
      <c r="BL546">
        <v>10</v>
      </c>
      <c r="BM546">
        <v>13.62</v>
      </c>
      <c r="BN546">
        <v>-4.1981895506860295E-2</v>
      </c>
    </row>
    <row r="547" spans="1:66" x14ac:dyDescent="0.2">
      <c r="A547" t="s">
        <v>1342</v>
      </c>
      <c r="B547" s="10">
        <v>41456</v>
      </c>
      <c r="C547">
        <v>2</v>
      </c>
      <c r="D547">
        <v>2</v>
      </c>
      <c r="E547">
        <v>165</v>
      </c>
      <c r="F547">
        <v>1350</v>
      </c>
      <c r="G547">
        <f t="shared" si="21"/>
        <v>460</v>
      </c>
      <c r="K547" t="s">
        <v>2126</v>
      </c>
      <c r="M547">
        <v>70</v>
      </c>
      <c r="N547">
        <v>8.3000000000000004E-2</v>
      </c>
      <c r="O547">
        <v>8.3000000000000004E-2</v>
      </c>
      <c r="P547">
        <v>0.877</v>
      </c>
      <c r="Q547">
        <v>0</v>
      </c>
      <c r="R547" t="s">
        <v>45</v>
      </c>
      <c r="S547">
        <v>128</v>
      </c>
      <c r="T547">
        <v>1546.8</v>
      </c>
      <c r="U547">
        <v>-8.4999999999999995E-4</v>
      </c>
      <c r="V547">
        <v>35.44</v>
      </c>
      <c r="W547">
        <v>0.61339999999999995</v>
      </c>
      <c r="X547">
        <v>54.695</v>
      </c>
      <c r="Y547">
        <v>12.195</v>
      </c>
      <c r="Z547">
        <v>0.16142999999999999</v>
      </c>
      <c r="AA547">
        <v>17</v>
      </c>
      <c r="AB547">
        <v>172.4</v>
      </c>
      <c r="AC547">
        <v>0.68</v>
      </c>
      <c r="AD547">
        <v>6.6000000000000003E-2</v>
      </c>
      <c r="AE547">
        <v>1.847</v>
      </c>
      <c r="AF547">
        <v>7.9000000000000001E-2</v>
      </c>
      <c r="AG547">
        <v>0.17499999999999999</v>
      </c>
      <c r="AH547">
        <v>0.432</v>
      </c>
      <c r="AI547">
        <v>0.17899999999999999</v>
      </c>
      <c r="AJ547">
        <v>0.38</v>
      </c>
      <c r="AK547">
        <v>0.36699999999999999</v>
      </c>
      <c r="AL547">
        <v>148.76</v>
      </c>
      <c r="AM547">
        <v>234</v>
      </c>
      <c r="AN547">
        <v>-0.3</v>
      </c>
      <c r="AO547">
        <v>3.5999999999999997E-2</v>
      </c>
      <c r="AP547">
        <v>3.6329899999999999</v>
      </c>
      <c r="AQ547">
        <v>0.35</v>
      </c>
      <c r="AR547">
        <v>85.98</v>
      </c>
      <c r="AS547">
        <v>5.8999999999999997E-2</v>
      </c>
      <c r="AT547" t="s">
        <v>1441</v>
      </c>
      <c r="AU547">
        <v>20.7</v>
      </c>
      <c r="AV547">
        <v>52</v>
      </c>
      <c r="AW547">
        <v>1.111</v>
      </c>
      <c r="AX547">
        <v>35.020000000000003</v>
      </c>
      <c r="AY547">
        <v>35.020000000000003</v>
      </c>
      <c r="AZ547">
        <v>39.56</v>
      </c>
      <c r="BA547">
        <v>39.56</v>
      </c>
      <c r="BB547">
        <v>41.71</v>
      </c>
      <c r="BC547">
        <v>41.71</v>
      </c>
      <c r="BL547">
        <v>10</v>
      </c>
      <c r="BM547">
        <v>11.64</v>
      </c>
      <c r="BN547">
        <v>4.4570005670893489E-2</v>
      </c>
    </row>
    <row r="548" spans="1:66" x14ac:dyDescent="0.2">
      <c r="A548" t="s">
        <v>1342</v>
      </c>
      <c r="B548" s="10">
        <v>41463</v>
      </c>
      <c r="C548">
        <v>2</v>
      </c>
      <c r="D548">
        <v>1</v>
      </c>
      <c r="E548">
        <v>68</v>
      </c>
      <c r="F548">
        <v>1425</v>
      </c>
      <c r="G548">
        <f t="shared" si="21"/>
        <v>535</v>
      </c>
      <c r="K548" t="s">
        <v>2127</v>
      </c>
      <c r="M548">
        <v>70</v>
      </c>
      <c r="N548">
        <v>0.41</v>
      </c>
      <c r="O548">
        <v>0.42099999999999999</v>
      </c>
      <c r="P548">
        <v>0.95199999999999996</v>
      </c>
      <c r="Q548">
        <v>0</v>
      </c>
      <c r="R548" t="s">
        <v>45</v>
      </c>
      <c r="S548">
        <v>322</v>
      </c>
      <c r="T548">
        <v>764.3</v>
      </c>
      <c r="U548">
        <v>0.2424</v>
      </c>
      <c r="V548">
        <v>25.12</v>
      </c>
      <c r="W548">
        <v>-0.17860000000000001</v>
      </c>
      <c r="X548">
        <v>45</v>
      </c>
      <c r="Y548">
        <v>8.9760000000000009</v>
      </c>
      <c r="Z548">
        <v>-0.41088000000000002</v>
      </c>
      <c r="AA548">
        <v>33</v>
      </c>
      <c r="AB548">
        <v>4.4000000000000004</v>
      </c>
      <c r="AC548">
        <v>0.104</v>
      </c>
      <c r="AD548">
        <v>4.4999999999999998E-2</v>
      </c>
      <c r="AE548">
        <v>1.6759999999999999</v>
      </c>
      <c r="AF548">
        <v>7.3999999999999996E-2</v>
      </c>
      <c r="AG548">
        <v>4.4999999999999998E-2</v>
      </c>
      <c r="AH548">
        <v>-9.0999999999999998E-2</v>
      </c>
      <c r="AI548">
        <v>3.4000000000000002E-2</v>
      </c>
      <c r="AJ548">
        <v>-3.5000000000000003E-2</v>
      </c>
      <c r="AK548">
        <v>0.749</v>
      </c>
      <c r="AL548">
        <v>50.579000000000001</v>
      </c>
      <c r="AM548">
        <v>366</v>
      </c>
      <c r="AN548">
        <v>-1.0329999999999999</v>
      </c>
      <c r="AO548">
        <v>2.5999999999999999E-2</v>
      </c>
      <c r="AP548">
        <v>4.5943899999999998</v>
      </c>
      <c r="AQ548">
        <v>7.6999999999999999E-2</v>
      </c>
      <c r="AR548">
        <v>87.83</v>
      </c>
      <c r="AS548">
        <v>0.48499999999999999</v>
      </c>
      <c r="AT548" t="s">
        <v>1442</v>
      </c>
      <c r="AU548">
        <v>-13.3</v>
      </c>
      <c r="AV548">
        <v>116</v>
      </c>
      <c r="AW548">
        <v>0.97699999999999998</v>
      </c>
      <c r="AX548">
        <v>20.84</v>
      </c>
      <c r="AY548">
        <v>20.84</v>
      </c>
      <c r="AZ548">
        <v>26.4</v>
      </c>
      <c r="BA548">
        <v>26.4</v>
      </c>
      <c r="BB548">
        <v>31.18</v>
      </c>
      <c r="BC548">
        <v>31.18</v>
      </c>
      <c r="BL548">
        <v>10</v>
      </c>
      <c r="BM548">
        <v>20.5</v>
      </c>
      <c r="BN548">
        <v>1.4419344363520388E-2</v>
      </c>
    </row>
    <row r="549" spans="1:66" x14ac:dyDescent="0.2">
      <c r="A549" t="s">
        <v>1342</v>
      </c>
      <c r="B549" s="13">
        <v>41465</v>
      </c>
      <c r="C549">
        <v>1</v>
      </c>
      <c r="D549">
        <v>1</v>
      </c>
      <c r="E549">
        <v>70</v>
      </c>
      <c r="F549">
        <v>1425</v>
      </c>
      <c r="G549">
        <f t="shared" si="21"/>
        <v>535</v>
      </c>
      <c r="K549" t="s">
        <v>2128</v>
      </c>
      <c r="M549">
        <v>70</v>
      </c>
      <c r="N549">
        <v>0.19900000000000001</v>
      </c>
      <c r="O549">
        <v>0.20599999999999999</v>
      </c>
      <c r="P549">
        <v>0.60699999999999998</v>
      </c>
      <c r="Q549">
        <v>0</v>
      </c>
      <c r="R549" t="s">
        <v>45</v>
      </c>
      <c r="S549">
        <v>308</v>
      </c>
      <c r="T549">
        <v>1492</v>
      </c>
      <c r="U549">
        <v>-0.13561000000000001</v>
      </c>
      <c r="V549">
        <v>22.36</v>
      </c>
      <c r="W549">
        <v>-3.6799999999999999E-2</v>
      </c>
      <c r="X549">
        <v>42.5</v>
      </c>
      <c r="Y549">
        <v>6.8239999999999998</v>
      </c>
      <c r="Z549">
        <v>-0.13450999999999999</v>
      </c>
      <c r="AA549">
        <v>29</v>
      </c>
      <c r="AB549">
        <v>42</v>
      </c>
      <c r="AC549">
        <v>0.10199999999999999</v>
      </c>
      <c r="AD549">
        <v>2.3E-2</v>
      </c>
      <c r="AE549">
        <v>1.496</v>
      </c>
      <c r="AF549">
        <v>-1.2999999999999999E-2</v>
      </c>
      <c r="AG549">
        <v>-7.1999999999999995E-2</v>
      </c>
      <c r="AH549">
        <v>-0.30499999999999999</v>
      </c>
      <c r="AI549">
        <v>-4.2000000000000003E-2</v>
      </c>
      <c r="AJ549">
        <v>-0.39800000000000002</v>
      </c>
      <c r="AK549">
        <v>0.433</v>
      </c>
      <c r="AL549">
        <v>50.579000000000001</v>
      </c>
      <c r="AM549">
        <v>342</v>
      </c>
      <c r="AN549">
        <v>-0.9</v>
      </c>
      <c r="AO549">
        <v>1.4E-2</v>
      </c>
      <c r="AP549">
        <v>5.9431000000000003</v>
      </c>
      <c r="AQ549">
        <v>0.09</v>
      </c>
      <c r="AR549">
        <v>93.37</v>
      </c>
      <c r="AS549">
        <v>0.45400000000000001</v>
      </c>
      <c r="AT549" t="s">
        <v>1443</v>
      </c>
      <c r="AU549">
        <v>3.4</v>
      </c>
      <c r="AV549">
        <v>137</v>
      </c>
      <c r="AW549">
        <v>0.99099999999999999</v>
      </c>
      <c r="AX549">
        <v>20.350000000000001</v>
      </c>
      <c r="AY549">
        <v>20.350000000000001</v>
      </c>
      <c r="AZ549">
        <v>26.79</v>
      </c>
      <c r="BA549">
        <v>26.79</v>
      </c>
      <c r="BB549">
        <v>32.880000000000003</v>
      </c>
      <c r="BC549">
        <v>32.880000000000003</v>
      </c>
      <c r="BL549">
        <v>10</v>
      </c>
      <c r="BM549" t="s">
        <v>91</v>
      </c>
      <c r="BN549">
        <v>1.996367128947708E-2</v>
      </c>
    </row>
    <row r="550" spans="1:66" x14ac:dyDescent="0.2">
      <c r="A550" t="s">
        <v>1342</v>
      </c>
      <c r="B550" s="13">
        <v>41465</v>
      </c>
      <c r="C550">
        <v>1</v>
      </c>
      <c r="D550">
        <v>3</v>
      </c>
      <c r="E550">
        <v>71</v>
      </c>
      <c r="F550">
        <v>1425</v>
      </c>
      <c r="G550">
        <f t="shared" si="21"/>
        <v>535</v>
      </c>
      <c r="K550" t="s">
        <v>2128</v>
      </c>
      <c r="M550">
        <v>70</v>
      </c>
      <c r="N550">
        <v>1.0129999999999999</v>
      </c>
      <c r="O550">
        <v>1.081</v>
      </c>
      <c r="P550">
        <v>2.7309999999999999</v>
      </c>
      <c r="Q550">
        <v>1</v>
      </c>
      <c r="R550" t="s">
        <v>1444</v>
      </c>
      <c r="S550">
        <v>1613</v>
      </c>
      <c r="T550">
        <v>1492</v>
      </c>
      <c r="U550">
        <v>0.15464</v>
      </c>
      <c r="V550">
        <v>25.55</v>
      </c>
      <c r="W550">
        <v>0.37890000000000001</v>
      </c>
      <c r="X550">
        <v>50</v>
      </c>
      <c r="Y550">
        <v>9.9870000000000001</v>
      </c>
      <c r="Z550">
        <v>0.37369000000000002</v>
      </c>
      <c r="AA550">
        <v>25</v>
      </c>
      <c r="AB550">
        <v>64.8</v>
      </c>
      <c r="AC550">
        <v>6.7000000000000004E-2</v>
      </c>
      <c r="AD550">
        <v>7.1999999999999995E-2</v>
      </c>
      <c r="AE550">
        <v>1.75</v>
      </c>
      <c r="AF550">
        <v>0.14000000000000001</v>
      </c>
      <c r="AG550">
        <v>0.13400000000000001</v>
      </c>
      <c r="AH550">
        <v>0.433</v>
      </c>
      <c r="AI550">
        <v>0.01</v>
      </c>
      <c r="AJ550">
        <v>0.29199999999999998</v>
      </c>
      <c r="AK550">
        <v>2.1880000000000002</v>
      </c>
      <c r="AL550">
        <v>127.934</v>
      </c>
      <c r="AM550">
        <v>318</v>
      </c>
      <c r="AN550">
        <v>-0.76700000000000002</v>
      </c>
      <c r="AO550">
        <v>4.7E-2</v>
      </c>
      <c r="AP550">
        <v>29.202400000000001</v>
      </c>
      <c r="AQ550">
        <v>0.113</v>
      </c>
      <c r="AR550">
        <v>93.37</v>
      </c>
      <c r="AS550">
        <v>0.52300000000000002</v>
      </c>
      <c r="AT550" t="s">
        <v>1445</v>
      </c>
      <c r="AU550">
        <v>12.8</v>
      </c>
      <c r="AV550">
        <v>62</v>
      </c>
      <c r="AW550">
        <v>0.93899999999999995</v>
      </c>
      <c r="AX550">
        <v>32.880000000000003</v>
      </c>
      <c r="AY550">
        <v>32.880000000000003</v>
      </c>
      <c r="AZ550">
        <v>44.6</v>
      </c>
      <c r="BA550">
        <v>44.6</v>
      </c>
      <c r="BB550">
        <v>44.81</v>
      </c>
      <c r="BC550">
        <v>44.81</v>
      </c>
      <c r="BL550">
        <v>10</v>
      </c>
      <c r="BM550" t="s">
        <v>91</v>
      </c>
      <c r="BN550">
        <v>3.700390699283275E-2</v>
      </c>
    </row>
    <row r="551" spans="1:66" x14ac:dyDescent="0.2">
      <c r="A551" t="s">
        <v>1342</v>
      </c>
      <c r="B551" s="13">
        <v>41465</v>
      </c>
      <c r="C551">
        <v>2</v>
      </c>
      <c r="D551">
        <v>1</v>
      </c>
      <c r="E551">
        <v>69</v>
      </c>
      <c r="F551">
        <v>1450</v>
      </c>
      <c r="G551">
        <f t="shared" si="21"/>
        <v>560</v>
      </c>
      <c r="K551" t="s">
        <v>2128</v>
      </c>
      <c r="M551">
        <v>70</v>
      </c>
      <c r="N551">
        <v>0.46600000000000003</v>
      </c>
      <c r="O551">
        <v>0.47699999999999998</v>
      </c>
      <c r="P551">
        <v>1.0960000000000001</v>
      </c>
      <c r="Q551">
        <v>1</v>
      </c>
      <c r="R551" t="s">
        <v>1446</v>
      </c>
      <c r="S551">
        <v>712</v>
      </c>
      <c r="T551">
        <v>1492</v>
      </c>
      <c r="U551">
        <v>-0.24969</v>
      </c>
      <c r="V551">
        <v>21.65</v>
      </c>
      <c r="W551">
        <v>-4.0399999999999998E-2</v>
      </c>
      <c r="X551">
        <v>52.5</v>
      </c>
      <c r="Y551">
        <v>9.2330000000000005</v>
      </c>
      <c r="Z551">
        <v>-0.2014</v>
      </c>
      <c r="AA551">
        <v>21</v>
      </c>
      <c r="AB551">
        <v>0</v>
      </c>
      <c r="AC551">
        <v>7.5999999999999998E-2</v>
      </c>
      <c r="AD551">
        <v>0.04</v>
      </c>
      <c r="AE551">
        <v>1.698</v>
      </c>
      <c r="AF551">
        <v>7.0000000000000001E-3</v>
      </c>
      <c r="AG551">
        <v>0.11600000000000001</v>
      </c>
      <c r="AH551">
        <v>0.56000000000000005</v>
      </c>
      <c r="AI551">
        <v>-0.17599999999999999</v>
      </c>
      <c r="AJ551">
        <v>0.42599999999999999</v>
      </c>
      <c r="AK551">
        <v>1.266</v>
      </c>
      <c r="AL551">
        <v>68.430000000000007</v>
      </c>
      <c r="AM551">
        <v>318</v>
      </c>
      <c r="AN551">
        <v>-0.76700000000000002</v>
      </c>
      <c r="AO551">
        <v>6.8000000000000005E-2</v>
      </c>
      <c r="AP551">
        <v>10.32779</v>
      </c>
      <c r="AQ551">
        <v>0.223</v>
      </c>
      <c r="AR551">
        <v>93.37</v>
      </c>
      <c r="AS551">
        <v>0.46899999999999997</v>
      </c>
      <c r="AT551" t="s">
        <v>1447</v>
      </c>
      <c r="AU551">
        <v>15</v>
      </c>
      <c r="AV551">
        <v>2</v>
      </c>
      <c r="AW551">
        <v>1.0329999999999999</v>
      </c>
      <c r="AX551">
        <v>15.78</v>
      </c>
      <c r="AY551">
        <v>15.78</v>
      </c>
      <c r="AZ551">
        <v>38.74</v>
      </c>
      <c r="BA551">
        <v>38.74</v>
      </c>
      <c r="BB551">
        <v>38.83</v>
      </c>
      <c r="BC551">
        <v>38.83</v>
      </c>
      <c r="BL551">
        <v>10</v>
      </c>
      <c r="BM551">
        <v>9.5</v>
      </c>
      <c r="BN551">
        <v>1.7318794772624865E-2</v>
      </c>
    </row>
    <row r="552" spans="1:66" x14ac:dyDescent="0.2">
      <c r="A552" t="s">
        <v>1342</v>
      </c>
      <c r="B552" s="13">
        <v>41466</v>
      </c>
      <c r="C552">
        <v>1</v>
      </c>
      <c r="D552">
        <v>1</v>
      </c>
      <c r="E552">
        <v>72</v>
      </c>
      <c r="F552">
        <v>1475</v>
      </c>
      <c r="G552">
        <f t="shared" si="21"/>
        <v>585</v>
      </c>
      <c r="K552" t="s">
        <v>2129</v>
      </c>
      <c r="M552">
        <v>70</v>
      </c>
      <c r="N552">
        <v>2.726</v>
      </c>
      <c r="O552">
        <v>2.9119999999999999</v>
      </c>
      <c r="P552">
        <v>6.5730000000000004</v>
      </c>
      <c r="Q552">
        <v>1</v>
      </c>
      <c r="R552" t="s">
        <v>1448</v>
      </c>
      <c r="S552">
        <v>2341</v>
      </c>
      <c r="T552">
        <v>804</v>
      </c>
      <c r="U552">
        <v>0.14524999999999999</v>
      </c>
      <c r="V552">
        <v>34.17</v>
      </c>
      <c r="W552">
        <v>-0.49459999999999998</v>
      </c>
      <c r="X552">
        <v>48.996000000000002</v>
      </c>
      <c r="Y552">
        <v>11.496</v>
      </c>
      <c r="Z552">
        <v>-0.63163000000000002</v>
      </c>
      <c r="AA552">
        <v>21</v>
      </c>
      <c r="AB552">
        <v>0.8</v>
      </c>
      <c r="AC552">
        <v>5.2999999999999999E-2</v>
      </c>
      <c r="AD552">
        <v>0.183</v>
      </c>
      <c r="AE552">
        <v>1.9259999999999999</v>
      </c>
      <c r="AF552">
        <v>0.109</v>
      </c>
      <c r="AG552">
        <v>0.16300000000000001</v>
      </c>
      <c r="AH552">
        <v>0.27600000000000002</v>
      </c>
      <c r="AI552">
        <v>0.126</v>
      </c>
      <c r="AJ552">
        <v>0.311</v>
      </c>
      <c r="AK552">
        <v>4.67</v>
      </c>
      <c r="AL552">
        <v>107.107</v>
      </c>
      <c r="AM552">
        <v>366</v>
      </c>
      <c r="AN552">
        <v>-1.0329999999999999</v>
      </c>
      <c r="AO552">
        <v>0.06</v>
      </c>
      <c r="AP552">
        <v>24.27338</v>
      </c>
      <c r="AQ552">
        <v>8.9999999999999993E-3</v>
      </c>
      <c r="AR552">
        <v>88.9</v>
      </c>
      <c r="AS552">
        <v>0.45600000000000002</v>
      </c>
      <c r="AT552" t="s">
        <v>1449</v>
      </c>
      <c r="AU552">
        <v>-23.5</v>
      </c>
      <c r="AV552">
        <v>4</v>
      </c>
      <c r="AW552">
        <v>0.94099999999999995</v>
      </c>
      <c r="AX552">
        <v>29.94</v>
      </c>
      <c r="AY552">
        <v>29.94</v>
      </c>
      <c r="AZ552">
        <v>31.79</v>
      </c>
      <c r="BA552">
        <v>31.79</v>
      </c>
      <c r="BB552">
        <v>36.25</v>
      </c>
      <c r="BC552">
        <v>36.25</v>
      </c>
      <c r="BL552">
        <v>10</v>
      </c>
      <c r="BM552" t="s">
        <v>91</v>
      </c>
      <c r="BN552">
        <v>5.7252216724852534E-2</v>
      </c>
    </row>
    <row r="553" spans="1:66" x14ac:dyDescent="0.2">
      <c r="A553" t="s">
        <v>1342</v>
      </c>
      <c r="B553" s="13">
        <v>41467</v>
      </c>
      <c r="C553">
        <v>2</v>
      </c>
      <c r="D553">
        <v>1</v>
      </c>
      <c r="E553">
        <v>73</v>
      </c>
      <c r="F553">
        <v>1500</v>
      </c>
      <c r="G553">
        <f t="shared" ref="G553:G557" si="22">910-(1800-F553)</f>
        <v>610</v>
      </c>
      <c r="K553" t="s">
        <v>2130</v>
      </c>
      <c r="M553">
        <v>70</v>
      </c>
      <c r="N553">
        <v>0.45</v>
      </c>
      <c r="O553">
        <v>0.47399999999999998</v>
      </c>
      <c r="P553">
        <v>0.98799999999999999</v>
      </c>
      <c r="Q553">
        <v>0</v>
      </c>
      <c r="R553" t="s">
        <v>45</v>
      </c>
      <c r="S553">
        <v>819</v>
      </c>
      <c r="T553">
        <v>1729.6</v>
      </c>
      <c r="U553">
        <v>0.12914</v>
      </c>
      <c r="V553">
        <v>44.98</v>
      </c>
      <c r="W553">
        <v>5.5300000000000002E-2</v>
      </c>
      <c r="X553">
        <v>53.241999999999997</v>
      </c>
      <c r="Y553">
        <v>10.742000000000001</v>
      </c>
      <c r="Z553">
        <v>8.201E-2</v>
      </c>
      <c r="AA553">
        <v>15</v>
      </c>
      <c r="AB553">
        <v>7.1</v>
      </c>
      <c r="AC553">
        <v>0.10199999999999999</v>
      </c>
      <c r="AD553">
        <v>4.2999999999999997E-2</v>
      </c>
      <c r="AE553">
        <v>1.8580000000000001</v>
      </c>
      <c r="AF553">
        <v>0.13800000000000001</v>
      </c>
      <c r="AG553">
        <v>0.26800000000000002</v>
      </c>
      <c r="AH553">
        <v>0.48499999999999999</v>
      </c>
      <c r="AI553">
        <v>0.18099999999999999</v>
      </c>
      <c r="AJ553">
        <v>0.70399999999999996</v>
      </c>
      <c r="AK553">
        <v>1.0860000000000001</v>
      </c>
      <c r="AL553">
        <v>56.529000000000003</v>
      </c>
      <c r="AM553">
        <v>354</v>
      </c>
      <c r="AN553">
        <v>-0.96699999999999997</v>
      </c>
      <c r="AO553">
        <v>7.0999999999999994E-2</v>
      </c>
      <c r="AP553">
        <v>7.5993700000000004</v>
      </c>
      <c r="AQ553">
        <v>0.124</v>
      </c>
      <c r="AR553">
        <v>99.74</v>
      </c>
      <c r="AS553">
        <v>0.45600000000000002</v>
      </c>
      <c r="AT553" t="s">
        <v>1450</v>
      </c>
      <c r="AU553">
        <v>49.9</v>
      </c>
      <c r="AV553">
        <v>128</v>
      </c>
      <c r="AW553">
        <v>0.91800000000000004</v>
      </c>
      <c r="AX553">
        <v>36.11</v>
      </c>
      <c r="AY553">
        <v>36.11</v>
      </c>
      <c r="AZ553">
        <v>42.19</v>
      </c>
      <c r="BA553">
        <v>42.19</v>
      </c>
      <c r="BB553">
        <v>51.17</v>
      </c>
      <c r="BC553">
        <v>51.17</v>
      </c>
      <c r="BL553">
        <v>10</v>
      </c>
      <c r="BM553">
        <v>10.59</v>
      </c>
      <c r="BN553">
        <v>2.1340557203059926E-2</v>
      </c>
    </row>
    <row r="554" spans="1:66" x14ac:dyDescent="0.2">
      <c r="A554" t="s">
        <v>1342</v>
      </c>
      <c r="B554" s="13">
        <v>41467</v>
      </c>
      <c r="C554">
        <v>2</v>
      </c>
      <c r="D554">
        <v>3</v>
      </c>
      <c r="E554">
        <v>74</v>
      </c>
      <c r="F554">
        <v>1500</v>
      </c>
      <c r="G554">
        <f t="shared" si="22"/>
        <v>610</v>
      </c>
      <c r="K554" t="s">
        <v>2130</v>
      </c>
      <c r="M554">
        <v>70</v>
      </c>
      <c r="N554">
        <v>0.45</v>
      </c>
      <c r="O554">
        <v>0.436</v>
      </c>
      <c r="P554">
        <v>1.1639999999999999</v>
      </c>
      <c r="Q554">
        <v>1</v>
      </c>
      <c r="R554" t="s">
        <v>1451</v>
      </c>
      <c r="S554">
        <v>754</v>
      </c>
      <c r="T554">
        <v>1729.6</v>
      </c>
      <c r="U554">
        <v>-1.291E-2</v>
      </c>
      <c r="V554">
        <v>20.03</v>
      </c>
      <c r="W554">
        <v>1.1900000000000001E-2</v>
      </c>
      <c r="X554">
        <v>35</v>
      </c>
      <c r="Y554">
        <v>9.2330000000000005</v>
      </c>
      <c r="Z554">
        <v>-0.23981</v>
      </c>
      <c r="AA554">
        <v>27</v>
      </c>
      <c r="AB554">
        <v>118.7</v>
      </c>
      <c r="AC554">
        <v>0.109</v>
      </c>
      <c r="AD554">
        <v>4.3999999999999997E-2</v>
      </c>
      <c r="AE554">
        <v>1.5940000000000001</v>
      </c>
      <c r="AF554">
        <v>0.10199999999999999</v>
      </c>
      <c r="AG554">
        <v>-0.108</v>
      </c>
      <c r="AH554">
        <v>0.33600000000000002</v>
      </c>
      <c r="AI554">
        <v>1.9E-2</v>
      </c>
      <c r="AJ554">
        <v>0.69099999999999995</v>
      </c>
      <c r="AK554">
        <v>1.4</v>
      </c>
      <c r="AL554">
        <v>357.02499999999998</v>
      </c>
      <c r="AM554">
        <v>330</v>
      </c>
      <c r="AN554">
        <v>-0.83299999999999996</v>
      </c>
      <c r="AO554">
        <v>7.6999999999999999E-2</v>
      </c>
      <c r="AP554">
        <v>5.6295599999999997</v>
      </c>
      <c r="AQ554">
        <v>0.10199999999999999</v>
      </c>
      <c r="AR554">
        <v>99.74</v>
      </c>
      <c r="AS554">
        <v>0.46</v>
      </c>
      <c r="AT554" t="s">
        <v>1452</v>
      </c>
      <c r="AU554">
        <v>-5.2</v>
      </c>
      <c r="AV554">
        <v>1</v>
      </c>
      <c r="AW554">
        <v>0.90800000000000003</v>
      </c>
      <c r="AX554">
        <v>16.89</v>
      </c>
      <c r="AY554">
        <v>16.89</v>
      </c>
      <c r="AZ554">
        <v>19.18</v>
      </c>
      <c r="BA554">
        <v>19.18</v>
      </c>
      <c r="BB554">
        <v>21.23</v>
      </c>
      <c r="BC554">
        <v>21.23</v>
      </c>
      <c r="BL554">
        <v>10</v>
      </c>
      <c r="BM554">
        <v>7.96</v>
      </c>
      <c r="BN554">
        <v>5.593798948566946E-3</v>
      </c>
    </row>
    <row r="555" spans="1:66" x14ac:dyDescent="0.2">
      <c r="A555" t="s">
        <v>1342</v>
      </c>
      <c r="B555" s="13">
        <v>41471</v>
      </c>
      <c r="C555">
        <v>2</v>
      </c>
      <c r="D555">
        <v>1</v>
      </c>
      <c r="E555">
        <v>75</v>
      </c>
      <c r="F555">
        <v>1525</v>
      </c>
      <c r="G555">
        <f t="shared" si="22"/>
        <v>635</v>
      </c>
      <c r="K555" t="s">
        <v>2131</v>
      </c>
      <c r="M555">
        <v>70</v>
      </c>
      <c r="N555">
        <v>0.39700000000000002</v>
      </c>
      <c r="O555">
        <v>0.36899999999999999</v>
      </c>
      <c r="P555">
        <v>0.99199999999999999</v>
      </c>
      <c r="Q555">
        <v>0</v>
      </c>
      <c r="R555" t="s">
        <v>45</v>
      </c>
      <c r="S555">
        <v>696</v>
      </c>
      <c r="T555">
        <v>1884</v>
      </c>
      <c r="U555">
        <v>0.26008999999999999</v>
      </c>
      <c r="V555">
        <v>43.98</v>
      </c>
      <c r="W555">
        <v>-0.17299999999999999</v>
      </c>
      <c r="X555">
        <v>24.695</v>
      </c>
      <c r="Y555">
        <v>12.195</v>
      </c>
      <c r="Z555">
        <v>-9.4979999999999995E-2</v>
      </c>
      <c r="AA555">
        <v>25</v>
      </c>
      <c r="AB555">
        <v>3.2</v>
      </c>
      <c r="AC555">
        <v>0.20899999999999999</v>
      </c>
      <c r="AD555">
        <v>7.0999999999999994E-2</v>
      </c>
      <c r="AE555">
        <v>1.9390000000000001</v>
      </c>
      <c r="AF555">
        <v>0.186</v>
      </c>
      <c r="AG555">
        <v>0.34200000000000003</v>
      </c>
      <c r="AH555">
        <v>0.59599999999999997</v>
      </c>
      <c r="AI555">
        <v>0.27400000000000002</v>
      </c>
      <c r="AJ555">
        <v>0.78500000000000003</v>
      </c>
      <c r="AK555">
        <v>0.60599999999999998</v>
      </c>
      <c r="AL555">
        <v>223.14</v>
      </c>
      <c r="AM555">
        <v>366</v>
      </c>
      <c r="AN555">
        <v>-1.0329999999999999</v>
      </c>
      <c r="AO555">
        <v>5.3999999999999999E-2</v>
      </c>
      <c r="AP555">
        <v>8.8039400000000008</v>
      </c>
      <c r="AQ555">
        <v>0.29299999999999998</v>
      </c>
      <c r="AR555">
        <v>99.36</v>
      </c>
      <c r="AS555">
        <v>0.154</v>
      </c>
      <c r="AT555" t="s">
        <v>1695</v>
      </c>
      <c r="AU555">
        <v>47.5</v>
      </c>
      <c r="AV555">
        <v>130</v>
      </c>
      <c r="AW555">
        <v>0.997</v>
      </c>
      <c r="AX555">
        <v>37.159999999999997</v>
      </c>
      <c r="AY555">
        <v>37.159999999999997</v>
      </c>
      <c r="AZ555">
        <v>51.29</v>
      </c>
      <c r="BA555">
        <v>51.29</v>
      </c>
      <c r="BB555">
        <v>60.57</v>
      </c>
      <c r="BC555">
        <v>60.57</v>
      </c>
      <c r="BL555">
        <v>10</v>
      </c>
      <c r="BM555">
        <v>11.4</v>
      </c>
      <c r="BN555">
        <v>-3.6008045859889835E-2</v>
      </c>
    </row>
    <row r="556" spans="1:66" x14ac:dyDescent="0.2">
      <c r="A556" t="s">
        <v>1342</v>
      </c>
      <c r="B556" s="13">
        <v>41488</v>
      </c>
      <c r="C556">
        <v>2</v>
      </c>
      <c r="D556">
        <v>3</v>
      </c>
      <c r="E556">
        <v>76</v>
      </c>
      <c r="F556">
        <v>1675</v>
      </c>
      <c r="G556">
        <f t="shared" si="22"/>
        <v>785</v>
      </c>
      <c r="K556" t="s">
        <v>2132</v>
      </c>
      <c r="M556">
        <v>70</v>
      </c>
      <c r="N556">
        <v>4.4279999999999999</v>
      </c>
      <c r="O556">
        <v>5.1539999999999999</v>
      </c>
      <c r="P556">
        <v>21.416</v>
      </c>
      <c r="Q556">
        <v>1</v>
      </c>
      <c r="R556" t="s">
        <v>1694</v>
      </c>
      <c r="S556">
        <v>5287</v>
      </c>
      <c r="T556">
        <v>1025.7</v>
      </c>
      <c r="U556">
        <v>0.17927999999999999</v>
      </c>
      <c r="V556">
        <v>30.45</v>
      </c>
      <c r="W556">
        <v>5.6399999999999999E-2</v>
      </c>
      <c r="X556">
        <v>41.054000000000002</v>
      </c>
      <c r="Y556">
        <v>11.054</v>
      </c>
      <c r="Z556">
        <v>-0.10516</v>
      </c>
      <c r="AA556">
        <v>27</v>
      </c>
      <c r="AB556">
        <v>95.2</v>
      </c>
      <c r="AC556">
        <v>0.16400000000000001</v>
      </c>
      <c r="AD556">
        <v>0.97599999999999998</v>
      </c>
      <c r="AE556">
        <v>2.1280000000000001</v>
      </c>
      <c r="AF556">
        <v>0.41299999999999998</v>
      </c>
      <c r="AG556">
        <v>0.13600000000000001</v>
      </c>
      <c r="AH556">
        <v>0.96099999999999997</v>
      </c>
      <c r="AI556">
        <v>0.42799999999999999</v>
      </c>
      <c r="AJ556">
        <v>0.96299999999999997</v>
      </c>
      <c r="AK556">
        <v>17.222000000000001</v>
      </c>
      <c r="AL556">
        <v>321.322</v>
      </c>
      <c r="AM556">
        <v>222</v>
      </c>
      <c r="AN556">
        <v>-0.23300000000000001</v>
      </c>
      <c r="AO556">
        <v>2.879</v>
      </c>
      <c r="AP556">
        <v>59.072940000000003</v>
      </c>
      <c r="AQ556">
        <v>0.54400000000000004</v>
      </c>
      <c r="AR556">
        <v>86.86</v>
      </c>
      <c r="AS556">
        <v>-2E-3</v>
      </c>
      <c r="AT556" t="s">
        <v>1693</v>
      </c>
      <c r="AU556">
        <v>25.5</v>
      </c>
      <c r="AV556">
        <v>166</v>
      </c>
      <c r="AW556">
        <v>1.0329999999999999</v>
      </c>
      <c r="AX556">
        <v>23.54</v>
      </c>
      <c r="AY556">
        <v>23.54</v>
      </c>
      <c r="AZ556">
        <v>25.22</v>
      </c>
      <c r="BA556">
        <v>25.22</v>
      </c>
      <c r="BB556">
        <v>29.98</v>
      </c>
      <c r="BC556">
        <v>29.98</v>
      </c>
      <c r="BL556">
        <v>10</v>
      </c>
      <c r="BM556">
        <v>99.19</v>
      </c>
      <c r="BN556">
        <v>8.2146639438242325E-2</v>
      </c>
    </row>
    <row r="557" spans="1:66" x14ac:dyDescent="0.2">
      <c r="A557" t="s">
        <v>1342</v>
      </c>
      <c r="B557" s="13">
        <v>41491</v>
      </c>
      <c r="C557">
        <v>2</v>
      </c>
      <c r="D557">
        <v>1</v>
      </c>
      <c r="E557">
        <v>77</v>
      </c>
      <c r="F557">
        <v>1675</v>
      </c>
      <c r="G557">
        <f t="shared" si="22"/>
        <v>785</v>
      </c>
      <c r="K557" t="s">
        <v>2133</v>
      </c>
      <c r="M557">
        <v>70</v>
      </c>
      <c r="N557">
        <v>0.126</v>
      </c>
      <c r="O557">
        <v>0.128</v>
      </c>
      <c r="P557">
        <v>1</v>
      </c>
      <c r="Q557">
        <v>1</v>
      </c>
      <c r="R557" t="s">
        <v>1692</v>
      </c>
      <c r="S557">
        <v>206</v>
      </c>
      <c r="T557">
        <v>1613.8</v>
      </c>
      <c r="U557">
        <v>0.13643</v>
      </c>
      <c r="V557">
        <v>28.34</v>
      </c>
      <c r="W557">
        <v>8.2100000000000006E-2</v>
      </c>
      <c r="X557">
        <v>52.929000000000002</v>
      </c>
      <c r="Y557">
        <v>10.429</v>
      </c>
      <c r="Z557">
        <v>-0.27379999999999999</v>
      </c>
      <c r="AA557">
        <v>25</v>
      </c>
      <c r="AB557">
        <v>3.8</v>
      </c>
      <c r="AC557">
        <v>0.628</v>
      </c>
      <c r="AD557">
        <v>6.9000000000000006E-2</v>
      </c>
      <c r="AE557">
        <v>1.802</v>
      </c>
      <c r="AF557">
        <v>9.8000000000000004E-2</v>
      </c>
      <c r="AG557">
        <v>0.12</v>
      </c>
      <c r="AH557">
        <v>0.376</v>
      </c>
      <c r="AI557">
        <v>0.112</v>
      </c>
      <c r="AJ557">
        <v>0.38400000000000001</v>
      </c>
      <c r="AK557">
        <v>0.39800000000000002</v>
      </c>
      <c r="AL557">
        <v>264.79300000000001</v>
      </c>
      <c r="AM557">
        <v>306</v>
      </c>
      <c r="AN557">
        <v>-0.7</v>
      </c>
      <c r="AO557">
        <v>4.4999999999999998E-2</v>
      </c>
      <c r="AP557">
        <v>3.62738</v>
      </c>
      <c r="AQ557">
        <v>0.28199999999999997</v>
      </c>
      <c r="AR557">
        <v>97.32</v>
      </c>
      <c r="AS557">
        <v>0.29199999999999998</v>
      </c>
      <c r="AT557" t="s">
        <v>1691</v>
      </c>
      <c r="AU557">
        <v>29.8</v>
      </c>
      <c r="AV557">
        <v>1</v>
      </c>
      <c r="AW557">
        <v>0.96799999999999997</v>
      </c>
      <c r="AX557">
        <v>21.46</v>
      </c>
      <c r="AY557">
        <v>21.46</v>
      </c>
      <c r="AZ557">
        <v>39.19</v>
      </c>
      <c r="BA557">
        <v>39.19</v>
      </c>
      <c r="BB557">
        <v>44.66</v>
      </c>
      <c r="BC557">
        <v>44.66</v>
      </c>
      <c r="BL557">
        <v>10</v>
      </c>
      <c r="BM557">
        <v>8.6999999999999993</v>
      </c>
      <c r="BN557">
        <v>-2.0127338300360342E-2</v>
      </c>
    </row>
    <row r="558" spans="1:66" x14ac:dyDescent="0.2">
      <c r="A558" t="s">
        <v>1163</v>
      </c>
      <c r="C558">
        <v>1</v>
      </c>
      <c r="D558">
        <v>2</v>
      </c>
      <c r="E558">
        <v>2</v>
      </c>
      <c r="F558">
        <v>1025</v>
      </c>
      <c r="G558" s="18">
        <f t="shared" ref="G558:G610" si="23">1286-(1775-F558)</f>
        <v>536</v>
      </c>
      <c r="K558" t="s">
        <v>1792</v>
      </c>
      <c r="M558">
        <v>100</v>
      </c>
      <c r="N558">
        <v>0.22800000000000001</v>
      </c>
      <c r="O558">
        <v>0.246</v>
      </c>
      <c r="P558">
        <v>0.96299999999999997</v>
      </c>
      <c r="Q558">
        <v>0</v>
      </c>
      <c r="R558" t="s">
        <v>45</v>
      </c>
      <c r="S558">
        <v>598</v>
      </c>
      <c r="T558">
        <v>2428.5</v>
      </c>
      <c r="U558">
        <v>0.15026</v>
      </c>
      <c r="V558">
        <v>37.32</v>
      </c>
      <c r="W558">
        <v>-0.25580000000000003</v>
      </c>
      <c r="X558">
        <v>73.867000000000004</v>
      </c>
      <c r="Y558">
        <v>11.367000000000001</v>
      </c>
      <c r="Z558">
        <v>-0.75392000000000003</v>
      </c>
      <c r="AA558">
        <v>45</v>
      </c>
      <c r="AB558">
        <v>87</v>
      </c>
      <c r="AC558">
        <v>0.316</v>
      </c>
      <c r="AD558">
        <v>0.06</v>
      </c>
      <c r="AE558">
        <v>1.879</v>
      </c>
      <c r="AF558">
        <v>8.4000000000000005E-2</v>
      </c>
      <c r="AG558">
        <v>7.3999999999999996E-2</v>
      </c>
      <c r="AH558">
        <v>0.80400000000000005</v>
      </c>
      <c r="AI558">
        <v>0.32300000000000001</v>
      </c>
      <c r="AJ558">
        <v>0.66</v>
      </c>
      <c r="AK558">
        <v>0.60399999999999998</v>
      </c>
      <c r="AL558">
        <v>324.298</v>
      </c>
      <c r="AM558">
        <v>294</v>
      </c>
      <c r="AN558">
        <v>-0.63300000000000001</v>
      </c>
      <c r="AO558">
        <v>7.1999999999999995E-2</v>
      </c>
      <c r="AP558">
        <v>3.1547000000000001</v>
      </c>
      <c r="AQ558">
        <v>0.376</v>
      </c>
      <c r="AR558">
        <v>87.94</v>
      </c>
      <c r="AS558">
        <v>0.57999999999999996</v>
      </c>
      <c r="AT558" t="s">
        <v>1715</v>
      </c>
      <c r="AU558">
        <v>-31.6</v>
      </c>
      <c r="AV558">
        <v>89</v>
      </c>
      <c r="AW558">
        <v>0.96299999999999997</v>
      </c>
      <c r="AX558">
        <v>20.98</v>
      </c>
      <c r="AY558">
        <v>20.98</v>
      </c>
      <c r="AZ558">
        <v>30.02</v>
      </c>
      <c r="BA558">
        <v>30.02</v>
      </c>
      <c r="BB558">
        <v>32.25</v>
      </c>
      <c r="BC558">
        <v>32.25</v>
      </c>
      <c r="BL558">
        <v>11</v>
      </c>
      <c r="BM558">
        <v>119.04</v>
      </c>
      <c r="BN558">
        <v>1.0809830432084227E-2</v>
      </c>
    </row>
    <row r="559" spans="1:66" x14ac:dyDescent="0.2">
      <c r="A559" t="s">
        <v>1163</v>
      </c>
      <c r="C559">
        <v>2</v>
      </c>
      <c r="D559">
        <v>1</v>
      </c>
      <c r="E559">
        <v>3</v>
      </c>
      <c r="F559">
        <v>1025</v>
      </c>
      <c r="G559" s="18">
        <f t="shared" si="23"/>
        <v>536</v>
      </c>
      <c r="K559" t="s">
        <v>1792</v>
      </c>
      <c r="M559">
        <v>100</v>
      </c>
      <c r="N559">
        <v>0.26400000000000001</v>
      </c>
      <c r="O559">
        <v>0.28199999999999997</v>
      </c>
      <c r="P559">
        <v>1.196</v>
      </c>
      <c r="Q559">
        <v>1</v>
      </c>
      <c r="R559" t="s">
        <v>1716</v>
      </c>
      <c r="S559">
        <v>684</v>
      </c>
      <c r="T559">
        <v>2428.5</v>
      </c>
      <c r="U559">
        <v>0.16880999999999999</v>
      </c>
      <c r="V559">
        <v>33.380000000000003</v>
      </c>
      <c r="W559">
        <v>-0.4864</v>
      </c>
      <c r="X559">
        <v>54.143999999999998</v>
      </c>
      <c r="Y559">
        <v>14.144</v>
      </c>
      <c r="Z559">
        <v>-0.95245000000000002</v>
      </c>
      <c r="AA559">
        <v>43</v>
      </c>
      <c r="AB559">
        <v>62.6</v>
      </c>
      <c r="AC559">
        <v>0.34599999999999997</v>
      </c>
      <c r="AD559">
        <v>7.2999999999999995E-2</v>
      </c>
      <c r="AE559">
        <v>2.085</v>
      </c>
      <c r="AF559">
        <v>0.104</v>
      </c>
      <c r="AG559">
        <v>0.125</v>
      </c>
      <c r="AH559">
        <v>0.69099999999999995</v>
      </c>
      <c r="AI559">
        <v>0.42599999999999999</v>
      </c>
      <c r="AJ559">
        <v>0.57399999999999995</v>
      </c>
      <c r="AK559">
        <v>0.69299999999999995</v>
      </c>
      <c r="AL559">
        <v>327.27300000000002</v>
      </c>
      <c r="AM559">
        <v>306</v>
      </c>
      <c r="AN559">
        <v>-0.7</v>
      </c>
      <c r="AO559">
        <v>8.1000000000000003E-2</v>
      </c>
      <c r="AP559">
        <v>4.0862299999999996</v>
      </c>
      <c r="AQ559">
        <v>0.378</v>
      </c>
      <c r="AR559">
        <v>87.94</v>
      </c>
      <c r="AS559">
        <v>0.628</v>
      </c>
      <c r="AT559" t="s">
        <v>1717</v>
      </c>
      <c r="AU559">
        <v>-28.4</v>
      </c>
      <c r="AV559">
        <v>2</v>
      </c>
      <c r="AW559">
        <v>0.89400000000000002</v>
      </c>
      <c r="AX559">
        <v>22.66</v>
      </c>
      <c r="AY559">
        <v>22.66</v>
      </c>
      <c r="AZ559">
        <v>31.42</v>
      </c>
      <c r="BA559">
        <v>31.42</v>
      </c>
      <c r="BB559">
        <v>34.07</v>
      </c>
      <c r="BC559">
        <v>34.07</v>
      </c>
      <c r="BL559">
        <v>11</v>
      </c>
      <c r="BM559">
        <v>19.78</v>
      </c>
      <c r="BN559">
        <v>7.5344957976446964E-3</v>
      </c>
    </row>
    <row r="560" spans="1:66" x14ac:dyDescent="0.2">
      <c r="A560" t="s">
        <v>1163</v>
      </c>
      <c r="C560">
        <v>2</v>
      </c>
      <c r="D560">
        <v>1</v>
      </c>
      <c r="E560">
        <v>4</v>
      </c>
      <c r="F560">
        <v>1025</v>
      </c>
      <c r="G560" s="18">
        <f t="shared" si="23"/>
        <v>536</v>
      </c>
      <c r="K560" t="s">
        <v>1793</v>
      </c>
      <c r="M560">
        <v>100</v>
      </c>
      <c r="N560">
        <v>0.46200000000000002</v>
      </c>
      <c r="O560">
        <v>0.47199999999999998</v>
      </c>
      <c r="P560">
        <v>1.1379999999999999</v>
      </c>
      <c r="Q560">
        <v>1</v>
      </c>
      <c r="R560" t="s">
        <v>1164</v>
      </c>
      <c r="S560">
        <v>1134</v>
      </c>
      <c r="T560">
        <v>2403.4</v>
      </c>
      <c r="U560">
        <v>-0.25518999999999997</v>
      </c>
      <c r="V560">
        <v>28.34</v>
      </c>
      <c r="W560">
        <v>5.3699999999999998E-2</v>
      </c>
      <c r="X560">
        <v>82.5</v>
      </c>
      <c r="Y560">
        <v>9.9870000000000001</v>
      </c>
      <c r="Z560">
        <v>-0.25230999999999998</v>
      </c>
      <c r="AA560">
        <v>47</v>
      </c>
      <c r="AB560">
        <v>81.400000000000006</v>
      </c>
      <c r="AC560">
        <v>8.3000000000000004E-2</v>
      </c>
      <c r="AD560">
        <v>0.04</v>
      </c>
      <c r="AE560">
        <v>1.7569999999999999</v>
      </c>
      <c r="AF560">
        <v>4.1000000000000002E-2</v>
      </c>
      <c r="AG560">
        <v>0.20300000000000001</v>
      </c>
      <c r="AH560">
        <v>6.7000000000000004E-2</v>
      </c>
      <c r="AI560">
        <v>0.111</v>
      </c>
      <c r="AJ560">
        <v>0.215</v>
      </c>
      <c r="AK560">
        <v>0.72699999999999998</v>
      </c>
      <c r="AL560">
        <v>17.850999999999999</v>
      </c>
      <c r="AM560">
        <v>366</v>
      </c>
      <c r="AN560">
        <v>-1.0329999999999999</v>
      </c>
      <c r="AO560">
        <v>1.7999999999999999E-2</v>
      </c>
      <c r="AP560">
        <v>5.0508800000000003</v>
      </c>
      <c r="AQ560">
        <v>5.5E-2</v>
      </c>
      <c r="AR560">
        <v>90.69</v>
      </c>
      <c r="AS560">
        <v>0.45</v>
      </c>
      <c r="AT560" t="s">
        <v>1165</v>
      </c>
      <c r="AU560">
        <v>-23.9</v>
      </c>
      <c r="AV560">
        <v>103</v>
      </c>
      <c r="AW560">
        <v>0.96399999999999997</v>
      </c>
      <c r="AX560">
        <v>24.07</v>
      </c>
      <c r="AY560">
        <v>24.07</v>
      </c>
      <c r="AZ560">
        <v>39.19</v>
      </c>
      <c r="BA560">
        <v>39.19</v>
      </c>
      <c r="BB560">
        <v>48.55</v>
      </c>
      <c r="BC560">
        <v>48.55</v>
      </c>
      <c r="BL560">
        <v>11</v>
      </c>
      <c r="BM560">
        <v>123.84</v>
      </c>
      <c r="BN560">
        <v>2.3554544776856461E-2</v>
      </c>
    </row>
    <row r="561" spans="1:66" x14ac:dyDescent="0.2">
      <c r="A561" t="s">
        <v>1163</v>
      </c>
      <c r="C561">
        <v>1</v>
      </c>
      <c r="D561">
        <v>1</v>
      </c>
      <c r="E561">
        <v>5</v>
      </c>
      <c r="F561">
        <v>1050</v>
      </c>
      <c r="G561" s="18">
        <f t="shared" si="23"/>
        <v>561</v>
      </c>
      <c r="K561" t="s">
        <v>1794</v>
      </c>
      <c r="M561">
        <v>100</v>
      </c>
      <c r="N561">
        <v>0.114</v>
      </c>
      <c r="O561">
        <v>0.11899999999999999</v>
      </c>
      <c r="P561">
        <v>0.45</v>
      </c>
      <c r="Q561">
        <v>0</v>
      </c>
      <c r="R561" t="s">
        <v>45</v>
      </c>
      <c r="S561">
        <v>356</v>
      </c>
      <c r="T561">
        <v>3003</v>
      </c>
      <c r="U561">
        <v>-8.5430000000000006E-2</v>
      </c>
      <c r="V561">
        <v>34.619999999999997</v>
      </c>
      <c r="W561">
        <v>-5.2400000000000002E-2</v>
      </c>
      <c r="X561">
        <v>32.5</v>
      </c>
      <c r="Y561">
        <v>9.6750000000000007</v>
      </c>
      <c r="Z561">
        <v>-0.13242999999999999</v>
      </c>
      <c r="AA561">
        <v>45</v>
      </c>
      <c r="AB561">
        <v>18.399999999999999</v>
      </c>
      <c r="AC561">
        <v>0.14199999999999999</v>
      </c>
      <c r="AD561">
        <v>1.7999999999999999E-2</v>
      </c>
      <c r="AE561">
        <v>1.6060000000000001</v>
      </c>
      <c r="AF561">
        <v>-4.2999999999999997E-2</v>
      </c>
      <c r="AG561">
        <v>-6.2E-2</v>
      </c>
      <c r="AH561">
        <v>0.246</v>
      </c>
      <c r="AI561">
        <v>-8.5000000000000006E-2</v>
      </c>
      <c r="AJ561">
        <v>0.23</v>
      </c>
      <c r="AK561">
        <v>0.193</v>
      </c>
      <c r="AL561">
        <v>157.68600000000001</v>
      </c>
      <c r="AM561">
        <v>354</v>
      </c>
      <c r="AN561">
        <v>-0.96699999999999997</v>
      </c>
      <c r="AO561">
        <v>1.2E-2</v>
      </c>
      <c r="AP561">
        <v>2.69591</v>
      </c>
      <c r="AQ561">
        <v>0.111</v>
      </c>
      <c r="AR561">
        <v>96.75</v>
      </c>
      <c r="AS561">
        <v>-0.23</v>
      </c>
      <c r="AT561" t="s">
        <v>1166</v>
      </c>
      <c r="AU561">
        <v>12.8</v>
      </c>
      <c r="AV561">
        <v>65</v>
      </c>
      <c r="AW561">
        <v>1</v>
      </c>
      <c r="AX561">
        <v>18.04</v>
      </c>
      <c r="AY561">
        <v>18.04</v>
      </c>
      <c r="AZ561">
        <v>39.36</v>
      </c>
      <c r="BA561">
        <v>39.36</v>
      </c>
      <c r="BB561">
        <v>59.33</v>
      </c>
      <c r="BC561">
        <v>59.33</v>
      </c>
      <c r="BL561">
        <v>11</v>
      </c>
      <c r="BM561">
        <v>30.35</v>
      </c>
      <c r="BN561">
        <v>2.7070695811417807E-2</v>
      </c>
    </row>
    <row r="562" spans="1:66" x14ac:dyDescent="0.2">
      <c r="A562" t="s">
        <v>1163</v>
      </c>
      <c r="C562">
        <v>2</v>
      </c>
      <c r="D562">
        <v>1</v>
      </c>
      <c r="E562">
        <v>6</v>
      </c>
      <c r="F562">
        <v>1050</v>
      </c>
      <c r="G562" s="18">
        <f t="shared" si="23"/>
        <v>561</v>
      </c>
      <c r="K562" t="s">
        <v>1794</v>
      </c>
      <c r="M562">
        <v>100</v>
      </c>
      <c r="N562">
        <v>1.206</v>
      </c>
      <c r="O562">
        <v>1.2450000000000001</v>
      </c>
      <c r="P562">
        <v>8.2270000000000003</v>
      </c>
      <c r="Q562">
        <v>6</v>
      </c>
      <c r="R562" t="s">
        <v>1167</v>
      </c>
      <c r="S562">
        <v>3739</v>
      </c>
      <c r="T562">
        <v>3003</v>
      </c>
      <c r="U562">
        <v>-0.22470999999999999</v>
      </c>
      <c r="V562">
        <v>46.99</v>
      </c>
      <c r="W562">
        <v>-0.18179999999999999</v>
      </c>
      <c r="X562">
        <v>83.524000000000001</v>
      </c>
      <c r="Y562">
        <v>26.024000000000001</v>
      </c>
      <c r="Z562">
        <v>-0.57545000000000002</v>
      </c>
      <c r="AA562">
        <v>35</v>
      </c>
      <c r="AB562">
        <v>76</v>
      </c>
      <c r="AC562">
        <v>0.70499999999999996</v>
      </c>
      <c r="AD562">
        <v>0.79400000000000004</v>
      </c>
      <c r="AE562">
        <v>2.1179999999999999</v>
      </c>
      <c r="AF562">
        <v>0.56200000000000006</v>
      </c>
      <c r="AG562">
        <v>0.24399999999999999</v>
      </c>
      <c r="AH562">
        <v>0.90200000000000002</v>
      </c>
      <c r="AI562">
        <v>0.38400000000000001</v>
      </c>
      <c r="AJ562">
        <v>0.85</v>
      </c>
      <c r="AK562">
        <v>3.4609999999999999</v>
      </c>
      <c r="AL562">
        <v>214.215</v>
      </c>
      <c r="AM562">
        <v>366</v>
      </c>
      <c r="AN562">
        <v>-1.0329999999999999</v>
      </c>
      <c r="AO562">
        <v>0.93200000000000005</v>
      </c>
      <c r="AP562">
        <v>101.66853999999999</v>
      </c>
      <c r="AQ562">
        <v>0.61299999999999999</v>
      </c>
      <c r="AR562">
        <v>96.75</v>
      </c>
      <c r="AS562">
        <v>0.55500000000000005</v>
      </c>
      <c r="AT562" t="s">
        <v>1168</v>
      </c>
      <c r="AU562">
        <v>-50.2</v>
      </c>
      <c r="AV562">
        <v>65</v>
      </c>
      <c r="AW562">
        <v>0.98099999999999998</v>
      </c>
      <c r="AX562">
        <v>39.04</v>
      </c>
      <c r="AY562">
        <v>39.04</v>
      </c>
      <c r="AZ562">
        <v>58.02</v>
      </c>
      <c r="BA562">
        <v>58.02</v>
      </c>
      <c r="BB562">
        <v>58.4</v>
      </c>
      <c r="BC562">
        <v>58.4</v>
      </c>
      <c r="BL562">
        <v>11</v>
      </c>
      <c r="BM562">
        <v>12.97</v>
      </c>
      <c r="BN562">
        <v>-2.5513545518325194E-2</v>
      </c>
    </row>
    <row r="563" spans="1:66" x14ac:dyDescent="0.2">
      <c r="A563" t="s">
        <v>1163</v>
      </c>
      <c r="C563">
        <v>2</v>
      </c>
      <c r="D563">
        <v>1</v>
      </c>
      <c r="E563">
        <v>7</v>
      </c>
      <c r="F563">
        <v>1075</v>
      </c>
      <c r="G563" s="18">
        <f t="shared" si="23"/>
        <v>586</v>
      </c>
      <c r="K563" t="s">
        <v>1795</v>
      </c>
      <c r="M563">
        <v>100</v>
      </c>
      <c r="N563">
        <v>0.40500000000000003</v>
      </c>
      <c r="O563">
        <v>0.46100000000000002</v>
      </c>
      <c r="P563">
        <v>3.4460000000000002</v>
      </c>
      <c r="Q563">
        <v>4</v>
      </c>
      <c r="R563" t="s">
        <v>1169</v>
      </c>
      <c r="S563">
        <v>1274</v>
      </c>
      <c r="T563">
        <v>2765.6</v>
      </c>
      <c r="U563">
        <v>0.19420999999999999</v>
      </c>
      <c r="V563">
        <v>26.53</v>
      </c>
      <c r="W563">
        <v>-5.96E-2</v>
      </c>
      <c r="X563">
        <v>52.5</v>
      </c>
      <c r="Y563">
        <v>9.6750000000000007</v>
      </c>
      <c r="Z563">
        <v>-0.29413</v>
      </c>
      <c r="AA563">
        <v>41</v>
      </c>
      <c r="AB563">
        <v>50.1</v>
      </c>
      <c r="AC563">
        <v>0.35599999999999998</v>
      </c>
      <c r="AD563">
        <v>0.158</v>
      </c>
      <c r="AE563">
        <v>1.84</v>
      </c>
      <c r="AF563">
        <v>0.10100000000000001</v>
      </c>
      <c r="AG563">
        <v>-1.2999999999999999E-2</v>
      </c>
      <c r="AH563">
        <v>0.28699999999999998</v>
      </c>
      <c r="AI563">
        <v>-6.7000000000000004E-2</v>
      </c>
      <c r="AJ563">
        <v>0.751</v>
      </c>
      <c r="AK563">
        <v>1.073</v>
      </c>
      <c r="AL563">
        <v>5.95</v>
      </c>
      <c r="AM563">
        <v>366</v>
      </c>
      <c r="AN563">
        <v>-1.0329999999999999</v>
      </c>
      <c r="AO563">
        <v>0.113</v>
      </c>
      <c r="AP563">
        <v>14.636290000000001</v>
      </c>
      <c r="AQ563">
        <v>0.191</v>
      </c>
      <c r="AR563">
        <v>89.75</v>
      </c>
      <c r="AS563">
        <v>-0.41799999999999998</v>
      </c>
      <c r="AT563" t="s">
        <v>1170</v>
      </c>
      <c r="AU563">
        <v>-9.1</v>
      </c>
      <c r="AV563">
        <v>49</v>
      </c>
      <c r="AW563">
        <v>0.94499999999999995</v>
      </c>
      <c r="AX563">
        <v>26.1</v>
      </c>
      <c r="AY563">
        <v>26.1</v>
      </c>
      <c r="AZ563">
        <v>31.45</v>
      </c>
      <c r="BA563">
        <v>31.45</v>
      </c>
      <c r="BB563">
        <v>40.54</v>
      </c>
      <c r="BC563">
        <v>40.54</v>
      </c>
      <c r="BL563">
        <v>11</v>
      </c>
      <c r="BM563">
        <v>13.25</v>
      </c>
      <c r="BN563">
        <v>4.661134849247902E-2</v>
      </c>
    </row>
    <row r="564" spans="1:66" x14ac:dyDescent="0.2">
      <c r="A564" t="s">
        <v>1163</v>
      </c>
      <c r="C564">
        <v>2</v>
      </c>
      <c r="D564">
        <v>2</v>
      </c>
      <c r="E564">
        <v>8</v>
      </c>
      <c r="F564">
        <v>1075</v>
      </c>
      <c r="G564" s="18">
        <f t="shared" si="23"/>
        <v>586</v>
      </c>
      <c r="K564" t="s">
        <v>1795</v>
      </c>
      <c r="M564">
        <v>100</v>
      </c>
      <c r="N564">
        <v>0.14199999999999999</v>
      </c>
      <c r="O564">
        <v>0.161</v>
      </c>
      <c r="P564">
        <v>1.76</v>
      </c>
      <c r="Q564">
        <v>1</v>
      </c>
      <c r="R564" t="s">
        <v>1171</v>
      </c>
      <c r="S564">
        <v>444</v>
      </c>
      <c r="T564">
        <v>2765.6</v>
      </c>
      <c r="U564">
        <v>-0.30590000000000001</v>
      </c>
      <c r="V564">
        <v>51.04</v>
      </c>
      <c r="W564">
        <v>-0.17430000000000001</v>
      </c>
      <c r="X564">
        <v>78.191000000000003</v>
      </c>
      <c r="Y564">
        <v>18.190999999999999</v>
      </c>
      <c r="Z564">
        <v>-0.33657999999999999</v>
      </c>
      <c r="AA564">
        <v>25</v>
      </c>
      <c r="AB564">
        <v>52.1</v>
      </c>
      <c r="AC564">
        <v>0.78200000000000003</v>
      </c>
      <c r="AD564">
        <v>0.154</v>
      </c>
      <c r="AE564">
        <v>2.0920000000000001</v>
      </c>
      <c r="AF564">
        <v>0.25700000000000001</v>
      </c>
      <c r="AG564">
        <v>0.372</v>
      </c>
      <c r="AH564">
        <v>0.69</v>
      </c>
      <c r="AI564">
        <v>0.42499999999999999</v>
      </c>
      <c r="AJ564">
        <v>0.78700000000000003</v>
      </c>
      <c r="AK564">
        <v>0.59299999999999997</v>
      </c>
      <c r="AL564">
        <v>29.751999999999999</v>
      </c>
      <c r="AM564">
        <v>186</v>
      </c>
      <c r="AN564">
        <v>-3.3000000000000002E-2</v>
      </c>
      <c r="AO564">
        <v>8.5000000000000006E-2</v>
      </c>
      <c r="AP564">
        <v>17.07084</v>
      </c>
      <c r="AQ564">
        <v>0.41099999999999998</v>
      </c>
      <c r="AR564">
        <v>89.75</v>
      </c>
      <c r="AS564">
        <v>-0.85099999999999998</v>
      </c>
      <c r="AT564" t="s">
        <v>1172</v>
      </c>
      <c r="AU564">
        <v>-45.9</v>
      </c>
      <c r="AV564">
        <v>55</v>
      </c>
      <c r="AW564">
        <v>0.995</v>
      </c>
      <c r="AX564">
        <v>36.74</v>
      </c>
      <c r="AY564">
        <v>36.74</v>
      </c>
      <c r="AZ564">
        <v>47.61</v>
      </c>
      <c r="BA564">
        <v>47.61</v>
      </c>
      <c r="BB564">
        <v>69.7</v>
      </c>
      <c r="BC564">
        <v>69.7</v>
      </c>
      <c r="BL564">
        <v>11</v>
      </c>
      <c r="BM564">
        <v>40.090000000000003</v>
      </c>
      <c r="BN564">
        <v>-1.0065120241363767E-3</v>
      </c>
    </row>
    <row r="565" spans="1:66" x14ac:dyDescent="0.2">
      <c r="A565" t="s">
        <v>1163</v>
      </c>
      <c r="C565">
        <v>2</v>
      </c>
      <c r="D565">
        <v>1</v>
      </c>
      <c r="E565">
        <v>10</v>
      </c>
      <c r="F565">
        <v>1100</v>
      </c>
      <c r="G565" s="18">
        <f t="shared" si="23"/>
        <v>611</v>
      </c>
      <c r="K565" t="s">
        <v>1796</v>
      </c>
      <c r="M565">
        <v>100</v>
      </c>
      <c r="N565">
        <v>1.0960000000000001</v>
      </c>
      <c r="O565">
        <v>1.123</v>
      </c>
      <c r="P565">
        <v>3.359</v>
      </c>
      <c r="Q565">
        <v>1</v>
      </c>
      <c r="R565" t="s">
        <v>1718</v>
      </c>
      <c r="S565">
        <v>2898</v>
      </c>
      <c r="T565">
        <v>2581.1</v>
      </c>
      <c r="U565">
        <v>0.19880999999999999</v>
      </c>
      <c r="V565">
        <v>36.72</v>
      </c>
      <c r="W565">
        <v>-3.9699999999999999E-2</v>
      </c>
      <c r="X565">
        <v>73.554000000000002</v>
      </c>
      <c r="Y565">
        <v>11.054</v>
      </c>
      <c r="Z565">
        <v>-0.15595999999999999</v>
      </c>
      <c r="AA565">
        <v>43</v>
      </c>
      <c r="AB565">
        <v>10.1</v>
      </c>
      <c r="AC565">
        <v>0.13200000000000001</v>
      </c>
      <c r="AD565">
        <v>0.14799999999999999</v>
      </c>
      <c r="AE565">
        <v>1.9390000000000001</v>
      </c>
      <c r="AF565">
        <v>0.27800000000000002</v>
      </c>
      <c r="AG565">
        <v>8.5000000000000006E-2</v>
      </c>
      <c r="AH565">
        <v>0.85399999999999998</v>
      </c>
      <c r="AI565">
        <v>0.16200000000000001</v>
      </c>
      <c r="AJ565">
        <v>0.86299999999999999</v>
      </c>
      <c r="AK565">
        <v>2.1360000000000001</v>
      </c>
      <c r="AL565">
        <v>154.71100000000001</v>
      </c>
      <c r="AM565">
        <v>294</v>
      </c>
      <c r="AN565">
        <v>-0.63300000000000001</v>
      </c>
      <c r="AO565">
        <v>0.14799999999999999</v>
      </c>
      <c r="AP565">
        <v>22.36515</v>
      </c>
      <c r="AQ565">
        <v>0.32100000000000001</v>
      </c>
      <c r="AR565">
        <v>98.25</v>
      </c>
      <c r="AS565">
        <v>0.54</v>
      </c>
      <c r="AT565" t="s">
        <v>1719</v>
      </c>
      <c r="AU565">
        <v>-59.8</v>
      </c>
      <c r="AV565">
        <v>11</v>
      </c>
      <c r="AW565">
        <v>0.98099999999999998</v>
      </c>
      <c r="AX565">
        <v>33.24</v>
      </c>
      <c r="AY565">
        <v>33.24</v>
      </c>
      <c r="AZ565">
        <v>41.59</v>
      </c>
      <c r="BA565">
        <v>41.59</v>
      </c>
      <c r="BB565">
        <v>55.91</v>
      </c>
      <c r="BC565">
        <v>55.91</v>
      </c>
      <c r="BL565">
        <v>11</v>
      </c>
      <c r="BM565">
        <v>10.199999999999999</v>
      </c>
      <c r="BN565">
        <v>3.0341166051169544E-2</v>
      </c>
    </row>
    <row r="566" spans="1:66" x14ac:dyDescent="0.2">
      <c r="A566" t="s">
        <v>1163</v>
      </c>
      <c r="C566">
        <v>2</v>
      </c>
      <c r="D566">
        <v>2</v>
      </c>
      <c r="E566">
        <v>11</v>
      </c>
      <c r="F566">
        <v>1100</v>
      </c>
      <c r="G566" s="18">
        <f t="shared" si="23"/>
        <v>611</v>
      </c>
      <c r="K566" t="s">
        <v>1796</v>
      </c>
      <c r="M566">
        <v>100</v>
      </c>
      <c r="N566">
        <v>3.7989999999999999</v>
      </c>
      <c r="O566">
        <v>3.9820000000000002</v>
      </c>
      <c r="P566">
        <v>25.559000000000001</v>
      </c>
      <c r="Q566">
        <v>12</v>
      </c>
      <c r="R566" t="s">
        <v>1173</v>
      </c>
      <c r="S566">
        <v>10279</v>
      </c>
      <c r="T566">
        <v>2581.1</v>
      </c>
      <c r="U566">
        <v>0.57169000000000003</v>
      </c>
      <c r="V566">
        <v>32.729999999999997</v>
      </c>
      <c r="W566">
        <v>0.73619999999999997</v>
      </c>
      <c r="X566">
        <v>38.241999999999997</v>
      </c>
      <c r="Y566">
        <v>10.742000000000001</v>
      </c>
      <c r="Z566">
        <v>0.75397000000000003</v>
      </c>
      <c r="AA566">
        <v>53</v>
      </c>
      <c r="AB566">
        <v>16.3</v>
      </c>
      <c r="AC566">
        <v>0.46899999999999997</v>
      </c>
      <c r="AD566">
        <v>1.752</v>
      </c>
      <c r="AE566">
        <v>2.33</v>
      </c>
      <c r="AF566">
        <v>0.77600000000000002</v>
      </c>
      <c r="AG566">
        <v>0.50800000000000001</v>
      </c>
      <c r="AH566">
        <v>-0.19700000000000001</v>
      </c>
      <c r="AI566">
        <v>0.52500000000000002</v>
      </c>
      <c r="AJ566">
        <v>9.2999999999999999E-2</v>
      </c>
      <c r="AK566">
        <v>5.9720000000000004</v>
      </c>
      <c r="AL566">
        <v>327.27300000000002</v>
      </c>
      <c r="AM566">
        <v>342</v>
      </c>
      <c r="AN566">
        <v>-0.9</v>
      </c>
      <c r="AO566">
        <v>8.3000000000000004E-2</v>
      </c>
      <c r="AP566">
        <v>14.29847</v>
      </c>
      <c r="AQ566">
        <v>7.3999999999999996E-2</v>
      </c>
      <c r="AR566">
        <v>98.25</v>
      </c>
      <c r="AS566">
        <v>-0.53</v>
      </c>
      <c r="AT566" t="s">
        <v>1174</v>
      </c>
      <c r="AU566">
        <v>-20.7</v>
      </c>
      <c r="AV566">
        <v>23</v>
      </c>
      <c r="AW566">
        <v>0.96899999999999997</v>
      </c>
      <c r="AX566">
        <v>25.4</v>
      </c>
      <c r="AY566">
        <v>25.4</v>
      </c>
      <c r="AZ566">
        <v>30.2</v>
      </c>
      <c r="BA566">
        <v>30.2</v>
      </c>
      <c r="BB566">
        <v>31.51</v>
      </c>
      <c r="BC566">
        <v>31.51</v>
      </c>
      <c r="BL566">
        <v>11</v>
      </c>
      <c r="BM566">
        <v>283.52999999999997</v>
      </c>
      <c r="BN566">
        <v>3.7689924053649834E-2</v>
      </c>
    </row>
    <row r="567" spans="1:66" x14ac:dyDescent="0.2">
      <c r="A567" t="s">
        <v>1163</v>
      </c>
      <c r="C567">
        <v>1</v>
      </c>
      <c r="D567">
        <v>1</v>
      </c>
      <c r="E567">
        <v>12</v>
      </c>
      <c r="F567">
        <v>1125</v>
      </c>
      <c r="G567" s="18">
        <f t="shared" si="23"/>
        <v>636</v>
      </c>
      <c r="K567" t="s">
        <v>1797</v>
      </c>
      <c r="M567">
        <v>100</v>
      </c>
      <c r="N567">
        <v>1.399</v>
      </c>
      <c r="O567">
        <v>1.415</v>
      </c>
      <c r="P567">
        <v>9.2769999999999992</v>
      </c>
      <c r="Q567">
        <v>5</v>
      </c>
      <c r="R567" t="s">
        <v>1175</v>
      </c>
      <c r="S567">
        <v>3042</v>
      </c>
      <c r="T567">
        <v>2149.6999999999998</v>
      </c>
      <c r="U567">
        <v>-0.15174000000000001</v>
      </c>
      <c r="V567">
        <v>46.99</v>
      </c>
      <c r="W567">
        <v>-0.2646</v>
      </c>
      <c r="X567">
        <v>55.508000000000003</v>
      </c>
      <c r="Y567">
        <v>18.007999999999999</v>
      </c>
      <c r="Z567">
        <v>-0.30771999999999999</v>
      </c>
      <c r="AA567">
        <v>33</v>
      </c>
      <c r="AB567">
        <v>25.8</v>
      </c>
      <c r="AC567">
        <v>0.53900000000000003</v>
      </c>
      <c r="AD567">
        <v>0.69899999999999995</v>
      </c>
      <c r="AE567">
        <v>2.0910000000000002</v>
      </c>
      <c r="AF567">
        <v>0.46400000000000002</v>
      </c>
      <c r="AG567">
        <v>0.14199999999999999</v>
      </c>
      <c r="AH567">
        <v>0.86099999999999999</v>
      </c>
      <c r="AI567">
        <v>0.35499999999999998</v>
      </c>
      <c r="AJ567">
        <v>0.68100000000000005</v>
      </c>
      <c r="AK567">
        <v>4.0620000000000003</v>
      </c>
      <c r="AL567">
        <v>92.230999999999995</v>
      </c>
      <c r="AM567">
        <v>246</v>
      </c>
      <c r="AN567">
        <v>-0.36699999999999999</v>
      </c>
      <c r="AO567">
        <v>0.27500000000000002</v>
      </c>
      <c r="AP567">
        <v>11.632350000000001</v>
      </c>
      <c r="AQ567">
        <v>0.28399999999999997</v>
      </c>
      <c r="AR567">
        <v>97.63</v>
      </c>
      <c r="AS567">
        <v>-0.40400000000000003</v>
      </c>
      <c r="AT567" t="s">
        <v>1176</v>
      </c>
      <c r="AU567">
        <v>8.4</v>
      </c>
      <c r="AV567">
        <v>15</v>
      </c>
      <c r="AW567">
        <v>0.96399999999999997</v>
      </c>
      <c r="AX567">
        <v>42.97</v>
      </c>
      <c r="AY567">
        <v>42.97</v>
      </c>
      <c r="AZ567">
        <v>52.1</v>
      </c>
      <c r="BA567">
        <v>52.1</v>
      </c>
      <c r="BB567">
        <v>56.14</v>
      </c>
      <c r="BC567">
        <v>56.14</v>
      </c>
      <c r="BL567">
        <v>11</v>
      </c>
      <c r="BM567">
        <v>48.41</v>
      </c>
      <c r="BN567">
        <v>4.8279253549064092E-3</v>
      </c>
    </row>
    <row r="568" spans="1:66" x14ac:dyDescent="0.2">
      <c r="A568" t="s">
        <v>1163</v>
      </c>
      <c r="C568">
        <v>1</v>
      </c>
      <c r="D568">
        <v>3</v>
      </c>
      <c r="E568">
        <v>14</v>
      </c>
      <c r="F568">
        <v>1125</v>
      </c>
      <c r="G568" s="18">
        <f t="shared" si="23"/>
        <v>636</v>
      </c>
      <c r="K568" t="s">
        <v>1797</v>
      </c>
      <c r="M568">
        <v>100</v>
      </c>
      <c r="N568">
        <v>0.252</v>
      </c>
      <c r="O568">
        <v>0.26</v>
      </c>
      <c r="P568">
        <v>1.7450000000000001</v>
      </c>
      <c r="Q568">
        <v>5</v>
      </c>
      <c r="R568" t="s">
        <v>1720</v>
      </c>
      <c r="S568">
        <v>559</v>
      </c>
      <c r="T568">
        <v>2149.6999999999998</v>
      </c>
      <c r="U568">
        <v>0.52668999999999999</v>
      </c>
      <c r="V568">
        <v>36.32</v>
      </c>
      <c r="W568">
        <v>0.99029999999999996</v>
      </c>
      <c r="X568">
        <v>35.741999999999997</v>
      </c>
      <c r="Y568">
        <v>10.742000000000001</v>
      </c>
      <c r="Z568">
        <v>0.92108999999999996</v>
      </c>
      <c r="AA568">
        <v>43</v>
      </c>
      <c r="AB568">
        <v>30.6</v>
      </c>
      <c r="AC568">
        <v>0.48499999999999999</v>
      </c>
      <c r="AD568">
        <v>0.113</v>
      </c>
      <c r="AE568">
        <v>1.897</v>
      </c>
      <c r="AF568">
        <v>0.20499999999999999</v>
      </c>
      <c r="AG568">
        <v>-4.0000000000000001E-3</v>
      </c>
      <c r="AH568">
        <v>0.33700000000000002</v>
      </c>
      <c r="AI568">
        <v>3.1E-2</v>
      </c>
      <c r="AJ568">
        <v>0.46700000000000003</v>
      </c>
      <c r="AK568">
        <v>0.76100000000000001</v>
      </c>
      <c r="AL568">
        <v>309.42099999999999</v>
      </c>
      <c r="AM568">
        <v>270</v>
      </c>
      <c r="AN568">
        <v>-0.5</v>
      </c>
      <c r="AO568">
        <v>0.126</v>
      </c>
      <c r="AP568">
        <v>5.6571899999999999</v>
      </c>
      <c r="AQ568">
        <v>0.49</v>
      </c>
      <c r="AR568">
        <v>97.63</v>
      </c>
      <c r="AS568">
        <v>-0.79300000000000004</v>
      </c>
      <c r="AT568" t="s">
        <v>1721</v>
      </c>
      <c r="AU568">
        <v>-26.5</v>
      </c>
      <c r="AV568">
        <v>146</v>
      </c>
      <c r="AW568">
        <v>0.96699999999999997</v>
      </c>
      <c r="AX568">
        <v>31.61</v>
      </c>
      <c r="AY568">
        <v>31.61</v>
      </c>
      <c r="AZ568">
        <v>31.87</v>
      </c>
      <c r="BA568">
        <v>31.87</v>
      </c>
      <c r="BB568">
        <v>32.93</v>
      </c>
      <c r="BC568">
        <v>32.93</v>
      </c>
      <c r="BL568">
        <v>11</v>
      </c>
      <c r="BM568">
        <v>26.03</v>
      </c>
      <c r="BN568">
        <v>1.4892845172391892E-2</v>
      </c>
    </row>
    <row r="569" spans="1:66" x14ac:dyDescent="0.2">
      <c r="A569" t="s">
        <v>1163</v>
      </c>
      <c r="C569">
        <v>2</v>
      </c>
      <c r="D569">
        <v>1</v>
      </c>
      <c r="E569">
        <v>15</v>
      </c>
      <c r="F569">
        <v>1125</v>
      </c>
      <c r="G569" s="18">
        <f t="shared" si="23"/>
        <v>636</v>
      </c>
      <c r="K569" t="s">
        <v>1797</v>
      </c>
      <c r="M569">
        <v>100</v>
      </c>
      <c r="N569">
        <v>4.4050000000000002</v>
      </c>
      <c r="O569">
        <v>4.5839999999999996</v>
      </c>
      <c r="P569">
        <v>16.966000000000001</v>
      </c>
      <c r="Q569">
        <v>1</v>
      </c>
      <c r="R569" t="s">
        <v>1177</v>
      </c>
      <c r="S569">
        <v>9855</v>
      </c>
      <c r="T569">
        <v>2149.6999999999998</v>
      </c>
      <c r="U569">
        <v>0.16789000000000001</v>
      </c>
      <c r="V569">
        <v>30.33</v>
      </c>
      <c r="W569">
        <v>5.3600000000000002E-2</v>
      </c>
      <c r="X569">
        <v>78.554000000000002</v>
      </c>
      <c r="Y569">
        <v>11.054</v>
      </c>
      <c r="Z569">
        <v>-0.18293999999999999</v>
      </c>
      <c r="AA569">
        <v>31</v>
      </c>
      <c r="AB569">
        <v>2</v>
      </c>
      <c r="AC569">
        <v>0.124</v>
      </c>
      <c r="AD569">
        <v>0.56000000000000005</v>
      </c>
      <c r="AE569">
        <v>2.2989999999999999</v>
      </c>
      <c r="AF569">
        <v>0.57199999999999995</v>
      </c>
      <c r="AG569">
        <v>0.438</v>
      </c>
      <c r="AH569">
        <v>0.17799999999999999</v>
      </c>
      <c r="AI569">
        <v>0.41399999999999998</v>
      </c>
      <c r="AJ569">
        <v>-0.22900000000000001</v>
      </c>
      <c r="AK569">
        <v>6.0339999999999998</v>
      </c>
      <c r="AL569">
        <v>11.901</v>
      </c>
      <c r="AM569">
        <v>354</v>
      </c>
      <c r="AN569">
        <v>-0.96699999999999997</v>
      </c>
      <c r="AO569">
        <v>0.03</v>
      </c>
      <c r="AP569">
        <v>10.1546</v>
      </c>
      <c r="AQ569">
        <v>2.1000000000000001E-2</v>
      </c>
      <c r="AR569">
        <v>97.63</v>
      </c>
      <c r="AS569">
        <v>-0.249</v>
      </c>
      <c r="AT569" t="s">
        <v>1178</v>
      </c>
      <c r="AU569">
        <v>-29.7</v>
      </c>
      <c r="AV569">
        <v>1</v>
      </c>
      <c r="AW569">
        <v>1.028</v>
      </c>
      <c r="AX569">
        <v>30.25</v>
      </c>
      <c r="AY569">
        <v>30.25</v>
      </c>
      <c r="AZ569">
        <v>54.03</v>
      </c>
      <c r="BA569">
        <v>54.03</v>
      </c>
      <c r="BB569">
        <v>56.39</v>
      </c>
      <c r="BC569">
        <v>56.39</v>
      </c>
      <c r="BL569">
        <v>11</v>
      </c>
      <c r="BM569">
        <v>1397.4</v>
      </c>
      <c r="BN569">
        <v>0.11177380273178147</v>
      </c>
    </row>
    <row r="570" spans="1:66" x14ac:dyDescent="0.2">
      <c r="A570" t="s">
        <v>1163</v>
      </c>
      <c r="C570">
        <v>2</v>
      </c>
      <c r="D570">
        <v>2</v>
      </c>
      <c r="E570">
        <v>16</v>
      </c>
      <c r="F570">
        <v>1125</v>
      </c>
      <c r="G570" s="18">
        <f t="shared" si="23"/>
        <v>636</v>
      </c>
      <c r="K570" t="s">
        <v>1797</v>
      </c>
      <c r="M570">
        <v>100</v>
      </c>
      <c r="N570">
        <v>0.84099999999999997</v>
      </c>
      <c r="O570">
        <v>0.82099999999999995</v>
      </c>
      <c r="P570">
        <v>3.4390000000000001</v>
      </c>
      <c r="Q570">
        <v>2</v>
      </c>
      <c r="R570" t="s">
        <v>1179</v>
      </c>
      <c r="S570">
        <v>1764</v>
      </c>
      <c r="T570">
        <v>2149.6999999999998</v>
      </c>
      <c r="U570">
        <v>-5.3870000000000001E-2</v>
      </c>
      <c r="V570">
        <v>46.99</v>
      </c>
      <c r="W570">
        <v>-7.0999999999999994E-2</v>
      </c>
      <c r="X570">
        <v>81.019000000000005</v>
      </c>
      <c r="Y570">
        <v>13.519</v>
      </c>
      <c r="Z570">
        <v>-0.17488000000000001</v>
      </c>
      <c r="AA570">
        <v>29</v>
      </c>
      <c r="AB570">
        <v>12.9</v>
      </c>
      <c r="AC570">
        <v>0.25600000000000001</v>
      </c>
      <c r="AD570">
        <v>0.186</v>
      </c>
      <c r="AE570">
        <v>1.879</v>
      </c>
      <c r="AF570">
        <v>0.30099999999999999</v>
      </c>
      <c r="AG570">
        <v>-4.9000000000000002E-2</v>
      </c>
      <c r="AH570">
        <v>9.0999999999999998E-2</v>
      </c>
      <c r="AI570">
        <v>9.4E-2</v>
      </c>
      <c r="AJ570">
        <v>-0.311</v>
      </c>
      <c r="AK570">
        <v>1.425</v>
      </c>
      <c r="AL570">
        <v>282.64499999999998</v>
      </c>
      <c r="AM570">
        <v>330</v>
      </c>
      <c r="AN570">
        <v>-0.83299999999999996</v>
      </c>
      <c r="AO570">
        <v>4.1000000000000002E-2</v>
      </c>
      <c r="AP570">
        <v>1.8852899999999999</v>
      </c>
      <c r="AQ570">
        <v>0.06</v>
      </c>
      <c r="AR570">
        <v>97.63</v>
      </c>
      <c r="AS570">
        <v>0.33800000000000002</v>
      </c>
      <c r="AT570" t="s">
        <v>1180</v>
      </c>
      <c r="AU570">
        <v>-22.8</v>
      </c>
      <c r="AV570">
        <v>104</v>
      </c>
      <c r="AW570">
        <v>0.96899999999999997</v>
      </c>
      <c r="AX570">
        <v>58.52</v>
      </c>
      <c r="AY570">
        <v>58.52</v>
      </c>
      <c r="AZ570">
        <v>61.55</v>
      </c>
      <c r="BA570">
        <v>61.55</v>
      </c>
      <c r="BB570">
        <v>61.56</v>
      </c>
      <c r="BC570">
        <v>61.56</v>
      </c>
      <c r="BL570">
        <v>11</v>
      </c>
      <c r="BM570">
        <v>14.62</v>
      </c>
      <c r="BN570">
        <v>4.7478671915873938E-3</v>
      </c>
    </row>
    <row r="571" spans="1:66" x14ac:dyDescent="0.2">
      <c r="A571" t="s">
        <v>1163</v>
      </c>
      <c r="C571">
        <v>1</v>
      </c>
      <c r="D571">
        <v>1</v>
      </c>
      <c r="E571">
        <v>17</v>
      </c>
      <c r="F571">
        <v>1150</v>
      </c>
      <c r="G571" s="18">
        <f t="shared" si="23"/>
        <v>661</v>
      </c>
      <c r="K571" t="s">
        <v>1798</v>
      </c>
      <c r="M571">
        <v>100</v>
      </c>
      <c r="N571">
        <v>0.182</v>
      </c>
      <c r="O571">
        <v>0.17299999999999999</v>
      </c>
      <c r="P571">
        <v>0.93500000000000005</v>
      </c>
      <c r="Q571">
        <v>0</v>
      </c>
      <c r="R571" t="s">
        <v>45</v>
      </c>
      <c r="S571">
        <v>445</v>
      </c>
      <c r="T571">
        <v>2573.9</v>
      </c>
      <c r="U571">
        <v>-0.24099999999999999</v>
      </c>
      <c r="V571">
        <v>24.32</v>
      </c>
      <c r="W571">
        <v>9.1800000000000007E-2</v>
      </c>
      <c r="X571">
        <v>30.428999999999998</v>
      </c>
      <c r="Y571">
        <v>10.429</v>
      </c>
      <c r="Z571">
        <v>-0.20877999999999999</v>
      </c>
      <c r="AA571">
        <v>57</v>
      </c>
      <c r="AB571">
        <v>12.8</v>
      </c>
      <c r="AC571">
        <v>0.21299999999999999</v>
      </c>
      <c r="AD571">
        <v>3.6999999999999998E-2</v>
      </c>
      <c r="AE571">
        <v>1.804</v>
      </c>
      <c r="AF571">
        <v>-1E-3</v>
      </c>
      <c r="AG571">
        <v>4.5999999999999999E-2</v>
      </c>
      <c r="AH571">
        <v>-0.28899999999999998</v>
      </c>
      <c r="AI571">
        <v>3.9E-2</v>
      </c>
      <c r="AJ571">
        <v>0.378</v>
      </c>
      <c r="AK571">
        <v>0.51800000000000002</v>
      </c>
      <c r="AL571">
        <v>17.850999999999999</v>
      </c>
      <c r="AM571">
        <v>270</v>
      </c>
      <c r="AN571">
        <v>-0.5</v>
      </c>
      <c r="AO571">
        <v>2.1000000000000001E-2</v>
      </c>
      <c r="AP571">
        <v>1.35395</v>
      </c>
      <c r="AQ571">
        <v>0.16600000000000001</v>
      </c>
      <c r="AR571">
        <v>99.13</v>
      </c>
      <c r="AS571">
        <v>-1</v>
      </c>
      <c r="AT571" t="s">
        <v>1722</v>
      </c>
      <c r="AU571">
        <v>-29.7</v>
      </c>
      <c r="AV571">
        <v>173</v>
      </c>
      <c r="AW571">
        <v>0.98299999999999998</v>
      </c>
      <c r="AX571">
        <v>27.83</v>
      </c>
      <c r="AY571">
        <v>27.83</v>
      </c>
      <c r="AZ571">
        <v>32.71</v>
      </c>
      <c r="BA571">
        <v>32.71</v>
      </c>
      <c r="BB571">
        <v>37.06</v>
      </c>
      <c r="BC571">
        <v>37.06</v>
      </c>
      <c r="BL571">
        <v>11</v>
      </c>
      <c r="BM571">
        <v>7.22</v>
      </c>
      <c r="BN571">
        <v>1.1509534368465158E-2</v>
      </c>
    </row>
    <row r="572" spans="1:66" x14ac:dyDescent="0.2">
      <c r="A572" t="s">
        <v>1163</v>
      </c>
      <c r="C572">
        <v>1</v>
      </c>
      <c r="D572">
        <v>2</v>
      </c>
      <c r="E572">
        <v>19</v>
      </c>
      <c r="F572">
        <v>1150</v>
      </c>
      <c r="G572" s="18">
        <f t="shared" si="23"/>
        <v>661</v>
      </c>
      <c r="K572" t="s">
        <v>1798</v>
      </c>
      <c r="M572">
        <v>100</v>
      </c>
      <c r="N572">
        <v>0.122</v>
      </c>
      <c r="O572">
        <v>0.13100000000000001</v>
      </c>
      <c r="P572">
        <v>0.84799999999999998</v>
      </c>
      <c r="Q572">
        <v>0</v>
      </c>
      <c r="R572" t="s">
        <v>45</v>
      </c>
      <c r="S572">
        <v>338</v>
      </c>
      <c r="T572">
        <v>2573.9</v>
      </c>
      <c r="U572">
        <v>-0.12289</v>
      </c>
      <c r="V572">
        <v>42.06</v>
      </c>
      <c r="W572">
        <v>-0.25600000000000001</v>
      </c>
      <c r="X572">
        <v>33.648000000000003</v>
      </c>
      <c r="Y572">
        <v>13.648</v>
      </c>
      <c r="Z572">
        <v>-0.75561999999999996</v>
      </c>
      <c r="AA572">
        <v>25</v>
      </c>
      <c r="AB572">
        <v>19.899999999999999</v>
      </c>
      <c r="AC572">
        <v>0.47499999999999998</v>
      </c>
      <c r="AD572">
        <v>6.2E-2</v>
      </c>
      <c r="AE572">
        <v>1.907</v>
      </c>
      <c r="AF572">
        <v>0.32200000000000001</v>
      </c>
      <c r="AG572">
        <v>0.10199999999999999</v>
      </c>
      <c r="AH572">
        <v>4.9000000000000002E-2</v>
      </c>
      <c r="AI572">
        <v>0.28799999999999998</v>
      </c>
      <c r="AJ572">
        <v>-0.14000000000000001</v>
      </c>
      <c r="AK572">
        <v>0.29199999999999998</v>
      </c>
      <c r="AL572">
        <v>142.81</v>
      </c>
      <c r="AM572">
        <v>354</v>
      </c>
      <c r="AN572">
        <v>-0.96699999999999997</v>
      </c>
      <c r="AO572">
        <v>1.6E-2</v>
      </c>
      <c r="AP572">
        <v>1.51861</v>
      </c>
      <c r="AQ572">
        <v>8.5000000000000006E-2</v>
      </c>
      <c r="AR572">
        <v>99.13</v>
      </c>
      <c r="AS572">
        <v>-0.16</v>
      </c>
      <c r="AT572" t="s">
        <v>1723</v>
      </c>
      <c r="AU572">
        <v>11.2</v>
      </c>
      <c r="AV572">
        <v>17</v>
      </c>
      <c r="AW572">
        <v>1.0169999999999999</v>
      </c>
      <c r="AX572">
        <v>32.35</v>
      </c>
      <c r="AY572">
        <v>32.35</v>
      </c>
      <c r="AZ572">
        <v>51.3</v>
      </c>
      <c r="BA572">
        <v>51.3</v>
      </c>
      <c r="BB572">
        <v>53.75</v>
      </c>
      <c r="BC572">
        <v>53.75</v>
      </c>
      <c r="BL572">
        <v>11</v>
      </c>
      <c r="BM572">
        <v>12.48</v>
      </c>
      <c r="BN572">
        <v>5.0997837424097289E-2</v>
      </c>
    </row>
    <row r="573" spans="1:66" x14ac:dyDescent="0.2">
      <c r="A573" t="s">
        <v>1163</v>
      </c>
      <c r="C573">
        <v>2</v>
      </c>
      <c r="D573">
        <v>1</v>
      </c>
      <c r="E573">
        <v>18</v>
      </c>
      <c r="F573">
        <v>1150</v>
      </c>
      <c r="G573" s="18">
        <f t="shared" si="23"/>
        <v>661</v>
      </c>
      <c r="K573" t="s">
        <v>1798</v>
      </c>
      <c r="M573">
        <v>100</v>
      </c>
      <c r="N573">
        <v>2.2839999999999998</v>
      </c>
      <c r="O573">
        <v>2.4169999999999998</v>
      </c>
      <c r="P573">
        <v>6.8860000000000001</v>
      </c>
      <c r="Q573">
        <v>1</v>
      </c>
      <c r="R573" t="s">
        <v>1181</v>
      </c>
      <c r="S573">
        <v>6222</v>
      </c>
      <c r="T573">
        <v>2573.9</v>
      </c>
      <c r="U573">
        <v>9.2469999999999997E-2</v>
      </c>
      <c r="V573">
        <v>55.46</v>
      </c>
      <c r="W573">
        <v>-0.26750000000000002</v>
      </c>
      <c r="X573">
        <v>83.87</v>
      </c>
      <c r="Y573">
        <v>16.37</v>
      </c>
      <c r="Z573">
        <v>-0.44977</v>
      </c>
      <c r="AA573">
        <v>37</v>
      </c>
      <c r="AB573">
        <v>87</v>
      </c>
      <c r="AC573">
        <v>7.9000000000000001E-2</v>
      </c>
      <c r="AD573">
        <v>0.18099999999999999</v>
      </c>
      <c r="AE573">
        <v>2.0489999999999999</v>
      </c>
      <c r="AF573">
        <v>0.22900000000000001</v>
      </c>
      <c r="AG573">
        <v>2.7E-2</v>
      </c>
      <c r="AH573">
        <v>-0.23499999999999999</v>
      </c>
      <c r="AI573">
        <v>0.30499999999999999</v>
      </c>
      <c r="AJ573">
        <v>-0.222</v>
      </c>
      <c r="AK573">
        <v>3.1539999999999999</v>
      </c>
      <c r="AL573">
        <v>312.39699999999999</v>
      </c>
      <c r="AM573">
        <v>342</v>
      </c>
      <c r="AN573">
        <v>-0.9</v>
      </c>
      <c r="AO573">
        <v>2.5999999999999999E-2</v>
      </c>
      <c r="AP573">
        <v>10.240780000000001</v>
      </c>
      <c r="AQ573">
        <v>4.9000000000000002E-2</v>
      </c>
      <c r="AR573">
        <v>99.13</v>
      </c>
      <c r="AS573">
        <v>0.56200000000000006</v>
      </c>
      <c r="AT573" t="s">
        <v>1182</v>
      </c>
      <c r="AU573">
        <v>-57.5</v>
      </c>
      <c r="AV573">
        <v>87</v>
      </c>
      <c r="AW573">
        <v>0.97699999999999998</v>
      </c>
      <c r="AX573">
        <v>44.07</v>
      </c>
      <c r="AY573">
        <v>44.07</v>
      </c>
      <c r="AZ573">
        <v>50.67</v>
      </c>
      <c r="BA573">
        <v>50.67</v>
      </c>
      <c r="BB573">
        <v>58.37</v>
      </c>
      <c r="BC573">
        <v>58.37</v>
      </c>
      <c r="BL573">
        <v>11</v>
      </c>
      <c r="BM573">
        <v>265.66000000000003</v>
      </c>
      <c r="BN573">
        <v>0.18804058280872529</v>
      </c>
    </row>
    <row r="574" spans="1:66" x14ac:dyDescent="0.2">
      <c r="A574" t="s">
        <v>1163</v>
      </c>
      <c r="C574">
        <v>2</v>
      </c>
      <c r="D574">
        <v>1</v>
      </c>
      <c r="E574">
        <v>21</v>
      </c>
      <c r="F574">
        <v>1175</v>
      </c>
      <c r="G574" s="18">
        <f t="shared" si="23"/>
        <v>686</v>
      </c>
      <c r="K574" t="s">
        <v>1799</v>
      </c>
      <c r="M574">
        <v>100</v>
      </c>
      <c r="N574">
        <v>1.431</v>
      </c>
      <c r="O574">
        <v>1.6</v>
      </c>
      <c r="P574">
        <v>4.1379999999999999</v>
      </c>
      <c r="Q574">
        <v>1</v>
      </c>
      <c r="R574" t="s">
        <v>1183</v>
      </c>
      <c r="S574">
        <v>5365</v>
      </c>
      <c r="T574">
        <v>3353.7</v>
      </c>
      <c r="U574">
        <v>-0.17906</v>
      </c>
      <c r="V574">
        <v>41.87</v>
      </c>
      <c r="W574">
        <v>-0.16589999999999999</v>
      </c>
      <c r="X574">
        <v>82.617000000000004</v>
      </c>
      <c r="Y574">
        <v>12.617000000000001</v>
      </c>
      <c r="Z574">
        <v>-0.63002000000000002</v>
      </c>
      <c r="AA574">
        <v>35</v>
      </c>
      <c r="AB574">
        <v>43.4</v>
      </c>
      <c r="AC574">
        <v>9.7000000000000003E-2</v>
      </c>
      <c r="AD574">
        <v>0.157</v>
      </c>
      <c r="AE574">
        <v>2.0579999999999998</v>
      </c>
      <c r="AF574">
        <v>0.245</v>
      </c>
      <c r="AG574">
        <v>0.35499999999999998</v>
      </c>
      <c r="AH574">
        <v>0.59499999999999997</v>
      </c>
      <c r="AI574">
        <v>0.36799999999999999</v>
      </c>
      <c r="AJ574">
        <v>0.53500000000000003</v>
      </c>
      <c r="AK574">
        <v>2.2770000000000001</v>
      </c>
      <c r="AL574">
        <v>86.281000000000006</v>
      </c>
      <c r="AM574">
        <v>366</v>
      </c>
      <c r="AN574">
        <v>-1.0329999999999999</v>
      </c>
      <c r="AO574">
        <v>5.5E-2</v>
      </c>
      <c r="AP574">
        <v>17.498940000000001</v>
      </c>
      <c r="AQ574">
        <v>8.5999999999999993E-2</v>
      </c>
      <c r="AR574">
        <v>98.13</v>
      </c>
      <c r="AS574">
        <v>0.45300000000000001</v>
      </c>
      <c r="AT574" t="s">
        <v>1184</v>
      </c>
      <c r="AU574">
        <v>-35.700000000000003</v>
      </c>
      <c r="AV574">
        <v>90</v>
      </c>
      <c r="AW574">
        <v>1.0149999999999999</v>
      </c>
      <c r="AX574">
        <v>34.229999999999997</v>
      </c>
      <c r="AY574">
        <v>34.229999999999997</v>
      </c>
      <c r="AZ574">
        <v>40</v>
      </c>
      <c r="BA574">
        <v>40</v>
      </c>
      <c r="BB574">
        <v>49.09</v>
      </c>
      <c r="BC574">
        <v>49.09</v>
      </c>
      <c r="BL574">
        <v>11</v>
      </c>
      <c r="BM574" t="s">
        <v>91</v>
      </c>
      <c r="BN574">
        <v>0.20418679699487646</v>
      </c>
    </row>
    <row r="575" spans="1:66" x14ac:dyDescent="0.2">
      <c r="A575" t="s">
        <v>1163</v>
      </c>
      <c r="C575">
        <v>1</v>
      </c>
      <c r="D575">
        <v>3</v>
      </c>
      <c r="E575">
        <v>26</v>
      </c>
      <c r="F575">
        <v>1200</v>
      </c>
      <c r="G575" s="18">
        <f t="shared" si="23"/>
        <v>711</v>
      </c>
      <c r="K575" t="s">
        <v>1800</v>
      </c>
      <c r="M575">
        <v>100</v>
      </c>
      <c r="N575">
        <v>0.113</v>
      </c>
      <c r="O575">
        <v>0.113</v>
      </c>
      <c r="P575">
        <v>0.33600000000000002</v>
      </c>
      <c r="Q575">
        <v>0</v>
      </c>
      <c r="R575" t="s">
        <v>45</v>
      </c>
      <c r="S575">
        <v>290</v>
      </c>
      <c r="T575">
        <v>2561.6999999999998</v>
      </c>
      <c r="U575">
        <v>6.8300000000000001E-3</v>
      </c>
      <c r="V575">
        <v>33.18</v>
      </c>
      <c r="W575">
        <v>7.0900000000000005E-2</v>
      </c>
      <c r="X575">
        <v>82.929000000000002</v>
      </c>
      <c r="Y575">
        <v>10.429</v>
      </c>
      <c r="Z575">
        <v>-0.54096</v>
      </c>
      <c r="AA575">
        <v>53</v>
      </c>
      <c r="AB575">
        <v>102.8</v>
      </c>
      <c r="AC575">
        <v>0.17399999999999999</v>
      </c>
      <c r="AD575">
        <v>0.02</v>
      </c>
      <c r="AE575">
        <v>1.746</v>
      </c>
      <c r="AF575">
        <v>-8.9999999999999993E-3</v>
      </c>
      <c r="AG575">
        <v>2.5000000000000001E-2</v>
      </c>
      <c r="AH575">
        <v>0.10199999999999999</v>
      </c>
      <c r="AI575">
        <v>0.03</v>
      </c>
      <c r="AJ575">
        <v>8.8999999999999996E-2</v>
      </c>
      <c r="AK575">
        <v>0.23400000000000001</v>
      </c>
      <c r="AL575">
        <v>354.05</v>
      </c>
      <c r="AM575">
        <v>330</v>
      </c>
      <c r="AN575">
        <v>-0.83299999999999996</v>
      </c>
      <c r="AO575">
        <v>1.2E-2</v>
      </c>
      <c r="AP575">
        <v>0.98077000000000003</v>
      </c>
      <c r="AQ575">
        <v>0.123</v>
      </c>
      <c r="AR575">
        <v>99.88</v>
      </c>
      <c r="AS575">
        <v>0.27500000000000002</v>
      </c>
      <c r="AT575" t="s">
        <v>1185</v>
      </c>
      <c r="AU575">
        <v>27.4</v>
      </c>
      <c r="AV575">
        <v>103</v>
      </c>
      <c r="AW575">
        <v>0.98199999999999998</v>
      </c>
      <c r="AX575">
        <v>19.18</v>
      </c>
      <c r="AY575">
        <v>19.18</v>
      </c>
      <c r="AZ575">
        <v>30.22</v>
      </c>
      <c r="BA575">
        <v>30.22</v>
      </c>
      <c r="BB575">
        <v>38.97</v>
      </c>
      <c r="BC575">
        <v>38.97</v>
      </c>
      <c r="BL575">
        <v>11</v>
      </c>
      <c r="BM575">
        <v>5.93</v>
      </c>
      <c r="BN575">
        <v>8.1952918661020811E-3</v>
      </c>
    </row>
    <row r="576" spans="1:66" x14ac:dyDescent="0.2">
      <c r="A576" t="s">
        <v>1163</v>
      </c>
      <c r="C576">
        <v>1</v>
      </c>
      <c r="D576">
        <v>4</v>
      </c>
      <c r="E576">
        <v>27</v>
      </c>
      <c r="F576">
        <v>1200</v>
      </c>
      <c r="G576" s="18">
        <f t="shared" si="23"/>
        <v>711</v>
      </c>
      <c r="K576" t="s">
        <v>1800</v>
      </c>
      <c r="M576">
        <v>100</v>
      </c>
      <c r="N576">
        <v>0.13200000000000001</v>
      </c>
      <c r="O576">
        <v>0.13</v>
      </c>
      <c r="P576">
        <v>0.878</v>
      </c>
      <c r="Q576">
        <v>0</v>
      </c>
      <c r="R576" t="s">
        <v>45</v>
      </c>
      <c r="S576">
        <v>333</v>
      </c>
      <c r="T576">
        <v>2561.6999999999998</v>
      </c>
      <c r="U576">
        <v>1.4279999999999999E-2</v>
      </c>
      <c r="V576">
        <v>22.61</v>
      </c>
      <c r="W576">
        <v>0.12239999999999999</v>
      </c>
      <c r="X576">
        <v>40.429000000000002</v>
      </c>
      <c r="Y576">
        <v>10.429</v>
      </c>
      <c r="Z576">
        <v>0.20383999999999999</v>
      </c>
      <c r="AA576">
        <v>51</v>
      </c>
      <c r="AB576">
        <v>4.9000000000000004</v>
      </c>
      <c r="AC576">
        <v>0.32300000000000001</v>
      </c>
      <c r="AD576">
        <v>4.2999999999999997E-2</v>
      </c>
      <c r="AE576">
        <v>1.893</v>
      </c>
      <c r="AF576">
        <v>0.16</v>
      </c>
      <c r="AG576">
        <v>0.06</v>
      </c>
      <c r="AH576">
        <v>-0.29699999999999999</v>
      </c>
      <c r="AI576">
        <v>0.13800000000000001</v>
      </c>
      <c r="AJ576">
        <v>0.159</v>
      </c>
      <c r="AK576">
        <v>0.36</v>
      </c>
      <c r="AL576">
        <v>95.206999999999994</v>
      </c>
      <c r="AM576">
        <v>306</v>
      </c>
      <c r="AN576">
        <v>-0.7</v>
      </c>
      <c r="AO576">
        <v>1.7999999999999999E-2</v>
      </c>
      <c r="AP576">
        <v>2.0513400000000002</v>
      </c>
      <c r="AQ576">
        <v>0.14199999999999999</v>
      </c>
      <c r="AR576">
        <v>99.88</v>
      </c>
      <c r="AS576">
        <v>-4.1000000000000002E-2</v>
      </c>
      <c r="AT576" t="s">
        <v>1186</v>
      </c>
      <c r="AU576">
        <v>22.5</v>
      </c>
      <c r="AV576">
        <v>132</v>
      </c>
      <c r="AW576">
        <v>0.96</v>
      </c>
      <c r="AX576">
        <v>30.49</v>
      </c>
      <c r="AY576">
        <v>30.49</v>
      </c>
      <c r="AZ576">
        <v>33.65</v>
      </c>
      <c r="BA576">
        <v>33.65</v>
      </c>
      <c r="BB576">
        <v>37.78</v>
      </c>
      <c r="BC576">
        <v>37.78</v>
      </c>
      <c r="BL576">
        <v>11</v>
      </c>
      <c r="BM576">
        <v>6.61</v>
      </c>
      <c r="BN576">
        <v>-9.9258494748902058E-3</v>
      </c>
    </row>
    <row r="577" spans="1:66" x14ac:dyDescent="0.2">
      <c r="A577" t="s">
        <v>1163</v>
      </c>
      <c r="C577">
        <v>1</v>
      </c>
      <c r="D577">
        <v>5</v>
      </c>
      <c r="E577">
        <v>28</v>
      </c>
      <c r="F577">
        <v>1200</v>
      </c>
      <c r="G577" s="18">
        <f t="shared" si="23"/>
        <v>711</v>
      </c>
      <c r="K577" t="s">
        <v>1800</v>
      </c>
      <c r="M577">
        <v>100</v>
      </c>
      <c r="N577">
        <v>0.14799999999999999</v>
      </c>
      <c r="O577">
        <v>0.14599999999999999</v>
      </c>
      <c r="P577">
        <v>0.73499999999999999</v>
      </c>
      <c r="Q577">
        <v>0</v>
      </c>
      <c r="R577" t="s">
        <v>45</v>
      </c>
      <c r="S577">
        <v>373</v>
      </c>
      <c r="T577">
        <v>2561.6999999999998</v>
      </c>
      <c r="U577">
        <v>-3.7449999999999997E-2</v>
      </c>
      <c r="V577">
        <v>30.45</v>
      </c>
      <c r="W577">
        <v>-0.38179999999999997</v>
      </c>
      <c r="X577">
        <v>80</v>
      </c>
      <c r="Y577">
        <v>9.9870000000000001</v>
      </c>
      <c r="Z577">
        <v>-0.68128</v>
      </c>
      <c r="AA577">
        <v>63</v>
      </c>
      <c r="AB577">
        <v>4.8</v>
      </c>
      <c r="AC577">
        <v>0.33300000000000002</v>
      </c>
      <c r="AD577">
        <v>4.8000000000000001E-2</v>
      </c>
      <c r="AE577">
        <v>1.865</v>
      </c>
      <c r="AF577">
        <v>0.161</v>
      </c>
      <c r="AG577">
        <v>-2E-3</v>
      </c>
      <c r="AH577">
        <v>0.91500000000000004</v>
      </c>
      <c r="AI577">
        <v>1.9E-2</v>
      </c>
      <c r="AJ577">
        <v>0.92</v>
      </c>
      <c r="AK577">
        <v>0.51300000000000001</v>
      </c>
      <c r="AL577">
        <v>133.88399999999999</v>
      </c>
      <c r="AM577">
        <v>114</v>
      </c>
      <c r="AN577">
        <v>0.36699999999999999</v>
      </c>
      <c r="AO577">
        <v>0.112</v>
      </c>
      <c r="AP577">
        <v>25.58013</v>
      </c>
      <c r="AQ577">
        <v>0.72299999999999998</v>
      </c>
      <c r="AR577">
        <v>99.88</v>
      </c>
      <c r="AS577">
        <v>-0.10199999999999999</v>
      </c>
      <c r="AT577" t="s">
        <v>1230</v>
      </c>
      <c r="AU577">
        <v>-31.5</v>
      </c>
      <c r="AV577">
        <v>179</v>
      </c>
      <c r="AW577">
        <v>1.022</v>
      </c>
      <c r="AX577">
        <v>27.18</v>
      </c>
      <c r="AY577">
        <v>27.18</v>
      </c>
      <c r="AZ577">
        <v>30.71</v>
      </c>
      <c r="BA577">
        <v>30.71</v>
      </c>
      <c r="BB577">
        <v>41.96</v>
      </c>
      <c r="BC577">
        <v>41.96</v>
      </c>
      <c r="BL577">
        <v>11</v>
      </c>
      <c r="BM577">
        <v>21.51</v>
      </c>
      <c r="BN577">
        <v>-8.3367070371484012E-3</v>
      </c>
    </row>
    <row r="578" spans="1:66" x14ac:dyDescent="0.2">
      <c r="A578" t="s">
        <v>1163</v>
      </c>
      <c r="C578">
        <v>2</v>
      </c>
      <c r="D578">
        <v>1</v>
      </c>
      <c r="E578">
        <v>29</v>
      </c>
      <c r="F578">
        <v>1200</v>
      </c>
      <c r="G578" s="18">
        <f t="shared" si="23"/>
        <v>711</v>
      </c>
      <c r="K578" t="s">
        <v>1800</v>
      </c>
      <c r="M578">
        <v>100</v>
      </c>
      <c r="N578">
        <v>0.126</v>
      </c>
      <c r="O578">
        <v>0.126</v>
      </c>
      <c r="P578">
        <v>0.501</v>
      </c>
      <c r="Q578">
        <v>0</v>
      </c>
      <c r="R578" t="s">
        <v>45</v>
      </c>
      <c r="S578">
        <v>322</v>
      </c>
      <c r="T578">
        <v>2561.6999999999998</v>
      </c>
      <c r="U578">
        <v>-8.7499999999999994E-2</v>
      </c>
      <c r="V578">
        <v>18.95</v>
      </c>
      <c r="W578">
        <v>2.5999999999999999E-3</v>
      </c>
      <c r="X578">
        <v>27.928999999999998</v>
      </c>
      <c r="Y578">
        <v>10.429</v>
      </c>
      <c r="Z578">
        <v>-0.48137000000000002</v>
      </c>
      <c r="AA578">
        <v>49</v>
      </c>
      <c r="AB578">
        <v>2.2000000000000002</v>
      </c>
      <c r="AC578">
        <v>0.215</v>
      </c>
      <c r="AD578">
        <v>2.7E-2</v>
      </c>
      <c r="AE578">
        <v>1.911</v>
      </c>
      <c r="AF578">
        <v>7.9000000000000001E-2</v>
      </c>
      <c r="AG578">
        <v>-4.1000000000000002E-2</v>
      </c>
      <c r="AH578">
        <v>0.88200000000000001</v>
      </c>
      <c r="AI578">
        <v>0.156</v>
      </c>
      <c r="AJ578">
        <v>0.82</v>
      </c>
      <c r="AK578">
        <v>0.44600000000000001</v>
      </c>
      <c r="AL578">
        <v>127.934</v>
      </c>
      <c r="AM578">
        <v>150</v>
      </c>
      <c r="AN578">
        <v>0.16700000000000001</v>
      </c>
      <c r="AO578">
        <v>0.06</v>
      </c>
      <c r="AP578">
        <v>9.7059800000000003</v>
      </c>
      <c r="AQ578">
        <v>0.505</v>
      </c>
      <c r="AR578">
        <v>99.88</v>
      </c>
      <c r="AS578">
        <v>-7.9000000000000001E-2</v>
      </c>
      <c r="AT578" t="s">
        <v>1724</v>
      </c>
      <c r="AU578">
        <v>28.3</v>
      </c>
      <c r="AV578">
        <v>169</v>
      </c>
      <c r="AW578">
        <v>1.0129999999999999</v>
      </c>
      <c r="AX578">
        <v>31.63</v>
      </c>
      <c r="AY578">
        <v>31.63</v>
      </c>
      <c r="AZ578">
        <v>42.45</v>
      </c>
      <c r="BA578">
        <v>42.45</v>
      </c>
      <c r="BB578">
        <v>49.51</v>
      </c>
      <c r="BC578">
        <v>49.51</v>
      </c>
      <c r="BL578">
        <v>11</v>
      </c>
      <c r="BM578">
        <v>14.33</v>
      </c>
      <c r="BN578">
        <v>2.5959437041273678E-3</v>
      </c>
    </row>
    <row r="579" spans="1:66" x14ac:dyDescent="0.2">
      <c r="A579" t="s">
        <v>1163</v>
      </c>
      <c r="C579">
        <v>2</v>
      </c>
      <c r="D579">
        <v>2</v>
      </c>
      <c r="E579">
        <v>30</v>
      </c>
      <c r="F579">
        <v>1200</v>
      </c>
      <c r="G579" s="18">
        <f t="shared" si="23"/>
        <v>711</v>
      </c>
      <c r="K579" t="s">
        <v>1800</v>
      </c>
      <c r="M579">
        <v>100</v>
      </c>
      <c r="N579">
        <v>0.45600000000000002</v>
      </c>
      <c r="O579">
        <v>0.45</v>
      </c>
      <c r="P579">
        <v>2.173</v>
      </c>
      <c r="Q579">
        <v>5</v>
      </c>
      <c r="R579" t="s">
        <v>1187</v>
      </c>
      <c r="S579">
        <v>1153</v>
      </c>
      <c r="T579">
        <v>2561.6999999999998</v>
      </c>
      <c r="U579">
        <v>-0.1646</v>
      </c>
      <c r="V579">
        <v>43.19</v>
      </c>
      <c r="W579">
        <v>-0.157</v>
      </c>
      <c r="X579">
        <v>83.242000000000004</v>
      </c>
      <c r="Y579">
        <v>10.742000000000001</v>
      </c>
      <c r="Z579">
        <v>-0.36951000000000001</v>
      </c>
      <c r="AA579">
        <v>49</v>
      </c>
      <c r="AB579">
        <v>71.3</v>
      </c>
      <c r="AC579">
        <v>0.313</v>
      </c>
      <c r="AD579">
        <v>0.13800000000000001</v>
      </c>
      <c r="AE579">
        <v>2.0030000000000001</v>
      </c>
      <c r="AF579">
        <v>0.22600000000000001</v>
      </c>
      <c r="AG579">
        <v>2.9000000000000001E-2</v>
      </c>
      <c r="AH579">
        <v>0.192</v>
      </c>
      <c r="AI579">
        <v>0.08</v>
      </c>
      <c r="AJ579">
        <v>-0.112</v>
      </c>
      <c r="AK579">
        <v>1.2190000000000001</v>
      </c>
      <c r="AL579">
        <v>11.901</v>
      </c>
      <c r="AM579">
        <v>330</v>
      </c>
      <c r="AN579">
        <v>-0.83299999999999996</v>
      </c>
      <c r="AO579">
        <v>4.1000000000000002E-2</v>
      </c>
      <c r="AP579">
        <v>2.0498699999999999</v>
      </c>
      <c r="AQ579">
        <v>0.123</v>
      </c>
      <c r="AR579">
        <v>99.88</v>
      </c>
      <c r="AS579">
        <v>-0.30299999999999999</v>
      </c>
      <c r="AT579" t="s">
        <v>1188</v>
      </c>
      <c r="AU579">
        <v>-8.8000000000000007</v>
      </c>
      <c r="AV579">
        <v>71</v>
      </c>
      <c r="AW579">
        <v>0.93300000000000005</v>
      </c>
      <c r="AX579">
        <v>20.68</v>
      </c>
      <c r="AY579">
        <v>20.68</v>
      </c>
      <c r="AZ579">
        <v>29.11</v>
      </c>
      <c r="BA579">
        <v>29.11</v>
      </c>
      <c r="BB579">
        <v>38.75</v>
      </c>
      <c r="BC579">
        <v>38.75</v>
      </c>
      <c r="BL579">
        <v>11</v>
      </c>
      <c r="BM579">
        <v>61.75</v>
      </c>
      <c r="BN579">
        <v>-1.1931974214919445E-2</v>
      </c>
    </row>
    <row r="580" spans="1:66" x14ac:dyDescent="0.2">
      <c r="A580" t="s">
        <v>1163</v>
      </c>
      <c r="C580">
        <v>1</v>
      </c>
      <c r="D580">
        <v>2</v>
      </c>
      <c r="E580">
        <v>32</v>
      </c>
      <c r="F580">
        <v>1225</v>
      </c>
      <c r="G580" s="18">
        <f t="shared" si="23"/>
        <v>736</v>
      </c>
      <c r="K580" t="s">
        <v>1801</v>
      </c>
      <c r="M580">
        <v>100</v>
      </c>
      <c r="N580">
        <v>0.17599999999999999</v>
      </c>
      <c r="O580">
        <v>0.155</v>
      </c>
      <c r="P580">
        <v>0.92300000000000004</v>
      </c>
      <c r="Q580">
        <v>0</v>
      </c>
      <c r="R580" t="s">
        <v>45</v>
      </c>
      <c r="S580">
        <v>457</v>
      </c>
      <c r="T580">
        <v>2956.2</v>
      </c>
      <c r="U580">
        <v>-0.10329000000000001</v>
      </c>
      <c r="V580">
        <v>34.619999999999997</v>
      </c>
      <c r="W580">
        <v>-0.12590000000000001</v>
      </c>
      <c r="X580">
        <v>58.241999999999997</v>
      </c>
      <c r="Y580">
        <v>10.742000000000001</v>
      </c>
      <c r="Z580">
        <v>-0.14427999999999999</v>
      </c>
      <c r="AA580">
        <v>41</v>
      </c>
      <c r="AB580">
        <v>84.2</v>
      </c>
      <c r="AC580">
        <v>0.36699999999999999</v>
      </c>
      <c r="AD580">
        <v>5.6000000000000001E-2</v>
      </c>
      <c r="AE580">
        <v>1.89</v>
      </c>
      <c r="AF580">
        <v>8.2000000000000003E-2</v>
      </c>
      <c r="AG580" t="s">
        <v>91</v>
      </c>
      <c r="AH580" t="s">
        <v>91</v>
      </c>
      <c r="AI580">
        <v>5.5E-2</v>
      </c>
      <c r="AJ580">
        <v>0.42399999999999999</v>
      </c>
      <c r="AK580">
        <v>0.31900000000000001</v>
      </c>
      <c r="AL580">
        <v>104.13200000000001</v>
      </c>
      <c r="AM580">
        <v>294</v>
      </c>
      <c r="AN580">
        <v>-0.63300000000000001</v>
      </c>
      <c r="AO580">
        <v>2.1999999999999999E-2</v>
      </c>
      <c r="AP580">
        <v>2.6831299999999998</v>
      </c>
      <c r="AQ580">
        <v>0.126</v>
      </c>
      <c r="AR580">
        <v>98.75</v>
      </c>
      <c r="AS580">
        <v>-0.47299999999999998</v>
      </c>
      <c r="AT580" t="s">
        <v>1189</v>
      </c>
      <c r="AU580">
        <v>-6.3</v>
      </c>
      <c r="AV580">
        <v>9</v>
      </c>
      <c r="AW580">
        <v>0.998</v>
      </c>
      <c r="AX580">
        <v>33.270000000000003</v>
      </c>
      <c r="AY580">
        <v>33.270000000000003</v>
      </c>
      <c r="AZ580">
        <v>33.369999999999997</v>
      </c>
      <c r="BA580">
        <v>33.369999999999997</v>
      </c>
      <c r="BB580">
        <v>35.5</v>
      </c>
      <c r="BC580">
        <v>35.5</v>
      </c>
      <c r="BL580">
        <v>11</v>
      </c>
      <c r="BM580">
        <v>11.84</v>
      </c>
      <c r="BN580">
        <v>-3.7557542141343742E-2</v>
      </c>
    </row>
    <row r="581" spans="1:66" x14ac:dyDescent="0.2">
      <c r="A581" t="s">
        <v>1163</v>
      </c>
      <c r="C581">
        <v>2</v>
      </c>
      <c r="D581">
        <v>2</v>
      </c>
      <c r="E581">
        <v>35</v>
      </c>
      <c r="F581">
        <v>1225</v>
      </c>
      <c r="G581" s="18">
        <f t="shared" si="23"/>
        <v>736</v>
      </c>
      <c r="K581" t="s">
        <v>1801</v>
      </c>
      <c r="M581">
        <v>100</v>
      </c>
      <c r="N581">
        <v>0.33600000000000002</v>
      </c>
      <c r="O581">
        <v>0.28399999999999997</v>
      </c>
      <c r="P581">
        <v>3.0739999999999998</v>
      </c>
      <c r="Q581">
        <v>3</v>
      </c>
      <c r="R581" t="s">
        <v>1190</v>
      </c>
      <c r="S581">
        <v>841</v>
      </c>
      <c r="T581">
        <v>2956.2</v>
      </c>
      <c r="U581">
        <v>-2.6419999999999999E-2</v>
      </c>
      <c r="V581">
        <v>57.03</v>
      </c>
      <c r="W581">
        <v>-0.51029999999999998</v>
      </c>
      <c r="X581">
        <v>80.522999999999996</v>
      </c>
      <c r="Y581">
        <v>15.523</v>
      </c>
      <c r="Z581">
        <v>-0.56879999999999997</v>
      </c>
      <c r="AA581">
        <v>25</v>
      </c>
      <c r="AB581">
        <v>11.3</v>
      </c>
      <c r="AC581">
        <v>1.3109999999999999</v>
      </c>
      <c r="AD581">
        <v>0.19900000000000001</v>
      </c>
      <c r="AE581">
        <v>2.2429999999999999</v>
      </c>
      <c r="AF581">
        <v>0.48499999999999999</v>
      </c>
      <c r="AG581">
        <v>-3.6999999999999998E-2</v>
      </c>
      <c r="AH581">
        <v>4.5999999999999999E-2</v>
      </c>
      <c r="AI581">
        <v>0.221</v>
      </c>
      <c r="AJ581">
        <v>0.13100000000000001</v>
      </c>
      <c r="AK581">
        <v>0.73799999999999999</v>
      </c>
      <c r="AL581">
        <v>53.554000000000002</v>
      </c>
      <c r="AM581">
        <v>306</v>
      </c>
      <c r="AN581">
        <v>-0.7</v>
      </c>
      <c r="AO581">
        <v>6.0999999999999999E-2</v>
      </c>
      <c r="AP581">
        <v>3.3350599999999999</v>
      </c>
      <c r="AQ581">
        <v>0.26600000000000001</v>
      </c>
      <c r="AR581">
        <v>98.75</v>
      </c>
      <c r="AS581">
        <v>0.68799999999999994</v>
      </c>
      <c r="AT581" t="s">
        <v>1191</v>
      </c>
      <c r="AU581">
        <v>72.400000000000006</v>
      </c>
      <c r="AV581">
        <v>100</v>
      </c>
      <c r="AW581">
        <v>0.996</v>
      </c>
      <c r="AX581">
        <v>31.24</v>
      </c>
      <c r="AY581">
        <v>31.24</v>
      </c>
      <c r="AZ581">
        <v>45.36</v>
      </c>
      <c r="BA581">
        <v>45.36</v>
      </c>
      <c r="BB581">
        <v>67.11</v>
      </c>
      <c r="BC581">
        <v>67.11</v>
      </c>
      <c r="BL581">
        <v>11</v>
      </c>
      <c r="BM581">
        <v>14.01</v>
      </c>
      <c r="BN581">
        <v>-5.3392386686304118E-2</v>
      </c>
    </row>
    <row r="582" spans="1:66" x14ac:dyDescent="0.2">
      <c r="A582" t="s">
        <v>1163</v>
      </c>
      <c r="C582">
        <v>1</v>
      </c>
      <c r="D582">
        <v>2</v>
      </c>
      <c r="E582">
        <v>38</v>
      </c>
      <c r="F582">
        <v>1250</v>
      </c>
      <c r="G582" s="18">
        <f t="shared" si="23"/>
        <v>761</v>
      </c>
      <c r="K582" t="s">
        <v>1802</v>
      </c>
      <c r="M582">
        <v>100</v>
      </c>
      <c r="N582">
        <v>0.40600000000000003</v>
      </c>
      <c r="O582">
        <v>0.35199999999999998</v>
      </c>
      <c r="P582">
        <v>1.2070000000000001</v>
      </c>
      <c r="Q582">
        <v>1</v>
      </c>
      <c r="R582" t="s">
        <v>1192</v>
      </c>
      <c r="S582">
        <v>877</v>
      </c>
      <c r="T582">
        <v>2490</v>
      </c>
      <c r="U582">
        <v>0.20099</v>
      </c>
      <c r="V582">
        <v>27.6</v>
      </c>
      <c r="W582">
        <v>-5.4000000000000003E-3</v>
      </c>
      <c r="X582">
        <v>53.241999999999997</v>
      </c>
      <c r="Y582">
        <v>10.742000000000001</v>
      </c>
      <c r="Z582">
        <v>-0.24998999999999999</v>
      </c>
      <c r="AA582">
        <v>57</v>
      </c>
      <c r="AB582">
        <v>76.900000000000006</v>
      </c>
      <c r="AC582">
        <v>0.16800000000000001</v>
      </c>
      <c r="AD582">
        <v>5.8000000000000003E-2</v>
      </c>
      <c r="AE582">
        <v>1.873</v>
      </c>
      <c r="AF582">
        <v>9.6000000000000002E-2</v>
      </c>
      <c r="AG582">
        <v>-1.4E-2</v>
      </c>
      <c r="AH582">
        <v>-4.3999999999999997E-2</v>
      </c>
      <c r="AI582">
        <v>6.0999999999999999E-2</v>
      </c>
      <c r="AJ582">
        <v>0.4</v>
      </c>
      <c r="AK582">
        <v>0.83499999999999996</v>
      </c>
      <c r="AL582">
        <v>77.355000000000004</v>
      </c>
      <c r="AM582">
        <v>306</v>
      </c>
      <c r="AN582">
        <v>-0.7</v>
      </c>
      <c r="AO582">
        <v>3.3000000000000002E-2</v>
      </c>
      <c r="AP582">
        <v>5.3247</v>
      </c>
      <c r="AQ582">
        <v>0.14199999999999999</v>
      </c>
      <c r="AR582">
        <v>97</v>
      </c>
      <c r="AS582">
        <v>0.22500000000000001</v>
      </c>
      <c r="AT582" t="s">
        <v>1193</v>
      </c>
      <c r="AU582">
        <v>-25.7</v>
      </c>
      <c r="AV582">
        <v>145</v>
      </c>
      <c r="AW582">
        <v>0.94299999999999995</v>
      </c>
      <c r="AX582">
        <v>25.26</v>
      </c>
      <c r="AY582">
        <v>25.26</v>
      </c>
      <c r="AZ582">
        <v>26.33</v>
      </c>
      <c r="BA582">
        <v>26.33</v>
      </c>
      <c r="BB582">
        <v>31.5</v>
      </c>
      <c r="BC582">
        <v>31.5</v>
      </c>
      <c r="BL582">
        <v>11</v>
      </c>
      <c r="BM582">
        <v>28.69</v>
      </c>
      <c r="BN582">
        <v>-0.12019556488879074</v>
      </c>
    </row>
    <row r="583" spans="1:66" x14ac:dyDescent="0.2">
      <c r="A583" t="s">
        <v>1163</v>
      </c>
      <c r="C583">
        <v>1</v>
      </c>
      <c r="D583">
        <v>3</v>
      </c>
      <c r="E583">
        <v>39</v>
      </c>
      <c r="F583">
        <v>1250</v>
      </c>
      <c r="G583" s="18">
        <f t="shared" si="23"/>
        <v>761</v>
      </c>
      <c r="K583" t="s">
        <v>1802</v>
      </c>
      <c r="M583">
        <v>100</v>
      </c>
      <c r="N583">
        <v>0.20100000000000001</v>
      </c>
      <c r="O583">
        <v>0.217</v>
      </c>
      <c r="P583">
        <v>0.77400000000000002</v>
      </c>
      <c r="Q583">
        <v>0</v>
      </c>
      <c r="R583" t="s">
        <v>45</v>
      </c>
      <c r="S583">
        <v>541</v>
      </c>
      <c r="T583">
        <v>2490</v>
      </c>
      <c r="U583">
        <v>0.48093999999999998</v>
      </c>
      <c r="V583">
        <v>46.41</v>
      </c>
      <c r="W583">
        <v>0.40479999999999999</v>
      </c>
      <c r="X583">
        <v>55</v>
      </c>
      <c r="Y583">
        <v>9.6750000000000007</v>
      </c>
      <c r="Z583">
        <v>0.39621000000000001</v>
      </c>
      <c r="AA583">
        <v>31</v>
      </c>
      <c r="AB583">
        <v>16.600000000000001</v>
      </c>
      <c r="AC583">
        <v>0.20599999999999999</v>
      </c>
      <c r="AD583">
        <v>4.4999999999999998E-2</v>
      </c>
      <c r="AE583">
        <v>1.64</v>
      </c>
      <c r="AF583">
        <v>0.158</v>
      </c>
      <c r="AG583">
        <v>8.2000000000000003E-2</v>
      </c>
      <c r="AH583">
        <v>0.44600000000000001</v>
      </c>
      <c r="AI583">
        <v>0.223</v>
      </c>
      <c r="AJ583">
        <v>0.54600000000000004</v>
      </c>
      <c r="AK583">
        <v>0.48799999999999999</v>
      </c>
      <c r="AL583">
        <v>339.17399999999998</v>
      </c>
      <c r="AM583">
        <v>366</v>
      </c>
      <c r="AN583">
        <v>-1.0329999999999999</v>
      </c>
      <c r="AO583">
        <v>2.9000000000000001E-2</v>
      </c>
      <c r="AP583">
        <v>2.2466499999999998</v>
      </c>
      <c r="AQ583">
        <v>0.02</v>
      </c>
      <c r="AR583">
        <v>97</v>
      </c>
      <c r="AS583">
        <v>-0.27400000000000002</v>
      </c>
      <c r="AT583" t="s">
        <v>1194</v>
      </c>
      <c r="AU583">
        <v>-26.2</v>
      </c>
      <c r="AV583">
        <v>79</v>
      </c>
      <c r="AW583">
        <v>1.0349999999999999</v>
      </c>
      <c r="AX583">
        <v>43.75</v>
      </c>
      <c r="AY583">
        <v>43.75</v>
      </c>
      <c r="AZ583">
        <v>44.54</v>
      </c>
      <c r="BA583">
        <v>44.54</v>
      </c>
      <c r="BB583">
        <v>51.83</v>
      </c>
      <c r="BC583">
        <v>51.83</v>
      </c>
      <c r="BL583">
        <v>11</v>
      </c>
      <c r="BM583">
        <v>8.85</v>
      </c>
      <c r="BN583">
        <v>5.1603060204253794E-2</v>
      </c>
    </row>
    <row r="584" spans="1:66" x14ac:dyDescent="0.2">
      <c r="A584" t="s">
        <v>1163</v>
      </c>
      <c r="C584">
        <v>2</v>
      </c>
      <c r="D584">
        <v>1</v>
      </c>
      <c r="E584">
        <v>40</v>
      </c>
      <c r="F584">
        <v>1250</v>
      </c>
      <c r="G584" s="18">
        <f t="shared" si="23"/>
        <v>761</v>
      </c>
      <c r="K584" t="s">
        <v>1802</v>
      </c>
      <c r="M584">
        <v>100</v>
      </c>
      <c r="N584">
        <v>0.753</v>
      </c>
      <c r="O584">
        <v>0.70599999999999996</v>
      </c>
      <c r="P584">
        <v>1.806</v>
      </c>
      <c r="Q584">
        <v>1</v>
      </c>
      <c r="R584" t="s">
        <v>1195</v>
      </c>
      <c r="S584">
        <v>1759</v>
      </c>
      <c r="T584">
        <v>2490</v>
      </c>
      <c r="U584">
        <v>-0.18365999999999999</v>
      </c>
      <c r="V584">
        <v>36.72</v>
      </c>
      <c r="W584">
        <v>-5.6099999999999997E-2</v>
      </c>
      <c r="X584">
        <v>71.183999999999997</v>
      </c>
      <c r="Y584">
        <v>11.183999999999999</v>
      </c>
      <c r="Z584">
        <v>-0.25015999999999999</v>
      </c>
      <c r="AA584">
        <v>43</v>
      </c>
      <c r="AB584">
        <v>0</v>
      </c>
      <c r="AC584">
        <v>0.09</v>
      </c>
      <c r="AD584">
        <v>6.4000000000000001E-2</v>
      </c>
      <c r="AE584">
        <v>1.861</v>
      </c>
      <c r="AF584">
        <v>5.8000000000000003E-2</v>
      </c>
      <c r="AG584">
        <v>5.0999999999999997E-2</v>
      </c>
      <c r="AH584">
        <v>3.9E-2</v>
      </c>
      <c r="AI584">
        <v>0.17</v>
      </c>
      <c r="AJ584">
        <v>0.36299999999999999</v>
      </c>
      <c r="AK584">
        <v>1.302</v>
      </c>
      <c r="AL584">
        <v>77.355000000000004</v>
      </c>
      <c r="AM584">
        <v>318</v>
      </c>
      <c r="AN584">
        <v>-0.76700000000000002</v>
      </c>
      <c r="AO584">
        <v>3.5000000000000003E-2</v>
      </c>
      <c r="AP584">
        <v>6.4916200000000002</v>
      </c>
      <c r="AQ584">
        <v>0.124</v>
      </c>
      <c r="AR584">
        <v>97</v>
      </c>
      <c r="AS584">
        <v>0.375</v>
      </c>
      <c r="AT584" t="s">
        <v>1196</v>
      </c>
      <c r="AU584">
        <v>-25.3</v>
      </c>
      <c r="AV584">
        <v>178</v>
      </c>
      <c r="AW584">
        <v>0.93200000000000005</v>
      </c>
      <c r="AX584">
        <v>30.82</v>
      </c>
      <c r="AY584">
        <v>30.82</v>
      </c>
      <c r="AZ584">
        <v>33</v>
      </c>
      <c r="BA584">
        <v>33</v>
      </c>
      <c r="BB584">
        <v>50.11</v>
      </c>
      <c r="BC584">
        <v>50.11</v>
      </c>
      <c r="BL584">
        <v>11</v>
      </c>
      <c r="BM584">
        <v>23.87</v>
      </c>
      <c r="BN584">
        <v>-8.1575586834077909E-2</v>
      </c>
    </row>
    <row r="585" spans="1:66" x14ac:dyDescent="0.2">
      <c r="A585" t="s">
        <v>1163</v>
      </c>
      <c r="C585">
        <v>2</v>
      </c>
      <c r="D585">
        <v>2</v>
      </c>
      <c r="E585">
        <v>41</v>
      </c>
      <c r="F585">
        <v>1250</v>
      </c>
      <c r="G585" s="18">
        <f t="shared" si="23"/>
        <v>761</v>
      </c>
      <c r="K585" t="s">
        <v>1802</v>
      </c>
      <c r="M585">
        <v>100</v>
      </c>
      <c r="N585">
        <v>0.20899999999999999</v>
      </c>
      <c r="O585">
        <v>0.183</v>
      </c>
      <c r="P585">
        <v>0.89200000000000002</v>
      </c>
      <c r="Q585">
        <v>0</v>
      </c>
      <c r="R585" t="s">
        <v>45</v>
      </c>
      <c r="S585">
        <v>455</v>
      </c>
      <c r="T585">
        <v>2490</v>
      </c>
      <c r="U585">
        <v>-0.20762</v>
      </c>
      <c r="V585">
        <v>21.65</v>
      </c>
      <c r="W585">
        <v>6.4000000000000001E-2</v>
      </c>
      <c r="X585">
        <v>82.5</v>
      </c>
      <c r="Y585">
        <v>9.2330000000000005</v>
      </c>
      <c r="Z585">
        <v>-0.20025000000000001</v>
      </c>
      <c r="AA585">
        <v>55</v>
      </c>
      <c r="AB585">
        <v>0</v>
      </c>
      <c r="AC585">
        <v>0.32400000000000001</v>
      </c>
      <c r="AD585">
        <v>5.8999999999999997E-2</v>
      </c>
      <c r="AE585">
        <v>1.8560000000000001</v>
      </c>
      <c r="AF585">
        <v>0.111</v>
      </c>
      <c r="AG585">
        <v>7.0000000000000001E-3</v>
      </c>
      <c r="AH585">
        <v>-6.9000000000000006E-2</v>
      </c>
      <c r="AI585">
        <v>2.1999999999999999E-2</v>
      </c>
      <c r="AJ585">
        <v>-0.22800000000000001</v>
      </c>
      <c r="AK585">
        <v>0.38100000000000001</v>
      </c>
      <c r="AL585">
        <v>101.157</v>
      </c>
      <c r="AM585">
        <v>342</v>
      </c>
      <c r="AN585">
        <v>-0.9</v>
      </c>
      <c r="AO585">
        <v>1.7000000000000001E-2</v>
      </c>
      <c r="AP585">
        <v>1.81507</v>
      </c>
      <c r="AQ585">
        <v>0.10299999999999999</v>
      </c>
      <c r="AR585">
        <v>97</v>
      </c>
      <c r="AS585">
        <v>-0.56200000000000006</v>
      </c>
      <c r="AT585" t="s">
        <v>1197</v>
      </c>
      <c r="AU585">
        <v>25.3</v>
      </c>
      <c r="AV585">
        <v>180</v>
      </c>
      <c r="AW585">
        <v>0.97599999999999998</v>
      </c>
      <c r="AX585">
        <v>17.13</v>
      </c>
      <c r="AY585">
        <v>17.13</v>
      </c>
      <c r="AZ585">
        <v>17.86</v>
      </c>
      <c r="BA585">
        <v>17.86</v>
      </c>
      <c r="BB585">
        <v>36.25</v>
      </c>
      <c r="BC585">
        <v>36.25</v>
      </c>
      <c r="BL585">
        <v>11</v>
      </c>
      <c r="BM585">
        <v>14.3</v>
      </c>
      <c r="BN585">
        <v>-0.10031545035611489</v>
      </c>
    </row>
    <row r="586" spans="1:66" x14ac:dyDescent="0.2">
      <c r="A586" t="s">
        <v>1163</v>
      </c>
      <c r="C586">
        <v>2</v>
      </c>
      <c r="D586">
        <v>3</v>
      </c>
      <c r="E586">
        <v>42</v>
      </c>
      <c r="F586">
        <v>1250</v>
      </c>
      <c r="G586" s="18">
        <f t="shared" si="23"/>
        <v>761</v>
      </c>
      <c r="K586" t="s">
        <v>1802</v>
      </c>
      <c r="M586">
        <v>100</v>
      </c>
      <c r="N586">
        <v>4.9880000000000004</v>
      </c>
      <c r="O586">
        <v>5.149</v>
      </c>
      <c r="P586">
        <v>8.9250000000000007</v>
      </c>
      <c r="Q586">
        <v>1</v>
      </c>
      <c r="R586" t="s">
        <v>1725</v>
      </c>
      <c r="S586">
        <v>12822</v>
      </c>
      <c r="T586">
        <v>2490</v>
      </c>
      <c r="U586">
        <v>-0.12298000000000001</v>
      </c>
      <c r="V586">
        <v>41.3</v>
      </c>
      <c r="W586">
        <v>-0.26090000000000002</v>
      </c>
      <c r="X586">
        <v>42.253</v>
      </c>
      <c r="Y586">
        <v>17.253</v>
      </c>
      <c r="Z586">
        <v>-0.57642000000000004</v>
      </c>
      <c r="AA586">
        <v>29</v>
      </c>
      <c r="AB586">
        <v>99.3</v>
      </c>
      <c r="AC586">
        <v>5.7000000000000002E-2</v>
      </c>
      <c r="AD586">
        <v>0.27900000000000003</v>
      </c>
      <c r="AE586">
        <v>2.0579999999999998</v>
      </c>
      <c r="AF586">
        <v>0.33900000000000002</v>
      </c>
      <c r="AG586">
        <v>0.3</v>
      </c>
      <c r="AH586">
        <v>0.219</v>
      </c>
      <c r="AI586">
        <v>0.21099999999999999</v>
      </c>
      <c r="AJ586">
        <v>0.46800000000000003</v>
      </c>
      <c r="AK586">
        <v>6.6710000000000003</v>
      </c>
      <c r="AL586">
        <v>306.44600000000003</v>
      </c>
      <c r="AM586">
        <v>366</v>
      </c>
      <c r="AN586">
        <v>-1.0329999999999999</v>
      </c>
      <c r="AO586">
        <v>4.3999999999999997E-2</v>
      </c>
      <c r="AP586">
        <v>29.558039999999998</v>
      </c>
      <c r="AQ586">
        <v>5.0999999999999997E-2</v>
      </c>
      <c r="AR586">
        <v>97</v>
      </c>
      <c r="AS586">
        <v>0.54200000000000004</v>
      </c>
      <c r="AT586" t="s">
        <v>1726</v>
      </c>
      <c r="AU586">
        <v>-52.7</v>
      </c>
      <c r="AV586">
        <v>75</v>
      </c>
      <c r="AW586">
        <v>1.107</v>
      </c>
      <c r="AX586">
        <v>58.39</v>
      </c>
      <c r="AY586">
        <v>58.39</v>
      </c>
      <c r="AZ586">
        <v>58.91</v>
      </c>
      <c r="BA586">
        <v>58.91</v>
      </c>
      <c r="BB586">
        <v>74.05</v>
      </c>
      <c r="BC586">
        <v>74.05</v>
      </c>
      <c r="BL586">
        <v>11</v>
      </c>
      <c r="BM586" t="s">
        <v>91</v>
      </c>
      <c r="BN586">
        <v>5.7254535746903423E-2</v>
      </c>
    </row>
    <row r="587" spans="1:66" x14ac:dyDescent="0.2">
      <c r="A587" t="s">
        <v>1163</v>
      </c>
      <c r="C587">
        <v>2</v>
      </c>
      <c r="D587">
        <v>2</v>
      </c>
      <c r="E587">
        <v>49</v>
      </c>
      <c r="F587">
        <v>1300</v>
      </c>
      <c r="G587" s="18">
        <f t="shared" si="23"/>
        <v>811</v>
      </c>
      <c r="K587" t="s">
        <v>1803</v>
      </c>
      <c r="M587">
        <v>100</v>
      </c>
      <c r="N587">
        <v>1.9</v>
      </c>
      <c r="O587">
        <v>1.7709999999999999</v>
      </c>
      <c r="P587">
        <v>4.9160000000000004</v>
      </c>
      <c r="Q587">
        <v>1</v>
      </c>
      <c r="R587" t="s">
        <v>1198</v>
      </c>
      <c r="S587">
        <v>5312</v>
      </c>
      <c r="T587">
        <v>2999.1</v>
      </c>
      <c r="U587">
        <v>-3.44E-2</v>
      </c>
      <c r="V587">
        <v>40.1</v>
      </c>
      <c r="W587">
        <v>-8.0000000000000004E-4</v>
      </c>
      <c r="X587">
        <v>50.706000000000003</v>
      </c>
      <c r="Y587">
        <v>13.206</v>
      </c>
      <c r="Z587">
        <v>4.0800000000000003E-3</v>
      </c>
      <c r="AA587">
        <v>33</v>
      </c>
      <c r="AB587">
        <v>56.3</v>
      </c>
      <c r="AC587">
        <v>0.10299999999999999</v>
      </c>
      <c r="AD587">
        <v>0.17699999999999999</v>
      </c>
      <c r="AE587">
        <v>2.0670000000000002</v>
      </c>
      <c r="AF587">
        <v>0.34499999999999997</v>
      </c>
      <c r="AG587">
        <v>0.13200000000000001</v>
      </c>
      <c r="AH587">
        <v>0.77500000000000002</v>
      </c>
      <c r="AI587">
        <v>0.25800000000000001</v>
      </c>
      <c r="AJ587">
        <v>0.82499999999999996</v>
      </c>
      <c r="AK587">
        <v>2.6669999999999998</v>
      </c>
      <c r="AL587">
        <v>270.74400000000003</v>
      </c>
      <c r="AM587">
        <v>342</v>
      </c>
      <c r="AN587">
        <v>-0.9</v>
      </c>
      <c r="AO587">
        <v>0.16200000000000001</v>
      </c>
      <c r="AP587">
        <v>30.673490000000001</v>
      </c>
      <c r="AQ587">
        <v>0.219</v>
      </c>
      <c r="AR587">
        <v>98.81</v>
      </c>
      <c r="AS587">
        <v>0.439</v>
      </c>
      <c r="AT587" t="s">
        <v>1199</v>
      </c>
      <c r="AU587">
        <v>-19.2</v>
      </c>
      <c r="AV587">
        <v>98</v>
      </c>
      <c r="AW587">
        <v>1.0089999999999999</v>
      </c>
      <c r="AX587">
        <v>37.54</v>
      </c>
      <c r="AY587">
        <v>37.54</v>
      </c>
      <c r="AZ587">
        <v>41.13</v>
      </c>
      <c r="BA587">
        <v>41.13</v>
      </c>
      <c r="BB587">
        <v>47.49</v>
      </c>
      <c r="BC587">
        <v>47.49</v>
      </c>
      <c r="BL587">
        <v>11</v>
      </c>
      <c r="BM587">
        <v>1169.05</v>
      </c>
      <c r="BN587">
        <v>-0.21894771790899886</v>
      </c>
    </row>
    <row r="588" spans="1:66" x14ac:dyDescent="0.2">
      <c r="A588" t="s">
        <v>1163</v>
      </c>
      <c r="C588">
        <v>1</v>
      </c>
      <c r="D588">
        <v>2</v>
      </c>
      <c r="E588">
        <v>51</v>
      </c>
      <c r="F588">
        <v>1325</v>
      </c>
      <c r="G588" s="18">
        <f t="shared" si="23"/>
        <v>836</v>
      </c>
      <c r="K588" t="s">
        <v>1804</v>
      </c>
      <c r="M588">
        <v>100</v>
      </c>
      <c r="N588">
        <v>1.756</v>
      </c>
      <c r="O588">
        <v>1.8120000000000001</v>
      </c>
      <c r="P588">
        <v>6.1070000000000002</v>
      </c>
      <c r="Q588">
        <v>1</v>
      </c>
      <c r="R588" t="s">
        <v>1200</v>
      </c>
      <c r="S588">
        <v>4538</v>
      </c>
      <c r="T588">
        <v>2503.9</v>
      </c>
      <c r="U588">
        <v>-2.793E-2</v>
      </c>
      <c r="V588">
        <v>36.32</v>
      </c>
      <c r="W588">
        <v>-0.2717</v>
      </c>
      <c r="X588">
        <v>79.733000000000004</v>
      </c>
      <c r="Y588">
        <v>17.233000000000001</v>
      </c>
      <c r="Z588">
        <v>-0.95123000000000002</v>
      </c>
      <c r="AA588">
        <v>37</v>
      </c>
      <c r="AB588">
        <v>0.4</v>
      </c>
      <c r="AC588">
        <v>0.29399999999999998</v>
      </c>
      <c r="AD588">
        <v>0.57799999999999996</v>
      </c>
      <c r="AE588">
        <v>2.16</v>
      </c>
      <c r="AF588">
        <v>0.40300000000000002</v>
      </c>
      <c r="AG588">
        <v>0.26200000000000001</v>
      </c>
      <c r="AH588">
        <v>0.622</v>
      </c>
      <c r="AI588">
        <v>0.371</v>
      </c>
      <c r="AJ588">
        <v>0.52500000000000002</v>
      </c>
      <c r="AK588">
        <v>3.2109999999999999</v>
      </c>
      <c r="AL588">
        <v>330.24799999999999</v>
      </c>
      <c r="AM588">
        <v>306</v>
      </c>
      <c r="AN588">
        <v>-0.7</v>
      </c>
      <c r="AO588">
        <v>0.113</v>
      </c>
      <c r="AP588">
        <v>7.9900399999999996</v>
      </c>
      <c r="AQ588">
        <v>0.16</v>
      </c>
      <c r="AR588">
        <v>96.5</v>
      </c>
      <c r="AS588">
        <v>4.0000000000000001E-3</v>
      </c>
      <c r="AT588" t="s">
        <v>1201</v>
      </c>
      <c r="AU588">
        <v>-0.9</v>
      </c>
      <c r="AV588">
        <v>90</v>
      </c>
      <c r="AW588">
        <v>1.0389999999999999</v>
      </c>
      <c r="AX588">
        <v>31.15</v>
      </c>
      <c r="AY588">
        <v>31.15</v>
      </c>
      <c r="AZ588">
        <v>39.56</v>
      </c>
      <c r="BA588">
        <v>39.56</v>
      </c>
      <c r="BB588">
        <v>53.38</v>
      </c>
      <c r="BC588">
        <v>53.38</v>
      </c>
      <c r="BL588">
        <v>11</v>
      </c>
      <c r="BM588">
        <v>91.73</v>
      </c>
      <c r="BN588">
        <v>0.11180011345661531</v>
      </c>
    </row>
    <row r="589" spans="1:66" x14ac:dyDescent="0.2">
      <c r="A589" t="s">
        <v>1163</v>
      </c>
      <c r="C589">
        <v>1</v>
      </c>
      <c r="D589">
        <v>3</v>
      </c>
      <c r="E589">
        <v>52</v>
      </c>
      <c r="F589">
        <v>1325</v>
      </c>
      <c r="G589" s="18">
        <f t="shared" si="23"/>
        <v>836</v>
      </c>
      <c r="K589" t="s">
        <v>1804</v>
      </c>
      <c r="M589">
        <v>100</v>
      </c>
      <c r="N589">
        <v>7.4279999999999999</v>
      </c>
      <c r="O589">
        <v>6.5549999999999997</v>
      </c>
      <c r="P589">
        <v>11.895</v>
      </c>
      <c r="Q589">
        <v>1</v>
      </c>
      <c r="R589" t="s">
        <v>1202</v>
      </c>
      <c r="S589">
        <v>16414</v>
      </c>
      <c r="T589">
        <v>2503.9</v>
      </c>
      <c r="U589">
        <v>-0.18148</v>
      </c>
      <c r="V589">
        <v>24.32</v>
      </c>
      <c r="W589">
        <v>-0.19900000000000001</v>
      </c>
      <c r="X589">
        <v>68.242000000000004</v>
      </c>
      <c r="Y589">
        <v>10.742000000000001</v>
      </c>
      <c r="Z589">
        <v>-0.70899000000000001</v>
      </c>
      <c r="AA589">
        <v>37</v>
      </c>
      <c r="AB589">
        <v>105.4</v>
      </c>
      <c r="AC589">
        <v>6.8000000000000005E-2</v>
      </c>
      <c r="AD589">
        <v>0.432</v>
      </c>
      <c r="AE589">
        <v>2.016</v>
      </c>
      <c r="AF589">
        <v>0.53200000000000003</v>
      </c>
      <c r="AG589">
        <v>0.17699999999999999</v>
      </c>
      <c r="AH589">
        <v>0.16400000000000001</v>
      </c>
      <c r="AI589">
        <v>0.20300000000000001</v>
      </c>
      <c r="AJ589">
        <v>0.27600000000000002</v>
      </c>
      <c r="AK589">
        <v>8.2680000000000007</v>
      </c>
      <c r="AL589">
        <v>357.02499999999998</v>
      </c>
      <c r="AM589">
        <v>366</v>
      </c>
      <c r="AN589">
        <v>-1.0329999999999999</v>
      </c>
      <c r="AO589">
        <v>8.5000000000000006E-2</v>
      </c>
      <c r="AP589">
        <v>44.512500000000003</v>
      </c>
      <c r="AQ589">
        <v>2.8000000000000001E-2</v>
      </c>
      <c r="AR589">
        <v>96.5</v>
      </c>
      <c r="AS589">
        <v>0.46400000000000002</v>
      </c>
      <c r="AT589" t="s">
        <v>1203</v>
      </c>
      <c r="AU589">
        <v>-52.2</v>
      </c>
      <c r="AV589">
        <v>171</v>
      </c>
      <c r="AW589">
        <v>0.997</v>
      </c>
      <c r="AX589">
        <v>22.23</v>
      </c>
      <c r="AY589">
        <v>22.23</v>
      </c>
      <c r="AZ589">
        <v>24.2</v>
      </c>
      <c r="BA589">
        <v>24.2</v>
      </c>
      <c r="BB589">
        <v>34.69</v>
      </c>
      <c r="BC589">
        <v>34.69</v>
      </c>
      <c r="BL589">
        <v>11</v>
      </c>
      <c r="BM589" t="s">
        <v>91</v>
      </c>
      <c r="BN589">
        <v>-0.56571035064663133</v>
      </c>
    </row>
    <row r="590" spans="1:66" x14ac:dyDescent="0.2">
      <c r="A590" t="s">
        <v>1163</v>
      </c>
      <c r="C590">
        <v>2</v>
      </c>
      <c r="D590">
        <v>1</v>
      </c>
      <c r="E590">
        <v>53</v>
      </c>
      <c r="F590">
        <v>1325</v>
      </c>
      <c r="G590" s="18">
        <f t="shared" si="23"/>
        <v>836</v>
      </c>
      <c r="K590" t="s">
        <v>1804</v>
      </c>
      <c r="M590">
        <v>100</v>
      </c>
      <c r="N590">
        <v>6.65</v>
      </c>
      <c r="O590">
        <v>6.069</v>
      </c>
      <c r="P590">
        <v>12.917999999999999</v>
      </c>
      <c r="Q590">
        <v>1</v>
      </c>
      <c r="R590" t="s">
        <v>1727</v>
      </c>
      <c r="S590">
        <v>15195</v>
      </c>
      <c r="T590">
        <v>2503.9</v>
      </c>
      <c r="U590">
        <v>-3.7139999999999999E-2</v>
      </c>
      <c r="V590">
        <v>24.81</v>
      </c>
      <c r="W590">
        <v>-0.19689999999999999</v>
      </c>
      <c r="X590">
        <v>83.242000000000004</v>
      </c>
      <c r="Y590">
        <v>10.742000000000001</v>
      </c>
      <c r="Z590">
        <v>-0.48472999999999999</v>
      </c>
      <c r="AA590">
        <v>47</v>
      </c>
      <c r="AB590">
        <v>59.2</v>
      </c>
      <c r="AC590">
        <v>4.5999999999999999E-2</v>
      </c>
      <c r="AD590">
        <v>0.28000000000000003</v>
      </c>
      <c r="AE590">
        <v>2.012</v>
      </c>
      <c r="AF590">
        <v>0.442</v>
      </c>
      <c r="AG590">
        <v>0.17299999999999999</v>
      </c>
      <c r="AH590">
        <v>0.48</v>
      </c>
      <c r="AI590">
        <v>0.20399999999999999</v>
      </c>
      <c r="AJ590">
        <v>0.755</v>
      </c>
      <c r="AK590">
        <v>7.5149999999999997</v>
      </c>
      <c r="AL590">
        <v>246.94200000000001</v>
      </c>
      <c r="AM590">
        <v>342</v>
      </c>
      <c r="AN590">
        <v>-0.9</v>
      </c>
      <c r="AO590">
        <v>0.122</v>
      </c>
      <c r="AP590">
        <v>49.99586</v>
      </c>
      <c r="AQ590">
        <v>7.2999999999999995E-2</v>
      </c>
      <c r="AR590">
        <v>96.5</v>
      </c>
      <c r="AS590">
        <v>0.46400000000000002</v>
      </c>
      <c r="AT590" t="s">
        <v>1728</v>
      </c>
      <c r="AU590">
        <v>-49.5</v>
      </c>
      <c r="AV590">
        <v>171</v>
      </c>
      <c r="AW590">
        <v>0.98099999999999998</v>
      </c>
      <c r="AX590">
        <v>22.1</v>
      </c>
      <c r="AY590">
        <v>22.1</v>
      </c>
      <c r="AZ590">
        <v>22.13</v>
      </c>
      <c r="BA590">
        <v>22.13</v>
      </c>
      <c r="BB590">
        <v>28.8</v>
      </c>
      <c r="BC590">
        <v>28.8</v>
      </c>
      <c r="BL590">
        <v>11</v>
      </c>
      <c r="BM590" t="s">
        <v>91</v>
      </c>
      <c r="BN590">
        <v>-0.47235153878702746</v>
      </c>
    </row>
    <row r="591" spans="1:66" x14ac:dyDescent="0.2">
      <c r="A591" t="s">
        <v>1163</v>
      </c>
      <c r="C591">
        <v>2</v>
      </c>
      <c r="D591">
        <v>1</v>
      </c>
      <c r="E591">
        <v>59</v>
      </c>
      <c r="F591">
        <v>1350</v>
      </c>
      <c r="G591" s="18">
        <f t="shared" si="23"/>
        <v>861</v>
      </c>
      <c r="K591" t="s">
        <v>1805</v>
      </c>
      <c r="M591">
        <v>100</v>
      </c>
      <c r="N591">
        <v>2.2709999999999999</v>
      </c>
      <c r="O591">
        <v>2.4609999999999999</v>
      </c>
      <c r="P591">
        <v>9.0830000000000002</v>
      </c>
      <c r="Q591">
        <v>1</v>
      </c>
      <c r="R591" t="s">
        <v>1205</v>
      </c>
      <c r="S591">
        <v>4830</v>
      </c>
      <c r="T591">
        <v>1963</v>
      </c>
      <c r="U591">
        <v>-1.865E-2</v>
      </c>
      <c r="V591">
        <v>57.7</v>
      </c>
      <c r="W591">
        <v>-0.28289999999999998</v>
      </c>
      <c r="X591">
        <v>83.228999999999999</v>
      </c>
      <c r="Y591">
        <v>23.228999999999999</v>
      </c>
      <c r="Z591">
        <v>-0.65688999999999997</v>
      </c>
      <c r="AA591">
        <v>11</v>
      </c>
      <c r="AB591">
        <v>86.1</v>
      </c>
      <c r="AC591">
        <v>0.34699999999999998</v>
      </c>
      <c r="AD591">
        <v>0.98</v>
      </c>
      <c r="AE591">
        <v>2.4620000000000002</v>
      </c>
      <c r="AF591">
        <v>0.502</v>
      </c>
      <c r="AG591">
        <v>0.56999999999999995</v>
      </c>
      <c r="AH591">
        <v>-0.17199999999999999</v>
      </c>
      <c r="AI591">
        <v>0.60099999999999998</v>
      </c>
      <c r="AJ591">
        <v>3.7999999999999999E-2</v>
      </c>
      <c r="AK591">
        <v>3.2829999999999999</v>
      </c>
      <c r="AL591">
        <v>26.777000000000001</v>
      </c>
      <c r="AM591">
        <v>366</v>
      </c>
      <c r="AN591">
        <v>-1.0329999999999999</v>
      </c>
      <c r="AO591">
        <v>0.106</v>
      </c>
      <c r="AP591">
        <v>30.654199999999999</v>
      </c>
      <c r="AQ591">
        <v>8.5999999999999993E-2</v>
      </c>
      <c r="AR591">
        <v>96.81</v>
      </c>
      <c r="AS591">
        <v>-8.6999999999999994E-2</v>
      </c>
      <c r="AT591" t="s">
        <v>1206</v>
      </c>
      <c r="AU591">
        <v>-10.5</v>
      </c>
      <c r="AV591">
        <v>90</v>
      </c>
      <c r="AW591">
        <v>1.353</v>
      </c>
      <c r="AX591">
        <v>31.42</v>
      </c>
      <c r="AY591">
        <v>31.42</v>
      </c>
      <c r="AZ591">
        <v>44.67</v>
      </c>
      <c r="BA591">
        <v>44.67</v>
      </c>
      <c r="BB591">
        <v>53.75</v>
      </c>
      <c r="BC591">
        <v>53.75</v>
      </c>
      <c r="BL591">
        <v>11</v>
      </c>
      <c r="BM591" t="s">
        <v>91</v>
      </c>
      <c r="BN591">
        <v>0.21452434669562129</v>
      </c>
    </row>
    <row r="592" spans="1:66" x14ac:dyDescent="0.2">
      <c r="A592" t="s">
        <v>1163</v>
      </c>
      <c r="C592">
        <v>1</v>
      </c>
      <c r="D592">
        <v>1</v>
      </c>
      <c r="E592">
        <v>60</v>
      </c>
      <c r="F592">
        <v>1375</v>
      </c>
      <c r="G592" s="18">
        <f t="shared" si="23"/>
        <v>886</v>
      </c>
      <c r="K592" t="s">
        <v>1806</v>
      </c>
      <c r="M592">
        <v>100</v>
      </c>
      <c r="N592">
        <v>2.355</v>
      </c>
      <c r="O592">
        <v>2.3559999999999999</v>
      </c>
      <c r="P592">
        <v>9.4809999999999999</v>
      </c>
      <c r="Q592">
        <v>1</v>
      </c>
      <c r="R592" t="s">
        <v>1207</v>
      </c>
      <c r="S592">
        <v>5922</v>
      </c>
      <c r="T592">
        <v>2513.4</v>
      </c>
      <c r="U592">
        <v>0</v>
      </c>
      <c r="V592" t="s">
        <v>91</v>
      </c>
      <c r="W592">
        <v>-0.11169999999999999</v>
      </c>
      <c r="X592">
        <v>65.772000000000006</v>
      </c>
      <c r="Y592">
        <v>33.271999999999998</v>
      </c>
      <c r="Z592">
        <v>-8.2419999999999993E-2</v>
      </c>
      <c r="AA592">
        <v>29</v>
      </c>
      <c r="AB592">
        <v>15.9</v>
      </c>
      <c r="AC592">
        <v>0.14799999999999999</v>
      </c>
      <c r="AD592">
        <v>0.35799999999999998</v>
      </c>
      <c r="AE592">
        <v>2.2869999999999999</v>
      </c>
      <c r="AF592">
        <v>0.52400000000000002</v>
      </c>
      <c r="AG592">
        <v>0.503</v>
      </c>
      <c r="AH592">
        <v>0.24299999999999999</v>
      </c>
      <c r="AI592">
        <v>0.55800000000000005</v>
      </c>
      <c r="AJ592">
        <v>0.71399999999999997</v>
      </c>
      <c r="AK592">
        <v>3.431</v>
      </c>
      <c r="AL592">
        <v>130.90899999999999</v>
      </c>
      <c r="AM592">
        <v>342</v>
      </c>
      <c r="AN592">
        <v>-0.9</v>
      </c>
      <c r="AO592">
        <v>6.0999999999999999E-2</v>
      </c>
      <c r="AP592">
        <v>22.933890000000002</v>
      </c>
      <c r="AQ592">
        <v>0.107</v>
      </c>
      <c r="AR592">
        <v>99.13</v>
      </c>
      <c r="AS592">
        <v>0.52100000000000002</v>
      </c>
      <c r="AT592" t="s">
        <v>1208</v>
      </c>
      <c r="AU592">
        <v>-12.4</v>
      </c>
      <c r="AV592">
        <v>180</v>
      </c>
      <c r="AW592">
        <v>0.83699999999999997</v>
      </c>
      <c r="AX592">
        <v>36.29</v>
      </c>
      <c r="AY592">
        <v>36.29</v>
      </c>
      <c r="AZ592">
        <v>49.85</v>
      </c>
      <c r="BA592">
        <v>49.85</v>
      </c>
      <c r="BB592">
        <v>70.099999999999994</v>
      </c>
      <c r="BC592">
        <v>70.099999999999994</v>
      </c>
      <c r="BL592">
        <v>11</v>
      </c>
      <c r="BM592">
        <v>172.87</v>
      </c>
      <c r="BN592">
        <v>-6.548911604709523E-2</v>
      </c>
    </row>
    <row r="593" spans="1:66" x14ac:dyDescent="0.2">
      <c r="A593" t="s">
        <v>1163</v>
      </c>
      <c r="C593">
        <v>1</v>
      </c>
      <c r="D593">
        <v>2</v>
      </c>
      <c r="E593">
        <v>61</v>
      </c>
      <c r="F593">
        <v>1375</v>
      </c>
      <c r="G593" s="18">
        <f t="shared" si="23"/>
        <v>886</v>
      </c>
      <c r="K593" t="s">
        <v>1806</v>
      </c>
      <c r="M593">
        <v>100</v>
      </c>
      <c r="N593">
        <v>0.42799999999999999</v>
      </c>
      <c r="O593">
        <v>0.41699999999999998</v>
      </c>
      <c r="P593">
        <v>1.161</v>
      </c>
      <c r="Q593">
        <v>1</v>
      </c>
      <c r="R593" t="s">
        <v>1209</v>
      </c>
      <c r="S593">
        <v>1048</v>
      </c>
      <c r="T593">
        <v>2513.4</v>
      </c>
      <c r="U593">
        <v>5.8740000000000001E-2</v>
      </c>
      <c r="V593">
        <v>43.67</v>
      </c>
      <c r="W593">
        <v>-0.1308</v>
      </c>
      <c r="X593">
        <v>84.179000000000002</v>
      </c>
      <c r="Y593">
        <v>11.679</v>
      </c>
      <c r="Z593">
        <v>-0.75161999999999995</v>
      </c>
      <c r="AA593">
        <v>39</v>
      </c>
      <c r="AB593">
        <v>80.5</v>
      </c>
      <c r="AC593">
        <v>0.22700000000000001</v>
      </c>
      <c r="AD593">
        <v>0.09</v>
      </c>
      <c r="AE593">
        <v>2.0289999999999999</v>
      </c>
      <c r="AF593">
        <v>0.22500000000000001</v>
      </c>
      <c r="AG593">
        <v>0.26200000000000001</v>
      </c>
      <c r="AH593">
        <v>0.499</v>
      </c>
      <c r="AI593">
        <v>0.219</v>
      </c>
      <c r="AJ593">
        <v>0.82</v>
      </c>
      <c r="AK593">
        <v>1.1439999999999999</v>
      </c>
      <c r="AL593">
        <v>41.652999999999999</v>
      </c>
      <c r="AM593">
        <v>270</v>
      </c>
      <c r="AN593">
        <v>-0.5</v>
      </c>
      <c r="AO593">
        <v>4.2999999999999997E-2</v>
      </c>
      <c r="AP593">
        <v>4.5928300000000002</v>
      </c>
      <c r="AQ593">
        <v>0.19800000000000001</v>
      </c>
      <c r="AR593">
        <v>99.13</v>
      </c>
      <c r="AS593">
        <v>4.7E-2</v>
      </c>
      <c r="AT593" t="s">
        <v>1210</v>
      </c>
      <c r="AU593">
        <v>-29.5</v>
      </c>
      <c r="AV593">
        <v>167</v>
      </c>
      <c r="AW593">
        <v>0.91400000000000003</v>
      </c>
      <c r="AX593">
        <v>23.92</v>
      </c>
      <c r="AY593">
        <v>23.92</v>
      </c>
      <c r="AZ593">
        <v>31.38</v>
      </c>
      <c r="BA593">
        <v>31.38</v>
      </c>
      <c r="BB593">
        <v>41.66</v>
      </c>
      <c r="BC593">
        <v>41.66</v>
      </c>
      <c r="BL593">
        <v>11</v>
      </c>
      <c r="BM593">
        <v>7.39</v>
      </c>
      <c r="BN593">
        <v>-6.3615836561997846E-2</v>
      </c>
    </row>
    <row r="594" spans="1:66" x14ac:dyDescent="0.2">
      <c r="A594" t="s">
        <v>1163</v>
      </c>
      <c r="C594">
        <v>1</v>
      </c>
      <c r="D594">
        <v>1</v>
      </c>
      <c r="E594">
        <v>62</v>
      </c>
      <c r="F594">
        <v>1400</v>
      </c>
      <c r="G594" s="18">
        <f t="shared" si="23"/>
        <v>911</v>
      </c>
      <c r="K594" t="s">
        <v>1807</v>
      </c>
      <c r="M594">
        <v>100</v>
      </c>
      <c r="N594">
        <v>4.2039999999999997</v>
      </c>
      <c r="O594">
        <v>4.2869999999999999</v>
      </c>
      <c r="P594">
        <v>11.332000000000001</v>
      </c>
      <c r="Q594">
        <v>1</v>
      </c>
      <c r="R594" t="s">
        <v>1211</v>
      </c>
      <c r="S594">
        <v>8946</v>
      </c>
      <c r="T594">
        <v>2086.6999999999998</v>
      </c>
      <c r="U594">
        <v>-0.16078000000000001</v>
      </c>
      <c r="V594">
        <v>54.72</v>
      </c>
      <c r="W594">
        <v>-1.7999999999999999E-2</v>
      </c>
      <c r="X594">
        <v>83.78</v>
      </c>
      <c r="Y594">
        <v>21.28</v>
      </c>
      <c r="Z594">
        <v>-0.54656000000000005</v>
      </c>
      <c r="AA594">
        <v>33</v>
      </c>
      <c r="AB594">
        <v>29.7</v>
      </c>
      <c r="AC594">
        <v>0.112</v>
      </c>
      <c r="AD594">
        <v>0.47699999999999998</v>
      </c>
      <c r="AE594">
        <v>1.9810000000000001</v>
      </c>
      <c r="AF594">
        <v>0.34699999999999998</v>
      </c>
      <c r="AG594">
        <v>-1.4E-2</v>
      </c>
      <c r="AH594">
        <v>-0.35</v>
      </c>
      <c r="AI594">
        <v>0.107</v>
      </c>
      <c r="AJ594">
        <v>0.57399999999999995</v>
      </c>
      <c r="AK594">
        <v>6.7140000000000004</v>
      </c>
      <c r="AL594">
        <v>26.777000000000001</v>
      </c>
      <c r="AM594">
        <v>342</v>
      </c>
      <c r="AN594">
        <v>-0.9</v>
      </c>
      <c r="AO594">
        <v>0.104</v>
      </c>
      <c r="AP594">
        <v>13.4146</v>
      </c>
      <c r="AQ594">
        <v>0.107</v>
      </c>
      <c r="AR594">
        <v>99.19</v>
      </c>
      <c r="AS594">
        <v>0.41799999999999998</v>
      </c>
      <c r="AT594" t="s">
        <v>1212</v>
      </c>
      <c r="AU594">
        <v>-5.9</v>
      </c>
      <c r="AV594">
        <v>79</v>
      </c>
      <c r="AW594">
        <v>0.98099999999999998</v>
      </c>
      <c r="AX594">
        <v>41.56</v>
      </c>
      <c r="AY594">
        <v>41.56</v>
      </c>
      <c r="AZ594">
        <v>48.21</v>
      </c>
      <c r="BA594">
        <v>48.21</v>
      </c>
      <c r="BB594">
        <v>49.01</v>
      </c>
      <c r="BC594">
        <v>49.01</v>
      </c>
      <c r="BL594">
        <v>11</v>
      </c>
      <c r="BM594" t="s">
        <v>91</v>
      </c>
      <c r="BN594">
        <v>-1.8001070242006482E-2</v>
      </c>
    </row>
    <row r="595" spans="1:66" x14ac:dyDescent="0.2">
      <c r="A595" t="s">
        <v>1163</v>
      </c>
      <c r="C595">
        <v>2</v>
      </c>
      <c r="D595">
        <v>1</v>
      </c>
      <c r="E595">
        <v>63</v>
      </c>
      <c r="F595">
        <v>1400</v>
      </c>
      <c r="G595" s="18">
        <f t="shared" si="23"/>
        <v>911</v>
      </c>
      <c r="K595" t="s">
        <v>1807</v>
      </c>
      <c r="M595">
        <v>100</v>
      </c>
      <c r="N595">
        <v>0.18099999999999999</v>
      </c>
      <c r="O595">
        <v>0.183</v>
      </c>
      <c r="P595">
        <v>0.98899999999999999</v>
      </c>
      <c r="Q595">
        <v>0</v>
      </c>
      <c r="R595" t="s">
        <v>45</v>
      </c>
      <c r="S595">
        <v>382</v>
      </c>
      <c r="T595">
        <v>2086.6999999999998</v>
      </c>
      <c r="U595">
        <v>-0.13811999999999999</v>
      </c>
      <c r="V595">
        <v>42.97</v>
      </c>
      <c r="W595">
        <v>-0.19739999999999999</v>
      </c>
      <c r="X595">
        <v>63.241999999999997</v>
      </c>
      <c r="Y595">
        <v>10.742000000000001</v>
      </c>
      <c r="Z595">
        <v>-0.88610999999999995</v>
      </c>
      <c r="AA595">
        <v>45</v>
      </c>
      <c r="AB595">
        <v>0.9</v>
      </c>
      <c r="AC595">
        <v>0.20699999999999999</v>
      </c>
      <c r="AD595">
        <v>3.5999999999999997E-2</v>
      </c>
      <c r="AE595">
        <v>1.919</v>
      </c>
      <c r="AF595">
        <v>0.128</v>
      </c>
      <c r="AG595">
        <v>-1.7999999999999999E-2</v>
      </c>
      <c r="AH595">
        <v>0.60099999999999998</v>
      </c>
      <c r="AI595">
        <v>0.14000000000000001</v>
      </c>
      <c r="AJ595">
        <v>0.83499999999999996</v>
      </c>
      <c r="AK595">
        <v>0.69099999999999995</v>
      </c>
      <c r="AL595">
        <v>104.13200000000001</v>
      </c>
      <c r="AM595">
        <v>198</v>
      </c>
      <c r="AN595">
        <v>-0.1</v>
      </c>
      <c r="AO595">
        <v>5.8999999999999997E-2</v>
      </c>
      <c r="AP595">
        <v>4.4802600000000004</v>
      </c>
      <c r="AQ595">
        <v>0.40300000000000002</v>
      </c>
      <c r="AR595">
        <v>99.19</v>
      </c>
      <c r="AS595">
        <v>-7.5999999999999998E-2</v>
      </c>
      <c r="AT595" t="s">
        <v>1729</v>
      </c>
      <c r="AU595">
        <v>-16.3</v>
      </c>
      <c r="AV595">
        <v>180</v>
      </c>
      <c r="AW595">
        <v>0.89</v>
      </c>
      <c r="AX595">
        <v>18.54</v>
      </c>
      <c r="AY595">
        <v>18.54</v>
      </c>
      <c r="AZ595">
        <v>21.12</v>
      </c>
      <c r="BA595">
        <v>21.12</v>
      </c>
      <c r="BB595">
        <v>24.58</v>
      </c>
      <c r="BC595">
        <v>24.58</v>
      </c>
      <c r="BL595">
        <v>11</v>
      </c>
      <c r="BM595">
        <v>34.76</v>
      </c>
      <c r="BN595">
        <v>-2.7455578212050271E-2</v>
      </c>
    </row>
    <row r="596" spans="1:66" x14ac:dyDescent="0.2">
      <c r="A596" t="s">
        <v>1163</v>
      </c>
      <c r="C596">
        <v>2</v>
      </c>
      <c r="D596">
        <v>1</v>
      </c>
      <c r="E596">
        <v>68</v>
      </c>
      <c r="F596">
        <v>1450</v>
      </c>
      <c r="G596" s="18">
        <f t="shared" si="23"/>
        <v>961</v>
      </c>
      <c r="K596" t="s">
        <v>1808</v>
      </c>
      <c r="M596">
        <v>100</v>
      </c>
      <c r="N596">
        <v>8.7999999999999995E-2</v>
      </c>
      <c r="O596">
        <v>9.5000000000000001E-2</v>
      </c>
      <c r="P596">
        <v>0.38500000000000001</v>
      </c>
      <c r="Q596">
        <v>0</v>
      </c>
      <c r="R596" t="s">
        <v>45</v>
      </c>
      <c r="S596">
        <v>222</v>
      </c>
      <c r="T596">
        <v>2334.9</v>
      </c>
      <c r="U596">
        <v>-4.8379999999999999E-2</v>
      </c>
      <c r="V596">
        <v>20.399999999999999</v>
      </c>
      <c r="W596">
        <v>1.03E-2</v>
      </c>
      <c r="X596">
        <v>57.5</v>
      </c>
      <c r="Y596">
        <v>9.6750000000000007</v>
      </c>
      <c r="Z596">
        <v>-0.30352000000000001</v>
      </c>
      <c r="AA596">
        <v>51</v>
      </c>
      <c r="AB596">
        <v>32.4</v>
      </c>
      <c r="AC596">
        <v>0.252</v>
      </c>
      <c r="AD596">
        <v>2.5000000000000001E-2</v>
      </c>
      <c r="AE596">
        <v>1.6379999999999999</v>
      </c>
      <c r="AF596">
        <v>7.0000000000000001E-3</v>
      </c>
      <c r="AG596">
        <v>7.9000000000000001E-2</v>
      </c>
      <c r="AH596">
        <v>2.1000000000000001E-2</v>
      </c>
      <c r="AI596">
        <v>4.2999999999999997E-2</v>
      </c>
      <c r="AJ596">
        <v>7.3999999999999996E-2</v>
      </c>
      <c r="AK596">
        <v>0.248</v>
      </c>
      <c r="AL596">
        <v>32.726999999999997</v>
      </c>
      <c r="AM596">
        <v>366</v>
      </c>
      <c r="AN596">
        <v>-1.0329999999999999</v>
      </c>
      <c r="AO596">
        <v>1.0999999999999999E-2</v>
      </c>
      <c r="AP596">
        <v>2.23854</v>
      </c>
      <c r="AQ596">
        <v>6.8000000000000005E-2</v>
      </c>
      <c r="AR596">
        <v>96.38</v>
      </c>
      <c r="AS596">
        <v>0.46800000000000003</v>
      </c>
      <c r="AT596" t="s">
        <v>1730</v>
      </c>
      <c r="AU596">
        <v>18.5</v>
      </c>
      <c r="AV596">
        <v>172</v>
      </c>
      <c r="AW596">
        <v>1.01</v>
      </c>
      <c r="AX596">
        <v>24.06</v>
      </c>
      <c r="AY596">
        <v>24.06</v>
      </c>
      <c r="AZ596">
        <v>26.87</v>
      </c>
      <c r="BA596">
        <v>26.87</v>
      </c>
      <c r="BB596">
        <v>41.31</v>
      </c>
      <c r="BC596">
        <v>41.31</v>
      </c>
      <c r="BL596">
        <v>11</v>
      </c>
      <c r="BM596">
        <v>11.31</v>
      </c>
      <c r="BN596">
        <v>1.7152978846529592E-2</v>
      </c>
    </row>
    <row r="597" spans="1:66" x14ac:dyDescent="0.2">
      <c r="A597" t="s">
        <v>1163</v>
      </c>
      <c r="C597">
        <v>1</v>
      </c>
      <c r="D597">
        <v>1</v>
      </c>
      <c r="E597">
        <v>69</v>
      </c>
      <c r="F597">
        <v>1500</v>
      </c>
      <c r="G597" s="18">
        <f t="shared" si="23"/>
        <v>1011</v>
      </c>
      <c r="K597" t="s">
        <v>1809</v>
      </c>
      <c r="M597">
        <v>100</v>
      </c>
      <c r="N597">
        <v>0.33200000000000002</v>
      </c>
      <c r="O597">
        <v>0.372</v>
      </c>
      <c r="P597">
        <v>4.5449999999999999</v>
      </c>
      <c r="Q597">
        <v>3</v>
      </c>
      <c r="R597" t="s">
        <v>1213</v>
      </c>
      <c r="S597">
        <v>630</v>
      </c>
      <c r="T597">
        <v>1691.7</v>
      </c>
      <c r="U597">
        <v>6.7220000000000002E-2</v>
      </c>
      <c r="V597">
        <v>45.99</v>
      </c>
      <c r="W597">
        <v>6.5799999999999997E-2</v>
      </c>
      <c r="X597">
        <v>84.24</v>
      </c>
      <c r="Y597">
        <v>21.74</v>
      </c>
      <c r="Z597">
        <v>-0.30903000000000003</v>
      </c>
      <c r="AA597">
        <v>41</v>
      </c>
      <c r="AB597">
        <v>72.2</v>
      </c>
      <c r="AC597">
        <v>0.69299999999999995</v>
      </c>
      <c r="AD597">
        <v>0.24399999999999999</v>
      </c>
      <c r="AE597">
        <v>2.0550000000000002</v>
      </c>
      <c r="AF597">
        <v>0.34300000000000003</v>
      </c>
      <c r="AG597">
        <v>0.42699999999999999</v>
      </c>
      <c r="AH597">
        <v>0.68200000000000005</v>
      </c>
      <c r="AI597">
        <v>0.16700000000000001</v>
      </c>
      <c r="AJ597">
        <v>0.32900000000000001</v>
      </c>
      <c r="AK597">
        <v>0.97399999999999998</v>
      </c>
      <c r="AL597">
        <v>92.230999999999995</v>
      </c>
      <c r="AM597">
        <v>270</v>
      </c>
      <c r="AN597">
        <v>-0.5</v>
      </c>
      <c r="AO597">
        <v>9.4E-2</v>
      </c>
      <c r="AP597">
        <v>10.30809</v>
      </c>
      <c r="AQ597">
        <v>0.28699999999999998</v>
      </c>
      <c r="AR597">
        <v>93</v>
      </c>
      <c r="AS597">
        <v>-0.13400000000000001</v>
      </c>
      <c r="AT597" t="s">
        <v>1214</v>
      </c>
      <c r="AU597">
        <v>18.3</v>
      </c>
      <c r="AV597">
        <v>6</v>
      </c>
      <c r="AW597">
        <v>0.81799999999999995</v>
      </c>
      <c r="AX597">
        <v>32.5</v>
      </c>
      <c r="AY597">
        <v>32.5</v>
      </c>
      <c r="AZ597">
        <v>41.82</v>
      </c>
      <c r="BA597">
        <v>41.82</v>
      </c>
      <c r="BB597">
        <v>42.73</v>
      </c>
      <c r="BC597">
        <v>42.73</v>
      </c>
      <c r="BL597">
        <v>11</v>
      </c>
      <c r="BM597">
        <v>1314.36</v>
      </c>
      <c r="BN597">
        <v>7.0878210287915336E-3</v>
      </c>
    </row>
    <row r="598" spans="1:66" x14ac:dyDescent="0.2">
      <c r="A598" t="s">
        <v>1163</v>
      </c>
      <c r="C598">
        <v>2</v>
      </c>
      <c r="D598">
        <v>1</v>
      </c>
      <c r="E598">
        <v>70</v>
      </c>
      <c r="F598">
        <v>1500</v>
      </c>
      <c r="G598" s="18">
        <f t="shared" si="23"/>
        <v>1011</v>
      </c>
      <c r="K598" t="s">
        <v>1809</v>
      </c>
      <c r="M598">
        <v>100</v>
      </c>
      <c r="N598">
        <v>0.5</v>
      </c>
      <c r="O598">
        <v>0.55300000000000005</v>
      </c>
      <c r="P598">
        <v>5.0069999999999997</v>
      </c>
      <c r="Q598">
        <v>3</v>
      </c>
      <c r="R598" t="s">
        <v>1215</v>
      </c>
      <c r="S598">
        <v>936</v>
      </c>
      <c r="T598">
        <v>1691.7</v>
      </c>
      <c r="U598">
        <v>0.12185</v>
      </c>
      <c r="V598">
        <v>45.99</v>
      </c>
      <c r="W598">
        <v>0.25829999999999997</v>
      </c>
      <c r="X598">
        <v>78.010999999999996</v>
      </c>
      <c r="Y598">
        <v>23.010999999999999</v>
      </c>
      <c r="Z598">
        <v>-0.38802999999999999</v>
      </c>
      <c r="AA598">
        <v>35</v>
      </c>
      <c r="AB598">
        <v>87.2</v>
      </c>
      <c r="AC598">
        <v>0.59099999999999997</v>
      </c>
      <c r="AD598">
        <v>0.30599999999999999</v>
      </c>
      <c r="AE598">
        <v>2.089</v>
      </c>
      <c r="AF598">
        <v>0.35599999999999998</v>
      </c>
      <c r="AG598">
        <v>0.32200000000000001</v>
      </c>
      <c r="AH598">
        <v>0.67600000000000005</v>
      </c>
      <c r="AI598">
        <v>0.18</v>
      </c>
      <c r="AJ598">
        <v>0.48199999999999998</v>
      </c>
      <c r="AK598">
        <v>1.381</v>
      </c>
      <c r="AL598">
        <v>89.256</v>
      </c>
      <c r="AM598">
        <v>282</v>
      </c>
      <c r="AN598">
        <v>-0.56699999999999995</v>
      </c>
      <c r="AO598">
        <v>0.11700000000000001</v>
      </c>
      <c r="AP598">
        <v>12.673170000000001</v>
      </c>
      <c r="AQ598">
        <v>0.252</v>
      </c>
      <c r="AR598">
        <v>93</v>
      </c>
      <c r="AS598">
        <v>-1.7000000000000001E-2</v>
      </c>
      <c r="AT598" t="s">
        <v>1216</v>
      </c>
      <c r="AU598">
        <v>18.899999999999999</v>
      </c>
      <c r="AV598">
        <v>80</v>
      </c>
      <c r="AW598">
        <v>0.81200000000000006</v>
      </c>
      <c r="AX598">
        <v>38.380000000000003</v>
      </c>
      <c r="AY598">
        <v>38.380000000000003</v>
      </c>
      <c r="AZ598">
        <v>39.729999999999997</v>
      </c>
      <c r="BA598">
        <v>39.729999999999997</v>
      </c>
      <c r="BB598">
        <v>44.58</v>
      </c>
      <c r="BC598">
        <v>44.58</v>
      </c>
      <c r="BL598">
        <v>11</v>
      </c>
      <c r="BM598">
        <v>18549.53</v>
      </c>
      <c r="BN598">
        <v>-3.0664532277809406E-3</v>
      </c>
    </row>
    <row r="599" spans="1:66" x14ac:dyDescent="0.2">
      <c r="A599" t="s">
        <v>1163</v>
      </c>
      <c r="C599">
        <v>2</v>
      </c>
      <c r="D599">
        <v>1</v>
      </c>
      <c r="E599">
        <v>73</v>
      </c>
      <c r="F599">
        <v>1525</v>
      </c>
      <c r="G599" s="18">
        <f t="shared" si="23"/>
        <v>1036</v>
      </c>
      <c r="K599" t="s">
        <v>1810</v>
      </c>
      <c r="M599">
        <v>100</v>
      </c>
      <c r="N599">
        <v>0.16200000000000001</v>
      </c>
      <c r="O599">
        <v>0.17</v>
      </c>
      <c r="P599">
        <v>0.749</v>
      </c>
      <c r="Q599">
        <v>0</v>
      </c>
      <c r="R599" t="s">
        <v>45</v>
      </c>
      <c r="S599">
        <v>311</v>
      </c>
      <c r="T599">
        <v>1832.7</v>
      </c>
      <c r="U599">
        <v>6.1599999999999997E-3</v>
      </c>
      <c r="V599">
        <v>40.450000000000003</v>
      </c>
      <c r="W599">
        <v>-0.32429999999999998</v>
      </c>
      <c r="X599">
        <v>52.749000000000002</v>
      </c>
      <c r="Y599">
        <v>17.748999999999999</v>
      </c>
      <c r="Z599">
        <v>-0.39582000000000001</v>
      </c>
      <c r="AA599">
        <v>21</v>
      </c>
      <c r="AB599">
        <v>64.7</v>
      </c>
      <c r="AC599">
        <v>0.26</v>
      </c>
      <c r="AD599">
        <v>0.04</v>
      </c>
      <c r="AE599">
        <v>1.95</v>
      </c>
      <c r="AF599">
        <v>6.5000000000000002E-2</v>
      </c>
      <c r="AG599">
        <v>0.248</v>
      </c>
      <c r="AH599">
        <v>0.52200000000000002</v>
      </c>
      <c r="AI599">
        <v>0.26500000000000001</v>
      </c>
      <c r="AJ599">
        <v>0.6</v>
      </c>
      <c r="AK599">
        <v>0.51900000000000002</v>
      </c>
      <c r="AL599">
        <v>297.52100000000002</v>
      </c>
      <c r="AM599">
        <v>366</v>
      </c>
      <c r="AN599">
        <v>-1.0329999999999999</v>
      </c>
      <c r="AO599">
        <v>3.9E-2</v>
      </c>
      <c r="AP599">
        <v>0.80727000000000004</v>
      </c>
      <c r="AQ599">
        <v>0.28299999999999997</v>
      </c>
      <c r="AR599">
        <v>90.81</v>
      </c>
      <c r="AS599">
        <v>0.57199999999999995</v>
      </c>
      <c r="AT599" t="s">
        <v>1217</v>
      </c>
      <c r="AU599">
        <v>-34.4</v>
      </c>
      <c r="AV599">
        <v>71</v>
      </c>
      <c r="AW599">
        <v>1.036</v>
      </c>
      <c r="AX599">
        <v>42.45</v>
      </c>
      <c r="AY599">
        <v>42.45</v>
      </c>
      <c r="AZ599">
        <v>56.43</v>
      </c>
      <c r="BA599">
        <v>56.43</v>
      </c>
      <c r="BB599">
        <v>70.2</v>
      </c>
      <c r="BC599">
        <v>70.2</v>
      </c>
      <c r="BL599">
        <v>11</v>
      </c>
      <c r="BM599">
        <v>186.28</v>
      </c>
      <c r="BN599">
        <v>8.287914119093498E-2</v>
      </c>
    </row>
    <row r="600" spans="1:66" x14ac:dyDescent="0.2">
      <c r="A600" t="s">
        <v>1163</v>
      </c>
      <c r="C600">
        <v>2</v>
      </c>
      <c r="D600">
        <v>1</v>
      </c>
      <c r="E600">
        <v>75</v>
      </c>
      <c r="F600">
        <v>1575</v>
      </c>
      <c r="G600" s="18">
        <f t="shared" si="23"/>
        <v>1086</v>
      </c>
      <c r="K600" t="s">
        <v>1811</v>
      </c>
      <c r="M600">
        <v>100</v>
      </c>
      <c r="N600">
        <v>0.33400000000000002</v>
      </c>
      <c r="O600">
        <v>0.33300000000000002</v>
      </c>
      <c r="P600">
        <v>1.1100000000000001</v>
      </c>
      <c r="Q600">
        <v>1</v>
      </c>
      <c r="R600" t="s">
        <v>1218</v>
      </c>
      <c r="S600">
        <v>516</v>
      </c>
      <c r="T600">
        <v>1548.7</v>
      </c>
      <c r="U600">
        <v>-0.16186</v>
      </c>
      <c r="V600">
        <v>59.15</v>
      </c>
      <c r="W600">
        <v>-0.27500000000000002</v>
      </c>
      <c r="X600">
        <v>84.662000000000006</v>
      </c>
      <c r="Y600">
        <v>19.661999999999999</v>
      </c>
      <c r="Z600">
        <v>-0.43292999999999998</v>
      </c>
      <c r="AA600">
        <v>55</v>
      </c>
      <c r="AB600">
        <v>158</v>
      </c>
      <c r="AC600">
        <v>0.184</v>
      </c>
      <c r="AD600">
        <v>5.8000000000000003E-2</v>
      </c>
      <c r="AE600">
        <v>1.869</v>
      </c>
      <c r="AF600">
        <v>0.153</v>
      </c>
      <c r="AG600">
        <v>0.20799999999999999</v>
      </c>
      <c r="AH600">
        <v>0.111</v>
      </c>
      <c r="AI600">
        <v>5.6000000000000001E-2</v>
      </c>
      <c r="AJ600">
        <v>0.20499999999999999</v>
      </c>
      <c r="AK600">
        <v>0.60499999999999998</v>
      </c>
      <c r="AL600">
        <v>324.298</v>
      </c>
      <c r="AM600">
        <v>342</v>
      </c>
      <c r="AN600">
        <v>-0.9</v>
      </c>
      <c r="AO600">
        <v>1.9E-2</v>
      </c>
      <c r="AP600">
        <v>1.92116</v>
      </c>
      <c r="AQ600">
        <v>0.12</v>
      </c>
      <c r="AR600">
        <v>98.13</v>
      </c>
      <c r="AS600">
        <v>0.55100000000000005</v>
      </c>
      <c r="AT600" t="s">
        <v>1219</v>
      </c>
      <c r="AU600">
        <v>-25.7</v>
      </c>
      <c r="AV600">
        <v>163</v>
      </c>
      <c r="AW600">
        <v>0.79500000000000004</v>
      </c>
      <c r="AX600">
        <v>26.95</v>
      </c>
      <c r="AY600">
        <v>26.95</v>
      </c>
      <c r="AZ600">
        <v>39.630000000000003</v>
      </c>
      <c r="BA600">
        <v>39.630000000000003</v>
      </c>
      <c r="BB600">
        <v>42.22</v>
      </c>
      <c r="BC600">
        <v>42.22</v>
      </c>
      <c r="BL600">
        <v>11</v>
      </c>
      <c r="BM600">
        <v>615.66</v>
      </c>
      <c r="BN600">
        <v>4.6187362145032572E-2</v>
      </c>
    </row>
    <row r="601" spans="1:66" x14ac:dyDescent="0.2">
      <c r="A601" t="s">
        <v>1163</v>
      </c>
      <c r="C601">
        <v>1</v>
      </c>
      <c r="D601">
        <v>1</v>
      </c>
      <c r="E601">
        <v>79</v>
      </c>
      <c r="F601">
        <v>1675</v>
      </c>
      <c r="G601" s="18">
        <f t="shared" si="23"/>
        <v>1186</v>
      </c>
      <c r="K601" t="s">
        <v>1812</v>
      </c>
      <c r="M601">
        <v>100</v>
      </c>
      <c r="N601">
        <v>0.30499999999999999</v>
      </c>
      <c r="O601">
        <v>0.317</v>
      </c>
      <c r="P601">
        <v>1.0309999999999999</v>
      </c>
      <c r="Q601">
        <v>1</v>
      </c>
      <c r="R601" t="s">
        <v>1220</v>
      </c>
      <c r="S601">
        <v>651</v>
      </c>
      <c r="T601">
        <v>2053.9</v>
      </c>
      <c r="U601">
        <v>-7.7920000000000003E-2</v>
      </c>
      <c r="V601">
        <v>36.1</v>
      </c>
      <c r="W601">
        <v>0.36990000000000001</v>
      </c>
      <c r="X601">
        <v>77.378</v>
      </c>
      <c r="Y601">
        <v>12.378</v>
      </c>
      <c r="Z601">
        <v>-0.30242000000000002</v>
      </c>
      <c r="AA601">
        <v>31</v>
      </c>
      <c r="AB601">
        <v>30</v>
      </c>
      <c r="AC601">
        <v>0.25700000000000001</v>
      </c>
      <c r="AD601">
        <v>7.0999999999999994E-2</v>
      </c>
      <c r="AE601">
        <v>1.827</v>
      </c>
      <c r="AF601">
        <v>0.113</v>
      </c>
      <c r="AG601">
        <v>0.26200000000000001</v>
      </c>
      <c r="AH601">
        <v>0.36399999999999999</v>
      </c>
      <c r="AI601">
        <v>0.254</v>
      </c>
      <c r="AJ601">
        <v>0.40200000000000002</v>
      </c>
      <c r="AK601">
        <v>0.68400000000000005</v>
      </c>
      <c r="AL601">
        <v>214.215</v>
      </c>
      <c r="AM601">
        <v>330</v>
      </c>
      <c r="AN601">
        <v>-0.83299999999999996</v>
      </c>
      <c r="AO601">
        <v>4.3999999999999997E-2</v>
      </c>
      <c r="AP601">
        <v>3.3808799999999999</v>
      </c>
      <c r="AQ601">
        <v>0.185</v>
      </c>
      <c r="AR601">
        <v>97</v>
      </c>
      <c r="AS601">
        <v>0.56899999999999995</v>
      </c>
      <c r="AT601" t="s">
        <v>1221</v>
      </c>
      <c r="AU601">
        <v>-50.4</v>
      </c>
      <c r="AV601">
        <v>36</v>
      </c>
      <c r="AW601">
        <v>1.006</v>
      </c>
      <c r="AX601">
        <v>32.35</v>
      </c>
      <c r="AY601">
        <v>32.35</v>
      </c>
      <c r="AZ601">
        <v>49.91</v>
      </c>
      <c r="BA601">
        <v>49.91</v>
      </c>
      <c r="BB601">
        <v>54.65</v>
      </c>
      <c r="BC601">
        <v>54.65</v>
      </c>
      <c r="BL601">
        <v>11</v>
      </c>
      <c r="BM601">
        <v>33.450000000000003</v>
      </c>
      <c r="BN601">
        <v>5.0519793763333293E-2</v>
      </c>
    </row>
    <row r="602" spans="1:66" x14ac:dyDescent="0.2">
      <c r="A602" t="s">
        <v>1163</v>
      </c>
      <c r="C602">
        <v>1</v>
      </c>
      <c r="D602">
        <v>1</v>
      </c>
      <c r="E602">
        <v>82</v>
      </c>
      <c r="F602">
        <v>1700</v>
      </c>
      <c r="G602" s="18">
        <f t="shared" si="23"/>
        <v>1211</v>
      </c>
      <c r="K602" t="s">
        <v>1813</v>
      </c>
      <c r="M602">
        <v>100</v>
      </c>
      <c r="N602">
        <v>2.726</v>
      </c>
      <c r="O602">
        <v>2.871</v>
      </c>
      <c r="P602">
        <v>6.7679999999999998</v>
      </c>
      <c r="Q602">
        <v>1</v>
      </c>
      <c r="R602" t="s">
        <v>1222</v>
      </c>
      <c r="S602">
        <v>7246</v>
      </c>
      <c r="T602">
        <v>2523.5</v>
      </c>
      <c r="U602">
        <v>0.10193000000000001</v>
      </c>
      <c r="V602">
        <v>38.89</v>
      </c>
      <c r="W602">
        <v>2.2000000000000001E-3</v>
      </c>
      <c r="X602">
        <v>83.554000000000002</v>
      </c>
      <c r="Y602">
        <v>11.054</v>
      </c>
      <c r="Z602">
        <v>-0.19059999999999999</v>
      </c>
      <c r="AA602">
        <v>31</v>
      </c>
      <c r="AB602">
        <v>47.8</v>
      </c>
      <c r="AC602">
        <v>9.6000000000000002E-2</v>
      </c>
      <c r="AD602">
        <v>0.27200000000000002</v>
      </c>
      <c r="AE602">
        <v>2.0819999999999999</v>
      </c>
      <c r="AF602">
        <v>0.34399999999999997</v>
      </c>
      <c r="AG602">
        <v>0.14199999999999999</v>
      </c>
      <c r="AH602">
        <v>0.13700000000000001</v>
      </c>
      <c r="AI602">
        <v>0.161</v>
      </c>
      <c r="AJ602">
        <v>-8.4000000000000005E-2</v>
      </c>
      <c r="AK602">
        <v>3.9420000000000002</v>
      </c>
      <c r="AL602">
        <v>297.52100000000002</v>
      </c>
      <c r="AM602">
        <v>366</v>
      </c>
      <c r="AN602">
        <v>-1.0329999999999999</v>
      </c>
      <c r="AO602">
        <v>6.0999999999999999E-2</v>
      </c>
      <c r="AP602">
        <v>12.988939999999999</v>
      </c>
      <c r="AQ602">
        <v>7.6999999999999999E-2</v>
      </c>
      <c r="AR602">
        <v>99.06</v>
      </c>
      <c r="AS602">
        <v>0.46400000000000002</v>
      </c>
      <c r="AT602" t="s">
        <v>1223</v>
      </c>
      <c r="AU602">
        <v>25.9</v>
      </c>
      <c r="AV602">
        <v>171</v>
      </c>
      <c r="AW602">
        <v>1.0649999999999999</v>
      </c>
      <c r="AX602">
        <v>29.56</v>
      </c>
      <c r="AY602">
        <v>29.56</v>
      </c>
      <c r="AZ602">
        <v>49.98</v>
      </c>
      <c r="BA602">
        <v>49.98</v>
      </c>
      <c r="BB602">
        <v>57.99</v>
      </c>
      <c r="BC602">
        <v>57.99</v>
      </c>
      <c r="BL602">
        <v>11</v>
      </c>
      <c r="BM602">
        <v>235.52</v>
      </c>
      <c r="BN602">
        <v>0.11290841247604846</v>
      </c>
    </row>
    <row r="603" spans="1:66" x14ac:dyDescent="0.2">
      <c r="A603" t="s">
        <v>1163</v>
      </c>
      <c r="C603">
        <v>1</v>
      </c>
      <c r="D603">
        <v>2</v>
      </c>
      <c r="E603">
        <v>83</v>
      </c>
      <c r="F603">
        <v>1700</v>
      </c>
      <c r="G603" s="18">
        <f t="shared" si="23"/>
        <v>1211</v>
      </c>
      <c r="K603" t="s">
        <v>1813</v>
      </c>
      <c r="M603">
        <v>100</v>
      </c>
      <c r="N603">
        <v>1.9039999999999999</v>
      </c>
      <c r="O603">
        <v>1.976</v>
      </c>
      <c r="P603">
        <v>6.0529999999999999</v>
      </c>
      <c r="Q603">
        <v>1</v>
      </c>
      <c r="R603" t="s">
        <v>1224</v>
      </c>
      <c r="S603">
        <v>4986</v>
      </c>
      <c r="T603">
        <v>2523.5</v>
      </c>
      <c r="U603">
        <v>-8.0490000000000006E-2</v>
      </c>
      <c r="V603">
        <v>63.45</v>
      </c>
      <c r="W603">
        <v>-0.26029999999999998</v>
      </c>
      <c r="X603">
        <v>66.921000000000006</v>
      </c>
      <c r="Y603">
        <v>16.920999999999999</v>
      </c>
      <c r="Z603">
        <v>-0.43543999999999999</v>
      </c>
      <c r="AA603">
        <v>37</v>
      </c>
      <c r="AB603">
        <v>15.1</v>
      </c>
      <c r="AC603">
        <v>8.4000000000000005E-2</v>
      </c>
      <c r="AD603">
        <v>0.17799999999999999</v>
      </c>
      <c r="AE603">
        <v>1.9590000000000001</v>
      </c>
      <c r="AF603">
        <v>0.14899999999999999</v>
      </c>
      <c r="AG603">
        <v>-6.2E-2</v>
      </c>
      <c r="AH603">
        <v>0.36599999999999999</v>
      </c>
      <c r="AI603">
        <v>6.4000000000000001E-2</v>
      </c>
      <c r="AJ603">
        <v>0.48799999999999999</v>
      </c>
      <c r="AK603">
        <v>2.863</v>
      </c>
      <c r="AL603">
        <v>258.84300000000002</v>
      </c>
      <c r="AM603">
        <v>366</v>
      </c>
      <c r="AN603">
        <v>-1.0329999999999999</v>
      </c>
      <c r="AO603">
        <v>0.05</v>
      </c>
      <c r="AP603">
        <v>9.7382500000000007</v>
      </c>
      <c r="AQ603">
        <v>0.10100000000000001</v>
      </c>
      <c r="AR603">
        <v>99.06</v>
      </c>
      <c r="AS603">
        <v>0.34100000000000003</v>
      </c>
      <c r="AT603" t="s">
        <v>1225</v>
      </c>
      <c r="AU603">
        <v>62.9</v>
      </c>
      <c r="AV603">
        <v>112</v>
      </c>
      <c r="AW603">
        <v>0.94799999999999995</v>
      </c>
      <c r="AX603">
        <v>41.38</v>
      </c>
      <c r="AY603">
        <v>41.38</v>
      </c>
      <c r="AZ603">
        <v>46.44</v>
      </c>
      <c r="BA603">
        <v>46.44</v>
      </c>
      <c r="BB603">
        <v>50.88</v>
      </c>
      <c r="BC603">
        <v>50.88</v>
      </c>
      <c r="BL603">
        <v>11</v>
      </c>
      <c r="BM603">
        <v>131.33000000000001</v>
      </c>
      <c r="BN603">
        <v>6.3059532630661677E-2</v>
      </c>
    </row>
    <row r="604" spans="1:66" x14ac:dyDescent="0.2">
      <c r="A604" t="s">
        <v>1163</v>
      </c>
      <c r="C604">
        <v>1</v>
      </c>
      <c r="D604">
        <v>3</v>
      </c>
      <c r="E604">
        <v>84</v>
      </c>
      <c r="F604">
        <v>1700</v>
      </c>
      <c r="G604" s="18">
        <f t="shared" si="23"/>
        <v>1211</v>
      </c>
      <c r="K604" t="s">
        <v>1813</v>
      </c>
      <c r="M604">
        <v>100</v>
      </c>
      <c r="N604">
        <v>0.35399999999999998</v>
      </c>
      <c r="O604">
        <v>0.32400000000000001</v>
      </c>
      <c r="P604">
        <v>2.3380000000000001</v>
      </c>
      <c r="Q604">
        <v>3</v>
      </c>
      <c r="R604" t="s">
        <v>1226</v>
      </c>
      <c r="S604">
        <v>818</v>
      </c>
      <c r="T604">
        <v>2523.5</v>
      </c>
      <c r="U604">
        <v>-0.24049000000000001</v>
      </c>
      <c r="V604">
        <v>51.63</v>
      </c>
      <c r="W604">
        <v>-0.16450000000000001</v>
      </c>
      <c r="X604">
        <v>29.585999999999999</v>
      </c>
      <c r="Y604">
        <v>14.586</v>
      </c>
      <c r="Z604">
        <v>-0.27821000000000001</v>
      </c>
      <c r="AA604">
        <v>41</v>
      </c>
      <c r="AB604">
        <v>137.4</v>
      </c>
      <c r="AC604">
        <v>0.73799999999999999</v>
      </c>
      <c r="AD604">
        <v>0.187</v>
      </c>
      <c r="AE604">
        <v>2.0539999999999998</v>
      </c>
      <c r="AF604">
        <v>0.33900000000000002</v>
      </c>
      <c r="AG604">
        <v>0.221</v>
      </c>
      <c r="AH604">
        <v>0.81599999999999995</v>
      </c>
      <c r="AI604">
        <v>0.26700000000000002</v>
      </c>
      <c r="AJ604">
        <v>0.95299999999999996</v>
      </c>
      <c r="AK604">
        <v>1.357</v>
      </c>
      <c r="AL604">
        <v>41.652999999999999</v>
      </c>
      <c r="AM604">
        <v>126</v>
      </c>
      <c r="AN604">
        <v>0.3</v>
      </c>
      <c r="AO604">
        <v>0.28100000000000003</v>
      </c>
      <c r="AP604">
        <v>18.994019999999999</v>
      </c>
      <c r="AQ604">
        <v>0.63</v>
      </c>
      <c r="AR604">
        <v>99.06</v>
      </c>
      <c r="AS604">
        <v>-0.31900000000000001</v>
      </c>
      <c r="AT604" t="s">
        <v>1227</v>
      </c>
      <c r="AU604">
        <v>33.700000000000003</v>
      </c>
      <c r="AV604">
        <v>153</v>
      </c>
      <c r="AW604">
        <v>0.90300000000000002</v>
      </c>
      <c r="AX604">
        <v>30.2</v>
      </c>
      <c r="AY604">
        <v>30.2</v>
      </c>
      <c r="AZ604">
        <v>31.4</v>
      </c>
      <c r="BA604">
        <v>31.4</v>
      </c>
      <c r="BB604">
        <v>42.9</v>
      </c>
      <c r="BC604">
        <v>42.9</v>
      </c>
      <c r="BL604">
        <v>11</v>
      </c>
      <c r="BM604">
        <v>38.78</v>
      </c>
      <c r="BN604">
        <v>-9.1361678188354736E-2</v>
      </c>
    </row>
    <row r="605" spans="1:66" x14ac:dyDescent="0.2">
      <c r="A605" t="s">
        <v>1163</v>
      </c>
      <c r="C605">
        <v>2</v>
      </c>
      <c r="D605">
        <v>1</v>
      </c>
      <c r="E605">
        <v>85</v>
      </c>
      <c r="F605">
        <v>1700</v>
      </c>
      <c r="G605" s="18">
        <f t="shared" si="23"/>
        <v>1211</v>
      </c>
      <c r="K605" t="s">
        <v>1813</v>
      </c>
      <c r="M605">
        <v>100</v>
      </c>
      <c r="N605">
        <v>0.54200000000000004</v>
      </c>
      <c r="O605">
        <v>0.504</v>
      </c>
      <c r="P605">
        <v>3.0920000000000001</v>
      </c>
      <c r="Q605">
        <v>4</v>
      </c>
      <c r="R605" t="s">
        <v>1228</v>
      </c>
      <c r="S605">
        <v>1273</v>
      </c>
      <c r="T605">
        <v>2523.5</v>
      </c>
      <c r="U605">
        <v>-4.403E-2</v>
      </c>
      <c r="V605">
        <v>49.16</v>
      </c>
      <c r="W605">
        <v>-0.1673</v>
      </c>
      <c r="X605">
        <v>32.139000000000003</v>
      </c>
      <c r="Y605">
        <v>14.638999999999999</v>
      </c>
      <c r="Z605">
        <v>-0.43271999999999999</v>
      </c>
      <c r="AA605">
        <v>37</v>
      </c>
      <c r="AB605">
        <v>133.4</v>
      </c>
      <c r="AC605">
        <v>0.51400000000000001</v>
      </c>
      <c r="AD605">
        <v>0.22800000000000001</v>
      </c>
      <c r="AE605">
        <v>2.0779999999999998</v>
      </c>
      <c r="AF605">
        <v>0.33</v>
      </c>
      <c r="AG605">
        <v>0.30499999999999999</v>
      </c>
      <c r="AH605">
        <v>0.83299999999999996</v>
      </c>
      <c r="AI605">
        <v>0.35799999999999998</v>
      </c>
      <c r="AJ605">
        <v>0.95599999999999996</v>
      </c>
      <c r="AK605">
        <v>1.849</v>
      </c>
      <c r="AL605">
        <v>44.628</v>
      </c>
      <c r="AM605">
        <v>162</v>
      </c>
      <c r="AN605">
        <v>0.1</v>
      </c>
      <c r="AO605">
        <v>0.35899999999999999</v>
      </c>
      <c r="AP605">
        <v>20.931640000000002</v>
      </c>
      <c r="AQ605">
        <v>0.58499999999999996</v>
      </c>
      <c r="AR605">
        <v>99.06</v>
      </c>
      <c r="AS605">
        <v>-0.55900000000000005</v>
      </c>
      <c r="AT605" t="s">
        <v>1229</v>
      </c>
      <c r="AU605">
        <v>19.7</v>
      </c>
      <c r="AV605">
        <v>158</v>
      </c>
      <c r="AW605">
        <v>0.877</v>
      </c>
      <c r="AX605">
        <v>28.83</v>
      </c>
      <c r="AY605">
        <v>28.83</v>
      </c>
      <c r="AZ605">
        <v>53.25</v>
      </c>
      <c r="BA605">
        <v>53.25</v>
      </c>
      <c r="BB605">
        <v>58.08</v>
      </c>
      <c r="BC605">
        <v>58.08</v>
      </c>
      <c r="BL605">
        <v>11</v>
      </c>
      <c r="BM605">
        <v>809.06</v>
      </c>
      <c r="BN605">
        <v>-7.9731114196325475E-2</v>
      </c>
    </row>
    <row r="606" spans="1:66" x14ac:dyDescent="0.2">
      <c r="A606" t="s">
        <v>1163</v>
      </c>
      <c r="C606">
        <v>1</v>
      </c>
      <c r="D606">
        <v>1</v>
      </c>
      <c r="E606">
        <v>86</v>
      </c>
      <c r="F606">
        <v>1750</v>
      </c>
      <c r="G606" s="18">
        <f t="shared" si="23"/>
        <v>1261</v>
      </c>
      <c r="K606" t="s">
        <v>1814</v>
      </c>
      <c r="M606">
        <v>100</v>
      </c>
      <c r="N606">
        <v>1.143</v>
      </c>
      <c r="O606">
        <v>0.996</v>
      </c>
      <c r="P606">
        <v>3.448</v>
      </c>
      <c r="Q606">
        <v>1</v>
      </c>
      <c r="R606" t="s">
        <v>2404</v>
      </c>
      <c r="S606">
        <v>284</v>
      </c>
      <c r="T606">
        <v>285</v>
      </c>
      <c r="U606">
        <v>-9.0480000000000005E-2</v>
      </c>
      <c r="V606">
        <v>30.33</v>
      </c>
      <c r="W606">
        <v>0.22989999999999999</v>
      </c>
      <c r="X606">
        <v>51.128</v>
      </c>
      <c r="Y606">
        <v>11.128</v>
      </c>
      <c r="Z606">
        <v>0.22486</v>
      </c>
      <c r="AA606">
        <v>49</v>
      </c>
      <c r="AB606">
        <v>51.3</v>
      </c>
      <c r="AC606">
        <v>0.246</v>
      </c>
      <c r="AD606">
        <v>0.26100000000000001</v>
      </c>
      <c r="AE606">
        <v>1.7470000000000001</v>
      </c>
      <c r="AF606">
        <v>0.123</v>
      </c>
      <c r="AG606">
        <v>8.6999999999999994E-2</v>
      </c>
      <c r="AH606">
        <v>0.92900000000000005</v>
      </c>
      <c r="AI606">
        <v>9.1999999999999998E-2</v>
      </c>
      <c r="AJ606">
        <v>0.93799999999999994</v>
      </c>
      <c r="AK606">
        <v>6.48</v>
      </c>
      <c r="AL606">
        <v>29.751999999999999</v>
      </c>
      <c r="AM606">
        <v>78</v>
      </c>
      <c r="AN606">
        <v>0.56699999999999995</v>
      </c>
      <c r="AO606">
        <v>0.82899999999999996</v>
      </c>
      <c r="AP606">
        <v>15.429360000000001</v>
      </c>
      <c r="AQ606">
        <v>0.68899999999999995</v>
      </c>
      <c r="AR606">
        <v>57.19</v>
      </c>
      <c r="AS606">
        <v>0.375</v>
      </c>
      <c r="AT606" t="s">
        <v>2405</v>
      </c>
      <c r="AU606">
        <v>27.9</v>
      </c>
      <c r="AV606">
        <v>32</v>
      </c>
      <c r="AW606">
        <v>0.98099999999999998</v>
      </c>
      <c r="AX606">
        <v>30.52</v>
      </c>
      <c r="AY606">
        <v>30.52</v>
      </c>
      <c r="AZ606">
        <v>43.06</v>
      </c>
      <c r="BA606">
        <v>43.06</v>
      </c>
      <c r="BB606">
        <v>43.75</v>
      </c>
      <c r="BC606">
        <v>43.75</v>
      </c>
      <c r="BL606">
        <v>11</v>
      </c>
      <c r="BM606">
        <v>7.26</v>
      </c>
      <c r="BN606">
        <v>-2.4988563498493061E-2</v>
      </c>
    </row>
    <row r="607" spans="1:66" x14ac:dyDescent="0.2">
      <c r="A607" t="s">
        <v>1163</v>
      </c>
      <c r="C607">
        <v>2</v>
      </c>
      <c r="D607">
        <v>1</v>
      </c>
      <c r="E607">
        <v>87</v>
      </c>
      <c r="F607">
        <v>1750</v>
      </c>
      <c r="G607" s="18">
        <f t="shared" si="23"/>
        <v>1261</v>
      </c>
      <c r="K607" t="s">
        <v>1814</v>
      </c>
      <c r="M607">
        <v>100</v>
      </c>
      <c r="N607">
        <v>0.94599999999999995</v>
      </c>
      <c r="O607">
        <v>0.74</v>
      </c>
      <c r="P607">
        <v>1.8879999999999999</v>
      </c>
      <c r="Q607">
        <v>1</v>
      </c>
      <c r="R607" t="s">
        <v>2406</v>
      </c>
      <c r="S607">
        <v>211</v>
      </c>
      <c r="T607">
        <v>285</v>
      </c>
      <c r="U607">
        <v>0.22184000000000001</v>
      </c>
      <c r="V607">
        <v>44.47</v>
      </c>
      <c r="W607">
        <v>0.1026</v>
      </c>
      <c r="X607">
        <v>45</v>
      </c>
      <c r="Y607">
        <v>9.6750000000000007</v>
      </c>
      <c r="Z607">
        <v>2.0199999999999999E-2</v>
      </c>
      <c r="AA607">
        <v>59</v>
      </c>
      <c r="AB607">
        <v>47.5</v>
      </c>
      <c r="AC607">
        <v>0.18099999999999999</v>
      </c>
      <c r="AD607">
        <v>0.13900000000000001</v>
      </c>
      <c r="AE607">
        <v>1.6160000000000001</v>
      </c>
      <c r="AF607">
        <v>0.217</v>
      </c>
      <c r="AG607">
        <v>6.6000000000000003E-2</v>
      </c>
      <c r="AH607">
        <v>0.81399999999999995</v>
      </c>
      <c r="AI607">
        <v>0.11600000000000001</v>
      </c>
      <c r="AJ607">
        <v>0.81399999999999995</v>
      </c>
      <c r="AK607">
        <v>3.9630000000000001</v>
      </c>
      <c r="AL607">
        <v>32.726999999999997</v>
      </c>
      <c r="AM607">
        <v>102</v>
      </c>
      <c r="AN607">
        <v>0.433</v>
      </c>
      <c r="AO607">
        <v>0.43099999999999999</v>
      </c>
      <c r="AP607">
        <v>10.45501</v>
      </c>
      <c r="AQ607">
        <v>0.55200000000000005</v>
      </c>
      <c r="AR607">
        <v>57.19</v>
      </c>
      <c r="AS607">
        <v>0.42399999999999999</v>
      </c>
      <c r="AT607" t="s">
        <v>2407</v>
      </c>
      <c r="AU607">
        <v>-23.9</v>
      </c>
      <c r="AV607">
        <v>82</v>
      </c>
      <c r="AW607">
        <v>0.93300000000000005</v>
      </c>
      <c r="AX607">
        <v>27.17</v>
      </c>
      <c r="AY607">
        <v>27.17</v>
      </c>
      <c r="AZ607">
        <v>27.42</v>
      </c>
      <c r="BA607">
        <v>27.42</v>
      </c>
      <c r="BB607">
        <v>36.58</v>
      </c>
      <c r="BC607">
        <v>36.58</v>
      </c>
      <c r="BL607">
        <v>11</v>
      </c>
      <c r="BM607">
        <v>6.58</v>
      </c>
      <c r="BN607">
        <v>-3.0989452662303841E-2</v>
      </c>
    </row>
    <row r="608" spans="1:66" x14ac:dyDescent="0.2">
      <c r="A608" t="s">
        <v>1163</v>
      </c>
      <c r="C608">
        <v>2</v>
      </c>
      <c r="D608">
        <v>2</v>
      </c>
      <c r="E608">
        <v>88</v>
      </c>
      <c r="F608">
        <v>1750</v>
      </c>
      <c r="G608" s="18">
        <f t="shared" si="23"/>
        <v>1261</v>
      </c>
      <c r="K608" t="s">
        <v>1814</v>
      </c>
      <c r="M608">
        <v>100</v>
      </c>
      <c r="N608">
        <v>0.54800000000000004</v>
      </c>
      <c r="O608">
        <v>0.56499999999999995</v>
      </c>
      <c r="P608">
        <v>2.5710000000000002</v>
      </c>
      <c r="Q608">
        <v>3</v>
      </c>
      <c r="R608" t="s">
        <v>2408</v>
      </c>
      <c r="S608">
        <v>161</v>
      </c>
      <c r="T608">
        <v>285</v>
      </c>
      <c r="U608">
        <v>3.4799999999999998E-2</v>
      </c>
      <c r="V608">
        <v>30.8</v>
      </c>
      <c r="W608">
        <v>0.20960000000000001</v>
      </c>
      <c r="X608">
        <v>47.012</v>
      </c>
      <c r="Y608">
        <v>12.012</v>
      </c>
      <c r="Z608">
        <v>0.21337999999999999</v>
      </c>
      <c r="AA608">
        <v>43</v>
      </c>
      <c r="AB608">
        <v>24.7</v>
      </c>
      <c r="AC608">
        <v>0.34499999999999997</v>
      </c>
      <c r="AD608">
        <v>0.22800000000000001</v>
      </c>
      <c r="AE608">
        <v>1.784</v>
      </c>
      <c r="AF608">
        <v>4.3999999999999997E-2</v>
      </c>
      <c r="AG608">
        <v>6.4000000000000001E-2</v>
      </c>
      <c r="AH608">
        <v>0.88300000000000001</v>
      </c>
      <c r="AI608">
        <v>9.4E-2</v>
      </c>
      <c r="AJ608">
        <v>0.91900000000000004</v>
      </c>
      <c r="AK608">
        <v>4.16</v>
      </c>
      <c r="AL608">
        <v>23.802</v>
      </c>
      <c r="AM608">
        <v>66</v>
      </c>
      <c r="AN608">
        <v>0.63300000000000001</v>
      </c>
      <c r="AO608">
        <v>0.59199999999999997</v>
      </c>
      <c r="AP608">
        <v>9.2406799999999993</v>
      </c>
      <c r="AQ608">
        <v>0.76</v>
      </c>
      <c r="AR608">
        <v>57.19</v>
      </c>
      <c r="AS608">
        <v>7.6999999999999999E-2</v>
      </c>
      <c r="AT608" t="s">
        <v>2409</v>
      </c>
      <c r="AU608">
        <v>50.5</v>
      </c>
      <c r="AV608">
        <v>28</v>
      </c>
      <c r="AW608">
        <v>1.0169999999999999</v>
      </c>
      <c r="AX608">
        <v>31.36</v>
      </c>
      <c r="AY608">
        <v>31.36</v>
      </c>
      <c r="AZ608">
        <v>33.82</v>
      </c>
      <c r="BA608">
        <v>33.82</v>
      </c>
      <c r="BB608">
        <v>45.31</v>
      </c>
      <c r="BC608">
        <v>45.31</v>
      </c>
      <c r="BL608">
        <v>11</v>
      </c>
      <c r="BM608">
        <v>8.8699999999999992</v>
      </c>
      <c r="BN608">
        <v>-2.8780811736697783E-2</v>
      </c>
    </row>
    <row r="609" spans="1:66" x14ac:dyDescent="0.2">
      <c r="A609" t="s">
        <v>1163</v>
      </c>
      <c r="C609">
        <v>1</v>
      </c>
      <c r="D609">
        <v>1</v>
      </c>
      <c r="E609">
        <v>89</v>
      </c>
      <c r="F609">
        <v>1775</v>
      </c>
      <c r="G609" s="18">
        <f t="shared" si="23"/>
        <v>1286</v>
      </c>
      <c r="K609" t="s">
        <v>1815</v>
      </c>
      <c r="M609">
        <v>100</v>
      </c>
      <c r="N609">
        <v>0.47599999999999998</v>
      </c>
      <c r="O609">
        <v>0.89600000000000002</v>
      </c>
      <c r="P609">
        <v>3.76</v>
      </c>
      <c r="Q609">
        <v>6</v>
      </c>
      <c r="R609" t="s">
        <v>2410</v>
      </c>
      <c r="S609">
        <v>246</v>
      </c>
      <c r="T609">
        <v>274.60000000000002</v>
      </c>
      <c r="U609">
        <v>-0.15855</v>
      </c>
      <c r="V609">
        <v>35.51</v>
      </c>
      <c r="W609">
        <v>0.15260000000000001</v>
      </c>
      <c r="X609">
        <v>50</v>
      </c>
      <c r="Y609">
        <v>9.9870000000000001</v>
      </c>
      <c r="Z609">
        <v>-0.21551000000000001</v>
      </c>
      <c r="AA609">
        <v>53</v>
      </c>
      <c r="AB609">
        <v>56.6</v>
      </c>
      <c r="AC609">
        <v>0.34100000000000003</v>
      </c>
      <c r="AD609">
        <v>0.28199999999999997</v>
      </c>
      <c r="AE609">
        <v>1.917</v>
      </c>
      <c r="AF609">
        <v>0.12</v>
      </c>
      <c r="AG609">
        <v>0.08</v>
      </c>
      <c r="AH609">
        <v>0.246</v>
      </c>
      <c r="AI609">
        <v>0.185</v>
      </c>
      <c r="AJ609">
        <v>0.47399999999999998</v>
      </c>
      <c r="AK609">
        <v>2.653</v>
      </c>
      <c r="AL609">
        <v>59.503999999999998</v>
      </c>
      <c r="AM609">
        <v>174</v>
      </c>
      <c r="AN609">
        <v>3.3000000000000002E-2</v>
      </c>
      <c r="AO609">
        <v>0.39300000000000002</v>
      </c>
      <c r="AP609">
        <v>10.933310000000001</v>
      </c>
      <c r="AQ609">
        <v>0.44800000000000001</v>
      </c>
      <c r="AR609">
        <v>59</v>
      </c>
      <c r="AS609">
        <v>-2.7E-2</v>
      </c>
      <c r="AT609" t="s">
        <v>2411</v>
      </c>
      <c r="AU609">
        <v>-4.5999999999999996</v>
      </c>
      <c r="AV609">
        <v>139</v>
      </c>
      <c r="AW609">
        <v>1</v>
      </c>
      <c r="AX609">
        <v>23.58</v>
      </c>
      <c r="AY609">
        <v>23.58</v>
      </c>
      <c r="AZ609">
        <v>28.23</v>
      </c>
      <c r="BA609">
        <v>28.23</v>
      </c>
      <c r="BB609">
        <v>29.96</v>
      </c>
      <c r="BC609">
        <v>29.96</v>
      </c>
      <c r="BL609">
        <v>11</v>
      </c>
      <c r="BM609">
        <v>895.73</v>
      </c>
      <c r="BN609">
        <v>-0.13410325928454786</v>
      </c>
    </row>
    <row r="610" spans="1:66" x14ac:dyDescent="0.2">
      <c r="A610" t="s">
        <v>1163</v>
      </c>
      <c r="C610">
        <v>2</v>
      </c>
      <c r="D610">
        <v>1</v>
      </c>
      <c r="E610">
        <v>90</v>
      </c>
      <c r="F610">
        <v>1775</v>
      </c>
      <c r="G610" s="18">
        <f t="shared" si="23"/>
        <v>1286</v>
      </c>
      <c r="K610" t="s">
        <v>1815</v>
      </c>
      <c r="M610">
        <v>100</v>
      </c>
      <c r="N610">
        <v>0.55100000000000005</v>
      </c>
      <c r="O610">
        <v>0.98299999999999998</v>
      </c>
      <c r="P610">
        <v>4.391</v>
      </c>
      <c r="Q610">
        <v>4</v>
      </c>
      <c r="R610" t="s">
        <v>2412</v>
      </c>
      <c r="S610">
        <v>270</v>
      </c>
      <c r="T610">
        <v>274.60000000000002</v>
      </c>
      <c r="U610">
        <v>-0.14177000000000001</v>
      </c>
      <c r="V610">
        <v>35.51</v>
      </c>
      <c r="W610">
        <v>9.2499999999999999E-2</v>
      </c>
      <c r="X610">
        <v>47.929000000000002</v>
      </c>
      <c r="Y610">
        <v>10.429</v>
      </c>
      <c r="Z610">
        <v>-9.9199999999999997E-2</v>
      </c>
      <c r="AA610">
        <v>47</v>
      </c>
      <c r="AB610">
        <v>96.3</v>
      </c>
      <c r="AC610">
        <v>0.44700000000000001</v>
      </c>
      <c r="AD610">
        <v>0.39300000000000002</v>
      </c>
      <c r="AE610">
        <v>1.923</v>
      </c>
      <c r="AF610">
        <v>0.124</v>
      </c>
      <c r="AG610">
        <v>7.1999999999999995E-2</v>
      </c>
      <c r="AH610">
        <v>0.49199999999999999</v>
      </c>
      <c r="AI610">
        <v>0.191</v>
      </c>
      <c r="AJ610">
        <v>0.66100000000000003</v>
      </c>
      <c r="AK610">
        <v>3.6640000000000001</v>
      </c>
      <c r="AL610">
        <v>50.579000000000001</v>
      </c>
      <c r="AM610">
        <v>138</v>
      </c>
      <c r="AN610">
        <v>0.23300000000000001</v>
      </c>
      <c r="AO610">
        <v>0.53500000000000003</v>
      </c>
      <c r="AP610">
        <v>13.281779999999999</v>
      </c>
      <c r="AQ610">
        <v>0.51700000000000002</v>
      </c>
      <c r="AR610">
        <v>59</v>
      </c>
      <c r="AS610">
        <v>-2.1999999999999999E-2</v>
      </c>
      <c r="AT610" t="s">
        <v>2413</v>
      </c>
      <c r="AU610">
        <v>33.6</v>
      </c>
      <c r="AV610">
        <v>146</v>
      </c>
      <c r="AW610">
        <v>0.97499999999999998</v>
      </c>
      <c r="AX610">
        <v>23.33</v>
      </c>
      <c r="AY610">
        <v>23.33</v>
      </c>
      <c r="AZ610">
        <v>28.96</v>
      </c>
      <c r="BA610">
        <v>28.96</v>
      </c>
      <c r="BB610">
        <v>34.909999999999997</v>
      </c>
      <c r="BC610">
        <v>34.909999999999997</v>
      </c>
      <c r="BL610">
        <v>11</v>
      </c>
      <c r="BM610">
        <v>841.22</v>
      </c>
      <c r="BN610">
        <v>-0.14198020540321021</v>
      </c>
    </row>
    <row r="611" spans="1:66" x14ac:dyDescent="0.2">
      <c r="A611" t="s">
        <v>869</v>
      </c>
      <c r="B611" s="3" t="s">
        <v>870</v>
      </c>
      <c r="C611" s="3" t="s">
        <v>871</v>
      </c>
      <c r="D611" s="3" t="s">
        <v>871</v>
      </c>
      <c r="E611" s="3" t="s">
        <v>871</v>
      </c>
      <c r="F611" s="4" t="s">
        <v>2300</v>
      </c>
      <c r="G611" s="4">
        <f t="shared" ref="G611:G674" si="24">1590-(2700-F611)</f>
        <v>90</v>
      </c>
      <c r="H611" s="4"/>
      <c r="I611" s="4"/>
      <c r="J611" s="4">
        <v>2</v>
      </c>
      <c r="K611" t="s">
        <v>2329</v>
      </c>
      <c r="M611">
        <v>100</v>
      </c>
      <c r="N611">
        <v>1.2070000000000001</v>
      </c>
      <c r="O611">
        <v>1.216</v>
      </c>
      <c r="P611">
        <v>4.3079999999999998</v>
      </c>
      <c r="Q611">
        <v>1</v>
      </c>
      <c r="R611" t="s">
        <v>872</v>
      </c>
      <c r="S611">
        <v>1732</v>
      </c>
      <c r="T611">
        <v>1424.6</v>
      </c>
      <c r="U611">
        <v>-1.3860000000000001E-2</v>
      </c>
      <c r="V611">
        <v>39.42</v>
      </c>
      <c r="W611">
        <v>-0.23139999999999999</v>
      </c>
      <c r="X611">
        <v>35</v>
      </c>
      <c r="Y611">
        <v>9.9870000000000001</v>
      </c>
      <c r="Z611">
        <v>-0.22938</v>
      </c>
      <c r="AA611">
        <v>63</v>
      </c>
      <c r="AB611">
        <v>63.4</v>
      </c>
      <c r="AC611">
        <v>9.1999999999999998E-2</v>
      </c>
      <c r="AD611">
        <v>0.113</v>
      </c>
      <c r="AE611">
        <v>1.7909999999999999</v>
      </c>
      <c r="AF611">
        <v>0.161</v>
      </c>
      <c r="AG611">
        <v>-4.3999999999999997E-2</v>
      </c>
      <c r="AH611">
        <v>0.73599999999999999</v>
      </c>
      <c r="AI611">
        <v>3.9E-2</v>
      </c>
      <c r="AJ611">
        <v>0.67700000000000005</v>
      </c>
      <c r="AK611">
        <v>2.379</v>
      </c>
      <c r="AL611">
        <v>318.34699999999998</v>
      </c>
      <c r="AM611">
        <v>366</v>
      </c>
      <c r="AN611">
        <v>-1.0329999999999999</v>
      </c>
      <c r="AO611">
        <v>0.14099999999999999</v>
      </c>
      <c r="AP611">
        <v>11.42886</v>
      </c>
      <c r="AQ611">
        <v>0.109</v>
      </c>
      <c r="AR611">
        <v>94.17</v>
      </c>
      <c r="AS611">
        <v>0.34300000000000003</v>
      </c>
      <c r="AT611" t="s">
        <v>873</v>
      </c>
      <c r="AU611">
        <v>-20.2</v>
      </c>
      <c r="AV611">
        <v>155</v>
      </c>
      <c r="AW611">
        <v>0.92800000000000005</v>
      </c>
      <c r="AX611">
        <v>23.05</v>
      </c>
      <c r="AY611">
        <v>23.05</v>
      </c>
      <c r="AZ611">
        <v>25.06</v>
      </c>
      <c r="BA611">
        <v>25.06</v>
      </c>
      <c r="BB611">
        <v>32.270000000000003</v>
      </c>
      <c r="BC611">
        <v>32.270000000000003</v>
      </c>
      <c r="BL611">
        <v>12</v>
      </c>
      <c r="BM611">
        <v>13.22</v>
      </c>
      <c r="BN611">
        <v>-4.3099478082327121E-2</v>
      </c>
    </row>
    <row r="612" spans="1:66" x14ac:dyDescent="0.2">
      <c r="A612" t="s">
        <v>869</v>
      </c>
      <c r="B612" s="3" t="s">
        <v>870</v>
      </c>
      <c r="C612" s="3" t="s">
        <v>874</v>
      </c>
      <c r="D612" s="3" t="s">
        <v>871</v>
      </c>
      <c r="E612" s="3" t="s">
        <v>874</v>
      </c>
      <c r="F612" s="4" t="s">
        <v>2300</v>
      </c>
      <c r="G612" s="4">
        <f t="shared" si="24"/>
        <v>90</v>
      </c>
      <c r="H612" s="4"/>
      <c r="I612" s="4"/>
      <c r="J612" s="4">
        <v>2</v>
      </c>
      <c r="K612" t="s">
        <v>2329</v>
      </c>
      <c r="M612">
        <v>100</v>
      </c>
      <c r="N612">
        <v>0.47</v>
      </c>
      <c r="O612">
        <v>0.36899999999999999</v>
      </c>
      <c r="P612">
        <v>1.1539999999999999</v>
      </c>
      <c r="Q612">
        <v>1</v>
      </c>
      <c r="R612" t="s">
        <v>875</v>
      </c>
      <c r="S612">
        <v>526</v>
      </c>
      <c r="T612">
        <v>1424.6</v>
      </c>
      <c r="U612">
        <v>9.9890000000000007E-2</v>
      </c>
      <c r="V612">
        <v>46.33</v>
      </c>
      <c r="W612">
        <v>-0.14910000000000001</v>
      </c>
      <c r="X612">
        <v>58.554000000000002</v>
      </c>
      <c r="Y612">
        <v>11.054</v>
      </c>
      <c r="Z612">
        <v>-0.19597000000000001</v>
      </c>
      <c r="AA612">
        <v>45</v>
      </c>
      <c r="AB612">
        <v>94.6</v>
      </c>
      <c r="AC612">
        <v>0.156</v>
      </c>
      <c r="AD612">
        <v>5.5E-2</v>
      </c>
      <c r="AE612">
        <v>1.827</v>
      </c>
      <c r="AF612">
        <v>0.108</v>
      </c>
      <c r="AG612">
        <v>0.106</v>
      </c>
      <c r="AH612">
        <v>-0.17100000000000001</v>
      </c>
      <c r="AI612">
        <v>0.127</v>
      </c>
      <c r="AJ612">
        <v>-1.4999999999999999E-2</v>
      </c>
      <c r="AK612">
        <v>0.56699999999999995</v>
      </c>
      <c r="AL612">
        <v>333.22300000000001</v>
      </c>
      <c r="AM612">
        <v>354</v>
      </c>
      <c r="AN612">
        <v>-0.96699999999999997</v>
      </c>
      <c r="AO612">
        <v>0.02</v>
      </c>
      <c r="AP612">
        <v>4.0413899999999998</v>
      </c>
      <c r="AQ612">
        <v>8.8999999999999996E-2</v>
      </c>
      <c r="AR612">
        <v>94.17</v>
      </c>
      <c r="AS612">
        <v>0.49399999999999999</v>
      </c>
      <c r="AT612" t="s">
        <v>876</v>
      </c>
      <c r="AU612">
        <v>17</v>
      </c>
      <c r="AV612">
        <v>132</v>
      </c>
      <c r="AW612">
        <v>0.92900000000000005</v>
      </c>
      <c r="AX612">
        <v>29.51</v>
      </c>
      <c r="AY612">
        <v>29.51</v>
      </c>
      <c r="AZ612">
        <v>32.880000000000003</v>
      </c>
      <c r="BA612">
        <v>32.880000000000003</v>
      </c>
      <c r="BB612">
        <v>34.32</v>
      </c>
      <c r="BC612">
        <v>34.32</v>
      </c>
      <c r="BL612">
        <v>12</v>
      </c>
      <c r="BM612">
        <v>10.08</v>
      </c>
      <c r="BN612">
        <v>-8.6859529310704967E-2</v>
      </c>
    </row>
    <row r="613" spans="1:66" x14ac:dyDescent="0.2">
      <c r="A613" t="s">
        <v>869</v>
      </c>
      <c r="B613" s="3" t="s">
        <v>870</v>
      </c>
      <c r="C613" s="3" t="s">
        <v>874</v>
      </c>
      <c r="D613" s="3" t="s">
        <v>874</v>
      </c>
      <c r="E613" s="3" t="s">
        <v>877</v>
      </c>
      <c r="F613" s="4" t="s">
        <v>2300</v>
      </c>
      <c r="G613" s="4">
        <f t="shared" si="24"/>
        <v>90</v>
      </c>
      <c r="H613" s="4"/>
      <c r="I613" s="4"/>
      <c r="J613" s="4">
        <v>2</v>
      </c>
      <c r="K613" t="s">
        <v>2329</v>
      </c>
      <c r="M613">
        <v>100</v>
      </c>
      <c r="N613">
        <v>0.50600000000000001</v>
      </c>
      <c r="O613">
        <v>0.58399999999999996</v>
      </c>
      <c r="P613">
        <v>1.6950000000000001</v>
      </c>
      <c r="Q613">
        <v>1</v>
      </c>
      <c r="R613" t="s">
        <v>878</v>
      </c>
      <c r="S613">
        <v>832</v>
      </c>
      <c r="T613">
        <v>1424.6</v>
      </c>
      <c r="U613">
        <v>2.862E-2</v>
      </c>
      <c r="V613">
        <v>43.19</v>
      </c>
      <c r="W613">
        <v>-4.5999999999999999E-2</v>
      </c>
      <c r="X613">
        <v>40.429000000000002</v>
      </c>
      <c r="Y613">
        <v>10.429</v>
      </c>
      <c r="Z613">
        <v>-0.22463</v>
      </c>
      <c r="AA613">
        <v>43</v>
      </c>
      <c r="AB613">
        <v>113</v>
      </c>
      <c r="AC613">
        <v>0.09</v>
      </c>
      <c r="AD613">
        <v>5.7000000000000002E-2</v>
      </c>
      <c r="AE613">
        <v>1.7669999999999999</v>
      </c>
      <c r="AF613">
        <v>1.4999999999999999E-2</v>
      </c>
      <c r="AG613">
        <v>0.17299999999999999</v>
      </c>
      <c r="AH613">
        <v>0.72499999999999998</v>
      </c>
      <c r="AI613">
        <v>-6.0999999999999999E-2</v>
      </c>
      <c r="AJ613">
        <v>0.54800000000000004</v>
      </c>
      <c r="AK613">
        <v>1.1839999999999999</v>
      </c>
      <c r="AL613">
        <v>47.603000000000002</v>
      </c>
      <c r="AM613">
        <v>330</v>
      </c>
      <c r="AN613">
        <v>-0.83299999999999996</v>
      </c>
      <c r="AO613">
        <v>9.0999999999999998E-2</v>
      </c>
      <c r="AP613">
        <v>5.4721700000000002</v>
      </c>
      <c r="AQ613">
        <v>0.26200000000000001</v>
      </c>
      <c r="AR613">
        <v>94.17</v>
      </c>
      <c r="AS613">
        <v>0.33300000000000002</v>
      </c>
      <c r="AT613" t="s">
        <v>879</v>
      </c>
      <c r="AU613">
        <v>-4.8</v>
      </c>
      <c r="AV613">
        <v>169</v>
      </c>
      <c r="AW613">
        <v>0.96099999999999997</v>
      </c>
      <c r="AX613">
        <v>36.020000000000003</v>
      </c>
      <c r="AY613">
        <v>36.020000000000003</v>
      </c>
      <c r="AZ613">
        <v>36.81</v>
      </c>
      <c r="BA613">
        <v>36.81</v>
      </c>
      <c r="BB613">
        <v>37.76</v>
      </c>
      <c r="BC613">
        <v>37.76</v>
      </c>
      <c r="BL613">
        <v>12</v>
      </c>
      <c r="BM613">
        <v>11.7</v>
      </c>
      <c r="BN613">
        <v>0.18351008316591746</v>
      </c>
    </row>
    <row r="614" spans="1:66" x14ac:dyDescent="0.2">
      <c r="A614" t="s">
        <v>869</v>
      </c>
      <c r="B614" s="3" t="s">
        <v>880</v>
      </c>
      <c r="C614" s="3" t="s">
        <v>871</v>
      </c>
      <c r="D614" s="3" t="s">
        <v>871</v>
      </c>
      <c r="E614" s="3" t="s">
        <v>881</v>
      </c>
      <c r="F614" s="4" t="s">
        <v>2301</v>
      </c>
      <c r="G614" s="4">
        <f t="shared" si="24"/>
        <v>115</v>
      </c>
      <c r="H614" s="4"/>
      <c r="I614" s="4"/>
      <c r="J614" s="4">
        <v>2</v>
      </c>
      <c r="K614" t="s">
        <v>2330</v>
      </c>
      <c r="M614">
        <v>100</v>
      </c>
      <c r="N614">
        <v>44.335000000000001</v>
      </c>
      <c r="O614">
        <v>43.878</v>
      </c>
      <c r="P614">
        <v>69.063999999999993</v>
      </c>
      <c r="Q614">
        <v>1</v>
      </c>
      <c r="R614" t="s">
        <v>882</v>
      </c>
      <c r="S614">
        <v>77055</v>
      </c>
      <c r="T614">
        <v>1756.1</v>
      </c>
      <c r="U614">
        <v>-0.34290999999999999</v>
      </c>
      <c r="V614">
        <v>53.42</v>
      </c>
      <c r="W614">
        <v>-0.28939999999999999</v>
      </c>
      <c r="X614">
        <v>82.603999999999999</v>
      </c>
      <c r="Y614">
        <v>22.603999999999999</v>
      </c>
      <c r="Z614">
        <v>-0.48915999999999998</v>
      </c>
      <c r="AA614">
        <v>29</v>
      </c>
      <c r="AB614">
        <v>1.9</v>
      </c>
      <c r="AC614">
        <v>1.4999999999999999E-2</v>
      </c>
      <c r="AD614">
        <v>0.68300000000000005</v>
      </c>
      <c r="AE614">
        <v>2.1469999999999998</v>
      </c>
      <c r="AF614">
        <v>0.6</v>
      </c>
      <c r="AG614">
        <v>0.25</v>
      </c>
      <c r="AH614">
        <v>0.23499999999999999</v>
      </c>
      <c r="AI614">
        <v>0.23899999999999999</v>
      </c>
      <c r="AJ614">
        <v>0.22500000000000001</v>
      </c>
      <c r="AK614">
        <v>49.02</v>
      </c>
      <c r="AL614">
        <v>294.54500000000002</v>
      </c>
      <c r="AM614">
        <v>366</v>
      </c>
      <c r="AN614">
        <v>-1.0329999999999999</v>
      </c>
      <c r="AO614">
        <v>7.4999999999999997E-2</v>
      </c>
      <c r="AP614">
        <v>367.43849</v>
      </c>
      <c r="AQ614">
        <v>1.6E-2</v>
      </c>
      <c r="AR614">
        <v>95.71</v>
      </c>
      <c r="AS614">
        <v>0.48</v>
      </c>
      <c r="AT614" t="s">
        <v>883</v>
      </c>
      <c r="AU614">
        <v>-68.400000000000006</v>
      </c>
      <c r="AV614">
        <v>79</v>
      </c>
      <c r="AW614">
        <v>1.0269999999999999</v>
      </c>
      <c r="AX614">
        <v>39.14</v>
      </c>
      <c r="AY614">
        <v>39.14</v>
      </c>
      <c r="AZ614">
        <v>53.46</v>
      </c>
      <c r="BA614">
        <v>53.46</v>
      </c>
      <c r="BB614">
        <v>59.07</v>
      </c>
      <c r="BC614">
        <v>59.07</v>
      </c>
      <c r="BL614">
        <v>12</v>
      </c>
      <c r="BM614">
        <v>1326.86</v>
      </c>
      <c r="BN614">
        <v>-2.117767821680867E-2</v>
      </c>
    </row>
    <row r="615" spans="1:66" x14ac:dyDescent="0.2">
      <c r="A615" t="s">
        <v>869</v>
      </c>
      <c r="B615" s="3" t="s">
        <v>880</v>
      </c>
      <c r="C615" s="3" t="s">
        <v>874</v>
      </c>
      <c r="D615" s="3" t="s">
        <v>871</v>
      </c>
      <c r="E615" s="3" t="s">
        <v>884</v>
      </c>
      <c r="F615" s="4" t="s">
        <v>2301</v>
      </c>
      <c r="G615" s="4">
        <f t="shared" si="24"/>
        <v>115</v>
      </c>
      <c r="H615" s="4"/>
      <c r="I615" s="4"/>
      <c r="J615" s="4">
        <v>2</v>
      </c>
      <c r="K615" t="s">
        <v>2330</v>
      </c>
      <c r="M615">
        <v>100</v>
      </c>
      <c r="N615">
        <v>0.16200000000000001</v>
      </c>
      <c r="O615">
        <v>0.186</v>
      </c>
      <c r="P615">
        <v>0.95799999999999996</v>
      </c>
      <c r="Q615">
        <v>0</v>
      </c>
      <c r="R615" t="s">
        <v>45</v>
      </c>
      <c r="S615">
        <v>326</v>
      </c>
      <c r="T615">
        <v>1756.1</v>
      </c>
      <c r="U615">
        <v>-0.11459</v>
      </c>
      <c r="V615">
        <v>33.18</v>
      </c>
      <c r="W615">
        <v>-0.27210000000000001</v>
      </c>
      <c r="X615">
        <v>42.215000000000003</v>
      </c>
      <c r="Y615">
        <v>14.715</v>
      </c>
      <c r="Z615">
        <v>-0.31786999999999999</v>
      </c>
      <c r="AA615">
        <v>25</v>
      </c>
      <c r="AB615">
        <v>97.8</v>
      </c>
      <c r="AC615">
        <v>0.42299999999999999</v>
      </c>
      <c r="AD615">
        <v>7.8E-2</v>
      </c>
      <c r="AE615">
        <v>1.8560000000000001</v>
      </c>
      <c r="AF615">
        <v>0.128</v>
      </c>
      <c r="AG615">
        <v>8.0000000000000002E-3</v>
      </c>
      <c r="AH615">
        <v>0.13900000000000001</v>
      </c>
      <c r="AI615">
        <v>0.17799999999999999</v>
      </c>
      <c r="AJ615">
        <v>-0.13100000000000001</v>
      </c>
      <c r="AK615">
        <v>0.36</v>
      </c>
      <c r="AL615">
        <v>148.76</v>
      </c>
      <c r="AM615">
        <v>354</v>
      </c>
      <c r="AN615">
        <v>-0.96699999999999997</v>
      </c>
      <c r="AO615">
        <v>1.7999999999999999E-2</v>
      </c>
      <c r="AP615">
        <v>4.3487999999999998</v>
      </c>
      <c r="AQ615">
        <v>0.106</v>
      </c>
      <c r="AR615">
        <v>95.71</v>
      </c>
      <c r="AS615">
        <v>-0.25</v>
      </c>
      <c r="AT615" t="s">
        <v>885</v>
      </c>
      <c r="AU615">
        <v>-53.4</v>
      </c>
      <c r="AV615">
        <v>104</v>
      </c>
      <c r="AW615">
        <v>1.071</v>
      </c>
      <c r="AX615">
        <v>55.13</v>
      </c>
      <c r="AY615">
        <v>55.13</v>
      </c>
      <c r="AZ615">
        <v>65.739999999999995</v>
      </c>
      <c r="BA615">
        <v>65.739999999999995</v>
      </c>
      <c r="BB615">
        <v>65.77</v>
      </c>
      <c r="BC615">
        <v>65.77</v>
      </c>
      <c r="BL615">
        <v>12</v>
      </c>
      <c r="BM615">
        <v>6.33</v>
      </c>
      <c r="BN615">
        <v>-7.1931567543621266E-3</v>
      </c>
    </row>
    <row r="616" spans="1:66" x14ac:dyDescent="0.2">
      <c r="A616" t="s">
        <v>869</v>
      </c>
      <c r="B616" s="3" t="s">
        <v>886</v>
      </c>
      <c r="C616" s="3" t="s">
        <v>871</v>
      </c>
      <c r="D616" s="3" t="s">
        <v>871</v>
      </c>
      <c r="E616" s="3" t="s">
        <v>887</v>
      </c>
      <c r="F616" s="4" t="s">
        <v>2302</v>
      </c>
      <c r="G616" s="4">
        <f t="shared" si="24"/>
        <v>165</v>
      </c>
      <c r="H616" s="4"/>
      <c r="I616" s="4"/>
      <c r="J616" s="4">
        <v>2</v>
      </c>
      <c r="K616" t="s">
        <v>2331</v>
      </c>
      <c r="M616">
        <v>100</v>
      </c>
      <c r="N616">
        <v>0.26500000000000001</v>
      </c>
      <c r="O616">
        <v>0.223</v>
      </c>
      <c r="P616">
        <v>1.6120000000000001</v>
      </c>
      <c r="Q616">
        <v>2</v>
      </c>
      <c r="R616" t="s">
        <v>888</v>
      </c>
      <c r="S616">
        <v>353</v>
      </c>
      <c r="T616">
        <v>1585.5</v>
      </c>
      <c r="U616">
        <v>-5.1659999999999998E-2</v>
      </c>
      <c r="V616">
        <v>51.04</v>
      </c>
      <c r="W616">
        <v>-0.49959999999999999</v>
      </c>
      <c r="X616">
        <v>42.642000000000003</v>
      </c>
      <c r="Y616">
        <v>22.641999999999999</v>
      </c>
      <c r="Z616">
        <v>-0.66235999999999995</v>
      </c>
      <c r="AA616">
        <v>41</v>
      </c>
      <c r="AB616">
        <v>28.4</v>
      </c>
      <c r="AC616">
        <v>1.9179999999999999</v>
      </c>
      <c r="AD616">
        <v>0.13800000000000001</v>
      </c>
      <c r="AE616">
        <v>2.1560000000000001</v>
      </c>
      <c r="AF616">
        <v>0.35199999999999998</v>
      </c>
      <c r="AG616">
        <v>0.61799999999999999</v>
      </c>
      <c r="AH616">
        <v>0.88900000000000001</v>
      </c>
      <c r="AI616">
        <v>0.47899999999999998</v>
      </c>
      <c r="AJ616">
        <v>0.71699999999999997</v>
      </c>
      <c r="AK616">
        <v>0.73</v>
      </c>
      <c r="AL616">
        <v>80.331000000000003</v>
      </c>
      <c r="AM616">
        <v>126</v>
      </c>
      <c r="AN616">
        <v>0.3</v>
      </c>
      <c r="AO616">
        <v>0.186</v>
      </c>
      <c r="AP616">
        <v>19.787420000000001</v>
      </c>
      <c r="AQ616">
        <v>0.748</v>
      </c>
      <c r="AR616">
        <v>91.35</v>
      </c>
      <c r="AS616">
        <v>0.436</v>
      </c>
      <c r="AT616" t="s">
        <v>889</v>
      </c>
      <c r="AU616">
        <v>-21.1</v>
      </c>
      <c r="AV616">
        <v>99</v>
      </c>
      <c r="AW616">
        <v>0.89100000000000001</v>
      </c>
      <c r="AX616">
        <v>43.33</v>
      </c>
      <c r="AY616">
        <v>43.33</v>
      </c>
      <c r="AZ616">
        <v>48.94</v>
      </c>
      <c r="BA616">
        <v>48.94</v>
      </c>
      <c r="BB616">
        <v>50.66</v>
      </c>
      <c r="BC616">
        <v>50.66</v>
      </c>
      <c r="BL616">
        <v>12</v>
      </c>
      <c r="BM616">
        <v>12.02</v>
      </c>
      <c r="BN616">
        <v>-0.10032930892176588</v>
      </c>
    </row>
    <row r="617" spans="1:66" x14ac:dyDescent="0.2">
      <c r="A617" t="s">
        <v>869</v>
      </c>
      <c r="B617" s="3" t="s">
        <v>886</v>
      </c>
      <c r="C617" s="3" t="s">
        <v>874</v>
      </c>
      <c r="D617" s="3" t="s">
        <v>871</v>
      </c>
      <c r="E617" s="3" t="s">
        <v>890</v>
      </c>
      <c r="F617" s="4" t="s">
        <v>2302</v>
      </c>
      <c r="G617" s="4">
        <f t="shared" si="24"/>
        <v>165</v>
      </c>
      <c r="H617" s="4"/>
      <c r="I617" s="4"/>
      <c r="J617" s="4">
        <v>2</v>
      </c>
      <c r="K617" t="s">
        <v>2331</v>
      </c>
      <c r="M617">
        <v>100</v>
      </c>
      <c r="N617">
        <v>0.88500000000000001</v>
      </c>
      <c r="O617">
        <v>1.026</v>
      </c>
      <c r="P617">
        <v>3.4780000000000002</v>
      </c>
      <c r="Q617">
        <v>4</v>
      </c>
      <c r="R617" t="s">
        <v>891</v>
      </c>
      <c r="S617">
        <v>1626</v>
      </c>
      <c r="T617">
        <v>1585.5</v>
      </c>
      <c r="U617">
        <v>-0.20074</v>
      </c>
      <c r="V617">
        <v>49.04</v>
      </c>
      <c r="W617">
        <v>-0.2666</v>
      </c>
      <c r="X617">
        <v>63.853999999999999</v>
      </c>
      <c r="Y617">
        <v>26.353999999999999</v>
      </c>
      <c r="Z617">
        <v>-0.26839000000000002</v>
      </c>
      <c r="AA617">
        <v>23</v>
      </c>
      <c r="AB617">
        <v>45.7</v>
      </c>
      <c r="AC617">
        <v>0.48399999999999999</v>
      </c>
      <c r="AD617">
        <v>0.27100000000000002</v>
      </c>
      <c r="AE617">
        <v>2.4409999999999998</v>
      </c>
      <c r="AF617">
        <v>0.48099999999999998</v>
      </c>
      <c r="AG617">
        <v>0.57599999999999996</v>
      </c>
      <c r="AH617">
        <v>0.91500000000000004</v>
      </c>
      <c r="AI617">
        <v>0.61799999999999999</v>
      </c>
      <c r="AJ617">
        <v>0.86699999999999999</v>
      </c>
      <c r="AK617">
        <v>3.1440000000000001</v>
      </c>
      <c r="AL617">
        <v>321.322</v>
      </c>
      <c r="AM617">
        <v>246</v>
      </c>
      <c r="AN617">
        <v>-0.36699999999999999</v>
      </c>
      <c r="AO617">
        <v>0.51200000000000001</v>
      </c>
      <c r="AP617">
        <v>8.8459699999999994</v>
      </c>
      <c r="AQ617">
        <v>0.55100000000000005</v>
      </c>
      <c r="AR617">
        <v>91.35</v>
      </c>
      <c r="AS617">
        <v>0.63400000000000001</v>
      </c>
      <c r="AT617" t="s">
        <v>892</v>
      </c>
      <c r="AU617">
        <v>-15</v>
      </c>
      <c r="AV617">
        <v>89</v>
      </c>
      <c r="AW617">
        <v>1.091</v>
      </c>
      <c r="AX617">
        <v>30.56</v>
      </c>
      <c r="AY617">
        <v>30.56</v>
      </c>
      <c r="AZ617">
        <v>38.08</v>
      </c>
      <c r="BA617">
        <v>38.08</v>
      </c>
      <c r="BB617">
        <v>78.58</v>
      </c>
      <c r="BC617">
        <v>78.58</v>
      </c>
      <c r="BL617">
        <v>12</v>
      </c>
      <c r="BM617">
        <v>12.28</v>
      </c>
      <c r="BN617">
        <v>1.9493175992284909E-3</v>
      </c>
    </row>
    <row r="618" spans="1:66" x14ac:dyDescent="0.2">
      <c r="A618" t="s">
        <v>869</v>
      </c>
      <c r="B618" s="3" t="s">
        <v>893</v>
      </c>
      <c r="C618" s="3" t="s">
        <v>871</v>
      </c>
      <c r="D618" s="3" t="s">
        <v>871</v>
      </c>
      <c r="E618" s="3" t="s">
        <v>894</v>
      </c>
      <c r="F618" s="4" t="s">
        <v>2303</v>
      </c>
      <c r="G618" s="4">
        <f t="shared" si="24"/>
        <v>190</v>
      </c>
      <c r="H618" s="4"/>
      <c r="I618" s="4"/>
      <c r="J618" s="4">
        <v>2</v>
      </c>
      <c r="K618" t="s">
        <v>2332</v>
      </c>
      <c r="M618">
        <v>100</v>
      </c>
      <c r="N618">
        <v>1.6140000000000001</v>
      </c>
      <c r="O618">
        <v>1.766</v>
      </c>
      <c r="P618">
        <v>3.6389999999999998</v>
      </c>
      <c r="Q618">
        <v>1</v>
      </c>
      <c r="R618" t="s">
        <v>895</v>
      </c>
      <c r="S618">
        <v>2775</v>
      </c>
      <c r="T618">
        <v>1571.2</v>
      </c>
      <c r="U618">
        <v>-0.25886999999999999</v>
      </c>
      <c r="V618">
        <v>45.99</v>
      </c>
      <c r="W618">
        <v>2.69E-2</v>
      </c>
      <c r="X618">
        <v>23.242000000000001</v>
      </c>
      <c r="Y618">
        <v>10.742000000000001</v>
      </c>
      <c r="Z618">
        <v>-0.34505000000000002</v>
      </c>
      <c r="AA618">
        <v>49</v>
      </c>
      <c r="AB618">
        <v>27.7</v>
      </c>
      <c r="AC618">
        <v>5.8000000000000003E-2</v>
      </c>
      <c r="AD618">
        <v>0.10199999999999999</v>
      </c>
      <c r="AE618">
        <v>1.7949999999999999</v>
      </c>
      <c r="AF618">
        <v>0.108</v>
      </c>
      <c r="AG618">
        <v>4.1000000000000002E-2</v>
      </c>
      <c r="AH618">
        <v>0.19</v>
      </c>
      <c r="AI618">
        <v>0.11600000000000001</v>
      </c>
      <c r="AJ618">
        <v>0.01</v>
      </c>
      <c r="AK618">
        <v>2.3879999999999999</v>
      </c>
      <c r="AL618">
        <v>211.24</v>
      </c>
      <c r="AM618">
        <v>342</v>
      </c>
      <c r="AN618">
        <v>-0.9</v>
      </c>
      <c r="AO618">
        <v>4.1000000000000002E-2</v>
      </c>
      <c r="AP618">
        <v>38.715009999999999</v>
      </c>
      <c r="AQ618">
        <v>0.04</v>
      </c>
      <c r="AR618">
        <v>93.01</v>
      </c>
      <c r="AS618">
        <v>0.52300000000000002</v>
      </c>
      <c r="AT618" t="s">
        <v>896</v>
      </c>
      <c r="AU618">
        <v>-21.3</v>
      </c>
      <c r="AV618">
        <v>36</v>
      </c>
      <c r="AW618">
        <v>0.92900000000000005</v>
      </c>
      <c r="AX618">
        <v>32.11</v>
      </c>
      <c r="AY618">
        <v>32.11</v>
      </c>
      <c r="AZ618">
        <v>33.46</v>
      </c>
      <c r="BA618">
        <v>33.46</v>
      </c>
      <c r="BB618">
        <v>40.01</v>
      </c>
      <c r="BC618">
        <v>40.01</v>
      </c>
      <c r="BL618">
        <v>12</v>
      </c>
      <c r="BM618">
        <v>9.7799999999999994</v>
      </c>
      <c r="BN618">
        <v>0.1286460083427908</v>
      </c>
    </row>
    <row r="619" spans="1:66" x14ac:dyDescent="0.2">
      <c r="A619" t="s">
        <v>869</v>
      </c>
      <c r="B619" s="3" t="s">
        <v>893</v>
      </c>
      <c r="C619" s="3" t="s">
        <v>871</v>
      </c>
      <c r="D619" s="3" t="s">
        <v>874</v>
      </c>
      <c r="E619" s="3" t="s">
        <v>897</v>
      </c>
      <c r="F619" s="4" t="s">
        <v>2303</v>
      </c>
      <c r="G619" s="4">
        <f t="shared" si="24"/>
        <v>190</v>
      </c>
      <c r="H619" s="4"/>
      <c r="I619" s="4"/>
      <c r="J619" s="4">
        <v>2</v>
      </c>
      <c r="K619" t="s">
        <v>2332</v>
      </c>
      <c r="M619">
        <v>100</v>
      </c>
      <c r="N619">
        <v>3.726</v>
      </c>
      <c r="O619">
        <v>3.6859999999999999</v>
      </c>
      <c r="P619">
        <v>6.7409999999999997</v>
      </c>
      <c r="Q619">
        <v>1</v>
      </c>
      <c r="R619" t="s">
        <v>898</v>
      </c>
      <c r="S619">
        <v>5792</v>
      </c>
      <c r="T619">
        <v>1571.2</v>
      </c>
      <c r="U619">
        <v>0.26324999999999998</v>
      </c>
      <c r="V619">
        <v>25.12</v>
      </c>
      <c r="W619">
        <v>9.9199999999999997E-2</v>
      </c>
      <c r="X619">
        <v>65</v>
      </c>
      <c r="Y619">
        <v>9.2330000000000005</v>
      </c>
      <c r="Z619">
        <v>-0.11708</v>
      </c>
      <c r="AA619">
        <v>49</v>
      </c>
      <c r="AB619">
        <v>38</v>
      </c>
      <c r="AC619">
        <v>2.3E-2</v>
      </c>
      <c r="AD619">
        <v>8.5000000000000006E-2</v>
      </c>
      <c r="AE619">
        <v>1.8129999999999999</v>
      </c>
      <c r="AF619">
        <v>3.4000000000000002E-2</v>
      </c>
      <c r="AG619">
        <v>-0.08</v>
      </c>
      <c r="AH619">
        <v>-2.5999999999999999E-2</v>
      </c>
      <c r="AI619">
        <v>-0.153</v>
      </c>
      <c r="AJ619">
        <v>-0.13700000000000001</v>
      </c>
      <c r="AK619">
        <v>4.4950000000000001</v>
      </c>
      <c r="AL619">
        <v>261.81799999999998</v>
      </c>
      <c r="AM619">
        <v>354</v>
      </c>
      <c r="AN619">
        <v>-0.96699999999999997</v>
      </c>
      <c r="AO619">
        <v>4.2000000000000003E-2</v>
      </c>
      <c r="AP619">
        <v>77.881219999999999</v>
      </c>
      <c r="AQ619">
        <v>2.5999999999999999E-2</v>
      </c>
      <c r="AR619">
        <v>93.01</v>
      </c>
      <c r="AS619">
        <v>0.48599999999999999</v>
      </c>
      <c r="AT619" t="s">
        <v>899</v>
      </c>
      <c r="AU619">
        <v>14</v>
      </c>
      <c r="AV619">
        <v>38</v>
      </c>
      <c r="AW619">
        <v>1.044</v>
      </c>
      <c r="AX619">
        <v>28.98</v>
      </c>
      <c r="AY619">
        <v>28.98</v>
      </c>
      <c r="AZ619">
        <v>43.19</v>
      </c>
      <c r="BA619">
        <v>43.19</v>
      </c>
      <c r="BB619">
        <v>45.9</v>
      </c>
      <c r="BC619">
        <v>45.9</v>
      </c>
      <c r="BL619">
        <v>12</v>
      </c>
      <c r="BM619">
        <v>11.35</v>
      </c>
      <c r="BN619">
        <v>-6.5164243224463098E-2</v>
      </c>
    </row>
    <row r="620" spans="1:66" x14ac:dyDescent="0.2">
      <c r="A620" t="s">
        <v>869</v>
      </c>
      <c r="B620" s="3" t="s">
        <v>900</v>
      </c>
      <c r="C620" s="3" t="s">
        <v>874</v>
      </c>
      <c r="D620" s="3" t="s">
        <v>871</v>
      </c>
      <c r="E620" s="3" t="s">
        <v>901</v>
      </c>
      <c r="F620" s="4" t="s">
        <v>2304</v>
      </c>
      <c r="G620" s="4">
        <f t="shared" si="24"/>
        <v>240</v>
      </c>
      <c r="H620" s="4"/>
      <c r="I620" s="4"/>
      <c r="J620" s="4">
        <v>2</v>
      </c>
      <c r="K620" t="s">
        <v>2333</v>
      </c>
      <c r="M620">
        <v>100</v>
      </c>
      <c r="N620">
        <v>2.6909999999999998</v>
      </c>
      <c r="O620">
        <v>2.706</v>
      </c>
      <c r="P620">
        <v>5.03</v>
      </c>
      <c r="Q620">
        <v>1</v>
      </c>
      <c r="R620" t="s">
        <v>902</v>
      </c>
      <c r="S620">
        <v>4745</v>
      </c>
      <c r="T620">
        <v>1753.6</v>
      </c>
      <c r="U620">
        <v>-4.7800000000000004E-3</v>
      </c>
      <c r="V620">
        <v>33.18</v>
      </c>
      <c r="W620">
        <v>-0.1535</v>
      </c>
      <c r="X620">
        <v>82.929000000000002</v>
      </c>
      <c r="Y620">
        <v>10.429</v>
      </c>
      <c r="Z620">
        <v>-0.33848</v>
      </c>
      <c r="AA620">
        <v>49</v>
      </c>
      <c r="AB620">
        <v>108.5</v>
      </c>
      <c r="AC620">
        <v>3.2000000000000001E-2</v>
      </c>
      <c r="AD620">
        <v>8.5999999999999993E-2</v>
      </c>
      <c r="AE620">
        <v>1.887</v>
      </c>
      <c r="AF620">
        <v>0.115</v>
      </c>
      <c r="AG620">
        <v>-4.9000000000000002E-2</v>
      </c>
      <c r="AH620">
        <v>0.64400000000000002</v>
      </c>
      <c r="AI620">
        <v>0.127</v>
      </c>
      <c r="AJ620">
        <v>0.36499999999999999</v>
      </c>
      <c r="AK620">
        <v>3.6459999999999999</v>
      </c>
      <c r="AL620">
        <v>312.39699999999999</v>
      </c>
      <c r="AM620">
        <v>366</v>
      </c>
      <c r="AN620">
        <v>-1.0329999999999999</v>
      </c>
      <c r="AO620">
        <v>4.7E-2</v>
      </c>
      <c r="AP620">
        <v>33.802520000000001</v>
      </c>
      <c r="AQ620">
        <v>2.3E-2</v>
      </c>
      <c r="AR620">
        <v>95.96</v>
      </c>
      <c r="AS620">
        <v>0.48199999999999998</v>
      </c>
      <c r="AT620" t="s">
        <v>903</v>
      </c>
      <c r="AU620">
        <v>1</v>
      </c>
      <c r="AV620">
        <v>157</v>
      </c>
      <c r="AW620">
        <v>0.997</v>
      </c>
      <c r="AX620">
        <v>36.61</v>
      </c>
      <c r="AY620">
        <v>36.61</v>
      </c>
      <c r="AZ620">
        <v>44.6</v>
      </c>
      <c r="BA620">
        <v>44.6</v>
      </c>
      <c r="BB620">
        <v>55.71</v>
      </c>
      <c r="BC620">
        <v>55.71</v>
      </c>
      <c r="BL620">
        <v>12</v>
      </c>
      <c r="BM620">
        <v>15.59</v>
      </c>
      <c r="BN620">
        <v>-1.8518510948674748E-2</v>
      </c>
    </row>
    <row r="621" spans="1:66" x14ac:dyDescent="0.2">
      <c r="A621" t="s">
        <v>869</v>
      </c>
      <c r="B621" s="3" t="s">
        <v>904</v>
      </c>
      <c r="C621" s="3" t="s">
        <v>871</v>
      </c>
      <c r="D621" s="3" t="s">
        <v>871</v>
      </c>
      <c r="E621" s="3" t="s">
        <v>905</v>
      </c>
      <c r="F621" s="4" t="s">
        <v>2305</v>
      </c>
      <c r="G621" s="4">
        <f t="shared" si="24"/>
        <v>290</v>
      </c>
      <c r="H621" s="4"/>
      <c r="I621" s="4"/>
      <c r="J621" s="4">
        <v>2</v>
      </c>
      <c r="K621" t="s">
        <v>2334</v>
      </c>
      <c r="M621">
        <v>100</v>
      </c>
      <c r="N621">
        <v>0.36</v>
      </c>
      <c r="O621">
        <v>0.505</v>
      </c>
      <c r="P621">
        <v>2.6419999999999999</v>
      </c>
      <c r="Q621">
        <v>4</v>
      </c>
      <c r="R621" t="s">
        <v>906</v>
      </c>
      <c r="S621">
        <v>799</v>
      </c>
      <c r="T621">
        <v>1583.5</v>
      </c>
      <c r="U621">
        <v>-0.15698999999999999</v>
      </c>
      <c r="V621">
        <v>48.33</v>
      </c>
      <c r="W621">
        <v>-3.3300000000000003E-2</v>
      </c>
      <c r="X621">
        <v>84.108000000000004</v>
      </c>
      <c r="Y621">
        <v>16.608000000000001</v>
      </c>
      <c r="Z621">
        <v>-0.20707999999999999</v>
      </c>
      <c r="AA621">
        <v>39</v>
      </c>
      <c r="AB621">
        <v>96.9</v>
      </c>
      <c r="AC621">
        <v>0.377</v>
      </c>
      <c r="AD621">
        <v>0.17699999999999999</v>
      </c>
      <c r="AE621">
        <v>1.9350000000000001</v>
      </c>
      <c r="AF621">
        <v>0.23599999999999999</v>
      </c>
      <c r="AG621">
        <v>9.2999999999999999E-2</v>
      </c>
      <c r="AH621">
        <v>0.88</v>
      </c>
      <c r="AI621">
        <v>0.217</v>
      </c>
      <c r="AJ621">
        <v>0.88100000000000001</v>
      </c>
      <c r="AK621">
        <v>4.2919999999999998</v>
      </c>
      <c r="AL621">
        <v>232.066</v>
      </c>
      <c r="AM621">
        <v>366</v>
      </c>
      <c r="AN621">
        <v>-1.0329999999999999</v>
      </c>
      <c r="AO621">
        <v>0.50900000000000001</v>
      </c>
      <c r="AP621">
        <v>23.697679999999998</v>
      </c>
      <c r="AQ621">
        <v>0.627</v>
      </c>
      <c r="AR621">
        <v>88.72</v>
      </c>
      <c r="AS621">
        <v>0.56699999999999995</v>
      </c>
      <c r="AT621" t="s">
        <v>907</v>
      </c>
      <c r="AU621">
        <v>65.599999999999994</v>
      </c>
      <c r="AV621">
        <v>110</v>
      </c>
      <c r="AW621">
        <v>1.0049999999999999</v>
      </c>
      <c r="AX621">
        <v>49.55</v>
      </c>
      <c r="AY621">
        <v>49.55</v>
      </c>
      <c r="AZ621">
        <v>55.17</v>
      </c>
      <c r="BA621">
        <v>55.17</v>
      </c>
      <c r="BB621">
        <v>56.02</v>
      </c>
      <c r="BC621">
        <v>56.02</v>
      </c>
      <c r="BL621">
        <v>12</v>
      </c>
      <c r="BM621">
        <v>14.14</v>
      </c>
      <c r="BN621">
        <v>0.17793290759455513</v>
      </c>
    </row>
    <row r="622" spans="1:66" x14ac:dyDescent="0.2">
      <c r="A622" t="s">
        <v>869</v>
      </c>
      <c r="B622" s="3" t="s">
        <v>904</v>
      </c>
      <c r="C622" s="3" t="s">
        <v>871</v>
      </c>
      <c r="D622" s="3" t="s">
        <v>874</v>
      </c>
      <c r="E622" s="3" t="s">
        <v>908</v>
      </c>
      <c r="F622" s="4" t="s">
        <v>2305</v>
      </c>
      <c r="G622" s="4">
        <f t="shared" si="24"/>
        <v>290</v>
      </c>
      <c r="H622" s="4"/>
      <c r="I622" s="4"/>
      <c r="J622" s="4">
        <v>2</v>
      </c>
      <c r="K622" t="s">
        <v>2334</v>
      </c>
      <c r="M622">
        <v>100</v>
      </c>
      <c r="N622">
        <v>1.972</v>
      </c>
      <c r="O622">
        <v>2.3170000000000002</v>
      </c>
      <c r="P622">
        <v>21.966000000000001</v>
      </c>
      <c r="Q622">
        <v>5</v>
      </c>
      <c r="R622" t="s">
        <v>909</v>
      </c>
      <c r="S622">
        <v>3669</v>
      </c>
      <c r="T622">
        <v>1583.5</v>
      </c>
      <c r="U622">
        <v>0.37558999999999998</v>
      </c>
      <c r="V622">
        <v>53.89</v>
      </c>
      <c r="W622">
        <v>0.20860000000000001</v>
      </c>
      <c r="X622">
        <v>68.960999999999999</v>
      </c>
      <c r="Y622">
        <v>13.961</v>
      </c>
      <c r="Z622">
        <v>0.16027</v>
      </c>
      <c r="AA622">
        <v>21</v>
      </c>
      <c r="AB622">
        <v>27.1</v>
      </c>
      <c r="AC622">
        <v>0.67400000000000004</v>
      </c>
      <c r="AD622">
        <v>1.728</v>
      </c>
      <c r="AE622">
        <v>2.2229999999999999</v>
      </c>
      <c r="AF622">
        <v>0.748</v>
      </c>
      <c r="AG622">
        <v>0.34799999999999998</v>
      </c>
      <c r="AH622">
        <v>0.41899999999999998</v>
      </c>
      <c r="AI622">
        <v>0.45700000000000002</v>
      </c>
      <c r="AJ622">
        <v>-4.3999999999999997E-2</v>
      </c>
      <c r="AK622">
        <v>4.0069999999999997</v>
      </c>
      <c r="AL622">
        <v>95.206999999999994</v>
      </c>
      <c r="AM622">
        <v>354</v>
      </c>
      <c r="AN622">
        <v>-0.96699999999999997</v>
      </c>
      <c r="AO622">
        <v>0.184</v>
      </c>
      <c r="AP622">
        <v>98.378649999999993</v>
      </c>
      <c r="AQ622">
        <v>6.4000000000000001E-2</v>
      </c>
      <c r="AR622">
        <v>88.72</v>
      </c>
      <c r="AS622">
        <v>-6.0999999999999999E-2</v>
      </c>
      <c r="AT622" t="s">
        <v>910</v>
      </c>
      <c r="AU622">
        <v>-21.7</v>
      </c>
      <c r="AV622">
        <v>145</v>
      </c>
      <c r="AW622">
        <v>1.036</v>
      </c>
      <c r="AX622">
        <v>45.14</v>
      </c>
      <c r="AY622">
        <v>45.14</v>
      </c>
      <c r="AZ622">
        <v>50.75</v>
      </c>
      <c r="BA622">
        <v>50.75</v>
      </c>
      <c r="BB622">
        <v>54.89</v>
      </c>
      <c r="BC622">
        <v>54.89</v>
      </c>
      <c r="BL622">
        <v>12</v>
      </c>
      <c r="BM622">
        <v>46.33</v>
      </c>
      <c r="BN622">
        <v>9.7257923602615148E-2</v>
      </c>
    </row>
    <row r="623" spans="1:66" x14ac:dyDescent="0.2">
      <c r="A623" t="s">
        <v>869</v>
      </c>
      <c r="B623" s="3" t="s">
        <v>904</v>
      </c>
      <c r="C623" s="3" t="s">
        <v>874</v>
      </c>
      <c r="D623" s="3" t="s">
        <v>871</v>
      </c>
      <c r="E623" s="3" t="s">
        <v>911</v>
      </c>
      <c r="F623" s="4" t="s">
        <v>2305</v>
      </c>
      <c r="G623" s="4">
        <f t="shared" si="24"/>
        <v>290</v>
      </c>
      <c r="H623" s="4"/>
      <c r="I623" s="4"/>
      <c r="J623" s="4">
        <v>2</v>
      </c>
      <c r="K623" t="s">
        <v>2334</v>
      </c>
      <c r="M623">
        <v>100</v>
      </c>
      <c r="N623">
        <v>24.667000000000002</v>
      </c>
      <c r="O623">
        <v>27.902000000000001</v>
      </c>
      <c r="P623">
        <v>45.911999999999999</v>
      </c>
      <c r="Q623">
        <v>1</v>
      </c>
      <c r="R623" t="s">
        <v>912</v>
      </c>
      <c r="S623">
        <v>44184</v>
      </c>
      <c r="T623">
        <v>1583.5</v>
      </c>
      <c r="U623">
        <v>-0.20527999999999999</v>
      </c>
      <c r="V623">
        <v>33.18</v>
      </c>
      <c r="W623">
        <v>-0.1573</v>
      </c>
      <c r="X623">
        <v>83.242000000000004</v>
      </c>
      <c r="Y623">
        <v>10.742000000000001</v>
      </c>
      <c r="Z623">
        <v>-0.36664000000000002</v>
      </c>
      <c r="AA623">
        <v>33</v>
      </c>
      <c r="AB623">
        <v>58.7</v>
      </c>
      <c r="AC623">
        <v>2.5999999999999999E-2</v>
      </c>
      <c r="AD623">
        <v>0.77200000000000002</v>
      </c>
      <c r="AE623">
        <v>2.0710000000000002</v>
      </c>
      <c r="AF623">
        <v>0.44600000000000001</v>
      </c>
      <c r="AG623">
        <v>0.23200000000000001</v>
      </c>
      <c r="AH623">
        <v>-0.28000000000000003</v>
      </c>
      <c r="AI623">
        <v>0.435</v>
      </c>
      <c r="AJ623">
        <v>0.16600000000000001</v>
      </c>
      <c r="AK623">
        <v>31.661000000000001</v>
      </c>
      <c r="AL623">
        <v>208.26400000000001</v>
      </c>
      <c r="AM623">
        <v>366</v>
      </c>
      <c r="AN623">
        <v>-1.0329999999999999</v>
      </c>
      <c r="AO623">
        <v>7.9000000000000001E-2</v>
      </c>
      <c r="AP623">
        <v>793.15598999999997</v>
      </c>
      <c r="AQ623">
        <v>2.1000000000000001E-2</v>
      </c>
      <c r="AR623">
        <v>88.72</v>
      </c>
      <c r="AS623">
        <v>0.47899999999999998</v>
      </c>
      <c r="AT623" t="s">
        <v>913</v>
      </c>
      <c r="AU623">
        <v>-9.9</v>
      </c>
      <c r="AV623">
        <v>166</v>
      </c>
      <c r="AW623">
        <v>1.0680000000000001</v>
      </c>
      <c r="AX623">
        <v>35.729999999999997</v>
      </c>
      <c r="AY623">
        <v>35.729999999999997</v>
      </c>
      <c r="AZ623">
        <v>48.87</v>
      </c>
      <c r="BA623">
        <v>48.87</v>
      </c>
      <c r="BB623">
        <v>56.04</v>
      </c>
      <c r="BC623">
        <v>56.04</v>
      </c>
      <c r="BL623">
        <v>12</v>
      </c>
      <c r="BM623">
        <v>156.36000000000001</v>
      </c>
      <c r="BN623">
        <v>0.30163971613966989</v>
      </c>
    </row>
    <row r="624" spans="1:66" x14ac:dyDescent="0.2">
      <c r="A624" t="s">
        <v>869</v>
      </c>
      <c r="B624" s="3" t="s">
        <v>904</v>
      </c>
      <c r="C624" s="3" t="s">
        <v>874</v>
      </c>
      <c r="D624" s="3" t="s">
        <v>874</v>
      </c>
      <c r="E624" s="3" t="s">
        <v>914</v>
      </c>
      <c r="F624" s="4" t="s">
        <v>2305</v>
      </c>
      <c r="G624" s="4">
        <f t="shared" si="24"/>
        <v>290</v>
      </c>
      <c r="H624" s="4"/>
      <c r="I624" s="4"/>
      <c r="J624" s="4">
        <v>2</v>
      </c>
      <c r="K624" t="s">
        <v>2334</v>
      </c>
      <c r="M624">
        <v>100</v>
      </c>
      <c r="N624">
        <v>0.9</v>
      </c>
      <c r="O624">
        <v>1.0580000000000001</v>
      </c>
      <c r="P624">
        <v>2.5190000000000001</v>
      </c>
      <c r="Q624">
        <v>1</v>
      </c>
      <c r="R624" t="s">
        <v>915</v>
      </c>
      <c r="S624">
        <v>1675</v>
      </c>
      <c r="T624">
        <v>1583.5</v>
      </c>
      <c r="U624">
        <v>-0.21343999999999999</v>
      </c>
      <c r="V624">
        <v>21.27</v>
      </c>
      <c r="W624">
        <v>4.1399999999999999E-2</v>
      </c>
      <c r="X624">
        <v>32.5</v>
      </c>
      <c r="Y624">
        <v>9.9870000000000001</v>
      </c>
      <c r="Z624">
        <v>-0.16056000000000001</v>
      </c>
      <c r="AA624">
        <v>37</v>
      </c>
      <c r="AB624">
        <v>100.3</v>
      </c>
      <c r="AC624">
        <v>5.8999999999999997E-2</v>
      </c>
      <c r="AD624">
        <v>6.8000000000000005E-2</v>
      </c>
      <c r="AE624">
        <v>1.6479999999999999</v>
      </c>
      <c r="AF624">
        <v>5.0999999999999997E-2</v>
      </c>
      <c r="AG624">
        <v>3.3000000000000002E-2</v>
      </c>
      <c r="AH624">
        <v>-0.107</v>
      </c>
      <c r="AI624">
        <v>7.8E-2</v>
      </c>
      <c r="AJ624">
        <v>-0.16900000000000001</v>
      </c>
      <c r="AK624">
        <v>1.468</v>
      </c>
      <c r="AL624">
        <v>232.066</v>
      </c>
      <c r="AM624">
        <v>366</v>
      </c>
      <c r="AN624">
        <v>-1.0329999999999999</v>
      </c>
      <c r="AO624">
        <v>1.4999999999999999E-2</v>
      </c>
      <c r="AP624">
        <v>39.20693</v>
      </c>
      <c r="AQ624">
        <v>1.7000000000000001E-2</v>
      </c>
      <c r="AR624">
        <v>88.72</v>
      </c>
      <c r="AS624">
        <v>0.41299999999999998</v>
      </c>
      <c r="AT624" t="s">
        <v>916</v>
      </c>
      <c r="AU624">
        <v>-6.4</v>
      </c>
      <c r="AV624">
        <v>94</v>
      </c>
      <c r="AW624">
        <v>0.999</v>
      </c>
      <c r="AX624">
        <v>38.51</v>
      </c>
      <c r="AY624">
        <v>38.51</v>
      </c>
      <c r="AZ624">
        <v>44.32</v>
      </c>
      <c r="BA624">
        <v>44.32</v>
      </c>
      <c r="BB624">
        <v>51.95</v>
      </c>
      <c r="BC624">
        <v>51.95</v>
      </c>
      <c r="BL624">
        <v>12</v>
      </c>
      <c r="BM624">
        <v>5.65</v>
      </c>
      <c r="BN624">
        <v>0.17636349073823798</v>
      </c>
    </row>
    <row r="625" spans="1:66" x14ac:dyDescent="0.2">
      <c r="A625" t="s">
        <v>869</v>
      </c>
      <c r="B625" s="3" t="s">
        <v>904</v>
      </c>
      <c r="C625" s="3" t="s">
        <v>874</v>
      </c>
      <c r="D625" s="3" t="s">
        <v>877</v>
      </c>
      <c r="E625" s="3" t="s">
        <v>917</v>
      </c>
      <c r="F625" s="4" t="s">
        <v>2305</v>
      </c>
      <c r="G625" s="4">
        <f t="shared" si="24"/>
        <v>290</v>
      </c>
      <c r="H625" s="4"/>
      <c r="I625" s="4"/>
      <c r="J625" s="4">
        <v>2</v>
      </c>
      <c r="K625" t="s">
        <v>2334</v>
      </c>
      <c r="M625">
        <v>100</v>
      </c>
      <c r="N625">
        <v>4.25</v>
      </c>
      <c r="O625">
        <v>4.4580000000000002</v>
      </c>
      <c r="P625">
        <v>7.3639999999999999</v>
      </c>
      <c r="Q625">
        <v>1</v>
      </c>
      <c r="R625" t="s">
        <v>918</v>
      </c>
      <c r="S625">
        <v>7060</v>
      </c>
      <c r="T625">
        <v>1583.5</v>
      </c>
      <c r="U625">
        <v>0.32200000000000001</v>
      </c>
      <c r="V625">
        <v>43.78</v>
      </c>
      <c r="W625">
        <v>-4.0099999999999997E-2</v>
      </c>
      <c r="X625">
        <v>62.5</v>
      </c>
      <c r="Y625">
        <v>9.2330000000000005</v>
      </c>
      <c r="Z625">
        <v>-0.16447999999999999</v>
      </c>
      <c r="AA625">
        <v>57</v>
      </c>
      <c r="AB625">
        <v>44.3</v>
      </c>
      <c r="AC625">
        <v>1.0999999999999999E-2</v>
      </c>
      <c r="AD625">
        <v>5.0999999999999997E-2</v>
      </c>
      <c r="AE625">
        <v>1.657</v>
      </c>
      <c r="AF625">
        <v>7.4999999999999997E-2</v>
      </c>
      <c r="AG625">
        <v>5.0999999999999997E-2</v>
      </c>
      <c r="AH625">
        <v>0.17299999999999999</v>
      </c>
      <c r="AI625">
        <v>-0.03</v>
      </c>
      <c r="AJ625">
        <v>0.504</v>
      </c>
      <c r="AK625">
        <v>5.4329999999999998</v>
      </c>
      <c r="AL625">
        <v>121.983</v>
      </c>
      <c r="AM625">
        <v>354</v>
      </c>
      <c r="AN625">
        <v>-0.96699999999999997</v>
      </c>
      <c r="AO625">
        <v>5.0999999999999997E-2</v>
      </c>
      <c r="AP625">
        <v>164.464</v>
      </c>
      <c r="AQ625">
        <v>2.9000000000000001E-2</v>
      </c>
      <c r="AR625">
        <v>88.72</v>
      </c>
      <c r="AS625">
        <v>0.48199999999999998</v>
      </c>
      <c r="AT625" t="s">
        <v>919</v>
      </c>
      <c r="AU625">
        <v>23</v>
      </c>
      <c r="AV625">
        <v>158</v>
      </c>
      <c r="AW625">
        <v>0.94</v>
      </c>
      <c r="AX625">
        <v>18.13</v>
      </c>
      <c r="AY625">
        <v>18.13</v>
      </c>
      <c r="AZ625">
        <v>37.619999999999997</v>
      </c>
      <c r="BA625">
        <v>37.619999999999997</v>
      </c>
      <c r="BB625">
        <v>37.93</v>
      </c>
      <c r="BC625">
        <v>37.93</v>
      </c>
      <c r="BL625">
        <v>12</v>
      </c>
      <c r="BM625">
        <v>20.03</v>
      </c>
      <c r="BN625">
        <v>3.9481324677010633E-2</v>
      </c>
    </row>
    <row r="626" spans="1:66" x14ac:dyDescent="0.2">
      <c r="A626" t="s">
        <v>869</v>
      </c>
      <c r="B626" s="3" t="s">
        <v>920</v>
      </c>
      <c r="C626" s="3" t="s">
        <v>871</v>
      </c>
      <c r="D626" s="3" t="s">
        <v>871</v>
      </c>
      <c r="E626" s="3" t="s">
        <v>921</v>
      </c>
      <c r="F626" s="4" t="s">
        <v>2306</v>
      </c>
      <c r="G626" s="4">
        <f t="shared" si="24"/>
        <v>365</v>
      </c>
      <c r="H626" s="4"/>
      <c r="I626" s="4"/>
      <c r="J626" s="4">
        <v>2</v>
      </c>
      <c r="K626" s="5" t="s">
        <v>2335</v>
      </c>
      <c r="L626" s="5"/>
      <c r="M626">
        <v>100</v>
      </c>
      <c r="N626">
        <v>0.28000000000000003</v>
      </c>
      <c r="O626">
        <v>0.311</v>
      </c>
      <c r="P626">
        <v>1.7889999999999999</v>
      </c>
      <c r="Q626">
        <v>1</v>
      </c>
      <c r="R626" t="s">
        <v>922</v>
      </c>
      <c r="S626">
        <v>373</v>
      </c>
      <c r="T626">
        <v>1198.5</v>
      </c>
      <c r="U626">
        <v>0.12044000000000001</v>
      </c>
      <c r="V626">
        <v>22.36</v>
      </c>
      <c r="W626">
        <v>0.3931</v>
      </c>
      <c r="X626">
        <v>25</v>
      </c>
      <c r="Y626">
        <v>9.9870000000000001</v>
      </c>
      <c r="Z626">
        <v>-3.2939999999999997E-2</v>
      </c>
      <c r="AA626">
        <v>57</v>
      </c>
      <c r="AB626">
        <v>115.6</v>
      </c>
      <c r="AC626">
        <v>0.20300000000000001</v>
      </c>
      <c r="AD626">
        <v>6.7000000000000004E-2</v>
      </c>
      <c r="AE626">
        <v>1.788</v>
      </c>
      <c r="AF626">
        <v>0.108</v>
      </c>
      <c r="AG626">
        <v>3.5999999999999997E-2</v>
      </c>
      <c r="AH626">
        <v>0.56100000000000005</v>
      </c>
      <c r="AI626">
        <v>6.0000000000000001E-3</v>
      </c>
      <c r="AJ626">
        <v>0.52700000000000002</v>
      </c>
      <c r="AK626">
        <v>1.35</v>
      </c>
      <c r="AL626">
        <v>235.041</v>
      </c>
      <c r="AM626">
        <v>366</v>
      </c>
      <c r="AN626">
        <v>-1.0329999999999999</v>
      </c>
      <c r="AO626">
        <v>6.5000000000000002E-2</v>
      </c>
      <c r="AP626">
        <v>4.9160500000000003</v>
      </c>
      <c r="AQ626">
        <v>0.3</v>
      </c>
      <c r="AR626">
        <v>90.83</v>
      </c>
      <c r="AS626">
        <v>-0.14000000000000001</v>
      </c>
      <c r="AT626" t="s">
        <v>923</v>
      </c>
      <c r="AU626">
        <v>3.5</v>
      </c>
      <c r="AV626">
        <v>179</v>
      </c>
      <c r="AW626">
        <v>0.97199999999999998</v>
      </c>
      <c r="AX626" s="5">
        <v>20.22</v>
      </c>
      <c r="AY626" s="5">
        <v>20.22</v>
      </c>
      <c r="AZ626" s="5">
        <v>26.82</v>
      </c>
      <c r="BA626" s="5">
        <v>26.82</v>
      </c>
      <c r="BB626" s="5">
        <v>33.96</v>
      </c>
      <c r="BC626" s="5">
        <v>33.96</v>
      </c>
      <c r="BL626">
        <v>12</v>
      </c>
      <c r="BM626">
        <v>8.8000000000000007</v>
      </c>
      <c r="BN626">
        <v>5.7541196020158052E-2</v>
      </c>
    </row>
    <row r="627" spans="1:66" x14ac:dyDescent="0.2">
      <c r="A627" t="s">
        <v>869</v>
      </c>
      <c r="B627" s="3" t="s">
        <v>920</v>
      </c>
      <c r="C627" s="3" t="s">
        <v>871</v>
      </c>
      <c r="D627" s="3" t="s">
        <v>874</v>
      </c>
      <c r="E627" s="3" t="s">
        <v>924</v>
      </c>
      <c r="F627" s="4" t="s">
        <v>2306</v>
      </c>
      <c r="G627" s="4">
        <f t="shared" si="24"/>
        <v>365</v>
      </c>
      <c r="H627" s="4"/>
      <c r="I627" s="4"/>
      <c r="J627" s="4">
        <v>2</v>
      </c>
      <c r="K627" t="s">
        <v>2335</v>
      </c>
      <c r="M627">
        <v>100</v>
      </c>
      <c r="N627">
        <v>0.26</v>
      </c>
      <c r="O627">
        <v>0.30499999999999999</v>
      </c>
      <c r="P627">
        <v>1.24</v>
      </c>
      <c r="Q627">
        <v>1</v>
      </c>
      <c r="R627" t="s">
        <v>925</v>
      </c>
      <c r="S627">
        <v>365</v>
      </c>
      <c r="T627">
        <v>1198.5</v>
      </c>
      <c r="U627">
        <v>-0.18964</v>
      </c>
      <c r="V627">
        <v>30.33</v>
      </c>
      <c r="W627">
        <v>-3.9600000000000003E-2</v>
      </c>
      <c r="X627">
        <v>52.5</v>
      </c>
      <c r="Y627">
        <v>9.9870000000000001</v>
      </c>
      <c r="Z627">
        <v>-5.8680000000000003E-2</v>
      </c>
      <c r="AA627">
        <v>51</v>
      </c>
      <c r="AB627">
        <v>6.4</v>
      </c>
      <c r="AC627">
        <v>0.23100000000000001</v>
      </c>
      <c r="AD627">
        <v>7.9000000000000001E-2</v>
      </c>
      <c r="AE627">
        <v>1.5529999999999999</v>
      </c>
      <c r="AF627">
        <v>8.1000000000000003E-2</v>
      </c>
      <c r="AG627">
        <v>0.108</v>
      </c>
      <c r="AH627">
        <v>0.42899999999999999</v>
      </c>
      <c r="AI627">
        <v>0.129</v>
      </c>
      <c r="AJ627">
        <v>0.53500000000000003</v>
      </c>
      <c r="AK627">
        <v>0.73499999999999999</v>
      </c>
      <c r="AL627">
        <v>238.017</v>
      </c>
      <c r="AM627">
        <v>366</v>
      </c>
      <c r="AN627">
        <v>-1.0329999999999999</v>
      </c>
      <c r="AO627">
        <v>5.8999999999999997E-2</v>
      </c>
      <c r="AP627">
        <v>7.0077100000000003</v>
      </c>
      <c r="AQ627">
        <v>0.23400000000000001</v>
      </c>
      <c r="AR627">
        <v>90.83</v>
      </c>
      <c r="AS627">
        <v>0.4</v>
      </c>
      <c r="AT627" t="s">
        <v>926</v>
      </c>
      <c r="AU627">
        <v>10.6</v>
      </c>
      <c r="AV627">
        <v>65</v>
      </c>
      <c r="AW627">
        <v>0.999</v>
      </c>
      <c r="AX627">
        <v>33.03</v>
      </c>
      <c r="AY627">
        <v>33.03</v>
      </c>
      <c r="AZ627">
        <v>33.31</v>
      </c>
      <c r="BA627">
        <v>33.31</v>
      </c>
      <c r="BB627">
        <v>50.14</v>
      </c>
      <c r="BC627">
        <v>50.14</v>
      </c>
      <c r="BL627">
        <v>12</v>
      </c>
      <c r="BM627">
        <v>7.34</v>
      </c>
      <c r="BN627">
        <v>0.24353409897749886</v>
      </c>
    </row>
    <row r="628" spans="1:66" x14ac:dyDescent="0.2">
      <c r="A628" t="s">
        <v>869</v>
      </c>
      <c r="B628" s="3" t="s">
        <v>920</v>
      </c>
      <c r="C628" s="3" t="s">
        <v>871</v>
      </c>
      <c r="D628" s="3" t="s">
        <v>877</v>
      </c>
      <c r="E628" s="3" t="s">
        <v>927</v>
      </c>
      <c r="F628" s="4" t="s">
        <v>2306</v>
      </c>
      <c r="G628" s="4">
        <f t="shared" si="24"/>
        <v>365</v>
      </c>
      <c r="H628" s="4"/>
      <c r="I628" s="4"/>
      <c r="J628" s="4">
        <v>2</v>
      </c>
      <c r="K628" t="s">
        <v>2335</v>
      </c>
      <c r="M628">
        <v>100</v>
      </c>
      <c r="N628">
        <v>2.7650000000000001</v>
      </c>
      <c r="O628">
        <v>2.5910000000000002</v>
      </c>
      <c r="P628">
        <v>5.09</v>
      </c>
      <c r="Q628">
        <v>1</v>
      </c>
      <c r="R628" t="s">
        <v>928</v>
      </c>
      <c r="S628">
        <v>3105</v>
      </c>
      <c r="T628">
        <v>1198.5</v>
      </c>
      <c r="U628">
        <v>0.21109</v>
      </c>
      <c r="V628">
        <v>31.5</v>
      </c>
      <c r="W628">
        <v>-7.6499999999999999E-2</v>
      </c>
      <c r="X628">
        <v>41.258000000000003</v>
      </c>
      <c r="Y628">
        <v>11.257999999999999</v>
      </c>
      <c r="Z628">
        <v>-0.12909999999999999</v>
      </c>
      <c r="AA628">
        <v>45</v>
      </c>
      <c r="AB628">
        <v>28.9</v>
      </c>
      <c r="AC628">
        <v>2.9000000000000001E-2</v>
      </c>
      <c r="AD628">
        <v>8.1000000000000003E-2</v>
      </c>
      <c r="AE628">
        <v>1.702</v>
      </c>
      <c r="AF628">
        <v>4.5999999999999999E-2</v>
      </c>
      <c r="AG628">
        <v>-2.9000000000000001E-2</v>
      </c>
      <c r="AH628">
        <v>0.54300000000000004</v>
      </c>
      <c r="AI628">
        <v>-2.5000000000000001E-2</v>
      </c>
      <c r="AJ628">
        <v>7.0000000000000001E-3</v>
      </c>
      <c r="AK628">
        <v>3.2930000000000001</v>
      </c>
      <c r="AL628">
        <v>282.64499999999998</v>
      </c>
      <c r="AM628">
        <v>366</v>
      </c>
      <c r="AN628">
        <v>-1.0329999999999999</v>
      </c>
      <c r="AO628">
        <v>4.8000000000000001E-2</v>
      </c>
      <c r="AP628">
        <v>38.012099999999997</v>
      </c>
      <c r="AQ628">
        <v>1.6E-2</v>
      </c>
      <c r="AR628">
        <v>90.83</v>
      </c>
      <c r="AS628">
        <v>0.48799999999999999</v>
      </c>
      <c r="AT628" t="s">
        <v>929</v>
      </c>
      <c r="AU628">
        <v>-38.5</v>
      </c>
      <c r="AV628">
        <v>126</v>
      </c>
      <c r="AW628">
        <v>0.99099999999999999</v>
      </c>
      <c r="AX628">
        <v>26.89</v>
      </c>
      <c r="AY628">
        <v>26.89</v>
      </c>
      <c r="AZ628">
        <v>30</v>
      </c>
      <c r="BA628">
        <v>30</v>
      </c>
      <c r="BB628">
        <v>33.97</v>
      </c>
      <c r="BC628">
        <v>33.97</v>
      </c>
      <c r="BL628">
        <v>12</v>
      </c>
      <c r="BM628">
        <v>27.35</v>
      </c>
      <c r="BN628">
        <v>-9.6204725381150186E-2</v>
      </c>
    </row>
    <row r="629" spans="1:66" x14ac:dyDescent="0.2">
      <c r="A629" t="s">
        <v>869</v>
      </c>
      <c r="B629" s="3" t="s">
        <v>930</v>
      </c>
      <c r="C629" s="3" t="s">
        <v>871</v>
      </c>
      <c r="D629" s="3" t="s">
        <v>871</v>
      </c>
      <c r="E629" s="3" t="s">
        <v>931</v>
      </c>
      <c r="F629" s="4" t="s">
        <v>2307</v>
      </c>
      <c r="G629" s="4">
        <f t="shared" si="24"/>
        <v>390</v>
      </c>
      <c r="H629" s="4"/>
      <c r="I629" s="4"/>
      <c r="J629" s="4">
        <v>2</v>
      </c>
      <c r="K629" t="s">
        <v>2336</v>
      </c>
      <c r="M629">
        <v>100</v>
      </c>
      <c r="N629">
        <v>1.7370000000000001</v>
      </c>
      <c r="O629">
        <v>1.286</v>
      </c>
      <c r="P629">
        <v>5.7519999999999998</v>
      </c>
      <c r="Q629">
        <v>3</v>
      </c>
      <c r="R629" t="s">
        <v>932</v>
      </c>
      <c r="S629">
        <v>1921</v>
      </c>
      <c r="T629">
        <v>1493.3</v>
      </c>
      <c r="U629">
        <v>-0.10178</v>
      </c>
      <c r="V629">
        <v>39.130000000000003</v>
      </c>
      <c r="W629">
        <v>3.6200000000000003E-2</v>
      </c>
      <c r="X629">
        <v>53.866999999999997</v>
      </c>
      <c r="Y629">
        <v>11.367000000000001</v>
      </c>
      <c r="Z629">
        <v>-0.23282</v>
      </c>
      <c r="AA629">
        <v>47</v>
      </c>
      <c r="AB629">
        <v>12.7</v>
      </c>
      <c r="AC629">
        <v>0.24099999999999999</v>
      </c>
      <c r="AD629">
        <v>0.27300000000000002</v>
      </c>
      <c r="AE629">
        <v>2.0659999999999998</v>
      </c>
      <c r="AF629">
        <v>0.36499999999999999</v>
      </c>
      <c r="AG629">
        <v>0.31900000000000001</v>
      </c>
      <c r="AH629">
        <v>0.95599999999999996</v>
      </c>
      <c r="AI629">
        <v>0.17199999999999999</v>
      </c>
      <c r="AJ629">
        <v>0.97</v>
      </c>
      <c r="AK629">
        <v>6.0110000000000001</v>
      </c>
      <c r="AL629">
        <v>235.041</v>
      </c>
      <c r="AM629">
        <v>366</v>
      </c>
      <c r="AN629">
        <v>-1.0329999999999999</v>
      </c>
      <c r="AO629">
        <v>0.71499999999999997</v>
      </c>
      <c r="AP629">
        <v>39.76482</v>
      </c>
      <c r="AQ629">
        <v>0.47399999999999998</v>
      </c>
      <c r="AR629">
        <v>84.62</v>
      </c>
      <c r="AS629">
        <v>0.371</v>
      </c>
      <c r="AT629" t="s">
        <v>933</v>
      </c>
      <c r="AU629">
        <v>-27.3</v>
      </c>
      <c r="AV629">
        <v>179</v>
      </c>
      <c r="AW629">
        <v>0.96599999999999997</v>
      </c>
      <c r="AX629">
        <v>21.29</v>
      </c>
      <c r="AY629">
        <v>21.29</v>
      </c>
      <c r="AZ629">
        <v>34.35</v>
      </c>
      <c r="BA629">
        <v>34.35</v>
      </c>
      <c r="BB629">
        <v>38.18</v>
      </c>
      <c r="BC629">
        <v>38.18</v>
      </c>
      <c r="BL629">
        <v>12</v>
      </c>
      <c r="BM629">
        <v>19.02</v>
      </c>
      <c r="BN629">
        <v>-6.6276626262761762E-2</v>
      </c>
    </row>
    <row r="630" spans="1:66" x14ac:dyDescent="0.2">
      <c r="A630" t="s">
        <v>869</v>
      </c>
      <c r="B630" s="3" t="s">
        <v>930</v>
      </c>
      <c r="C630" s="3" t="s">
        <v>874</v>
      </c>
      <c r="D630" s="3" t="s">
        <v>871</v>
      </c>
      <c r="E630" s="3" t="s">
        <v>934</v>
      </c>
      <c r="F630" s="4" t="s">
        <v>2307</v>
      </c>
      <c r="G630" s="4">
        <f t="shared" si="24"/>
        <v>390</v>
      </c>
      <c r="H630" s="4"/>
      <c r="I630" s="4"/>
      <c r="J630" s="4">
        <v>2</v>
      </c>
      <c r="K630" t="s">
        <v>2336</v>
      </c>
      <c r="M630">
        <v>100</v>
      </c>
      <c r="N630">
        <v>1.6140000000000001</v>
      </c>
      <c r="O630">
        <v>1.72</v>
      </c>
      <c r="P630">
        <v>3.2650000000000001</v>
      </c>
      <c r="Q630">
        <v>1</v>
      </c>
      <c r="R630" t="s">
        <v>935</v>
      </c>
      <c r="S630">
        <v>2568</v>
      </c>
      <c r="T630">
        <v>1493.3</v>
      </c>
      <c r="U630">
        <v>0.17155999999999999</v>
      </c>
      <c r="V630">
        <v>41.87</v>
      </c>
      <c r="W630">
        <v>2.8799999999999999E-2</v>
      </c>
      <c r="X630">
        <v>77.5</v>
      </c>
      <c r="Y630">
        <v>9.6750000000000007</v>
      </c>
      <c r="Z630">
        <v>-0.22589999999999999</v>
      </c>
      <c r="AA630">
        <v>51</v>
      </c>
      <c r="AB630">
        <v>2.2999999999999998</v>
      </c>
      <c r="AC630">
        <v>3.3000000000000002E-2</v>
      </c>
      <c r="AD630">
        <v>6.0999999999999999E-2</v>
      </c>
      <c r="AE630">
        <v>1.6870000000000001</v>
      </c>
      <c r="AF630">
        <v>-8.9999999999999993E-3</v>
      </c>
      <c r="AG630">
        <v>0.126</v>
      </c>
      <c r="AH630">
        <v>0.44900000000000001</v>
      </c>
      <c r="AI630">
        <v>0.104</v>
      </c>
      <c r="AJ630">
        <v>0.55500000000000005</v>
      </c>
      <c r="AK630">
        <v>2.851</v>
      </c>
      <c r="AL630">
        <v>258.84300000000002</v>
      </c>
      <c r="AM630">
        <v>366</v>
      </c>
      <c r="AN630">
        <v>-1.0329999999999999</v>
      </c>
      <c r="AO630">
        <v>4.2999999999999997E-2</v>
      </c>
      <c r="AP630">
        <v>35.289769999999997</v>
      </c>
      <c r="AQ630">
        <v>0.08</v>
      </c>
      <c r="AR630">
        <v>84.62</v>
      </c>
      <c r="AS630">
        <v>0.46800000000000003</v>
      </c>
      <c r="AT630" t="s">
        <v>936</v>
      </c>
      <c r="AU630">
        <v>-10.3</v>
      </c>
      <c r="AV630">
        <v>112</v>
      </c>
      <c r="AW630">
        <v>1.004</v>
      </c>
      <c r="AX630">
        <v>31.26</v>
      </c>
      <c r="AY630">
        <v>31.26</v>
      </c>
      <c r="AZ630">
        <v>39.049999999999997</v>
      </c>
      <c r="BA630">
        <v>39.049999999999997</v>
      </c>
      <c r="BB630">
        <v>44.69</v>
      </c>
      <c r="BC630">
        <v>44.69</v>
      </c>
      <c r="BL630">
        <v>12</v>
      </c>
      <c r="BM630">
        <v>12.78</v>
      </c>
      <c r="BN630">
        <v>7.0551055514748093E-2</v>
      </c>
    </row>
    <row r="631" spans="1:66" x14ac:dyDescent="0.2">
      <c r="A631" t="s">
        <v>869</v>
      </c>
      <c r="B631" s="3" t="s">
        <v>930</v>
      </c>
      <c r="C631" s="3" t="s">
        <v>874</v>
      </c>
      <c r="D631" s="3" t="s">
        <v>874</v>
      </c>
      <c r="E631" s="3" t="s">
        <v>937</v>
      </c>
      <c r="F631" s="4" t="s">
        <v>2307</v>
      </c>
      <c r="G631" s="4">
        <f t="shared" si="24"/>
        <v>390</v>
      </c>
      <c r="H631" s="4"/>
      <c r="I631" s="4"/>
      <c r="J631" s="4">
        <v>2</v>
      </c>
      <c r="K631" t="s">
        <v>2336</v>
      </c>
      <c r="M631">
        <v>100</v>
      </c>
      <c r="N631">
        <v>1.7310000000000001</v>
      </c>
      <c r="O631">
        <v>1.931</v>
      </c>
      <c r="P631">
        <v>3.0720000000000001</v>
      </c>
      <c r="Q631">
        <v>1</v>
      </c>
      <c r="R631" t="s">
        <v>938</v>
      </c>
      <c r="S631">
        <v>2884</v>
      </c>
      <c r="T631">
        <v>1493.3</v>
      </c>
      <c r="U631">
        <v>-1.721E-2</v>
      </c>
      <c r="V631">
        <v>24.32</v>
      </c>
      <c r="W631">
        <v>9.7900000000000001E-2</v>
      </c>
      <c r="X631">
        <v>22.5</v>
      </c>
      <c r="Y631">
        <v>9.2330000000000005</v>
      </c>
      <c r="Z631">
        <v>-0.19259000000000001</v>
      </c>
      <c r="AA631">
        <v>53</v>
      </c>
      <c r="AB631">
        <v>3.5</v>
      </c>
      <c r="AC631">
        <v>2.7E-2</v>
      </c>
      <c r="AD631">
        <v>4.9000000000000002E-2</v>
      </c>
      <c r="AE631">
        <v>1.641</v>
      </c>
      <c r="AF631">
        <v>2.1999999999999999E-2</v>
      </c>
      <c r="AG631">
        <v>0.13300000000000001</v>
      </c>
      <c r="AH631">
        <v>0.43</v>
      </c>
      <c r="AI631">
        <v>-8.5999999999999993E-2</v>
      </c>
      <c r="AJ631">
        <v>0.39800000000000002</v>
      </c>
      <c r="AK631">
        <v>2.7050000000000001</v>
      </c>
      <c r="AL631">
        <v>199.339</v>
      </c>
      <c r="AM631">
        <v>366</v>
      </c>
      <c r="AN631">
        <v>-1.0329999999999999</v>
      </c>
      <c r="AO631">
        <v>3.9E-2</v>
      </c>
      <c r="AP631">
        <v>39.998649999999998</v>
      </c>
      <c r="AQ631">
        <v>6.0999999999999999E-2</v>
      </c>
      <c r="AR631">
        <v>84.62</v>
      </c>
      <c r="AS631">
        <v>0.47899999999999998</v>
      </c>
      <c r="AT631" t="s">
        <v>939</v>
      </c>
      <c r="AU631">
        <v>-5.6</v>
      </c>
      <c r="AV631">
        <v>154</v>
      </c>
      <c r="AW631">
        <v>0.98099999999999998</v>
      </c>
      <c r="AX631">
        <v>33.39</v>
      </c>
      <c r="AY631">
        <v>33.39</v>
      </c>
      <c r="AZ631">
        <v>37.24</v>
      </c>
      <c r="BA631">
        <v>37.24</v>
      </c>
      <c r="BB631">
        <v>47.93</v>
      </c>
      <c r="BC631">
        <v>47.93</v>
      </c>
      <c r="BL631">
        <v>12</v>
      </c>
      <c r="BM631">
        <v>10.98</v>
      </c>
      <c r="BN631">
        <v>5.1495044878659926E-2</v>
      </c>
    </row>
    <row r="632" spans="1:66" x14ac:dyDescent="0.2">
      <c r="A632" t="s">
        <v>869</v>
      </c>
      <c r="B632" s="3" t="s">
        <v>930</v>
      </c>
      <c r="C632" s="3" t="s">
        <v>874</v>
      </c>
      <c r="D632" s="3" t="s">
        <v>877</v>
      </c>
      <c r="E632" s="3" t="s">
        <v>940</v>
      </c>
      <c r="F632" s="4" t="s">
        <v>2307</v>
      </c>
      <c r="G632" s="4">
        <f t="shared" si="24"/>
        <v>390</v>
      </c>
      <c r="H632" s="4"/>
      <c r="I632" s="4"/>
      <c r="J632" s="4">
        <v>2</v>
      </c>
      <c r="K632" t="s">
        <v>2336</v>
      </c>
      <c r="M632">
        <v>100</v>
      </c>
      <c r="N632">
        <v>0.60199999999999998</v>
      </c>
      <c r="O632">
        <v>0.64600000000000002</v>
      </c>
      <c r="P632">
        <v>1.913</v>
      </c>
      <c r="Q632">
        <v>1</v>
      </c>
      <c r="R632" t="s">
        <v>941</v>
      </c>
      <c r="S632">
        <v>964</v>
      </c>
      <c r="T632">
        <v>1493.3</v>
      </c>
      <c r="U632">
        <v>-0.15448999999999999</v>
      </c>
      <c r="V632">
        <v>29.22</v>
      </c>
      <c r="W632">
        <v>-0.1454</v>
      </c>
      <c r="X632">
        <v>62.5</v>
      </c>
      <c r="Y632">
        <v>9.9870000000000001</v>
      </c>
      <c r="Z632">
        <v>-0.23216999999999999</v>
      </c>
      <c r="AA632">
        <v>41</v>
      </c>
      <c r="AB632">
        <v>13.5</v>
      </c>
      <c r="AC632">
        <v>0.11799999999999999</v>
      </c>
      <c r="AD632">
        <v>8.5000000000000006E-2</v>
      </c>
      <c r="AE632">
        <v>1.7130000000000001</v>
      </c>
      <c r="AF632">
        <v>0.113</v>
      </c>
      <c r="AG632">
        <v>0.13600000000000001</v>
      </c>
      <c r="AH632">
        <v>0.74</v>
      </c>
      <c r="AI632">
        <v>0.13500000000000001</v>
      </c>
      <c r="AJ632">
        <v>0.83499999999999996</v>
      </c>
      <c r="AK632">
        <v>1.621</v>
      </c>
      <c r="AL632">
        <v>136.86000000000001</v>
      </c>
      <c r="AM632">
        <v>258</v>
      </c>
      <c r="AN632">
        <v>-0.433</v>
      </c>
      <c r="AO632">
        <v>0.154</v>
      </c>
      <c r="AP632">
        <v>27.641729999999999</v>
      </c>
      <c r="AQ632">
        <v>0.34599999999999997</v>
      </c>
      <c r="AR632">
        <v>84.62</v>
      </c>
      <c r="AS632">
        <v>0.42699999999999999</v>
      </c>
      <c r="AT632" t="s">
        <v>942</v>
      </c>
      <c r="AU632">
        <v>10.5</v>
      </c>
      <c r="AV632">
        <v>179</v>
      </c>
      <c r="AW632">
        <v>0.996</v>
      </c>
      <c r="AX632">
        <v>32.44</v>
      </c>
      <c r="AY632">
        <v>32.44</v>
      </c>
      <c r="AZ632">
        <v>36.44</v>
      </c>
      <c r="BA632">
        <v>36.44</v>
      </c>
      <c r="BB632">
        <v>49.34</v>
      </c>
      <c r="BC632">
        <v>49.34</v>
      </c>
      <c r="BL632">
        <v>12</v>
      </c>
      <c r="BM632">
        <v>7.05</v>
      </c>
      <c r="BN632">
        <v>7.7219458731341228E-2</v>
      </c>
    </row>
    <row r="633" spans="1:66" x14ac:dyDescent="0.2">
      <c r="A633" t="s">
        <v>869</v>
      </c>
      <c r="B633" s="3" t="s">
        <v>943</v>
      </c>
      <c r="C633" s="21">
        <v>1</v>
      </c>
      <c r="D633" s="21">
        <v>1</v>
      </c>
      <c r="E633" s="3" t="s">
        <v>944</v>
      </c>
      <c r="F633" s="4" t="s">
        <v>2307</v>
      </c>
      <c r="G633" s="4">
        <f t="shared" si="24"/>
        <v>390</v>
      </c>
      <c r="H633" s="4"/>
      <c r="I633" s="4"/>
      <c r="J633" s="4">
        <v>2</v>
      </c>
      <c r="K633" t="s">
        <v>2337</v>
      </c>
      <c r="M633">
        <v>100</v>
      </c>
      <c r="N633">
        <v>1.984</v>
      </c>
      <c r="O633">
        <v>2.19</v>
      </c>
      <c r="P633">
        <v>4.7489999999999997</v>
      </c>
      <c r="Q633">
        <v>1</v>
      </c>
      <c r="R633" t="s">
        <v>945</v>
      </c>
      <c r="S633">
        <v>3012</v>
      </c>
      <c r="T633">
        <v>1375.4</v>
      </c>
      <c r="U633">
        <v>0.19653999999999999</v>
      </c>
      <c r="V633">
        <v>24.81</v>
      </c>
      <c r="W633">
        <v>-3.4299999999999997E-2</v>
      </c>
      <c r="X633">
        <v>57.5</v>
      </c>
      <c r="Y633">
        <v>9.2330000000000005</v>
      </c>
      <c r="Z633">
        <v>-0.40834999999999999</v>
      </c>
      <c r="AA633">
        <v>57</v>
      </c>
      <c r="AB633">
        <v>40.4</v>
      </c>
      <c r="AC633">
        <v>3.5999999999999997E-2</v>
      </c>
      <c r="AD633">
        <v>7.9000000000000001E-2</v>
      </c>
      <c r="AE633">
        <v>1.69</v>
      </c>
      <c r="AF633">
        <v>8.6999999999999994E-2</v>
      </c>
      <c r="AG633">
        <v>-6.3E-2</v>
      </c>
      <c r="AH633">
        <v>0.13600000000000001</v>
      </c>
      <c r="AI633">
        <v>-6.5000000000000002E-2</v>
      </c>
      <c r="AJ633">
        <v>0.63800000000000001</v>
      </c>
      <c r="AK633">
        <v>4.0410000000000004</v>
      </c>
      <c r="AL633">
        <v>184.46299999999999</v>
      </c>
      <c r="AM633">
        <v>366</v>
      </c>
      <c r="AN633">
        <v>-1.0329999999999999</v>
      </c>
      <c r="AO633">
        <v>8.4000000000000005E-2</v>
      </c>
      <c r="AP633">
        <v>36.773769999999999</v>
      </c>
      <c r="AQ633">
        <v>0.12</v>
      </c>
      <c r="AR633">
        <v>89.23</v>
      </c>
      <c r="AS633">
        <v>0.48199999999999998</v>
      </c>
      <c r="AT633" t="s">
        <v>946</v>
      </c>
      <c r="AU633">
        <v>23.1</v>
      </c>
      <c r="AV633">
        <v>152</v>
      </c>
      <c r="AW633">
        <v>0.97399999999999998</v>
      </c>
      <c r="AX633">
        <v>23.64</v>
      </c>
      <c r="AY633">
        <v>23.64</v>
      </c>
      <c r="AZ633">
        <v>27.26</v>
      </c>
      <c r="BA633">
        <v>27.26</v>
      </c>
      <c r="BB633">
        <v>32.19</v>
      </c>
      <c r="BC633">
        <v>32.19</v>
      </c>
      <c r="BL633">
        <v>12</v>
      </c>
      <c r="BM633">
        <v>12.82</v>
      </c>
      <c r="BN633">
        <v>0.1883178866580319</v>
      </c>
    </row>
    <row r="634" spans="1:66" x14ac:dyDescent="0.2">
      <c r="A634" t="s">
        <v>869</v>
      </c>
      <c r="B634" s="3" t="s">
        <v>943</v>
      </c>
      <c r="C634" s="21">
        <v>2</v>
      </c>
      <c r="D634" s="21">
        <v>1</v>
      </c>
      <c r="E634" s="3" t="s">
        <v>947</v>
      </c>
      <c r="F634" s="4" t="s">
        <v>2307</v>
      </c>
      <c r="G634" s="4">
        <f t="shared" si="24"/>
        <v>390</v>
      </c>
      <c r="H634" s="4"/>
      <c r="I634" s="4"/>
      <c r="J634" s="4">
        <v>2</v>
      </c>
      <c r="K634" t="s">
        <v>2337</v>
      </c>
      <c r="M634">
        <v>100</v>
      </c>
      <c r="N634">
        <v>1.4379999999999999</v>
      </c>
      <c r="O634">
        <v>1.5960000000000001</v>
      </c>
      <c r="P634">
        <v>2.9409999999999998</v>
      </c>
      <c r="Q634">
        <v>1</v>
      </c>
      <c r="R634" t="s">
        <v>948</v>
      </c>
      <c r="S634">
        <v>2195</v>
      </c>
      <c r="T634">
        <v>1375.4</v>
      </c>
      <c r="U634">
        <v>-0.25239</v>
      </c>
      <c r="V634">
        <v>28.05</v>
      </c>
      <c r="W634">
        <v>-0.1021</v>
      </c>
      <c r="X634">
        <v>84.769000000000005</v>
      </c>
      <c r="Y634">
        <v>12.269</v>
      </c>
      <c r="Z634">
        <v>-0.17427999999999999</v>
      </c>
      <c r="AA634">
        <v>49</v>
      </c>
      <c r="AB634">
        <v>30.4</v>
      </c>
      <c r="AC634">
        <v>3.5000000000000003E-2</v>
      </c>
      <c r="AD634">
        <v>5.5E-2</v>
      </c>
      <c r="AE634">
        <v>1.6859999999999999</v>
      </c>
      <c r="AF634">
        <v>4.3999999999999997E-2</v>
      </c>
      <c r="AG634">
        <v>-3.1E-2</v>
      </c>
      <c r="AH634">
        <v>0.38100000000000001</v>
      </c>
      <c r="AI634">
        <v>5.5E-2</v>
      </c>
      <c r="AJ634">
        <v>0.35299999999999998</v>
      </c>
      <c r="AK634">
        <v>2.5419999999999998</v>
      </c>
      <c r="AL634">
        <v>321.322</v>
      </c>
      <c r="AM634">
        <v>366</v>
      </c>
      <c r="AN634">
        <v>-1.0329999999999999</v>
      </c>
      <c r="AO634">
        <v>5.8000000000000003E-2</v>
      </c>
      <c r="AP634">
        <v>22.122730000000001</v>
      </c>
      <c r="AQ634">
        <v>7.8E-2</v>
      </c>
      <c r="AR634">
        <v>89.23</v>
      </c>
      <c r="AS634">
        <v>0.48899999999999999</v>
      </c>
      <c r="AT634" t="s">
        <v>949</v>
      </c>
      <c r="AU634">
        <v>-29.2</v>
      </c>
      <c r="AV634">
        <v>128</v>
      </c>
      <c r="AW634">
        <v>1.0129999999999999</v>
      </c>
      <c r="AX634">
        <v>34.770000000000003</v>
      </c>
      <c r="AY634">
        <v>34.770000000000003</v>
      </c>
      <c r="AZ634">
        <v>43.43</v>
      </c>
      <c r="BA634">
        <v>43.43</v>
      </c>
      <c r="BB634">
        <v>48.3</v>
      </c>
      <c r="BC634">
        <v>48.3</v>
      </c>
      <c r="BL634">
        <v>12</v>
      </c>
      <c r="BM634">
        <v>12.89</v>
      </c>
      <c r="BN634">
        <v>0.14965353080266711</v>
      </c>
    </row>
    <row r="635" spans="1:66" x14ac:dyDescent="0.2">
      <c r="A635" t="s">
        <v>869</v>
      </c>
      <c r="B635" s="3" t="s">
        <v>943</v>
      </c>
      <c r="C635" s="21">
        <v>2</v>
      </c>
      <c r="D635" s="21">
        <v>2</v>
      </c>
      <c r="E635" s="3" t="s">
        <v>950</v>
      </c>
      <c r="F635" s="4" t="s">
        <v>2307</v>
      </c>
      <c r="G635" s="4">
        <f t="shared" si="24"/>
        <v>390</v>
      </c>
      <c r="H635" s="4"/>
      <c r="I635" s="4"/>
      <c r="J635" s="4">
        <v>2</v>
      </c>
      <c r="K635" t="s">
        <v>2337</v>
      </c>
      <c r="M635">
        <v>100</v>
      </c>
      <c r="N635">
        <v>0.55900000000000005</v>
      </c>
      <c r="O635">
        <v>0.57999999999999996</v>
      </c>
      <c r="P635">
        <v>1.54</v>
      </c>
      <c r="Q635">
        <v>1</v>
      </c>
      <c r="R635" t="s">
        <v>951</v>
      </c>
      <c r="S635">
        <v>798</v>
      </c>
      <c r="T635">
        <v>1375.4</v>
      </c>
      <c r="U635">
        <v>-4.4790000000000003E-2</v>
      </c>
      <c r="V635">
        <v>21.65</v>
      </c>
      <c r="W635">
        <v>-9.5299999999999996E-2</v>
      </c>
      <c r="X635">
        <v>77.5</v>
      </c>
      <c r="Y635">
        <v>9.5449999999999999</v>
      </c>
      <c r="Z635">
        <v>-0.38229999999999997</v>
      </c>
      <c r="AA635">
        <v>49</v>
      </c>
      <c r="AB635">
        <v>56.6</v>
      </c>
      <c r="AC635">
        <v>4.9000000000000002E-2</v>
      </c>
      <c r="AD635">
        <v>2.9000000000000001E-2</v>
      </c>
      <c r="AE635">
        <v>1.756</v>
      </c>
      <c r="AF635">
        <v>2.3E-2</v>
      </c>
      <c r="AG635">
        <v>7.0000000000000007E-2</v>
      </c>
      <c r="AH635">
        <v>2.4E-2</v>
      </c>
      <c r="AI635">
        <v>9.4E-2</v>
      </c>
      <c r="AJ635">
        <v>-0.19400000000000001</v>
      </c>
      <c r="AK635">
        <v>0.874</v>
      </c>
      <c r="AL635">
        <v>238.017</v>
      </c>
      <c r="AM635">
        <v>366</v>
      </c>
      <c r="AN635">
        <v>-1.0329999999999999</v>
      </c>
      <c r="AO635">
        <v>1.7000000000000001E-2</v>
      </c>
      <c r="AP635">
        <v>9.9491999999999994</v>
      </c>
      <c r="AQ635">
        <v>2.4E-2</v>
      </c>
      <c r="AR635">
        <v>89.23</v>
      </c>
      <c r="AS635">
        <v>0.40699999999999997</v>
      </c>
      <c r="AT635" t="s">
        <v>952</v>
      </c>
      <c r="AU635">
        <v>-12</v>
      </c>
      <c r="AV635">
        <v>68</v>
      </c>
      <c r="AW635">
        <v>0.99099999999999999</v>
      </c>
      <c r="AX635">
        <v>22.26</v>
      </c>
      <c r="AY635">
        <v>22.26</v>
      </c>
      <c r="AZ635">
        <v>27.74</v>
      </c>
      <c r="BA635">
        <v>27.74</v>
      </c>
      <c r="BB635">
        <v>35.979999999999997</v>
      </c>
      <c r="BC635">
        <v>35.979999999999997</v>
      </c>
      <c r="BL635">
        <v>12</v>
      </c>
      <c r="BM635">
        <v>2.52</v>
      </c>
      <c r="BN635">
        <v>3.9484880535813519E-2</v>
      </c>
    </row>
    <row r="636" spans="1:66" x14ac:dyDescent="0.2">
      <c r="A636" t="s">
        <v>869</v>
      </c>
      <c r="B636" s="3" t="s">
        <v>953</v>
      </c>
      <c r="C636" s="3" t="s">
        <v>871</v>
      </c>
      <c r="D636" s="3" t="s">
        <v>871</v>
      </c>
      <c r="E636" s="3" t="s">
        <v>954</v>
      </c>
      <c r="F636" s="4" t="s">
        <v>2308</v>
      </c>
      <c r="G636" s="4">
        <f t="shared" si="24"/>
        <v>440</v>
      </c>
      <c r="H636" s="4"/>
      <c r="I636" s="4"/>
      <c r="J636" s="4">
        <v>2</v>
      </c>
      <c r="K636" t="s">
        <v>2338</v>
      </c>
      <c r="M636">
        <v>100</v>
      </c>
      <c r="N636">
        <v>1.7190000000000001</v>
      </c>
      <c r="O636">
        <v>1.9950000000000001</v>
      </c>
      <c r="P636">
        <v>4.74</v>
      </c>
      <c r="Q636">
        <v>1</v>
      </c>
      <c r="R636" t="s">
        <v>955</v>
      </c>
      <c r="S636">
        <v>3037</v>
      </c>
      <c r="T636">
        <v>1522.3</v>
      </c>
      <c r="U636">
        <v>-0.16841999999999999</v>
      </c>
      <c r="V636">
        <v>20.399999999999999</v>
      </c>
      <c r="W636">
        <v>-0.29409999999999997</v>
      </c>
      <c r="X636">
        <v>50</v>
      </c>
      <c r="Y636">
        <v>9.6750000000000007</v>
      </c>
      <c r="Z636">
        <v>-0.37602999999999998</v>
      </c>
      <c r="AA636">
        <v>45</v>
      </c>
      <c r="AB636">
        <v>6</v>
      </c>
      <c r="AC636">
        <v>7.6999999999999999E-2</v>
      </c>
      <c r="AD636">
        <v>0.16300000000000001</v>
      </c>
      <c r="AE636">
        <v>1.6639999999999999</v>
      </c>
      <c r="AF636">
        <v>0.17499999999999999</v>
      </c>
      <c r="AG636">
        <v>6.9000000000000006E-2</v>
      </c>
      <c r="AH636">
        <v>0.49399999999999999</v>
      </c>
      <c r="AI636">
        <v>0.13300000000000001</v>
      </c>
      <c r="AJ636">
        <v>0.81100000000000005</v>
      </c>
      <c r="AK636">
        <v>3.254</v>
      </c>
      <c r="AL636">
        <v>235.041</v>
      </c>
      <c r="AM636">
        <v>366</v>
      </c>
      <c r="AN636">
        <v>-1.0329999999999999</v>
      </c>
      <c r="AO636">
        <v>8.7999999999999995E-2</v>
      </c>
      <c r="AP636">
        <v>34.021740000000001</v>
      </c>
      <c r="AQ636">
        <v>0.14799999999999999</v>
      </c>
      <c r="AR636">
        <v>85.9</v>
      </c>
      <c r="AS636">
        <v>0.40200000000000002</v>
      </c>
      <c r="AT636" t="s">
        <v>956</v>
      </c>
      <c r="AU636">
        <v>15</v>
      </c>
      <c r="AV636">
        <v>79</v>
      </c>
      <c r="AW636">
        <v>0.996</v>
      </c>
      <c r="AX636">
        <v>17.41</v>
      </c>
      <c r="AY636">
        <v>17.41</v>
      </c>
      <c r="AZ636">
        <v>37.99</v>
      </c>
      <c r="BA636">
        <v>37.99</v>
      </c>
      <c r="BB636">
        <v>44.35</v>
      </c>
      <c r="BC636">
        <v>44.35</v>
      </c>
      <c r="BL636">
        <v>12</v>
      </c>
      <c r="BM636">
        <v>25.73</v>
      </c>
      <c r="BN636">
        <v>0.27284397313703074</v>
      </c>
    </row>
    <row r="637" spans="1:66" x14ac:dyDescent="0.2">
      <c r="A637" t="s">
        <v>869</v>
      </c>
      <c r="B637" s="3" t="s">
        <v>953</v>
      </c>
      <c r="C637" s="3" t="s">
        <v>871</v>
      </c>
      <c r="D637" s="3" t="s">
        <v>874</v>
      </c>
      <c r="E637" s="3" t="s">
        <v>957</v>
      </c>
      <c r="F637" s="4" t="s">
        <v>2308</v>
      </c>
      <c r="G637" s="4">
        <f t="shared" si="24"/>
        <v>440</v>
      </c>
      <c r="H637" s="4"/>
      <c r="I637" s="4"/>
      <c r="J637" s="4">
        <v>2</v>
      </c>
      <c r="K637" t="s">
        <v>2338</v>
      </c>
      <c r="M637">
        <v>100</v>
      </c>
      <c r="N637">
        <v>5.75</v>
      </c>
      <c r="O637">
        <v>6.4649999999999999</v>
      </c>
      <c r="P637">
        <v>15.449</v>
      </c>
      <c r="Q637">
        <v>1</v>
      </c>
      <c r="R637" t="s">
        <v>958</v>
      </c>
      <c r="S637">
        <v>9841</v>
      </c>
      <c r="T637">
        <v>1522.3</v>
      </c>
      <c r="U637">
        <v>-0.32350000000000001</v>
      </c>
      <c r="V637">
        <v>32.979999999999997</v>
      </c>
      <c r="W637">
        <v>5.5E-2</v>
      </c>
      <c r="X637">
        <v>83.242000000000004</v>
      </c>
      <c r="Y637">
        <v>10.742000000000001</v>
      </c>
      <c r="Z637">
        <v>-2.8750000000000001E-2</v>
      </c>
      <c r="AA637">
        <v>39</v>
      </c>
      <c r="AB637">
        <v>10.199999999999999</v>
      </c>
      <c r="AC637">
        <v>5.8000000000000003E-2</v>
      </c>
      <c r="AD637">
        <v>0.39100000000000001</v>
      </c>
      <c r="AE637">
        <v>1.9059999999999999</v>
      </c>
      <c r="AF637">
        <v>0.314</v>
      </c>
      <c r="AG637">
        <v>0.18099999999999999</v>
      </c>
      <c r="AH637">
        <v>0.18099999999999999</v>
      </c>
      <c r="AI637">
        <v>0.307</v>
      </c>
      <c r="AJ637">
        <v>0.60199999999999998</v>
      </c>
      <c r="AK637">
        <v>8.9030000000000005</v>
      </c>
      <c r="AL637">
        <v>226.11600000000001</v>
      </c>
      <c r="AM637">
        <v>366</v>
      </c>
      <c r="AN637">
        <v>-1.0329999999999999</v>
      </c>
      <c r="AO637">
        <v>0.13300000000000001</v>
      </c>
      <c r="AP637">
        <v>120.39610999999999</v>
      </c>
      <c r="AQ637">
        <v>0.06</v>
      </c>
      <c r="AR637">
        <v>85.9</v>
      </c>
      <c r="AS637">
        <v>0.50600000000000001</v>
      </c>
      <c r="AT637" t="s">
        <v>959</v>
      </c>
      <c r="AU637">
        <v>7.8</v>
      </c>
      <c r="AV637">
        <v>157</v>
      </c>
      <c r="AW637">
        <v>0.98699999999999999</v>
      </c>
      <c r="AX637">
        <v>24.92</v>
      </c>
      <c r="AY637">
        <v>24.92</v>
      </c>
      <c r="AZ637">
        <v>33.72</v>
      </c>
      <c r="BA637">
        <v>33.72</v>
      </c>
      <c r="BB637">
        <v>44.01</v>
      </c>
      <c r="BC637">
        <v>44.01</v>
      </c>
      <c r="BL637">
        <v>12</v>
      </c>
      <c r="BM637">
        <v>47.64</v>
      </c>
      <c r="BN637">
        <v>0.23129048400349658</v>
      </c>
    </row>
    <row r="638" spans="1:66" x14ac:dyDescent="0.2">
      <c r="A638" t="s">
        <v>869</v>
      </c>
      <c r="B638" s="3" t="s">
        <v>953</v>
      </c>
      <c r="C638" s="3" t="s">
        <v>874</v>
      </c>
      <c r="D638" s="3" t="s">
        <v>871</v>
      </c>
      <c r="E638" s="3" t="s">
        <v>960</v>
      </c>
      <c r="F638" s="4" t="s">
        <v>2308</v>
      </c>
      <c r="G638" s="4">
        <f t="shared" si="24"/>
        <v>440</v>
      </c>
      <c r="H638" s="4"/>
      <c r="I638" s="4"/>
      <c r="J638" s="4">
        <v>2</v>
      </c>
      <c r="K638" t="s">
        <v>2338</v>
      </c>
      <c r="M638">
        <v>100</v>
      </c>
      <c r="N638">
        <v>1.1359999999999999</v>
      </c>
      <c r="O638">
        <v>1.26</v>
      </c>
      <c r="P638">
        <v>2.544</v>
      </c>
      <c r="Q638">
        <v>1</v>
      </c>
      <c r="R638" t="s">
        <v>961</v>
      </c>
      <c r="S638">
        <v>1918</v>
      </c>
      <c r="T638">
        <v>1522.3</v>
      </c>
      <c r="U638">
        <v>-0.16283</v>
      </c>
      <c r="V638">
        <v>33.18</v>
      </c>
      <c r="W638">
        <v>-0.13819999999999999</v>
      </c>
      <c r="X638">
        <v>37.5</v>
      </c>
      <c r="Y638">
        <v>9.9870000000000001</v>
      </c>
      <c r="Z638">
        <v>-0.23665</v>
      </c>
      <c r="AA638">
        <v>47</v>
      </c>
      <c r="AB638">
        <v>65.599999999999994</v>
      </c>
      <c r="AC638">
        <v>6.7000000000000004E-2</v>
      </c>
      <c r="AD638">
        <v>8.3000000000000004E-2</v>
      </c>
      <c r="AE638">
        <v>1.7</v>
      </c>
      <c r="AF638">
        <v>2.9000000000000001E-2</v>
      </c>
      <c r="AG638">
        <v>8.5999999999999993E-2</v>
      </c>
      <c r="AH638">
        <v>0.88600000000000001</v>
      </c>
      <c r="AI638">
        <v>6.7000000000000004E-2</v>
      </c>
      <c r="AJ638">
        <v>0.89900000000000002</v>
      </c>
      <c r="AK638">
        <v>3.8180000000000001</v>
      </c>
      <c r="AL638">
        <v>139.83500000000001</v>
      </c>
      <c r="AM638">
        <v>270</v>
      </c>
      <c r="AN638">
        <v>-0.5</v>
      </c>
      <c r="AO638">
        <v>0.192</v>
      </c>
      <c r="AP638">
        <v>41.951889999999999</v>
      </c>
      <c r="AQ638">
        <v>0.221</v>
      </c>
      <c r="AR638">
        <v>85.9</v>
      </c>
      <c r="AS638">
        <v>0.50600000000000001</v>
      </c>
      <c r="AT638" t="s">
        <v>962</v>
      </c>
      <c r="AU638">
        <v>-67.599999999999994</v>
      </c>
      <c r="AV638">
        <v>79</v>
      </c>
      <c r="AW638">
        <v>0.95199999999999996</v>
      </c>
      <c r="AX638">
        <v>33.36</v>
      </c>
      <c r="AY638">
        <v>33.36</v>
      </c>
      <c r="AZ638">
        <v>33.67</v>
      </c>
      <c r="BA638">
        <v>33.67</v>
      </c>
      <c r="BB638">
        <v>35.53</v>
      </c>
      <c r="BC638">
        <v>35.53</v>
      </c>
      <c r="BL638">
        <v>12</v>
      </c>
      <c r="BM638">
        <v>13.11</v>
      </c>
      <c r="BN638">
        <v>0.10185222092592079</v>
      </c>
    </row>
    <row r="639" spans="1:66" x14ac:dyDescent="0.2">
      <c r="A639" t="s">
        <v>869</v>
      </c>
      <c r="B639" s="3" t="s">
        <v>953</v>
      </c>
      <c r="C639" s="3" t="s">
        <v>874</v>
      </c>
      <c r="D639" s="3" t="s">
        <v>874</v>
      </c>
      <c r="E639" s="3" t="s">
        <v>963</v>
      </c>
      <c r="F639" s="4" t="s">
        <v>2308</v>
      </c>
      <c r="G639" s="4">
        <f t="shared" si="24"/>
        <v>440</v>
      </c>
      <c r="H639" s="4"/>
      <c r="I639" s="4"/>
      <c r="J639" s="4">
        <v>2</v>
      </c>
      <c r="K639" t="s">
        <v>2338</v>
      </c>
      <c r="M639">
        <v>100</v>
      </c>
      <c r="N639">
        <v>1.1419999999999999</v>
      </c>
      <c r="O639">
        <v>1.194</v>
      </c>
      <c r="P639">
        <v>2.9710000000000001</v>
      </c>
      <c r="Q639">
        <v>1</v>
      </c>
      <c r="R639" t="s">
        <v>964</v>
      </c>
      <c r="S639">
        <v>1818</v>
      </c>
      <c r="T639">
        <v>1522.3</v>
      </c>
      <c r="U639">
        <v>-0.12626000000000001</v>
      </c>
      <c r="V639">
        <v>42.06</v>
      </c>
      <c r="W639">
        <v>0.12570000000000001</v>
      </c>
      <c r="X639">
        <v>82.5</v>
      </c>
      <c r="Y639">
        <v>9.9870000000000001</v>
      </c>
      <c r="Z639">
        <v>-0.79330999999999996</v>
      </c>
      <c r="AA639">
        <v>51</v>
      </c>
      <c r="AB639">
        <v>98</v>
      </c>
      <c r="AC639">
        <v>6.4000000000000001E-2</v>
      </c>
      <c r="AD639">
        <v>0.08</v>
      </c>
      <c r="AE639">
        <v>1.776</v>
      </c>
      <c r="AF639">
        <v>8.6999999999999994E-2</v>
      </c>
      <c r="AG639">
        <v>2.9000000000000001E-2</v>
      </c>
      <c r="AH639">
        <v>0.17399999999999999</v>
      </c>
      <c r="AI639">
        <v>-5.2999999999999999E-2</v>
      </c>
      <c r="AJ639">
        <v>0.29299999999999998</v>
      </c>
      <c r="AK639">
        <v>1.7290000000000001</v>
      </c>
      <c r="AL639">
        <v>270.74400000000003</v>
      </c>
      <c r="AM639">
        <v>366</v>
      </c>
      <c r="AN639">
        <v>-1.0329999999999999</v>
      </c>
      <c r="AO639">
        <v>3.6999999999999998E-2</v>
      </c>
      <c r="AP639">
        <v>21.145420000000001</v>
      </c>
      <c r="AQ639">
        <v>0.10199999999999999</v>
      </c>
      <c r="AR639">
        <v>85.9</v>
      </c>
      <c r="AS639">
        <v>0.46800000000000003</v>
      </c>
      <c r="AT639" t="s">
        <v>965</v>
      </c>
      <c r="AU639">
        <v>9.6</v>
      </c>
      <c r="AV639">
        <v>98</v>
      </c>
      <c r="AW639">
        <v>0.94399999999999995</v>
      </c>
      <c r="AX639">
        <v>17.43</v>
      </c>
      <c r="AY639">
        <v>17.43</v>
      </c>
      <c r="AZ639">
        <v>25.06</v>
      </c>
      <c r="BA639">
        <v>25.06</v>
      </c>
      <c r="BB639">
        <v>28.42</v>
      </c>
      <c r="BC639">
        <v>28.42</v>
      </c>
      <c r="BL639">
        <v>12</v>
      </c>
      <c r="BM639">
        <v>9</v>
      </c>
      <c r="BN639">
        <v>5.6447000712840735E-2</v>
      </c>
    </row>
    <row r="640" spans="1:66" x14ac:dyDescent="0.2">
      <c r="A640" t="s">
        <v>869</v>
      </c>
      <c r="B640" s="3" t="s">
        <v>966</v>
      </c>
      <c r="C640" s="3" t="s">
        <v>871</v>
      </c>
      <c r="D640" s="3" t="s">
        <v>871</v>
      </c>
      <c r="E640" s="3" t="s">
        <v>967</v>
      </c>
      <c r="F640" s="4" t="s">
        <v>2309</v>
      </c>
      <c r="G640" s="4">
        <f t="shared" si="24"/>
        <v>515</v>
      </c>
      <c r="H640" s="4"/>
      <c r="I640" s="4"/>
      <c r="J640" s="4">
        <v>2</v>
      </c>
      <c r="K640" t="s">
        <v>2339</v>
      </c>
      <c r="M640">
        <v>100</v>
      </c>
      <c r="N640">
        <v>3.895</v>
      </c>
      <c r="O640">
        <v>3.9359999999999999</v>
      </c>
      <c r="P640">
        <v>6.6669999999999998</v>
      </c>
      <c r="Q640">
        <v>1</v>
      </c>
      <c r="R640" t="s">
        <v>968</v>
      </c>
      <c r="S640">
        <v>6156</v>
      </c>
      <c r="T640">
        <v>1564.1</v>
      </c>
      <c r="U640">
        <v>7.7240000000000003E-2</v>
      </c>
      <c r="V640">
        <v>30.8</v>
      </c>
      <c r="W640">
        <v>3.8699999999999998E-2</v>
      </c>
      <c r="X640">
        <v>75.429000000000002</v>
      </c>
      <c r="Y640">
        <v>10.429</v>
      </c>
      <c r="Z640">
        <v>-0.47972999999999999</v>
      </c>
      <c r="AA640">
        <v>49</v>
      </c>
      <c r="AB640">
        <v>7.9</v>
      </c>
      <c r="AC640">
        <v>1.7000000000000001E-2</v>
      </c>
      <c r="AD640">
        <v>7.0000000000000007E-2</v>
      </c>
      <c r="AE640">
        <v>1.704</v>
      </c>
      <c r="AF640">
        <v>1.9E-2</v>
      </c>
      <c r="AG640">
        <v>8.1000000000000003E-2</v>
      </c>
      <c r="AH640">
        <v>0.31</v>
      </c>
      <c r="AI640">
        <v>-3.5000000000000003E-2</v>
      </c>
      <c r="AJ640">
        <v>1.2E-2</v>
      </c>
      <c r="AK640">
        <v>4.7729999999999997</v>
      </c>
      <c r="AL640">
        <v>184.46299999999999</v>
      </c>
      <c r="AM640">
        <v>366</v>
      </c>
      <c r="AN640">
        <v>-1.0329999999999999</v>
      </c>
      <c r="AO640">
        <v>3.1E-2</v>
      </c>
      <c r="AP640">
        <v>78.707639999999998</v>
      </c>
      <c r="AQ640">
        <v>3.0000000000000001E-3</v>
      </c>
      <c r="AR640">
        <v>90</v>
      </c>
      <c r="AS640">
        <v>0.47599999999999998</v>
      </c>
      <c r="AT640" t="s">
        <v>969</v>
      </c>
      <c r="AU640">
        <v>2.4</v>
      </c>
      <c r="AV640">
        <v>158</v>
      </c>
      <c r="AW640">
        <v>0.98499999999999999</v>
      </c>
      <c r="AX640">
        <v>28.58</v>
      </c>
      <c r="AY640">
        <v>28.58</v>
      </c>
      <c r="AZ640">
        <v>29.04</v>
      </c>
      <c r="BA640">
        <v>29.04</v>
      </c>
      <c r="BB640">
        <v>33.28</v>
      </c>
      <c r="BC640">
        <v>33.28</v>
      </c>
      <c r="BL640">
        <v>12</v>
      </c>
      <c r="BM640">
        <v>31.42</v>
      </c>
      <c r="BN640">
        <v>7.3797650579217389E-2</v>
      </c>
    </row>
    <row r="641" spans="1:66" x14ac:dyDescent="0.2">
      <c r="A641" t="s">
        <v>869</v>
      </c>
      <c r="B641" s="3" t="s">
        <v>966</v>
      </c>
      <c r="C641" s="3" t="s">
        <v>871</v>
      </c>
      <c r="D641" s="3" t="s">
        <v>874</v>
      </c>
      <c r="E641" s="3" t="s">
        <v>970</v>
      </c>
      <c r="F641" s="4" t="s">
        <v>2309</v>
      </c>
      <c r="G641" s="4">
        <f t="shared" si="24"/>
        <v>515</v>
      </c>
      <c r="H641" s="4"/>
      <c r="I641" s="4"/>
      <c r="J641" s="4">
        <v>2</v>
      </c>
      <c r="K641" t="s">
        <v>2339</v>
      </c>
      <c r="M641">
        <v>100</v>
      </c>
      <c r="N641">
        <v>0.75600000000000001</v>
      </c>
      <c r="O641">
        <v>0.81200000000000006</v>
      </c>
      <c r="P641">
        <v>1.696</v>
      </c>
      <c r="Q641">
        <v>1</v>
      </c>
      <c r="R641" t="s">
        <v>971</v>
      </c>
      <c r="S641">
        <v>1270</v>
      </c>
      <c r="T641">
        <v>1564.1</v>
      </c>
      <c r="U641">
        <v>0.32666000000000001</v>
      </c>
      <c r="V641">
        <v>18.95</v>
      </c>
      <c r="W641">
        <v>0.1164</v>
      </c>
      <c r="X641">
        <v>22.5</v>
      </c>
      <c r="Y641">
        <v>8.5340000000000007</v>
      </c>
      <c r="Z641">
        <v>-4.5370000000000001E-2</v>
      </c>
      <c r="AA641">
        <v>53</v>
      </c>
      <c r="AB641">
        <v>0</v>
      </c>
      <c r="AC641">
        <v>3.7999999999999999E-2</v>
      </c>
      <c r="AD641">
        <v>3.3000000000000002E-2</v>
      </c>
      <c r="AE641">
        <v>1.613</v>
      </c>
      <c r="AF641">
        <v>-1E-3</v>
      </c>
      <c r="AG641">
        <v>-1.4E-2</v>
      </c>
      <c r="AH641">
        <v>0.56299999999999994</v>
      </c>
      <c r="AI641">
        <v>-6.4000000000000001E-2</v>
      </c>
      <c r="AJ641">
        <v>0.495</v>
      </c>
      <c r="AK641">
        <v>1.3340000000000001</v>
      </c>
      <c r="AL641">
        <v>217.19</v>
      </c>
      <c r="AM641">
        <v>366</v>
      </c>
      <c r="AN641">
        <v>-1.0329999999999999</v>
      </c>
      <c r="AO641">
        <v>3.4000000000000002E-2</v>
      </c>
      <c r="AP641">
        <v>19.61534</v>
      </c>
      <c r="AQ641">
        <v>0.13400000000000001</v>
      </c>
      <c r="AR641">
        <v>90</v>
      </c>
      <c r="AS641">
        <v>0.47599999999999998</v>
      </c>
      <c r="AT641" t="s">
        <v>972</v>
      </c>
      <c r="AU641">
        <v>-2.1</v>
      </c>
      <c r="AV641">
        <v>109</v>
      </c>
      <c r="AW641">
        <v>0.98699999999999999</v>
      </c>
      <c r="AX641">
        <v>18.09</v>
      </c>
      <c r="AY641">
        <v>18.09</v>
      </c>
      <c r="AZ641">
        <v>30.53</v>
      </c>
      <c r="BA641">
        <v>30.53</v>
      </c>
      <c r="BB641">
        <v>36.229999999999997</v>
      </c>
      <c r="BC641">
        <v>36.229999999999997</v>
      </c>
      <c r="BL641">
        <v>12</v>
      </c>
      <c r="BM641">
        <v>8.0299999999999994</v>
      </c>
      <c r="BN641">
        <v>0.15331506900538713</v>
      </c>
    </row>
    <row r="642" spans="1:66" x14ac:dyDescent="0.2">
      <c r="A642" t="s">
        <v>869</v>
      </c>
      <c r="B642" s="3" t="s">
        <v>973</v>
      </c>
      <c r="C642" s="3" t="s">
        <v>871</v>
      </c>
      <c r="D642" s="3" t="s">
        <v>871</v>
      </c>
      <c r="E642" s="3" t="s">
        <v>974</v>
      </c>
      <c r="F642" s="4" t="s">
        <v>2310</v>
      </c>
      <c r="G642" s="4">
        <f t="shared" si="24"/>
        <v>540</v>
      </c>
      <c r="H642" s="4"/>
      <c r="I642" s="4"/>
      <c r="J642" s="4">
        <v>2</v>
      </c>
      <c r="K642" t="s">
        <v>2340</v>
      </c>
      <c r="M642">
        <v>100</v>
      </c>
      <c r="N642">
        <v>5.3109999999999999</v>
      </c>
      <c r="O642">
        <v>5.5780000000000003</v>
      </c>
      <c r="P642">
        <v>9.5660000000000007</v>
      </c>
      <c r="Q642">
        <v>1</v>
      </c>
      <c r="R642" t="s">
        <v>975</v>
      </c>
      <c r="S642">
        <v>8303</v>
      </c>
      <c r="T642">
        <v>1488.5</v>
      </c>
      <c r="U642">
        <v>3.3020000000000001E-2</v>
      </c>
      <c r="V642">
        <v>27.6</v>
      </c>
      <c r="W642">
        <v>9.5399999999999999E-2</v>
      </c>
      <c r="X642">
        <v>62.8</v>
      </c>
      <c r="Y642">
        <v>10.3</v>
      </c>
      <c r="Z642">
        <v>-0.22287999999999999</v>
      </c>
      <c r="AA642">
        <v>43</v>
      </c>
      <c r="AB642">
        <v>44</v>
      </c>
      <c r="AC642">
        <v>3.7999999999999999E-2</v>
      </c>
      <c r="AD642">
        <v>0.221</v>
      </c>
      <c r="AE642">
        <v>1.7330000000000001</v>
      </c>
      <c r="AF642">
        <v>0.14299999999999999</v>
      </c>
      <c r="AG642">
        <v>-7.0000000000000001E-3</v>
      </c>
      <c r="AH642">
        <v>0.36099999999999999</v>
      </c>
      <c r="AI642">
        <v>0.106</v>
      </c>
      <c r="AJ642">
        <v>0.8</v>
      </c>
      <c r="AK642">
        <v>7.2679999999999998</v>
      </c>
      <c r="AL642">
        <v>312.39699999999999</v>
      </c>
      <c r="AM642">
        <v>366</v>
      </c>
      <c r="AN642">
        <v>-1.0329999999999999</v>
      </c>
      <c r="AO642">
        <v>0.125</v>
      </c>
      <c r="AP642">
        <v>117.80624</v>
      </c>
      <c r="AQ642">
        <v>1.0999999999999999E-2</v>
      </c>
      <c r="AR642">
        <v>86.92</v>
      </c>
      <c r="AS642">
        <v>0.48499999999999999</v>
      </c>
      <c r="AT642" t="s">
        <v>976</v>
      </c>
      <c r="AU642">
        <v>46.6</v>
      </c>
      <c r="AV642">
        <v>19</v>
      </c>
      <c r="AW642">
        <v>0.997</v>
      </c>
      <c r="AX642">
        <v>30.73</v>
      </c>
      <c r="AY642">
        <v>30.73</v>
      </c>
      <c r="AZ642">
        <v>36.880000000000003</v>
      </c>
      <c r="BA642">
        <v>36.880000000000003</v>
      </c>
      <c r="BB642">
        <v>51.44</v>
      </c>
      <c r="BC642">
        <v>51.44</v>
      </c>
      <c r="BL642">
        <v>12</v>
      </c>
      <c r="BM642">
        <v>121.72</v>
      </c>
      <c r="BN642">
        <v>0.15968734990330841</v>
      </c>
    </row>
    <row r="643" spans="1:66" x14ac:dyDescent="0.2">
      <c r="A643" t="s">
        <v>869</v>
      </c>
      <c r="B643" s="3" t="s">
        <v>973</v>
      </c>
      <c r="C643" s="3" t="s">
        <v>871</v>
      </c>
      <c r="D643" s="3" t="s">
        <v>874</v>
      </c>
      <c r="E643" s="3" t="s">
        <v>977</v>
      </c>
      <c r="F643" s="4" t="s">
        <v>2310</v>
      </c>
      <c r="G643" s="4">
        <f t="shared" si="24"/>
        <v>540</v>
      </c>
      <c r="H643" s="4"/>
      <c r="I643" s="4"/>
      <c r="J643" s="4">
        <v>2</v>
      </c>
      <c r="K643" t="s">
        <v>2340</v>
      </c>
      <c r="M643">
        <v>100</v>
      </c>
      <c r="N643">
        <v>0.72299999999999998</v>
      </c>
      <c r="O643">
        <v>0.82599999999999996</v>
      </c>
      <c r="P643">
        <v>3.5939999999999999</v>
      </c>
      <c r="Q643">
        <v>1</v>
      </c>
      <c r="R643" t="s">
        <v>978</v>
      </c>
      <c r="S643">
        <v>1230</v>
      </c>
      <c r="T643">
        <v>1488.5</v>
      </c>
      <c r="U643">
        <v>-0.15204999999999999</v>
      </c>
      <c r="V643">
        <v>29.22</v>
      </c>
      <c r="W643">
        <v>3.1099999999999999E-2</v>
      </c>
      <c r="X643">
        <v>82.581000000000003</v>
      </c>
      <c r="Y643">
        <v>12.581</v>
      </c>
      <c r="Z643">
        <v>-0.24685000000000001</v>
      </c>
      <c r="AA643">
        <v>51</v>
      </c>
      <c r="AB643">
        <v>84.9</v>
      </c>
      <c r="AC643">
        <v>0.13700000000000001</v>
      </c>
      <c r="AD643">
        <v>0.11899999999999999</v>
      </c>
      <c r="AE643">
        <v>1.8759999999999999</v>
      </c>
      <c r="AF643">
        <v>0.28399999999999997</v>
      </c>
      <c r="AG643">
        <v>0.219</v>
      </c>
      <c r="AH643">
        <v>0.752</v>
      </c>
      <c r="AI643">
        <v>0.1</v>
      </c>
      <c r="AJ643">
        <v>0.96599999999999997</v>
      </c>
      <c r="AK643">
        <v>4.2210000000000001</v>
      </c>
      <c r="AL643">
        <v>226.11600000000001</v>
      </c>
      <c r="AM643">
        <v>366</v>
      </c>
      <c r="AN643">
        <v>-1.0329999999999999</v>
      </c>
      <c r="AO643">
        <v>0.28499999999999998</v>
      </c>
      <c r="AP643">
        <v>25.324770000000001</v>
      </c>
      <c r="AQ643">
        <v>0.34799999999999998</v>
      </c>
      <c r="AR643">
        <v>86.92</v>
      </c>
      <c r="AS643">
        <v>-0.19500000000000001</v>
      </c>
      <c r="AT643" t="s">
        <v>979</v>
      </c>
      <c r="AU643">
        <v>-21.4</v>
      </c>
      <c r="AV643">
        <v>54</v>
      </c>
      <c r="AW643">
        <v>0.93899999999999995</v>
      </c>
      <c r="AX643">
        <v>29.22</v>
      </c>
      <c r="AY643">
        <v>29.22</v>
      </c>
      <c r="AZ643">
        <v>42.14</v>
      </c>
      <c r="BA643">
        <v>42.14</v>
      </c>
      <c r="BB643">
        <v>42.59</v>
      </c>
      <c r="BC643">
        <v>42.59</v>
      </c>
      <c r="BL643">
        <v>12</v>
      </c>
      <c r="BM643">
        <v>6.82</v>
      </c>
      <c r="BN643">
        <v>7.8253714371473423E-2</v>
      </c>
    </row>
    <row r="644" spans="1:66" x14ac:dyDescent="0.2">
      <c r="A644" t="s">
        <v>869</v>
      </c>
      <c r="B644" s="3" t="s">
        <v>973</v>
      </c>
      <c r="C644" s="3" t="s">
        <v>871</v>
      </c>
      <c r="D644" s="3" t="s">
        <v>877</v>
      </c>
      <c r="E644" s="3" t="s">
        <v>980</v>
      </c>
      <c r="F644" s="4" t="s">
        <v>2310</v>
      </c>
      <c r="G644" s="4">
        <f t="shared" si="24"/>
        <v>540</v>
      </c>
      <c r="H644" s="4"/>
      <c r="I644" s="4"/>
      <c r="J644" s="4">
        <v>2</v>
      </c>
      <c r="K644" s="5" t="s">
        <v>2340</v>
      </c>
      <c r="L644" s="5"/>
      <c r="M644">
        <v>100</v>
      </c>
      <c r="N644">
        <v>1.46</v>
      </c>
      <c r="O644">
        <v>1.6339999999999999</v>
      </c>
      <c r="P644">
        <v>5.016</v>
      </c>
      <c r="Q644">
        <v>1</v>
      </c>
      <c r="R644" t="s">
        <v>981</v>
      </c>
      <c r="S644">
        <v>2432</v>
      </c>
      <c r="T644">
        <v>1488.5</v>
      </c>
      <c r="U644">
        <v>-0.25176999999999999</v>
      </c>
      <c r="V644">
        <v>33.86</v>
      </c>
      <c r="W644">
        <v>0.38650000000000001</v>
      </c>
      <c r="X644">
        <v>23.242000000000001</v>
      </c>
      <c r="Y644">
        <v>10.742000000000001</v>
      </c>
      <c r="Z644">
        <v>-0.32008999999999999</v>
      </c>
      <c r="AA644">
        <v>35</v>
      </c>
      <c r="AB644">
        <v>47.5</v>
      </c>
      <c r="AC644">
        <v>0.11700000000000001</v>
      </c>
      <c r="AD644">
        <v>0.20399999999999999</v>
      </c>
      <c r="AE644">
        <v>1.7929999999999999</v>
      </c>
      <c r="AF644">
        <v>5.6000000000000001E-2</v>
      </c>
      <c r="AG644">
        <v>2.4E-2</v>
      </c>
      <c r="AH644">
        <v>0.71</v>
      </c>
      <c r="AI644">
        <v>0.2</v>
      </c>
      <c r="AJ644">
        <v>0.80200000000000005</v>
      </c>
      <c r="AK644">
        <v>3.29</v>
      </c>
      <c r="AL644">
        <v>333.22300000000001</v>
      </c>
      <c r="AM644">
        <v>366</v>
      </c>
      <c r="AN644">
        <v>-1.0329999999999999</v>
      </c>
      <c r="AO644">
        <v>9.7000000000000003E-2</v>
      </c>
      <c r="AP644">
        <v>22.91057</v>
      </c>
      <c r="AQ644">
        <v>0.1</v>
      </c>
      <c r="AR644">
        <v>86.92</v>
      </c>
      <c r="AS644">
        <v>0.47399999999999998</v>
      </c>
      <c r="AT644" t="s">
        <v>982</v>
      </c>
      <c r="AU644">
        <v>-17.100000000000001</v>
      </c>
      <c r="AV644" s="6">
        <v>47</v>
      </c>
      <c r="AW644">
        <v>0.95599999999999996</v>
      </c>
      <c r="AX644" s="5">
        <v>27.22</v>
      </c>
      <c r="AY644" s="5">
        <v>27.22</v>
      </c>
      <c r="AZ644" s="5">
        <v>43.77</v>
      </c>
      <c r="BA644" s="5">
        <v>43.77</v>
      </c>
      <c r="BB644" s="5">
        <v>55.1</v>
      </c>
      <c r="BC644" s="5">
        <v>55.1</v>
      </c>
      <c r="BL644">
        <v>12</v>
      </c>
      <c r="BM644">
        <v>7.61</v>
      </c>
      <c r="BN644">
        <v>0.18665834723233388</v>
      </c>
    </row>
    <row r="645" spans="1:66" x14ac:dyDescent="0.2">
      <c r="A645" t="s">
        <v>869</v>
      </c>
      <c r="B645" s="3" t="s">
        <v>983</v>
      </c>
      <c r="C645" s="3" t="s">
        <v>871</v>
      </c>
      <c r="D645" s="3" t="s">
        <v>871</v>
      </c>
      <c r="E645" s="3" t="s">
        <v>984</v>
      </c>
      <c r="F645" s="4" t="s">
        <v>2311</v>
      </c>
      <c r="G645" s="4">
        <f t="shared" si="24"/>
        <v>565</v>
      </c>
      <c r="H645" s="4"/>
      <c r="I645" s="4"/>
      <c r="J645" s="4">
        <v>2</v>
      </c>
      <c r="K645" t="s">
        <v>2341</v>
      </c>
      <c r="M645">
        <v>100</v>
      </c>
      <c r="N645">
        <v>0.26700000000000002</v>
      </c>
      <c r="O645">
        <v>0.33500000000000002</v>
      </c>
      <c r="P645">
        <v>2.2650000000000001</v>
      </c>
      <c r="Q645">
        <v>1</v>
      </c>
      <c r="R645" t="s">
        <v>985</v>
      </c>
      <c r="S645">
        <v>504</v>
      </c>
      <c r="T645">
        <v>1503.8</v>
      </c>
      <c r="U645">
        <v>0.41998000000000002</v>
      </c>
      <c r="V645">
        <v>41.3</v>
      </c>
      <c r="W645">
        <v>3.8899999999999997E-2</v>
      </c>
      <c r="X645">
        <v>42.066000000000003</v>
      </c>
      <c r="Y645">
        <v>12.066000000000001</v>
      </c>
      <c r="Z645">
        <v>3.9489999999999997E-2</v>
      </c>
      <c r="AA645">
        <v>49</v>
      </c>
      <c r="AB645">
        <v>124.5</v>
      </c>
      <c r="AC645">
        <v>0.38100000000000001</v>
      </c>
      <c r="AD645">
        <v>0.13300000000000001</v>
      </c>
      <c r="AE645">
        <v>2.0310000000000001</v>
      </c>
      <c r="AF645">
        <v>0.23699999999999999</v>
      </c>
      <c r="AG645">
        <v>-4.7E-2</v>
      </c>
      <c r="AH645">
        <v>0.96499999999999997</v>
      </c>
      <c r="AI645">
        <v>0.13500000000000001</v>
      </c>
      <c r="AJ645">
        <v>0.99</v>
      </c>
      <c r="AK645">
        <v>4.3019999999999996</v>
      </c>
      <c r="AL645">
        <v>226.11600000000001</v>
      </c>
      <c r="AM645">
        <v>366</v>
      </c>
      <c r="AN645">
        <v>-1.0329999999999999</v>
      </c>
      <c r="AO645">
        <v>0.54900000000000004</v>
      </c>
      <c r="AP645">
        <v>21.206689999999998</v>
      </c>
      <c r="AQ645">
        <v>0.79</v>
      </c>
      <c r="AR645">
        <v>85.51</v>
      </c>
      <c r="AS645">
        <v>-1</v>
      </c>
      <c r="AT645" t="s">
        <v>986</v>
      </c>
      <c r="AU645">
        <v>11.2</v>
      </c>
      <c r="AV645">
        <v>170</v>
      </c>
      <c r="AW645">
        <v>1.01</v>
      </c>
      <c r="AX645">
        <v>33.54</v>
      </c>
      <c r="AY645">
        <v>33.54</v>
      </c>
      <c r="AZ645">
        <v>33.869999999999997</v>
      </c>
      <c r="BA645">
        <v>33.869999999999997</v>
      </c>
      <c r="BB645">
        <v>38.869999999999997</v>
      </c>
      <c r="BC645">
        <v>38.869999999999997</v>
      </c>
      <c r="BL645">
        <v>12</v>
      </c>
      <c r="BM645">
        <v>6.59</v>
      </c>
      <c r="BN645">
        <v>0.11092477148191446</v>
      </c>
    </row>
    <row r="646" spans="1:66" x14ac:dyDescent="0.2">
      <c r="A646" t="s">
        <v>869</v>
      </c>
      <c r="B646" s="3" t="s">
        <v>983</v>
      </c>
      <c r="C646" s="3" t="s">
        <v>871</v>
      </c>
      <c r="D646" s="3" t="s">
        <v>874</v>
      </c>
      <c r="E646" s="3" t="s">
        <v>987</v>
      </c>
      <c r="F646" s="4" t="s">
        <v>2311</v>
      </c>
      <c r="G646" s="4">
        <f t="shared" si="24"/>
        <v>565</v>
      </c>
      <c r="H646" s="4"/>
      <c r="I646" s="4"/>
      <c r="J646" s="4">
        <v>2</v>
      </c>
      <c r="K646" t="s">
        <v>2341</v>
      </c>
      <c r="M646">
        <v>100</v>
      </c>
      <c r="N646">
        <v>1.744</v>
      </c>
      <c r="O646">
        <v>2.0379999999999998</v>
      </c>
      <c r="P646">
        <v>6</v>
      </c>
      <c r="Q646">
        <v>1</v>
      </c>
      <c r="R646" t="s">
        <v>988</v>
      </c>
      <c r="S646">
        <v>3064</v>
      </c>
      <c r="T646">
        <v>1503.8</v>
      </c>
      <c r="U646">
        <v>4.4429999999999997E-2</v>
      </c>
      <c r="V646">
        <v>36.72</v>
      </c>
      <c r="W646">
        <v>6.9599999999999995E-2</v>
      </c>
      <c r="X646">
        <v>64.311999999999998</v>
      </c>
      <c r="Y646">
        <v>16.812000000000001</v>
      </c>
      <c r="Z646">
        <v>7.5889999999999999E-2</v>
      </c>
      <c r="AA646">
        <v>27</v>
      </c>
      <c r="AB646">
        <v>8.8000000000000007</v>
      </c>
      <c r="AC646">
        <v>0.10100000000000001</v>
      </c>
      <c r="AD646">
        <v>0.215</v>
      </c>
      <c r="AE646">
        <v>1.9810000000000001</v>
      </c>
      <c r="AF646">
        <v>0.17599999999999999</v>
      </c>
      <c r="AG646">
        <v>0.20799999999999999</v>
      </c>
      <c r="AH646">
        <v>0.34100000000000003</v>
      </c>
      <c r="AI646">
        <v>0.26300000000000001</v>
      </c>
      <c r="AJ646">
        <v>7.1999999999999995E-2</v>
      </c>
      <c r="AK646">
        <v>2.7759999999999998</v>
      </c>
      <c r="AL646">
        <v>267.76900000000001</v>
      </c>
      <c r="AM646">
        <v>366</v>
      </c>
      <c r="AN646">
        <v>-1.0329999999999999</v>
      </c>
      <c r="AO646">
        <v>5.1999999999999998E-2</v>
      </c>
      <c r="AP646">
        <v>44.869540000000001</v>
      </c>
      <c r="AQ646">
        <v>0.06</v>
      </c>
      <c r="AR646">
        <v>85.51</v>
      </c>
      <c r="AS646">
        <v>0.40400000000000003</v>
      </c>
      <c r="AT646" t="s">
        <v>989</v>
      </c>
      <c r="AU646">
        <v>-39.799999999999997</v>
      </c>
      <c r="AV646">
        <v>65</v>
      </c>
      <c r="AW646">
        <v>1.014</v>
      </c>
      <c r="AX646">
        <v>42.19</v>
      </c>
      <c r="AY646">
        <v>42.19</v>
      </c>
      <c r="AZ646">
        <v>49.86</v>
      </c>
      <c r="BA646">
        <v>49.86</v>
      </c>
      <c r="BB646">
        <v>62.11</v>
      </c>
      <c r="BC646">
        <v>62.11</v>
      </c>
      <c r="BL646">
        <v>12</v>
      </c>
      <c r="BM646">
        <v>22.17</v>
      </c>
      <c r="BN646">
        <v>0.24354751951811179</v>
      </c>
    </row>
    <row r="647" spans="1:66" x14ac:dyDescent="0.2">
      <c r="A647" t="s">
        <v>869</v>
      </c>
      <c r="B647" s="3" t="s">
        <v>990</v>
      </c>
      <c r="C647" s="3" t="s">
        <v>871</v>
      </c>
      <c r="D647" s="3" t="s">
        <v>871</v>
      </c>
      <c r="E647" s="3" t="s">
        <v>991</v>
      </c>
      <c r="F647" s="4" t="s">
        <v>2312</v>
      </c>
      <c r="G647" s="4">
        <f t="shared" si="24"/>
        <v>590</v>
      </c>
      <c r="H647" s="4"/>
      <c r="I647" s="4"/>
      <c r="J647" s="4">
        <v>2</v>
      </c>
      <c r="K647" t="s">
        <v>2342</v>
      </c>
      <c r="M647">
        <v>100</v>
      </c>
      <c r="N647">
        <v>15.94</v>
      </c>
      <c r="O647">
        <v>16.972000000000001</v>
      </c>
      <c r="P647">
        <v>30.033000000000001</v>
      </c>
      <c r="Q647">
        <v>1</v>
      </c>
      <c r="R647" t="s">
        <v>992</v>
      </c>
      <c r="S647">
        <v>25967</v>
      </c>
      <c r="T647">
        <v>1530</v>
      </c>
      <c r="U647">
        <v>9.0200000000000002E-2</v>
      </c>
      <c r="V647">
        <v>35.51</v>
      </c>
      <c r="W647">
        <v>-0.21</v>
      </c>
      <c r="X647">
        <v>53.648000000000003</v>
      </c>
      <c r="Y647">
        <v>13.648</v>
      </c>
      <c r="Z647">
        <v>-0.42166999999999999</v>
      </c>
      <c r="AA647">
        <v>31</v>
      </c>
      <c r="AB647">
        <v>14</v>
      </c>
      <c r="AC647">
        <v>3.1E-2</v>
      </c>
      <c r="AD647">
        <v>0.55400000000000005</v>
      </c>
      <c r="AE647">
        <v>2.0649999999999999</v>
      </c>
      <c r="AF647">
        <v>0.313</v>
      </c>
      <c r="AG647">
        <v>0.24299999999999999</v>
      </c>
      <c r="AH647">
        <v>0.65500000000000003</v>
      </c>
      <c r="AI647">
        <v>0.32200000000000001</v>
      </c>
      <c r="AJ647">
        <v>0.90100000000000002</v>
      </c>
      <c r="AK647">
        <v>23.308</v>
      </c>
      <c r="AL647">
        <v>309.42099999999999</v>
      </c>
      <c r="AM647">
        <v>366</v>
      </c>
      <c r="AN647">
        <v>-1.0329999999999999</v>
      </c>
      <c r="AO647">
        <v>0.61599999999999999</v>
      </c>
      <c r="AP647">
        <v>274.98099999999999</v>
      </c>
      <c r="AQ647">
        <v>0.107</v>
      </c>
      <c r="AR647">
        <v>86.79</v>
      </c>
      <c r="AS647">
        <v>0.46500000000000002</v>
      </c>
      <c r="AT647" t="s">
        <v>993</v>
      </c>
      <c r="AU647">
        <v>-8.1</v>
      </c>
      <c r="AV647">
        <v>104</v>
      </c>
      <c r="AW647">
        <v>0.97299999999999998</v>
      </c>
      <c r="AX647">
        <v>33.25</v>
      </c>
      <c r="AY647">
        <v>33.25</v>
      </c>
      <c r="AZ647">
        <v>36.619999999999997</v>
      </c>
      <c r="BA647">
        <v>36.619999999999997</v>
      </c>
      <c r="BB647">
        <v>43.9</v>
      </c>
      <c r="BC647">
        <v>43.9</v>
      </c>
      <c r="BL647">
        <v>12</v>
      </c>
      <c r="BM647" t="s">
        <v>91</v>
      </c>
      <c r="BN647">
        <v>0.12436782239265862</v>
      </c>
    </row>
    <row r="648" spans="1:66" x14ac:dyDescent="0.2">
      <c r="A648" t="s">
        <v>869</v>
      </c>
      <c r="B648" s="3" t="s">
        <v>990</v>
      </c>
      <c r="C648" s="3" t="s">
        <v>871</v>
      </c>
      <c r="D648" s="3" t="s">
        <v>874</v>
      </c>
      <c r="E648" s="3" t="s">
        <v>994</v>
      </c>
      <c r="F648" s="4" t="s">
        <v>2312</v>
      </c>
      <c r="G648" s="4">
        <f t="shared" si="24"/>
        <v>590</v>
      </c>
      <c r="H648" s="4"/>
      <c r="I648" s="4"/>
      <c r="J648" s="4">
        <v>2</v>
      </c>
      <c r="K648" t="s">
        <v>2342</v>
      </c>
      <c r="M648">
        <v>100</v>
      </c>
      <c r="N648">
        <v>2.5939999999999999</v>
      </c>
      <c r="O648">
        <v>2.8279999999999998</v>
      </c>
      <c r="P648">
        <v>5.1109999999999998</v>
      </c>
      <c r="Q648">
        <v>1</v>
      </c>
      <c r="R648" t="s">
        <v>995</v>
      </c>
      <c r="S648">
        <v>4327</v>
      </c>
      <c r="T648">
        <v>1530</v>
      </c>
      <c r="U648">
        <v>0.34492</v>
      </c>
      <c r="V648">
        <v>30.8</v>
      </c>
      <c r="W648">
        <v>0.1084</v>
      </c>
      <c r="X648">
        <v>82.5</v>
      </c>
      <c r="Y648">
        <v>9.9870000000000001</v>
      </c>
      <c r="Z648">
        <v>1.464E-2</v>
      </c>
      <c r="AA648">
        <v>37</v>
      </c>
      <c r="AB648">
        <v>36</v>
      </c>
      <c r="AC648">
        <v>3.6999999999999998E-2</v>
      </c>
      <c r="AD648">
        <v>0.109</v>
      </c>
      <c r="AE648">
        <v>1.8120000000000001</v>
      </c>
      <c r="AF648">
        <v>9.2999999999999999E-2</v>
      </c>
      <c r="AG648">
        <v>9.4E-2</v>
      </c>
      <c r="AH648">
        <v>0.86299999999999999</v>
      </c>
      <c r="AI648">
        <v>0.106</v>
      </c>
      <c r="AJ648">
        <v>0.90200000000000002</v>
      </c>
      <c r="AK648">
        <v>6.4859999999999998</v>
      </c>
      <c r="AL648">
        <v>229.09100000000001</v>
      </c>
      <c r="AM648">
        <v>366</v>
      </c>
      <c r="AN648">
        <v>-1.0329999999999999</v>
      </c>
      <c r="AO648">
        <v>0.19400000000000001</v>
      </c>
      <c r="AP648">
        <v>66.182079999999999</v>
      </c>
      <c r="AQ648">
        <v>0.14000000000000001</v>
      </c>
      <c r="AR648">
        <v>86.79</v>
      </c>
      <c r="AS648">
        <v>0.49</v>
      </c>
      <c r="AT648" t="s">
        <v>996</v>
      </c>
      <c r="AU648">
        <v>21.6</v>
      </c>
      <c r="AV648">
        <v>15</v>
      </c>
      <c r="AW648">
        <v>0.98699999999999999</v>
      </c>
      <c r="AX648">
        <v>27.59</v>
      </c>
      <c r="AY648">
        <v>27.59</v>
      </c>
      <c r="AZ648">
        <v>28.73</v>
      </c>
      <c r="BA648">
        <v>28.73</v>
      </c>
      <c r="BB648">
        <v>49</v>
      </c>
      <c r="BC648">
        <v>49</v>
      </c>
      <c r="BL648">
        <v>12</v>
      </c>
      <c r="BM648">
        <v>14.25</v>
      </c>
      <c r="BN648">
        <v>0.2145098466560928</v>
      </c>
    </row>
    <row r="649" spans="1:66" x14ac:dyDescent="0.2">
      <c r="A649" t="s">
        <v>869</v>
      </c>
      <c r="B649" s="3" t="s">
        <v>990</v>
      </c>
      <c r="C649" s="3" t="s">
        <v>874</v>
      </c>
      <c r="D649" s="3" t="s">
        <v>871</v>
      </c>
      <c r="E649" s="3" t="s">
        <v>997</v>
      </c>
      <c r="F649" s="4" t="s">
        <v>2312</v>
      </c>
      <c r="G649" s="4">
        <f t="shared" si="24"/>
        <v>590</v>
      </c>
      <c r="H649" s="4"/>
      <c r="I649" s="4"/>
      <c r="J649" s="4">
        <v>2</v>
      </c>
      <c r="K649" t="s">
        <v>2342</v>
      </c>
      <c r="M649">
        <v>100</v>
      </c>
      <c r="N649">
        <v>0.68200000000000005</v>
      </c>
      <c r="O649">
        <v>0.76100000000000001</v>
      </c>
      <c r="P649">
        <v>1.7050000000000001</v>
      </c>
      <c r="Q649">
        <v>1</v>
      </c>
      <c r="R649" t="s">
        <v>998</v>
      </c>
      <c r="S649">
        <v>1165</v>
      </c>
      <c r="T649">
        <v>1530</v>
      </c>
      <c r="U649">
        <v>6.2570000000000001E-2</v>
      </c>
      <c r="V649">
        <v>27.6</v>
      </c>
      <c r="W649">
        <v>-0.17899999999999999</v>
      </c>
      <c r="X649">
        <v>57.5</v>
      </c>
      <c r="Y649">
        <v>9.2330000000000005</v>
      </c>
      <c r="Z649">
        <v>-0.33578999999999998</v>
      </c>
      <c r="AA649">
        <v>45</v>
      </c>
      <c r="AB649">
        <v>59.8</v>
      </c>
      <c r="AC649">
        <v>7.2999999999999995E-2</v>
      </c>
      <c r="AD649">
        <v>5.8000000000000003E-2</v>
      </c>
      <c r="AE649">
        <v>1.641</v>
      </c>
      <c r="AF649">
        <v>-0.06</v>
      </c>
      <c r="AG649">
        <v>-5.8000000000000003E-2</v>
      </c>
      <c r="AH649">
        <v>0.41</v>
      </c>
      <c r="AI649">
        <v>-2.3E-2</v>
      </c>
      <c r="AJ649">
        <v>0.36599999999999999</v>
      </c>
      <c r="AK649">
        <v>1.151</v>
      </c>
      <c r="AL649">
        <v>273.71899999999999</v>
      </c>
      <c r="AM649">
        <v>366</v>
      </c>
      <c r="AN649">
        <v>-1.0329999999999999</v>
      </c>
      <c r="AO649">
        <v>0.03</v>
      </c>
      <c r="AP649">
        <v>16.215109999999999</v>
      </c>
      <c r="AQ649">
        <v>6.6000000000000003E-2</v>
      </c>
      <c r="AR649">
        <v>86.79</v>
      </c>
      <c r="AS649">
        <v>0.52400000000000002</v>
      </c>
      <c r="AT649" t="s">
        <v>999</v>
      </c>
      <c r="AU649">
        <v>-68</v>
      </c>
      <c r="AV649">
        <v>103</v>
      </c>
      <c r="AW649">
        <v>0.99299999999999999</v>
      </c>
      <c r="AX649">
        <v>26.86</v>
      </c>
      <c r="AY649">
        <v>26.86</v>
      </c>
      <c r="AZ649">
        <v>30.58</v>
      </c>
      <c r="BA649">
        <v>30.58</v>
      </c>
      <c r="BB649">
        <v>36.31</v>
      </c>
      <c r="BC649">
        <v>36.31</v>
      </c>
      <c r="BL649">
        <v>12</v>
      </c>
      <c r="BM649">
        <v>7.02</v>
      </c>
      <c r="BN649">
        <v>0.19982032023555268</v>
      </c>
    </row>
    <row r="650" spans="1:66" x14ac:dyDescent="0.2">
      <c r="A650" t="s">
        <v>869</v>
      </c>
      <c r="B650" s="3" t="s">
        <v>990</v>
      </c>
      <c r="C650" s="3" t="s">
        <v>874</v>
      </c>
      <c r="D650" s="3" t="s">
        <v>874</v>
      </c>
      <c r="E650" s="3" t="s">
        <v>1000</v>
      </c>
      <c r="F650" s="4" t="s">
        <v>2312</v>
      </c>
      <c r="G650" s="4">
        <f t="shared" si="24"/>
        <v>590</v>
      </c>
      <c r="H650" s="4"/>
      <c r="I650" s="4"/>
      <c r="J650" s="4">
        <v>2</v>
      </c>
      <c r="K650" t="s">
        <v>2342</v>
      </c>
      <c r="M650">
        <v>100</v>
      </c>
      <c r="N650">
        <v>1.9119999999999999</v>
      </c>
      <c r="O650">
        <v>2.0640000000000001</v>
      </c>
      <c r="P650">
        <v>3.6589999999999998</v>
      </c>
      <c r="Q650">
        <v>1</v>
      </c>
      <c r="R650" t="s">
        <v>1001</v>
      </c>
      <c r="S650">
        <v>3158</v>
      </c>
      <c r="T650">
        <v>1530</v>
      </c>
      <c r="U650">
        <v>-3.1489999999999997E-2</v>
      </c>
      <c r="V650">
        <v>31.5</v>
      </c>
      <c r="W650">
        <v>-4.8300000000000003E-2</v>
      </c>
      <c r="X650">
        <v>67.5</v>
      </c>
      <c r="Y650">
        <v>9.6750000000000007</v>
      </c>
      <c r="Z650">
        <v>-0.33289999999999997</v>
      </c>
      <c r="AA650">
        <v>39</v>
      </c>
      <c r="AB650">
        <v>32</v>
      </c>
      <c r="AC650">
        <v>2.8000000000000001E-2</v>
      </c>
      <c r="AD650">
        <v>0.06</v>
      </c>
      <c r="AE650">
        <v>1.708</v>
      </c>
      <c r="AF650">
        <v>6.0000000000000001E-3</v>
      </c>
      <c r="AG650">
        <v>-5.8000000000000003E-2</v>
      </c>
      <c r="AH650">
        <v>0.76</v>
      </c>
      <c r="AI650">
        <v>1E-3</v>
      </c>
      <c r="AJ650">
        <v>0.81100000000000005</v>
      </c>
      <c r="AK650">
        <v>3.5910000000000002</v>
      </c>
      <c r="AL650">
        <v>163.636</v>
      </c>
      <c r="AM650">
        <v>366</v>
      </c>
      <c r="AN650">
        <v>-1.0329999999999999</v>
      </c>
      <c r="AO650">
        <v>0.122</v>
      </c>
      <c r="AP650">
        <v>41.051690000000001</v>
      </c>
      <c r="AQ650">
        <v>7.1999999999999995E-2</v>
      </c>
      <c r="AR650">
        <v>86.79</v>
      </c>
      <c r="AS650">
        <v>0.47899999999999998</v>
      </c>
      <c r="AT650" t="s">
        <v>1002</v>
      </c>
      <c r="AU650">
        <v>-25.3</v>
      </c>
      <c r="AV650">
        <v>175</v>
      </c>
      <c r="AW650">
        <v>0.95599999999999996</v>
      </c>
      <c r="AX650">
        <v>18.3</v>
      </c>
      <c r="AY650">
        <v>18.3</v>
      </c>
      <c r="AZ650">
        <v>33.6</v>
      </c>
      <c r="BA650">
        <v>33.6</v>
      </c>
      <c r="BB650">
        <v>35.36</v>
      </c>
      <c r="BC650">
        <v>35.36</v>
      </c>
      <c r="BL650">
        <v>12</v>
      </c>
      <c r="BM650">
        <v>8.49</v>
      </c>
      <c r="BN650">
        <v>0.15073314672514587</v>
      </c>
    </row>
    <row r="651" spans="1:66" x14ac:dyDescent="0.2">
      <c r="A651" t="s">
        <v>869</v>
      </c>
      <c r="B651" s="3" t="s">
        <v>1003</v>
      </c>
      <c r="C651" s="3" t="s">
        <v>871</v>
      </c>
      <c r="D651" s="3" t="s">
        <v>871</v>
      </c>
      <c r="E651" s="3" t="s">
        <v>1004</v>
      </c>
      <c r="F651" s="4" t="s">
        <v>2313</v>
      </c>
      <c r="G651" s="4">
        <f t="shared" si="24"/>
        <v>715</v>
      </c>
      <c r="H651" s="4"/>
      <c r="I651" s="4"/>
      <c r="J651" s="4">
        <v>2</v>
      </c>
      <c r="K651" t="s">
        <v>2343</v>
      </c>
      <c r="M651">
        <v>100</v>
      </c>
      <c r="N651">
        <v>1.0720000000000001</v>
      </c>
      <c r="O651">
        <v>1.294</v>
      </c>
      <c r="P651">
        <v>8.0120000000000005</v>
      </c>
      <c r="Q651">
        <v>5</v>
      </c>
      <c r="R651" t="s">
        <v>1005</v>
      </c>
      <c r="S651">
        <v>1946</v>
      </c>
      <c r="T651">
        <v>1504.4</v>
      </c>
      <c r="U651">
        <v>5.3800000000000002E-3</v>
      </c>
      <c r="V651">
        <v>28.34</v>
      </c>
      <c r="W651">
        <v>-0.18029999999999999</v>
      </c>
      <c r="X651">
        <v>75.429000000000002</v>
      </c>
      <c r="Y651">
        <v>10.429</v>
      </c>
      <c r="Z651">
        <v>-0.41594999999999999</v>
      </c>
      <c r="AA651">
        <v>45</v>
      </c>
      <c r="AB651">
        <v>13.2</v>
      </c>
      <c r="AC651">
        <v>0.27200000000000002</v>
      </c>
      <c r="AD651">
        <v>0.34599999999999997</v>
      </c>
      <c r="AE651">
        <v>1.8169999999999999</v>
      </c>
      <c r="AF651">
        <v>0.38100000000000001</v>
      </c>
      <c r="AG651">
        <v>0.217</v>
      </c>
      <c r="AH651">
        <v>0.96399999999999997</v>
      </c>
      <c r="AI651">
        <v>0.443</v>
      </c>
      <c r="AJ651">
        <v>0.97599999999999998</v>
      </c>
      <c r="AK651">
        <v>5.5369999999999999</v>
      </c>
      <c r="AL651">
        <v>157.68600000000001</v>
      </c>
      <c r="AM651">
        <v>150</v>
      </c>
      <c r="AN651">
        <v>0.16700000000000001</v>
      </c>
      <c r="AO651">
        <v>1.0389999999999999</v>
      </c>
      <c r="AP651">
        <v>98.671120000000002</v>
      </c>
      <c r="AQ651">
        <v>0.60799999999999998</v>
      </c>
      <c r="AR651">
        <v>91.6</v>
      </c>
      <c r="AS651">
        <v>0.13</v>
      </c>
      <c r="AT651" t="s">
        <v>1006</v>
      </c>
      <c r="AU651">
        <v>7.6</v>
      </c>
      <c r="AV651">
        <v>18</v>
      </c>
      <c r="AW651">
        <v>0.98199999999999998</v>
      </c>
      <c r="AX651">
        <v>34.83</v>
      </c>
      <c r="AY651">
        <v>34.83</v>
      </c>
      <c r="AZ651">
        <v>37.619999999999997</v>
      </c>
      <c r="BA651">
        <v>37.619999999999997</v>
      </c>
      <c r="BB651">
        <v>37.76</v>
      </c>
      <c r="BC651">
        <v>37.76</v>
      </c>
      <c r="BL651">
        <v>12</v>
      </c>
      <c r="BM651">
        <v>19.48</v>
      </c>
      <c r="BN651">
        <v>9.8376290113345394E-2</v>
      </c>
    </row>
    <row r="652" spans="1:66" x14ac:dyDescent="0.2">
      <c r="A652" t="s">
        <v>869</v>
      </c>
      <c r="B652" s="3" t="s">
        <v>1003</v>
      </c>
      <c r="C652" s="3" t="s">
        <v>871</v>
      </c>
      <c r="D652" s="3" t="s">
        <v>881</v>
      </c>
      <c r="E652" s="3" t="s">
        <v>1007</v>
      </c>
      <c r="F652" s="4" t="s">
        <v>2313</v>
      </c>
      <c r="G652" s="4">
        <f t="shared" si="24"/>
        <v>715</v>
      </c>
      <c r="H652" s="4"/>
      <c r="I652" s="4"/>
      <c r="J652" s="4">
        <v>2</v>
      </c>
      <c r="K652" t="s">
        <v>2343</v>
      </c>
      <c r="M652">
        <v>100</v>
      </c>
      <c r="N652">
        <v>25.227</v>
      </c>
      <c r="O652">
        <v>25.341000000000001</v>
      </c>
      <c r="P652">
        <v>45.69</v>
      </c>
      <c r="Q652">
        <v>1</v>
      </c>
      <c r="R652" t="s">
        <v>1008</v>
      </c>
      <c r="S652">
        <v>38122</v>
      </c>
      <c r="T652">
        <v>1504.4</v>
      </c>
      <c r="U652">
        <v>0.16805999999999999</v>
      </c>
      <c r="V652">
        <v>57.98</v>
      </c>
      <c r="W652">
        <v>-0.19120000000000001</v>
      </c>
      <c r="X652">
        <v>84.775999999999996</v>
      </c>
      <c r="Y652">
        <v>24.776</v>
      </c>
      <c r="Z652">
        <v>-1.3480000000000001E-2</v>
      </c>
      <c r="AA652">
        <v>13</v>
      </c>
      <c r="AB652">
        <v>22.7</v>
      </c>
      <c r="AC652">
        <v>4.3999999999999997E-2</v>
      </c>
      <c r="AD652">
        <v>1.1850000000000001</v>
      </c>
      <c r="AE652">
        <v>2.339</v>
      </c>
      <c r="AF652">
        <v>0.53100000000000003</v>
      </c>
      <c r="AG652">
        <v>0.443</v>
      </c>
      <c r="AH652">
        <v>0.60299999999999998</v>
      </c>
      <c r="AI652">
        <v>0.496</v>
      </c>
      <c r="AJ652">
        <v>0.59</v>
      </c>
      <c r="AK652">
        <v>30.114999999999998</v>
      </c>
      <c r="AL652">
        <v>142.81</v>
      </c>
      <c r="AM652">
        <v>342</v>
      </c>
      <c r="AN652">
        <v>-0.9</v>
      </c>
      <c r="AO652">
        <v>0.158</v>
      </c>
      <c r="AP652">
        <v>493.33731</v>
      </c>
      <c r="AQ652">
        <v>4.1000000000000002E-2</v>
      </c>
      <c r="AR652">
        <v>91.6</v>
      </c>
      <c r="AS652">
        <v>0.501</v>
      </c>
      <c r="AT652" t="s">
        <v>1009</v>
      </c>
      <c r="AU652">
        <v>-17.7</v>
      </c>
      <c r="AV652">
        <v>43</v>
      </c>
      <c r="AW652">
        <v>1.012</v>
      </c>
      <c r="AX652">
        <v>63.76</v>
      </c>
      <c r="AY652">
        <v>63.76</v>
      </c>
      <c r="AZ652">
        <v>81.37</v>
      </c>
      <c r="BA652">
        <v>81.37</v>
      </c>
      <c r="BB652">
        <v>83.6</v>
      </c>
      <c r="BC652">
        <v>83.6</v>
      </c>
      <c r="BL652">
        <v>12</v>
      </c>
      <c r="BM652" t="s">
        <v>91</v>
      </c>
      <c r="BN652">
        <v>0.30707125161546356</v>
      </c>
    </row>
    <row r="653" spans="1:66" x14ac:dyDescent="0.2">
      <c r="A653" t="s">
        <v>869</v>
      </c>
      <c r="B653" s="3" t="s">
        <v>1003</v>
      </c>
      <c r="C653" s="3" t="s">
        <v>874</v>
      </c>
      <c r="D653" s="3" t="s">
        <v>871</v>
      </c>
      <c r="E653" s="3" t="s">
        <v>1010</v>
      </c>
      <c r="F653" s="4" t="s">
        <v>2313</v>
      </c>
      <c r="G653" s="4">
        <f t="shared" si="24"/>
        <v>715</v>
      </c>
      <c r="H653" s="4"/>
      <c r="I653" s="4"/>
      <c r="J653" s="4">
        <v>2</v>
      </c>
      <c r="K653" t="s">
        <v>2343</v>
      </c>
      <c r="M653">
        <v>100</v>
      </c>
      <c r="N653">
        <v>4.5110000000000001</v>
      </c>
      <c r="O653">
        <v>4.4560000000000004</v>
      </c>
      <c r="P653">
        <v>9.657</v>
      </c>
      <c r="Q653">
        <v>1</v>
      </c>
      <c r="R653" t="s">
        <v>1011</v>
      </c>
      <c r="S653">
        <v>6703</v>
      </c>
      <c r="T653">
        <v>1504.4</v>
      </c>
      <c r="U653">
        <v>1.9120000000000002E-2</v>
      </c>
      <c r="V653">
        <v>36.32</v>
      </c>
      <c r="W653">
        <v>-0.1162</v>
      </c>
      <c r="X653">
        <v>78.647999999999996</v>
      </c>
      <c r="Y653">
        <v>13.648</v>
      </c>
      <c r="Z653">
        <v>-0.43583</v>
      </c>
      <c r="AA653">
        <v>41</v>
      </c>
      <c r="AB653">
        <v>20.399999999999999</v>
      </c>
      <c r="AC653">
        <v>0.04</v>
      </c>
      <c r="AD653">
        <v>0.189</v>
      </c>
      <c r="AE653">
        <v>1.9259999999999999</v>
      </c>
      <c r="AF653">
        <v>8.2000000000000003E-2</v>
      </c>
      <c r="AG653">
        <v>0.24</v>
      </c>
      <c r="AH653">
        <v>0.752</v>
      </c>
      <c r="AI653">
        <v>0.216</v>
      </c>
      <c r="AJ653">
        <v>0.71299999999999997</v>
      </c>
      <c r="AK653">
        <v>6.7850000000000001</v>
      </c>
      <c r="AL653">
        <v>23.802</v>
      </c>
      <c r="AM653">
        <v>342</v>
      </c>
      <c r="AN653">
        <v>-0.9</v>
      </c>
      <c r="AO653">
        <v>0.128</v>
      </c>
      <c r="AP653">
        <v>100.96102999999999</v>
      </c>
      <c r="AQ653">
        <v>0.111</v>
      </c>
      <c r="AR653">
        <v>91.6</v>
      </c>
      <c r="AS653">
        <v>0.49299999999999999</v>
      </c>
      <c r="AT653" t="s">
        <v>1012</v>
      </c>
      <c r="AU653">
        <v>23.4</v>
      </c>
      <c r="AV653">
        <v>94</v>
      </c>
      <c r="AW653">
        <v>0.95199999999999996</v>
      </c>
      <c r="AX653">
        <v>29.06</v>
      </c>
      <c r="AY653">
        <v>29.06</v>
      </c>
      <c r="AZ653">
        <v>36.54</v>
      </c>
      <c r="BA653">
        <v>36.54</v>
      </c>
      <c r="BB653">
        <v>58.14</v>
      </c>
      <c r="BC653">
        <v>58.14</v>
      </c>
      <c r="BL653">
        <v>12</v>
      </c>
      <c r="BM653">
        <v>8.11</v>
      </c>
      <c r="BN653">
        <v>4.6585094164268238E-2</v>
      </c>
    </row>
    <row r="654" spans="1:66" x14ac:dyDescent="0.2">
      <c r="A654" t="s">
        <v>869</v>
      </c>
      <c r="B654" s="3" t="s">
        <v>1003</v>
      </c>
      <c r="C654" s="3" t="s">
        <v>874</v>
      </c>
      <c r="D654" s="3" t="s">
        <v>877</v>
      </c>
      <c r="E654" s="3" t="s">
        <v>1013</v>
      </c>
      <c r="F654" s="4" t="s">
        <v>2313</v>
      </c>
      <c r="G654" s="4">
        <f t="shared" si="24"/>
        <v>715</v>
      </c>
      <c r="H654" s="4"/>
      <c r="I654" s="4"/>
      <c r="J654" s="4">
        <v>2</v>
      </c>
      <c r="K654" t="s">
        <v>2343</v>
      </c>
      <c r="M654">
        <v>100</v>
      </c>
      <c r="N654">
        <v>2.3530000000000002</v>
      </c>
      <c r="O654">
        <v>2.3929999999999998</v>
      </c>
      <c r="P654">
        <v>4.6029999999999998</v>
      </c>
      <c r="Q654">
        <v>1</v>
      </c>
      <c r="R654" t="s">
        <v>1014</v>
      </c>
      <c r="S654">
        <v>3600</v>
      </c>
      <c r="T654">
        <v>1504.4</v>
      </c>
      <c r="U654">
        <v>-0.11695999999999999</v>
      </c>
      <c r="V654">
        <v>28.34</v>
      </c>
      <c r="W654">
        <v>-0.2417</v>
      </c>
      <c r="X654">
        <v>69.566000000000003</v>
      </c>
      <c r="Y654">
        <v>12.066000000000001</v>
      </c>
      <c r="Z654">
        <v>-0.29394999999999999</v>
      </c>
      <c r="AA654">
        <v>33</v>
      </c>
      <c r="AB654">
        <v>43.6</v>
      </c>
      <c r="AC654">
        <v>5.0999999999999997E-2</v>
      </c>
      <c r="AD654">
        <v>0.13100000000000001</v>
      </c>
      <c r="AE654">
        <v>1.698</v>
      </c>
      <c r="AF654">
        <v>0.13800000000000001</v>
      </c>
      <c r="AG654">
        <v>0.115</v>
      </c>
      <c r="AH654">
        <v>-7.0999999999999994E-2</v>
      </c>
      <c r="AI654">
        <v>0.16500000000000001</v>
      </c>
      <c r="AJ654">
        <v>-0.13</v>
      </c>
      <c r="AK654">
        <v>2.8420000000000001</v>
      </c>
      <c r="AL654">
        <v>327.27300000000002</v>
      </c>
      <c r="AM654">
        <v>366</v>
      </c>
      <c r="AN654">
        <v>-1.0329999999999999</v>
      </c>
      <c r="AO654">
        <v>1.7999999999999999E-2</v>
      </c>
      <c r="AP654">
        <v>50.739310000000003</v>
      </c>
      <c r="AQ654">
        <v>3.3000000000000002E-2</v>
      </c>
      <c r="AR654">
        <v>91.6</v>
      </c>
      <c r="AS654">
        <v>0.48199999999999998</v>
      </c>
      <c r="AT654" t="s">
        <v>1015</v>
      </c>
      <c r="AU654">
        <v>-27.1</v>
      </c>
      <c r="AV654">
        <v>49</v>
      </c>
      <c r="AW654">
        <v>0.98499999999999999</v>
      </c>
      <c r="AX654">
        <v>28.66</v>
      </c>
      <c r="AY654">
        <v>28.66</v>
      </c>
      <c r="AZ654">
        <v>43.35</v>
      </c>
      <c r="BA654">
        <v>43.35</v>
      </c>
      <c r="BB654">
        <v>48.02</v>
      </c>
      <c r="BC654">
        <v>48.02</v>
      </c>
      <c r="BL654">
        <v>12</v>
      </c>
      <c r="BM654">
        <v>7.62</v>
      </c>
      <c r="BN654">
        <v>9.7455941057131582E-2</v>
      </c>
    </row>
    <row r="655" spans="1:66" x14ac:dyDescent="0.2">
      <c r="A655" t="s">
        <v>869</v>
      </c>
      <c r="B655" s="3" t="s">
        <v>1016</v>
      </c>
      <c r="C655" s="3" t="s">
        <v>874</v>
      </c>
      <c r="D655" s="3" t="s">
        <v>871</v>
      </c>
      <c r="E655" s="3" t="s">
        <v>1017</v>
      </c>
      <c r="F655" s="4" t="s">
        <v>2314</v>
      </c>
      <c r="G655" s="4">
        <f t="shared" si="24"/>
        <v>740</v>
      </c>
      <c r="H655" s="4"/>
      <c r="I655" s="4"/>
      <c r="J655" s="4">
        <v>2</v>
      </c>
      <c r="K655" t="s">
        <v>2344</v>
      </c>
      <c r="M655">
        <v>100</v>
      </c>
      <c r="N655">
        <v>1.2070000000000001</v>
      </c>
      <c r="O655">
        <v>1.22</v>
      </c>
      <c r="P655">
        <v>6.6379999999999999</v>
      </c>
      <c r="Q655">
        <v>3</v>
      </c>
      <c r="R655" t="s">
        <v>1018</v>
      </c>
      <c r="S655">
        <v>1769</v>
      </c>
      <c r="T655">
        <v>1449.6</v>
      </c>
      <c r="U655">
        <v>9.4159999999999994E-2</v>
      </c>
      <c r="V655">
        <v>24.32</v>
      </c>
      <c r="W655">
        <v>-1.7299999999999999E-2</v>
      </c>
      <c r="X655">
        <v>80.429000000000002</v>
      </c>
      <c r="Y655">
        <v>10.429</v>
      </c>
      <c r="Z655">
        <v>-0.36080000000000001</v>
      </c>
      <c r="AA655">
        <v>41</v>
      </c>
      <c r="AB655">
        <v>51</v>
      </c>
      <c r="AC655">
        <v>0.45300000000000001</v>
      </c>
      <c r="AD655">
        <v>0.56599999999999995</v>
      </c>
      <c r="AE655">
        <v>1.7130000000000001</v>
      </c>
      <c r="AF655">
        <v>0.28199999999999997</v>
      </c>
      <c r="AG655" t="s">
        <v>91</v>
      </c>
      <c r="AH655" t="s">
        <v>91</v>
      </c>
      <c r="AI655">
        <v>0.104</v>
      </c>
      <c r="AJ655">
        <v>-3.2000000000000001E-2</v>
      </c>
      <c r="AK655">
        <v>2.266</v>
      </c>
      <c r="AL655">
        <v>130.90899999999999</v>
      </c>
      <c r="AM655">
        <v>354</v>
      </c>
      <c r="AN655">
        <v>-0.96699999999999997</v>
      </c>
      <c r="AO655">
        <v>6.8000000000000005E-2</v>
      </c>
      <c r="AP655">
        <v>25.95045</v>
      </c>
      <c r="AQ655">
        <v>1.7000000000000001E-2</v>
      </c>
      <c r="AR655">
        <v>86.79</v>
      </c>
      <c r="AS655">
        <v>6.0000000000000001E-3</v>
      </c>
      <c r="AT655" t="s">
        <v>1019</v>
      </c>
      <c r="AU655">
        <v>-52.5</v>
      </c>
      <c r="AV655">
        <v>100</v>
      </c>
      <c r="AW655">
        <v>1.02</v>
      </c>
      <c r="AX655">
        <v>23.3</v>
      </c>
      <c r="AY655">
        <v>23.3</v>
      </c>
      <c r="AZ655">
        <v>23.3</v>
      </c>
      <c r="BA655">
        <v>23.3</v>
      </c>
      <c r="BB655">
        <v>44.83</v>
      </c>
      <c r="BC655">
        <v>44.83</v>
      </c>
      <c r="BL655">
        <v>12</v>
      </c>
      <c r="BM655">
        <v>9.44</v>
      </c>
      <c r="BN655">
        <v>2.6399303740744107E-2</v>
      </c>
    </row>
    <row r="656" spans="1:66" x14ac:dyDescent="0.2">
      <c r="A656" t="s">
        <v>869</v>
      </c>
      <c r="B656" s="3" t="s">
        <v>1020</v>
      </c>
      <c r="C656" s="3" t="s">
        <v>871</v>
      </c>
      <c r="D656" s="3" t="s">
        <v>871</v>
      </c>
      <c r="E656" s="3" t="s">
        <v>1021</v>
      </c>
      <c r="F656" s="4" t="s">
        <v>2315</v>
      </c>
      <c r="G656" s="4">
        <f t="shared" si="24"/>
        <v>790</v>
      </c>
      <c r="H656" s="4"/>
      <c r="I656" s="4"/>
      <c r="J656" s="4">
        <v>2</v>
      </c>
      <c r="K656" t="s">
        <v>2345</v>
      </c>
      <c r="M656">
        <v>100</v>
      </c>
      <c r="N656">
        <v>13.327</v>
      </c>
      <c r="O656">
        <v>12.382</v>
      </c>
      <c r="P656">
        <v>26.512</v>
      </c>
      <c r="Q656">
        <v>1</v>
      </c>
      <c r="R656" t="s">
        <v>1022</v>
      </c>
      <c r="S656">
        <v>18845</v>
      </c>
      <c r="T656">
        <v>1522</v>
      </c>
      <c r="U656">
        <v>8.3140000000000006E-2</v>
      </c>
      <c r="V656">
        <v>63.94</v>
      </c>
      <c r="W656">
        <v>6.4999999999999997E-3</v>
      </c>
      <c r="X656">
        <v>74.718000000000004</v>
      </c>
      <c r="Y656">
        <v>19.718</v>
      </c>
      <c r="Z656">
        <v>7.8799999999999999E-3</v>
      </c>
      <c r="AA656">
        <v>19</v>
      </c>
      <c r="AB656">
        <v>45.8</v>
      </c>
      <c r="AC656">
        <v>5.6000000000000001E-2</v>
      </c>
      <c r="AD656">
        <v>0.72399999999999998</v>
      </c>
      <c r="AE656">
        <v>2.137</v>
      </c>
      <c r="AF656">
        <v>0.35299999999999998</v>
      </c>
      <c r="AG656">
        <v>0.51</v>
      </c>
      <c r="AH656">
        <v>0.85299999999999998</v>
      </c>
      <c r="AI656">
        <v>0.51300000000000001</v>
      </c>
      <c r="AJ656">
        <v>0.91700000000000004</v>
      </c>
      <c r="AK656">
        <v>17.826000000000001</v>
      </c>
      <c r="AL656">
        <v>83.305999999999997</v>
      </c>
      <c r="AM656">
        <v>306</v>
      </c>
      <c r="AN656">
        <v>-0.7</v>
      </c>
      <c r="AO656">
        <v>0.42799999999999999</v>
      </c>
      <c r="AP656">
        <v>327.30151000000001</v>
      </c>
      <c r="AQ656">
        <v>0.13700000000000001</v>
      </c>
      <c r="AR656">
        <v>88.97</v>
      </c>
      <c r="AS656">
        <v>0.48499999999999999</v>
      </c>
      <c r="AT656" t="s">
        <v>1023</v>
      </c>
      <c r="AU656">
        <v>-63.5</v>
      </c>
      <c r="AV656">
        <v>105</v>
      </c>
      <c r="AW656">
        <v>0.92700000000000005</v>
      </c>
      <c r="AX656">
        <v>56.16</v>
      </c>
      <c r="AY656">
        <v>56.16</v>
      </c>
      <c r="AZ656">
        <v>57.47</v>
      </c>
      <c r="BA656">
        <v>57.47</v>
      </c>
      <c r="BB656">
        <v>61.23</v>
      </c>
      <c r="BC656">
        <v>61.23</v>
      </c>
      <c r="BL656">
        <v>12</v>
      </c>
      <c r="BM656" t="s">
        <v>91</v>
      </c>
      <c r="BN656">
        <v>7.5331690545510671E-2</v>
      </c>
    </row>
    <row r="657" spans="1:66" x14ac:dyDescent="0.2">
      <c r="A657" t="s">
        <v>869</v>
      </c>
      <c r="B657" s="3" t="s">
        <v>1020</v>
      </c>
      <c r="C657" s="3" t="s">
        <v>874</v>
      </c>
      <c r="D657" s="3" t="s">
        <v>871</v>
      </c>
      <c r="E657" s="3" t="s">
        <v>1024</v>
      </c>
      <c r="F657" s="4" t="s">
        <v>2315</v>
      </c>
      <c r="G657" s="4">
        <f t="shared" si="24"/>
        <v>790</v>
      </c>
      <c r="H657" s="4"/>
      <c r="I657" s="4"/>
      <c r="J657" s="4">
        <v>2</v>
      </c>
      <c r="K657" t="s">
        <v>2345</v>
      </c>
      <c r="M657">
        <v>100</v>
      </c>
      <c r="N657">
        <v>10.782</v>
      </c>
      <c r="O657">
        <v>12.46</v>
      </c>
      <c r="P657">
        <v>22.986999999999998</v>
      </c>
      <c r="Q657">
        <v>1</v>
      </c>
      <c r="R657" t="s">
        <v>1025</v>
      </c>
      <c r="S657">
        <v>18965</v>
      </c>
      <c r="T657">
        <v>1522</v>
      </c>
      <c r="U657">
        <v>-9.0399999999999994E-2</v>
      </c>
      <c r="V657">
        <v>35.51</v>
      </c>
      <c r="W657">
        <v>-0.33239999999999997</v>
      </c>
      <c r="X657">
        <v>79.055000000000007</v>
      </c>
      <c r="Y657">
        <v>16.555</v>
      </c>
      <c r="Z657">
        <v>-0.81196999999999997</v>
      </c>
      <c r="AA657">
        <v>35</v>
      </c>
      <c r="AB657">
        <v>31.7</v>
      </c>
      <c r="AC657">
        <v>4.9000000000000002E-2</v>
      </c>
      <c r="AD657">
        <v>0.58599999999999997</v>
      </c>
      <c r="AE657">
        <v>2.0310000000000001</v>
      </c>
      <c r="AF657">
        <v>0.249</v>
      </c>
      <c r="AG657">
        <v>0.4</v>
      </c>
      <c r="AH657">
        <v>0.81699999999999995</v>
      </c>
      <c r="AI657">
        <v>0.39700000000000002</v>
      </c>
      <c r="AJ657">
        <v>0.91200000000000003</v>
      </c>
      <c r="AK657">
        <v>20.236000000000001</v>
      </c>
      <c r="AL657">
        <v>211.24</v>
      </c>
      <c r="AM657">
        <v>354</v>
      </c>
      <c r="AN657">
        <v>-0.96699999999999997</v>
      </c>
      <c r="AO657">
        <v>0.46600000000000003</v>
      </c>
      <c r="AP657">
        <v>305.44432999999998</v>
      </c>
      <c r="AQ657">
        <v>0.13500000000000001</v>
      </c>
      <c r="AR657">
        <v>88.97</v>
      </c>
      <c r="AS657">
        <v>0.48799999999999999</v>
      </c>
      <c r="AT657" t="s">
        <v>1026</v>
      </c>
      <c r="AU657">
        <v>-13.7</v>
      </c>
      <c r="AV657">
        <v>169</v>
      </c>
      <c r="AW657">
        <v>0.92100000000000004</v>
      </c>
      <c r="AX657">
        <v>43.35</v>
      </c>
      <c r="AY657">
        <v>43.35</v>
      </c>
      <c r="AZ657">
        <v>44.61</v>
      </c>
      <c r="BA657">
        <v>44.61</v>
      </c>
      <c r="BB657">
        <v>49.37</v>
      </c>
      <c r="BC657">
        <v>49.37</v>
      </c>
      <c r="BL657">
        <v>12</v>
      </c>
      <c r="BM657">
        <v>44.86</v>
      </c>
      <c r="BN657">
        <v>0.24766046085545734</v>
      </c>
    </row>
    <row r="658" spans="1:66" x14ac:dyDescent="0.2">
      <c r="A658" t="s">
        <v>869</v>
      </c>
      <c r="B658" s="3" t="s">
        <v>1027</v>
      </c>
      <c r="C658" s="3" t="s">
        <v>871</v>
      </c>
      <c r="D658" s="3" t="s">
        <v>871</v>
      </c>
      <c r="E658" s="3"/>
      <c r="F658" s="4" t="s">
        <v>2316</v>
      </c>
      <c r="G658" s="4">
        <f t="shared" si="24"/>
        <v>940</v>
      </c>
      <c r="H658" s="4"/>
      <c r="I658" s="4"/>
      <c r="J658" s="4">
        <v>2</v>
      </c>
      <c r="K658" t="s">
        <v>2346</v>
      </c>
      <c r="M658">
        <v>100</v>
      </c>
      <c r="N658">
        <v>1.228</v>
      </c>
      <c r="O658">
        <v>1.163</v>
      </c>
      <c r="P658">
        <v>2.238</v>
      </c>
      <c r="Q658">
        <v>1</v>
      </c>
      <c r="R658" t="s">
        <v>1028</v>
      </c>
      <c r="S658">
        <v>1899</v>
      </c>
      <c r="T658">
        <v>1632.6</v>
      </c>
      <c r="U658">
        <v>1.4120000000000001E-2</v>
      </c>
      <c r="V658">
        <v>34.619999999999997</v>
      </c>
      <c r="W658">
        <v>-7.1300000000000002E-2</v>
      </c>
      <c r="X658">
        <v>83.683999999999997</v>
      </c>
      <c r="Y658">
        <v>11.183999999999999</v>
      </c>
      <c r="Z658">
        <v>-0.26750000000000002</v>
      </c>
      <c r="AA658">
        <v>37</v>
      </c>
      <c r="AB658">
        <v>6.5</v>
      </c>
      <c r="AC658">
        <v>5.2999999999999999E-2</v>
      </c>
      <c r="AD658">
        <v>6.6000000000000003E-2</v>
      </c>
      <c r="AE658">
        <v>1.762</v>
      </c>
      <c r="AF658">
        <v>6.2E-2</v>
      </c>
      <c r="AG658">
        <v>-1.4E-2</v>
      </c>
      <c r="AH658">
        <v>-0.17599999999999999</v>
      </c>
      <c r="AI658">
        <v>6.5000000000000002E-2</v>
      </c>
      <c r="AJ658">
        <v>0.107</v>
      </c>
      <c r="AK658">
        <v>1.4039999999999999</v>
      </c>
      <c r="AL658">
        <v>23.802</v>
      </c>
      <c r="AM658">
        <v>366</v>
      </c>
      <c r="AN658">
        <v>-1.0329999999999999</v>
      </c>
      <c r="AO658">
        <v>1.9E-2</v>
      </c>
      <c r="AP658">
        <v>18.06926</v>
      </c>
      <c r="AQ658">
        <v>6.0999999999999999E-2</v>
      </c>
      <c r="AR658">
        <v>94.74</v>
      </c>
      <c r="AS658">
        <v>0.50700000000000001</v>
      </c>
      <c r="AT658" t="s">
        <v>1029</v>
      </c>
      <c r="AU658">
        <v>-15.2</v>
      </c>
      <c r="AV658">
        <v>14</v>
      </c>
      <c r="AW658">
        <v>1.026</v>
      </c>
      <c r="AX658">
        <v>31.06</v>
      </c>
      <c r="AY658">
        <v>31.06</v>
      </c>
      <c r="AZ658">
        <v>47.74</v>
      </c>
      <c r="BA658">
        <v>47.74</v>
      </c>
      <c r="BB658">
        <v>58.87</v>
      </c>
      <c r="BC658">
        <v>58.87</v>
      </c>
      <c r="BL658">
        <v>12</v>
      </c>
      <c r="BM658">
        <v>11.19</v>
      </c>
      <c r="BN658">
        <v>1.6129708053069678E-3</v>
      </c>
    </row>
    <row r="659" spans="1:66" x14ac:dyDescent="0.2">
      <c r="A659" t="s">
        <v>869</v>
      </c>
      <c r="B659" s="3" t="s">
        <v>1027</v>
      </c>
      <c r="C659" s="3" t="s">
        <v>871</v>
      </c>
      <c r="D659" s="3" t="s">
        <v>877</v>
      </c>
      <c r="E659" s="3"/>
      <c r="F659" s="4" t="s">
        <v>2316</v>
      </c>
      <c r="G659" s="4">
        <f t="shared" si="24"/>
        <v>940</v>
      </c>
      <c r="H659" s="4"/>
      <c r="I659" s="4"/>
      <c r="J659" s="4">
        <v>2</v>
      </c>
      <c r="K659" t="s">
        <v>2346</v>
      </c>
      <c r="M659">
        <v>100</v>
      </c>
      <c r="N659">
        <v>0.33300000000000002</v>
      </c>
      <c r="O659">
        <v>0.33400000000000002</v>
      </c>
      <c r="P659">
        <v>2.34</v>
      </c>
      <c r="Q659">
        <v>2</v>
      </c>
      <c r="R659" t="s">
        <v>1030</v>
      </c>
      <c r="S659">
        <v>546</v>
      </c>
      <c r="T659">
        <v>1632.6</v>
      </c>
      <c r="U659">
        <v>0.44357000000000002</v>
      </c>
      <c r="V659">
        <v>49.21</v>
      </c>
      <c r="W659">
        <v>0.18970000000000001</v>
      </c>
      <c r="X659">
        <v>62.085999999999999</v>
      </c>
      <c r="Y659">
        <v>14.586</v>
      </c>
      <c r="Z659">
        <v>8.8730000000000003E-2</v>
      </c>
      <c r="AA659">
        <v>25</v>
      </c>
      <c r="AB659">
        <v>46.8</v>
      </c>
      <c r="AC659">
        <v>0.47499999999999998</v>
      </c>
      <c r="AD659">
        <v>0.161</v>
      </c>
      <c r="AE659">
        <v>2.0419999999999998</v>
      </c>
      <c r="AF659">
        <v>0.29299999999999998</v>
      </c>
      <c r="AG659">
        <v>0.186</v>
      </c>
      <c r="AH659">
        <v>-1.7999999999999999E-2</v>
      </c>
      <c r="AI659">
        <v>0.26</v>
      </c>
      <c r="AJ659">
        <v>8.3000000000000004E-2</v>
      </c>
      <c r="AK659">
        <v>0.57099999999999995</v>
      </c>
      <c r="AL659">
        <v>351.07400000000001</v>
      </c>
      <c r="AM659">
        <v>294</v>
      </c>
      <c r="AN659">
        <v>-0.63300000000000001</v>
      </c>
      <c r="AO659">
        <v>3.3000000000000002E-2</v>
      </c>
      <c r="AP659">
        <v>3.6757499999999999</v>
      </c>
      <c r="AQ659">
        <v>0.18</v>
      </c>
      <c r="AR659">
        <v>94.74</v>
      </c>
      <c r="AS659">
        <v>-0.81899999999999995</v>
      </c>
      <c r="AT659" t="s">
        <v>1031</v>
      </c>
      <c r="AU659">
        <v>-11.8</v>
      </c>
      <c r="AV659">
        <v>36</v>
      </c>
      <c r="AW659">
        <v>1.0329999999999999</v>
      </c>
      <c r="AX659">
        <v>54.36</v>
      </c>
      <c r="AY659">
        <v>54.36</v>
      </c>
      <c r="AZ659">
        <v>60.38</v>
      </c>
      <c r="BA659">
        <v>60.38</v>
      </c>
      <c r="BB659">
        <v>67.180000000000007</v>
      </c>
      <c r="BC659">
        <v>67.180000000000007</v>
      </c>
      <c r="BL659">
        <v>12</v>
      </c>
      <c r="BM659">
        <v>7.03</v>
      </c>
      <c r="BN659">
        <v>4.6741210497150729E-2</v>
      </c>
    </row>
    <row r="660" spans="1:66" x14ac:dyDescent="0.2">
      <c r="A660" t="s">
        <v>869</v>
      </c>
      <c r="B660" s="3" t="s">
        <v>1027</v>
      </c>
      <c r="C660" s="3" t="s">
        <v>871</v>
      </c>
      <c r="D660" s="3" t="s">
        <v>881</v>
      </c>
      <c r="E660" s="3"/>
      <c r="F660" s="4" t="s">
        <v>2316</v>
      </c>
      <c r="G660" s="4">
        <f t="shared" si="24"/>
        <v>940</v>
      </c>
      <c r="H660" s="4"/>
      <c r="I660" s="4"/>
      <c r="J660" s="4">
        <v>2</v>
      </c>
      <c r="K660" t="s">
        <v>2346</v>
      </c>
      <c r="M660">
        <v>100</v>
      </c>
      <c r="N660">
        <v>0.34699999999999998</v>
      </c>
      <c r="O660">
        <v>0.36399999999999999</v>
      </c>
      <c r="P660">
        <v>0.995</v>
      </c>
      <c r="Q660">
        <v>0</v>
      </c>
      <c r="R660" t="s">
        <v>45</v>
      </c>
      <c r="S660">
        <v>594</v>
      </c>
      <c r="T660">
        <v>1632.6</v>
      </c>
      <c r="U660">
        <v>0.18765000000000001</v>
      </c>
      <c r="V660">
        <v>24.32</v>
      </c>
      <c r="W660">
        <v>-5.9400000000000001E-2</v>
      </c>
      <c r="X660">
        <v>82.5</v>
      </c>
      <c r="Y660">
        <v>9.6750000000000007</v>
      </c>
      <c r="Z660">
        <v>-0.25165999999999999</v>
      </c>
      <c r="AA660">
        <v>37</v>
      </c>
      <c r="AB660">
        <v>34.6</v>
      </c>
      <c r="AC660">
        <v>8.1000000000000003E-2</v>
      </c>
      <c r="AD660">
        <v>3.1E-2</v>
      </c>
      <c r="AE660">
        <v>1.7</v>
      </c>
      <c r="AF660">
        <v>6.5000000000000002E-2</v>
      </c>
      <c r="AG660">
        <v>0.10199999999999999</v>
      </c>
      <c r="AH660">
        <v>9.6000000000000002E-2</v>
      </c>
      <c r="AI660">
        <v>6.2E-2</v>
      </c>
      <c r="AJ660">
        <v>5.0000000000000001E-3</v>
      </c>
      <c r="AK660">
        <v>0.628</v>
      </c>
      <c r="AL660">
        <v>202.31399999999999</v>
      </c>
      <c r="AM660">
        <v>354</v>
      </c>
      <c r="AN660">
        <v>-0.96699999999999997</v>
      </c>
      <c r="AO660">
        <v>1.2E-2</v>
      </c>
      <c r="AP660">
        <v>6.6945100000000002</v>
      </c>
      <c r="AQ660">
        <v>2.1000000000000001E-2</v>
      </c>
      <c r="AR660">
        <v>94.74</v>
      </c>
      <c r="AS660">
        <v>0.44600000000000001</v>
      </c>
      <c r="AT660" t="s">
        <v>1032</v>
      </c>
      <c r="AU660">
        <v>15.3</v>
      </c>
      <c r="AV660">
        <v>180</v>
      </c>
      <c r="AW660">
        <v>0.998</v>
      </c>
      <c r="AX660">
        <v>23.34</v>
      </c>
      <c r="AY660">
        <v>23.34</v>
      </c>
      <c r="AZ660">
        <v>31.4</v>
      </c>
      <c r="BA660">
        <v>31.4</v>
      </c>
      <c r="BB660">
        <v>42.88</v>
      </c>
      <c r="BC660">
        <v>42.88</v>
      </c>
      <c r="BL660">
        <v>12</v>
      </c>
      <c r="BM660">
        <v>7.38</v>
      </c>
      <c r="BN660">
        <v>4.0993861750021655E-2</v>
      </c>
    </row>
    <row r="661" spans="1:66" x14ac:dyDescent="0.2">
      <c r="A661" t="s">
        <v>869</v>
      </c>
      <c r="B661" s="3" t="s">
        <v>1027</v>
      </c>
      <c r="C661" s="3" t="s">
        <v>874</v>
      </c>
      <c r="D661" s="3" t="s">
        <v>871</v>
      </c>
      <c r="E661" s="3"/>
      <c r="F661" s="4" t="s">
        <v>2316</v>
      </c>
      <c r="G661" s="4">
        <f t="shared" si="24"/>
        <v>940</v>
      </c>
      <c r="H661" s="4"/>
      <c r="I661" s="4"/>
      <c r="J661" s="4">
        <v>2</v>
      </c>
      <c r="K661" s="7" t="s">
        <v>2346</v>
      </c>
      <c r="L661" s="7"/>
      <c r="M661">
        <v>100</v>
      </c>
      <c r="N661" s="8">
        <v>0.65400000000000003</v>
      </c>
      <c r="O661" s="8">
        <v>0.71799999999999997</v>
      </c>
      <c r="P661" s="8">
        <v>11.010999999999999</v>
      </c>
      <c r="Q661" s="8">
        <v>4</v>
      </c>
      <c r="R661" s="8" t="s">
        <v>1033</v>
      </c>
      <c r="S661" s="8">
        <v>1173</v>
      </c>
      <c r="T661" s="8">
        <v>1632.6</v>
      </c>
      <c r="U661" s="8">
        <v>0</v>
      </c>
      <c r="V661" s="8" t="s">
        <v>91</v>
      </c>
      <c r="W661" s="8">
        <v>0.97199999999999998</v>
      </c>
      <c r="X661" s="8">
        <v>77.843000000000004</v>
      </c>
      <c r="Y661" s="8">
        <v>20.343</v>
      </c>
      <c r="Z661" s="8">
        <v>0.90524000000000004</v>
      </c>
      <c r="AA661" s="8">
        <v>13</v>
      </c>
      <c r="AB661" s="8">
        <v>43.5</v>
      </c>
      <c r="AC661" s="8">
        <v>1.093</v>
      </c>
      <c r="AD661" s="8">
        <v>0.59399999999999997</v>
      </c>
      <c r="AE661" s="8">
        <v>2.5840000000000001</v>
      </c>
      <c r="AF661" s="8">
        <v>0.76500000000000001</v>
      </c>
      <c r="AG661" s="8">
        <v>0.66200000000000003</v>
      </c>
      <c r="AH661" s="8">
        <v>0.505</v>
      </c>
      <c r="AI661" s="8">
        <v>0.73299999999999998</v>
      </c>
      <c r="AJ661" s="8">
        <v>0.64900000000000002</v>
      </c>
      <c r="AK661" s="8">
        <v>1.65</v>
      </c>
      <c r="AL661" s="8">
        <v>264.79300000000001</v>
      </c>
      <c r="AM661" s="8">
        <v>366</v>
      </c>
      <c r="AN661" s="8">
        <v>-1.0329999999999999</v>
      </c>
      <c r="AO661" s="8">
        <v>0.184</v>
      </c>
      <c r="AP661" s="8">
        <v>18.2378</v>
      </c>
      <c r="AQ661" s="8">
        <v>0.34300000000000003</v>
      </c>
      <c r="AR661" s="8">
        <v>94.74</v>
      </c>
      <c r="AS661" s="8">
        <v>0.25600000000000001</v>
      </c>
      <c r="AT661" s="8" t="s">
        <v>1034</v>
      </c>
      <c r="AU661" s="8">
        <v>12.1</v>
      </c>
      <c r="AV661" s="8">
        <v>167</v>
      </c>
      <c r="AW661" s="8">
        <v>1.0609999999999999</v>
      </c>
      <c r="AX661" s="7">
        <v>61.16</v>
      </c>
      <c r="AY661" s="7">
        <v>61.16</v>
      </c>
      <c r="AZ661" s="7">
        <v>70.62</v>
      </c>
      <c r="BA661" s="7">
        <v>70.62</v>
      </c>
      <c r="BB661" s="7">
        <v>77.42</v>
      </c>
      <c r="BC661" s="7">
        <v>77.42</v>
      </c>
      <c r="BL661">
        <v>12</v>
      </c>
      <c r="BM661">
        <v>9.0299999999999994</v>
      </c>
      <c r="BN661">
        <v>9.6337000892080915E-2</v>
      </c>
    </row>
    <row r="662" spans="1:66" x14ac:dyDescent="0.2">
      <c r="A662" t="s">
        <v>869</v>
      </c>
      <c r="B662" s="3" t="s">
        <v>1027</v>
      </c>
      <c r="C662" s="3" t="s">
        <v>874</v>
      </c>
      <c r="D662" s="3" t="s">
        <v>877</v>
      </c>
      <c r="E662" s="3"/>
      <c r="F662" s="4" t="s">
        <v>2316</v>
      </c>
      <c r="G662" s="4">
        <f t="shared" si="24"/>
        <v>940</v>
      </c>
      <c r="H662" s="4"/>
      <c r="I662" s="4"/>
      <c r="J662" s="4">
        <v>2</v>
      </c>
      <c r="K662" t="s">
        <v>2346</v>
      </c>
      <c r="M662">
        <v>100</v>
      </c>
      <c r="N662">
        <v>9.25</v>
      </c>
      <c r="O662">
        <v>9.0640000000000001</v>
      </c>
      <c r="P662">
        <v>17.632000000000001</v>
      </c>
      <c r="Q662">
        <v>1</v>
      </c>
      <c r="R662" t="s">
        <v>1035</v>
      </c>
      <c r="S662">
        <v>14798</v>
      </c>
      <c r="T662">
        <v>1632.6</v>
      </c>
      <c r="U662">
        <v>-0.32422000000000001</v>
      </c>
      <c r="V662">
        <v>60.21</v>
      </c>
      <c r="W662">
        <v>-0.60640000000000005</v>
      </c>
      <c r="X662">
        <v>52.85</v>
      </c>
      <c r="Y662">
        <v>32.85</v>
      </c>
      <c r="Z662">
        <v>-0.56686000000000003</v>
      </c>
      <c r="AA662">
        <v>19</v>
      </c>
      <c r="AB662">
        <v>5.0999999999999996</v>
      </c>
      <c r="AC662">
        <v>4.9000000000000002E-2</v>
      </c>
      <c r="AD662">
        <v>0.45400000000000001</v>
      </c>
      <c r="AE662">
        <v>2.2210000000000001</v>
      </c>
      <c r="AF662">
        <v>0.26700000000000002</v>
      </c>
      <c r="AG662">
        <v>0.39900000000000002</v>
      </c>
      <c r="AH662">
        <v>0.80400000000000005</v>
      </c>
      <c r="AI662">
        <v>0.51400000000000001</v>
      </c>
      <c r="AJ662">
        <v>0.85299999999999998</v>
      </c>
      <c r="AK662">
        <v>13.157999999999999</v>
      </c>
      <c r="AL662">
        <v>199.339</v>
      </c>
      <c r="AM662">
        <v>330</v>
      </c>
      <c r="AN662">
        <v>-0.83299999999999996</v>
      </c>
      <c r="AO662">
        <v>0.255</v>
      </c>
      <c r="AP662">
        <v>195.32069999999999</v>
      </c>
      <c r="AQ662">
        <v>0.10299999999999999</v>
      </c>
      <c r="AR662">
        <v>94.74</v>
      </c>
      <c r="AS662">
        <v>0.49299999999999999</v>
      </c>
      <c r="AT662" t="s">
        <v>1036</v>
      </c>
      <c r="AU662">
        <v>-45.5</v>
      </c>
      <c r="AV662">
        <v>180</v>
      </c>
      <c r="AW662">
        <v>0.89</v>
      </c>
      <c r="AX662">
        <v>64.31</v>
      </c>
      <c r="AY662">
        <v>64.31</v>
      </c>
      <c r="AZ662">
        <v>74.959999999999994</v>
      </c>
      <c r="BA662">
        <v>74.959999999999994</v>
      </c>
      <c r="BB662">
        <v>78.72</v>
      </c>
      <c r="BC662">
        <v>78.72</v>
      </c>
      <c r="BL662">
        <v>12</v>
      </c>
      <c r="BM662">
        <v>34.47</v>
      </c>
      <c r="BN662">
        <v>-2.4003317424768997E-3</v>
      </c>
    </row>
    <row r="663" spans="1:66" x14ac:dyDescent="0.2">
      <c r="A663" t="s">
        <v>869</v>
      </c>
      <c r="B663" s="3" t="s">
        <v>1037</v>
      </c>
      <c r="C663" s="3" t="s">
        <v>871</v>
      </c>
      <c r="D663" s="3" t="s">
        <v>871</v>
      </c>
      <c r="E663" s="3"/>
      <c r="F663" s="4" t="s">
        <v>2316</v>
      </c>
      <c r="G663" s="4">
        <f t="shared" si="24"/>
        <v>940</v>
      </c>
      <c r="H663" s="4"/>
      <c r="I663" s="4"/>
      <c r="J663" s="4">
        <v>2</v>
      </c>
      <c r="K663" t="s">
        <v>2347</v>
      </c>
      <c r="M663">
        <v>100</v>
      </c>
      <c r="N663">
        <v>0.91700000000000004</v>
      </c>
      <c r="O663">
        <v>0.84299999999999997</v>
      </c>
      <c r="P663">
        <v>8.1649999999999991</v>
      </c>
      <c r="Q663">
        <v>3</v>
      </c>
      <c r="R663" t="s">
        <v>1038</v>
      </c>
      <c r="S663">
        <v>1288</v>
      </c>
      <c r="T663">
        <v>1528</v>
      </c>
      <c r="U663">
        <v>-6.0729999999999999E-2</v>
      </c>
      <c r="V663">
        <v>50.08</v>
      </c>
      <c r="W663">
        <v>-0.1089</v>
      </c>
      <c r="X663">
        <v>83.135000000000005</v>
      </c>
      <c r="Y663">
        <v>18.135000000000002</v>
      </c>
      <c r="Z663">
        <v>-0.21690000000000001</v>
      </c>
      <c r="AA663">
        <v>31</v>
      </c>
      <c r="AB663">
        <v>15.6</v>
      </c>
      <c r="AC663">
        <v>0.95099999999999996</v>
      </c>
      <c r="AD663">
        <v>0.52600000000000002</v>
      </c>
      <c r="AE663">
        <v>2.0819999999999999</v>
      </c>
      <c r="AF663">
        <v>0.47399999999999998</v>
      </c>
      <c r="AG663">
        <v>0.27800000000000002</v>
      </c>
      <c r="AH663">
        <v>0.253</v>
      </c>
      <c r="AI663">
        <v>0.49399999999999999</v>
      </c>
      <c r="AJ663">
        <v>0.22900000000000001</v>
      </c>
      <c r="AK663">
        <v>1.883</v>
      </c>
      <c r="AL663">
        <v>98.182000000000002</v>
      </c>
      <c r="AM663">
        <v>342</v>
      </c>
      <c r="AN663">
        <v>-0.9</v>
      </c>
      <c r="AO663">
        <v>0.123</v>
      </c>
      <c r="AP663">
        <v>22.648510000000002</v>
      </c>
      <c r="AQ663">
        <v>0.126</v>
      </c>
      <c r="AR663">
        <v>88.59</v>
      </c>
      <c r="AS663">
        <v>0.441</v>
      </c>
      <c r="AT663" t="s">
        <v>1039</v>
      </c>
      <c r="AU663">
        <v>13.1</v>
      </c>
      <c r="AV663">
        <v>169</v>
      </c>
      <c r="AW663">
        <v>1.0489999999999999</v>
      </c>
      <c r="AX663">
        <v>41.69</v>
      </c>
      <c r="AY663">
        <v>41.69</v>
      </c>
      <c r="AZ663">
        <v>52.5</v>
      </c>
      <c r="BA663">
        <v>52.5</v>
      </c>
      <c r="BB663">
        <v>62.06</v>
      </c>
      <c r="BC663">
        <v>62.06</v>
      </c>
      <c r="BL663">
        <v>12</v>
      </c>
      <c r="BM663">
        <v>29.13</v>
      </c>
      <c r="BN663">
        <v>4.0652211956963315E-2</v>
      </c>
    </row>
    <row r="664" spans="1:66" x14ac:dyDescent="0.2">
      <c r="A664" t="s">
        <v>869</v>
      </c>
      <c r="B664" s="3" t="s">
        <v>1037</v>
      </c>
      <c r="C664" s="3" t="s">
        <v>871</v>
      </c>
      <c r="D664" s="3" t="s">
        <v>874</v>
      </c>
      <c r="E664" s="3"/>
      <c r="F664" s="4" t="s">
        <v>2316</v>
      </c>
      <c r="G664" s="4">
        <f t="shared" si="24"/>
        <v>940</v>
      </c>
      <c r="H664" s="4"/>
      <c r="I664" s="4"/>
      <c r="J664" s="4">
        <v>2</v>
      </c>
      <c r="K664" s="5" t="s">
        <v>2347</v>
      </c>
      <c r="L664" s="5"/>
      <c r="M664">
        <v>100</v>
      </c>
      <c r="N664">
        <v>1.091</v>
      </c>
      <c r="O664">
        <v>1.177</v>
      </c>
      <c r="P664">
        <v>4.1630000000000003</v>
      </c>
      <c r="Q664">
        <v>1</v>
      </c>
      <c r="R664" t="s">
        <v>1040</v>
      </c>
      <c r="S664">
        <v>1799</v>
      </c>
      <c r="T664">
        <v>1528</v>
      </c>
      <c r="U664">
        <v>-0.22378000000000001</v>
      </c>
      <c r="V664">
        <v>52.16</v>
      </c>
      <c r="W664">
        <v>0.4194</v>
      </c>
      <c r="X664">
        <v>40.323</v>
      </c>
      <c r="Y664">
        <v>17.823</v>
      </c>
      <c r="Z664">
        <v>0.28804000000000002</v>
      </c>
      <c r="AA664">
        <v>27</v>
      </c>
      <c r="AB664">
        <v>80.5</v>
      </c>
      <c r="AC664">
        <v>0.17100000000000001</v>
      </c>
      <c r="AD664">
        <v>0.20100000000000001</v>
      </c>
      <c r="AE664">
        <v>1.877</v>
      </c>
      <c r="AF664">
        <v>0.11899999999999999</v>
      </c>
      <c r="AG664">
        <v>0.22700000000000001</v>
      </c>
      <c r="AH664">
        <v>0.46700000000000003</v>
      </c>
      <c r="AI664">
        <v>0.21</v>
      </c>
      <c r="AJ664">
        <v>0.438</v>
      </c>
      <c r="AK664">
        <v>1.8080000000000001</v>
      </c>
      <c r="AL664">
        <v>124.959</v>
      </c>
      <c r="AM664">
        <v>306</v>
      </c>
      <c r="AN664">
        <v>-0.7</v>
      </c>
      <c r="AO664">
        <v>5.2999999999999999E-2</v>
      </c>
      <c r="AP664">
        <v>29.402470000000001</v>
      </c>
      <c r="AQ664">
        <v>0.13400000000000001</v>
      </c>
      <c r="AR664">
        <v>88.59</v>
      </c>
      <c r="AS664">
        <v>0.27700000000000002</v>
      </c>
      <c r="AT664" t="s">
        <v>1041</v>
      </c>
      <c r="AU664">
        <v>-12.5</v>
      </c>
      <c r="AV664" s="6">
        <v>5</v>
      </c>
      <c r="AW664">
        <v>0.97</v>
      </c>
      <c r="AX664" s="5">
        <v>32.78</v>
      </c>
      <c r="AY664" s="5">
        <v>32.78</v>
      </c>
      <c r="AZ664" s="5">
        <v>46.5</v>
      </c>
      <c r="BA664" s="5">
        <v>46.5</v>
      </c>
      <c r="BB664" s="5">
        <v>47.52</v>
      </c>
      <c r="BC664" s="5">
        <v>47.52</v>
      </c>
      <c r="BL664">
        <v>12</v>
      </c>
      <c r="BM664">
        <v>6.14</v>
      </c>
      <c r="BN664">
        <v>0.16252774017015922</v>
      </c>
    </row>
    <row r="665" spans="1:66" x14ac:dyDescent="0.2">
      <c r="A665" t="s">
        <v>869</v>
      </c>
      <c r="B665" s="3" t="s">
        <v>1037</v>
      </c>
      <c r="C665" s="3" t="s">
        <v>871</v>
      </c>
      <c r="D665" s="3" t="s">
        <v>877</v>
      </c>
      <c r="E665" s="3"/>
      <c r="F665" s="4" t="s">
        <v>2316</v>
      </c>
      <c r="G665" s="4">
        <f t="shared" si="24"/>
        <v>940</v>
      </c>
      <c r="H665" s="4"/>
      <c r="I665" s="4"/>
      <c r="J665" s="4">
        <v>2</v>
      </c>
      <c r="K665" s="5" t="s">
        <v>2347</v>
      </c>
      <c r="L665" s="5"/>
      <c r="M665">
        <v>100</v>
      </c>
      <c r="N665">
        <v>0.51900000000000002</v>
      </c>
      <c r="O665">
        <v>0.53500000000000003</v>
      </c>
      <c r="P665">
        <v>2.1869999999999998</v>
      </c>
      <c r="Q665">
        <v>1</v>
      </c>
      <c r="R665" t="s">
        <v>1042</v>
      </c>
      <c r="S665">
        <v>818</v>
      </c>
      <c r="T665">
        <v>1528</v>
      </c>
      <c r="U665">
        <v>0.25070999999999999</v>
      </c>
      <c r="V665">
        <v>36.72</v>
      </c>
      <c r="W665">
        <v>0.4713</v>
      </c>
      <c r="X665">
        <v>71.054000000000002</v>
      </c>
      <c r="Y665">
        <v>11.054</v>
      </c>
      <c r="Z665">
        <v>0.37737999999999999</v>
      </c>
      <c r="AA665">
        <v>25</v>
      </c>
      <c r="AB665">
        <v>45.5</v>
      </c>
      <c r="AC665">
        <v>0.22</v>
      </c>
      <c r="AD665">
        <v>0.128</v>
      </c>
      <c r="AE665">
        <v>1.819</v>
      </c>
      <c r="AF665">
        <v>0.14299999999999999</v>
      </c>
      <c r="AG665">
        <v>0.27700000000000002</v>
      </c>
      <c r="AH665">
        <v>-0.104</v>
      </c>
      <c r="AI665">
        <v>0.25900000000000001</v>
      </c>
      <c r="AJ665">
        <v>-9.5000000000000001E-2</v>
      </c>
      <c r="AK665">
        <v>0.75800000000000001</v>
      </c>
      <c r="AL665">
        <v>17.850999999999999</v>
      </c>
      <c r="AM665">
        <v>354</v>
      </c>
      <c r="AN665">
        <v>-0.96699999999999997</v>
      </c>
      <c r="AO665">
        <v>1.4999999999999999E-2</v>
      </c>
      <c r="AP665">
        <v>11.81588</v>
      </c>
      <c r="AQ665">
        <v>6.7000000000000004E-2</v>
      </c>
      <c r="AR665">
        <v>88.59</v>
      </c>
      <c r="AS665">
        <v>-9.6000000000000002E-2</v>
      </c>
      <c r="AT665" t="s">
        <v>1043</v>
      </c>
      <c r="AU665">
        <v>-44.1</v>
      </c>
      <c r="AV665">
        <v>171</v>
      </c>
      <c r="AW665">
        <v>1.024</v>
      </c>
      <c r="AX665" s="5">
        <v>60.1</v>
      </c>
      <c r="AY665" s="5">
        <v>60.1</v>
      </c>
      <c r="AZ665" s="5">
        <v>60.81</v>
      </c>
      <c r="BA665" s="5">
        <v>60.81</v>
      </c>
      <c r="BB665" s="5">
        <v>62.39</v>
      </c>
      <c r="BC665" s="5">
        <v>62.39</v>
      </c>
      <c r="BL665">
        <v>12</v>
      </c>
      <c r="BM665">
        <v>6.48</v>
      </c>
      <c r="BN665">
        <v>0.11065638810620239</v>
      </c>
    </row>
    <row r="666" spans="1:66" x14ac:dyDescent="0.2">
      <c r="A666" t="s">
        <v>869</v>
      </c>
      <c r="B666" s="3" t="s">
        <v>1037</v>
      </c>
      <c r="C666" s="3" t="s">
        <v>874</v>
      </c>
      <c r="D666" s="3" t="s">
        <v>871</v>
      </c>
      <c r="E666" s="3"/>
      <c r="F666" s="4" t="s">
        <v>2316</v>
      </c>
      <c r="G666" s="4">
        <f t="shared" si="24"/>
        <v>940</v>
      </c>
      <c r="H666" s="4"/>
      <c r="I666" s="4"/>
      <c r="J666" s="4">
        <v>2</v>
      </c>
      <c r="K666" t="s">
        <v>2347</v>
      </c>
      <c r="M666">
        <v>100</v>
      </c>
      <c r="N666">
        <v>0.96699999999999997</v>
      </c>
      <c r="O666">
        <v>1.101</v>
      </c>
      <c r="P666">
        <v>4.9279999999999999</v>
      </c>
      <c r="Q666">
        <v>6</v>
      </c>
      <c r="R666" t="s">
        <v>1044</v>
      </c>
      <c r="S666">
        <v>1682</v>
      </c>
      <c r="T666">
        <v>1528</v>
      </c>
      <c r="U666">
        <v>2.1770000000000001E-2</v>
      </c>
      <c r="V666">
        <v>35.51</v>
      </c>
      <c r="W666">
        <v>-1.7999999999999999E-2</v>
      </c>
      <c r="X666">
        <v>38.554000000000002</v>
      </c>
      <c r="Y666">
        <v>11.054</v>
      </c>
      <c r="Z666">
        <v>-5.8779999999999999E-2</v>
      </c>
      <c r="AA666">
        <v>45</v>
      </c>
      <c r="AB666">
        <v>2</v>
      </c>
      <c r="AC666">
        <v>0.56999999999999995</v>
      </c>
      <c r="AD666">
        <v>0.45700000000000002</v>
      </c>
      <c r="AE666">
        <v>1.8859999999999999</v>
      </c>
      <c r="AF666">
        <v>0.44</v>
      </c>
      <c r="AG666">
        <v>0.52100000000000002</v>
      </c>
      <c r="AH666">
        <v>0.64200000000000002</v>
      </c>
      <c r="AI666">
        <v>0.39400000000000002</v>
      </c>
      <c r="AJ666">
        <v>0.4</v>
      </c>
      <c r="AK666">
        <v>2.3660000000000001</v>
      </c>
      <c r="AL666">
        <v>336.19799999999998</v>
      </c>
      <c r="AM666">
        <v>330</v>
      </c>
      <c r="AN666">
        <v>-0.83299999999999996</v>
      </c>
      <c r="AO666">
        <v>0.191</v>
      </c>
      <c r="AP666">
        <v>14.691409999999999</v>
      </c>
      <c r="AQ666">
        <v>0.19</v>
      </c>
      <c r="AR666">
        <v>88.59</v>
      </c>
      <c r="AS666">
        <v>-8.8999999999999996E-2</v>
      </c>
      <c r="AT666" t="s">
        <v>1045</v>
      </c>
      <c r="AU666">
        <v>-2.2999999999999998</v>
      </c>
      <c r="AV666">
        <v>87</v>
      </c>
      <c r="AW666">
        <v>1.016</v>
      </c>
      <c r="AX666">
        <v>28.97</v>
      </c>
      <c r="AY666">
        <v>28.97</v>
      </c>
      <c r="AZ666">
        <v>31.44</v>
      </c>
      <c r="BA666">
        <v>31.44</v>
      </c>
      <c r="BB666">
        <v>40.6</v>
      </c>
      <c r="BC666">
        <v>40.6</v>
      </c>
      <c r="BL666">
        <v>12</v>
      </c>
      <c r="BM666">
        <v>12.15</v>
      </c>
      <c r="BN666">
        <v>3.4173623713534364E-2</v>
      </c>
    </row>
    <row r="667" spans="1:66" x14ac:dyDescent="0.2">
      <c r="A667" t="s">
        <v>869</v>
      </c>
      <c r="B667" s="3" t="s">
        <v>1037</v>
      </c>
      <c r="C667" s="3" t="s">
        <v>874</v>
      </c>
      <c r="D667" s="3" t="s">
        <v>874</v>
      </c>
      <c r="E667" s="3"/>
      <c r="F667" s="4" t="s">
        <v>2316</v>
      </c>
      <c r="G667" s="4">
        <f t="shared" si="24"/>
        <v>940</v>
      </c>
      <c r="H667" s="4"/>
      <c r="I667" s="4"/>
      <c r="J667" s="4">
        <v>2</v>
      </c>
      <c r="K667" s="5" t="s">
        <v>2347</v>
      </c>
      <c r="L667" s="5"/>
      <c r="M667">
        <v>100</v>
      </c>
      <c r="N667">
        <v>0.432</v>
      </c>
      <c r="O667">
        <v>0.48399999999999999</v>
      </c>
      <c r="P667">
        <v>12.327</v>
      </c>
      <c r="Q667">
        <v>2</v>
      </c>
      <c r="R667" t="s">
        <v>1046</v>
      </c>
      <c r="S667">
        <v>739</v>
      </c>
      <c r="T667">
        <v>1528</v>
      </c>
      <c r="U667">
        <v>2.639E-2</v>
      </c>
      <c r="V667">
        <v>49.04</v>
      </c>
      <c r="W667">
        <v>0.45889999999999997</v>
      </c>
      <c r="X667">
        <v>71.572999999999993</v>
      </c>
      <c r="Y667">
        <v>19.073</v>
      </c>
      <c r="Z667">
        <v>0.38030999999999998</v>
      </c>
      <c r="AA667">
        <v>27</v>
      </c>
      <c r="AB667">
        <v>31.2</v>
      </c>
      <c r="AC667">
        <v>1.7090000000000001</v>
      </c>
      <c r="AD667">
        <v>0.54600000000000004</v>
      </c>
      <c r="AE667">
        <v>2.3490000000000002</v>
      </c>
      <c r="AF667">
        <v>0.52800000000000002</v>
      </c>
      <c r="AG667">
        <v>0.68</v>
      </c>
      <c r="AH667">
        <v>0.17499999999999999</v>
      </c>
      <c r="AI667">
        <v>0.753</v>
      </c>
      <c r="AJ667">
        <v>0.126</v>
      </c>
      <c r="AK667">
        <v>0.97499999999999998</v>
      </c>
      <c r="AL667">
        <v>154.71100000000001</v>
      </c>
      <c r="AM667">
        <v>366</v>
      </c>
      <c r="AN667">
        <v>-1.0329999999999999</v>
      </c>
      <c r="AO667">
        <v>6.8000000000000005E-2</v>
      </c>
      <c r="AP667">
        <v>12.09773</v>
      </c>
      <c r="AQ667">
        <v>0.16600000000000001</v>
      </c>
      <c r="AR667">
        <v>88.59</v>
      </c>
      <c r="AS667">
        <v>0.17199999999999999</v>
      </c>
      <c r="AT667" t="s">
        <v>1047</v>
      </c>
      <c r="AU667">
        <v>36.9</v>
      </c>
      <c r="AV667">
        <v>167</v>
      </c>
      <c r="AW667">
        <v>1.0129999999999999</v>
      </c>
      <c r="AX667" s="5">
        <v>57.08</v>
      </c>
      <c r="AY667" s="5">
        <v>57.08</v>
      </c>
      <c r="AZ667" s="5">
        <v>59.77</v>
      </c>
      <c r="BA667" s="5">
        <v>59.77</v>
      </c>
      <c r="BB667" s="5">
        <v>66.53</v>
      </c>
      <c r="BC667" s="5">
        <v>66.53</v>
      </c>
      <c r="BL667">
        <v>12</v>
      </c>
      <c r="BM667">
        <v>14.03</v>
      </c>
      <c r="BN667">
        <v>8.893465185874426E-2</v>
      </c>
    </row>
    <row r="668" spans="1:66" x14ac:dyDescent="0.2">
      <c r="A668" t="s">
        <v>869</v>
      </c>
      <c r="B668" s="3" t="s">
        <v>1048</v>
      </c>
      <c r="C668" s="3" t="s">
        <v>871</v>
      </c>
      <c r="D668" s="3" t="s">
        <v>871</v>
      </c>
      <c r="E668" s="3"/>
      <c r="F668" s="4" t="s">
        <v>2317</v>
      </c>
      <c r="G668" s="4">
        <f t="shared" si="24"/>
        <v>1015</v>
      </c>
      <c r="H668" s="4"/>
      <c r="I668" s="4"/>
      <c r="J668" s="4">
        <v>2</v>
      </c>
      <c r="K668" t="s">
        <v>2348</v>
      </c>
      <c r="M668">
        <v>100</v>
      </c>
      <c r="N668">
        <v>1.0229999999999999</v>
      </c>
      <c r="O668">
        <v>1.0369999999999999</v>
      </c>
      <c r="P668">
        <v>1.821</v>
      </c>
      <c r="Q668">
        <v>1</v>
      </c>
      <c r="R668" t="s">
        <v>1049</v>
      </c>
      <c r="S668">
        <v>1799</v>
      </c>
      <c r="T668">
        <v>1735.6</v>
      </c>
      <c r="U668">
        <v>2.7269999999999999E-2</v>
      </c>
      <c r="V668">
        <v>25.12</v>
      </c>
      <c r="W668">
        <v>1.0800000000000001E-2</v>
      </c>
      <c r="X668">
        <v>75.742000000000004</v>
      </c>
      <c r="Y668">
        <v>10.742000000000001</v>
      </c>
      <c r="Z668">
        <v>-0.21994</v>
      </c>
      <c r="AA668">
        <v>43</v>
      </c>
      <c r="AB668">
        <v>56</v>
      </c>
      <c r="AC668">
        <v>3.3000000000000002E-2</v>
      </c>
      <c r="AD668">
        <v>3.3000000000000002E-2</v>
      </c>
      <c r="AE668">
        <v>1.829</v>
      </c>
      <c r="AF668">
        <v>1.7000000000000001E-2</v>
      </c>
      <c r="AG668">
        <v>3.5999999999999997E-2</v>
      </c>
      <c r="AH668">
        <v>-2.1999999999999999E-2</v>
      </c>
      <c r="AI668">
        <v>3.9E-2</v>
      </c>
      <c r="AJ668">
        <v>-0.16700000000000001</v>
      </c>
      <c r="AK668">
        <v>1.323</v>
      </c>
      <c r="AL668">
        <v>324.298</v>
      </c>
      <c r="AM668">
        <v>366</v>
      </c>
      <c r="AN668">
        <v>-1.0329999999999999</v>
      </c>
      <c r="AO668">
        <v>0.01</v>
      </c>
      <c r="AP668">
        <v>14.068659999999999</v>
      </c>
      <c r="AQ668">
        <v>3.9E-2</v>
      </c>
      <c r="AR668">
        <v>98.69</v>
      </c>
      <c r="AS668">
        <v>0.48299999999999998</v>
      </c>
      <c r="AT668" t="s">
        <v>1050</v>
      </c>
      <c r="AU668">
        <v>-12.3</v>
      </c>
      <c r="AV668">
        <v>177</v>
      </c>
      <c r="AW668">
        <v>1.0169999999999999</v>
      </c>
      <c r="AX668">
        <v>33.299999999999997</v>
      </c>
      <c r="AY668">
        <v>33.299999999999997</v>
      </c>
      <c r="AZ668">
        <v>33.64</v>
      </c>
      <c r="BA668">
        <v>33.64</v>
      </c>
      <c r="BB668">
        <v>43.57</v>
      </c>
      <c r="BC668">
        <v>43.57</v>
      </c>
      <c r="BL668">
        <v>12</v>
      </c>
      <c r="BM668">
        <v>12.08</v>
      </c>
      <c r="BN668">
        <v>-8.8420705337577066E-2</v>
      </c>
    </row>
    <row r="669" spans="1:66" x14ac:dyDescent="0.2">
      <c r="A669" t="s">
        <v>869</v>
      </c>
      <c r="B669" s="3" t="s">
        <v>1048</v>
      </c>
      <c r="C669" s="3" t="s">
        <v>871</v>
      </c>
      <c r="D669" s="3" t="s">
        <v>874</v>
      </c>
      <c r="E669" s="3"/>
      <c r="F669" s="4" t="s">
        <v>2317</v>
      </c>
      <c r="G669" s="4">
        <f t="shared" si="24"/>
        <v>1015</v>
      </c>
      <c r="H669" s="4"/>
      <c r="I669" s="4"/>
      <c r="J669" s="4">
        <v>2</v>
      </c>
      <c r="K669" t="s">
        <v>2348</v>
      </c>
      <c r="M669">
        <v>100</v>
      </c>
      <c r="N669">
        <v>0.76500000000000001</v>
      </c>
      <c r="O669">
        <v>0.80700000000000005</v>
      </c>
      <c r="P669">
        <v>2.8519999999999999</v>
      </c>
      <c r="Q669">
        <v>1</v>
      </c>
      <c r="R669" t="s">
        <v>1051</v>
      </c>
      <c r="S669">
        <v>1401</v>
      </c>
      <c r="T669">
        <v>1735.6</v>
      </c>
      <c r="U669">
        <v>-9.5960000000000004E-2</v>
      </c>
      <c r="V669">
        <v>47.49</v>
      </c>
      <c r="W669">
        <v>8.9999999999999993E-3</v>
      </c>
      <c r="X669">
        <v>67.914000000000001</v>
      </c>
      <c r="Y669">
        <v>15.414</v>
      </c>
      <c r="Z669">
        <v>-5.9889999999999999E-2</v>
      </c>
      <c r="AA669">
        <v>19</v>
      </c>
      <c r="AB669">
        <v>81.8</v>
      </c>
      <c r="AC669">
        <v>0.17</v>
      </c>
      <c r="AD669">
        <v>0.14799999999999999</v>
      </c>
      <c r="AE669">
        <v>1.976</v>
      </c>
      <c r="AF669">
        <v>9.5000000000000001E-2</v>
      </c>
      <c r="AG669">
        <v>0.159</v>
      </c>
      <c r="AH669">
        <v>0.22500000000000001</v>
      </c>
      <c r="AI669">
        <v>0.314</v>
      </c>
      <c r="AJ669">
        <v>0.36599999999999999</v>
      </c>
      <c r="AK669">
        <v>1.2030000000000001</v>
      </c>
      <c r="AL669">
        <v>315.37200000000001</v>
      </c>
      <c r="AM669">
        <v>342</v>
      </c>
      <c r="AN669">
        <v>-0.9</v>
      </c>
      <c r="AO669">
        <v>3.3000000000000002E-2</v>
      </c>
      <c r="AP669">
        <v>13.203620000000001</v>
      </c>
      <c r="AQ669">
        <v>6.9000000000000006E-2</v>
      </c>
      <c r="AR669">
        <v>98.69</v>
      </c>
      <c r="AS669">
        <v>0.23799999999999999</v>
      </c>
      <c r="AT669" t="s">
        <v>1052</v>
      </c>
      <c r="AU669">
        <v>34.200000000000003</v>
      </c>
      <c r="AV669">
        <v>84</v>
      </c>
      <c r="AW669">
        <v>1.0029999999999999</v>
      </c>
      <c r="AX669">
        <v>46.81</v>
      </c>
      <c r="AY669">
        <v>46.81</v>
      </c>
      <c r="AZ669">
        <v>57.31</v>
      </c>
      <c r="BA669">
        <v>57.31</v>
      </c>
      <c r="BB669">
        <v>74.38</v>
      </c>
      <c r="BC669">
        <v>74.38</v>
      </c>
      <c r="BL669">
        <v>12</v>
      </c>
      <c r="BM669">
        <v>9.98</v>
      </c>
      <c r="BN669">
        <v>5.537262588359116E-2</v>
      </c>
    </row>
    <row r="670" spans="1:66" x14ac:dyDescent="0.2">
      <c r="A670" t="s">
        <v>869</v>
      </c>
      <c r="B670" s="3" t="s">
        <v>1048</v>
      </c>
      <c r="C670" s="3" t="s">
        <v>874</v>
      </c>
      <c r="D670" s="3" t="s">
        <v>871</v>
      </c>
      <c r="E670" s="3"/>
      <c r="F670" s="4" t="s">
        <v>2317</v>
      </c>
      <c r="G670" s="4">
        <f t="shared" si="24"/>
        <v>1015</v>
      </c>
      <c r="H670" s="4"/>
      <c r="I670" s="4"/>
      <c r="J670" s="4">
        <v>2</v>
      </c>
      <c r="K670" t="s">
        <v>2348</v>
      </c>
      <c r="M670">
        <v>100</v>
      </c>
      <c r="N670">
        <v>0.17</v>
      </c>
      <c r="O670">
        <v>0.191</v>
      </c>
      <c r="P670">
        <v>0.61399999999999999</v>
      </c>
      <c r="Q670">
        <v>0</v>
      </c>
      <c r="R670" t="s">
        <v>45</v>
      </c>
      <c r="S670">
        <v>331</v>
      </c>
      <c r="T670">
        <v>1735.6</v>
      </c>
      <c r="U670">
        <v>0.10539</v>
      </c>
      <c r="V670">
        <v>18.95</v>
      </c>
      <c r="W670">
        <v>-7.9600000000000004E-2</v>
      </c>
      <c r="X670">
        <v>82.5</v>
      </c>
      <c r="Y670">
        <v>9.2330000000000005</v>
      </c>
      <c r="Z670">
        <v>-0.25818999999999998</v>
      </c>
      <c r="AA670">
        <v>45</v>
      </c>
      <c r="AB670">
        <v>45</v>
      </c>
      <c r="AC670">
        <v>0.16700000000000001</v>
      </c>
      <c r="AD670">
        <v>0.03</v>
      </c>
      <c r="AE670">
        <v>1.6719999999999999</v>
      </c>
      <c r="AF670">
        <v>3.0000000000000001E-3</v>
      </c>
      <c r="AG670">
        <v>-5.0999999999999997E-2</v>
      </c>
      <c r="AH670">
        <v>-0.19</v>
      </c>
      <c r="AI670">
        <v>4.0000000000000001E-3</v>
      </c>
      <c r="AJ670">
        <v>-0.106</v>
      </c>
      <c r="AK670">
        <v>0.30199999999999999</v>
      </c>
      <c r="AL670">
        <v>357.02499999999998</v>
      </c>
      <c r="AM670">
        <v>366</v>
      </c>
      <c r="AN670">
        <v>-1.0329999999999999</v>
      </c>
      <c r="AO670">
        <v>8.9999999999999993E-3</v>
      </c>
      <c r="AP670">
        <v>2.6879499999999998</v>
      </c>
      <c r="AQ670">
        <v>4.5999999999999999E-2</v>
      </c>
      <c r="AR670">
        <v>98.69</v>
      </c>
      <c r="AS670">
        <v>0.34200000000000003</v>
      </c>
      <c r="AT670" t="s">
        <v>1053</v>
      </c>
      <c r="AU670">
        <v>-30</v>
      </c>
      <c r="AV670">
        <v>73</v>
      </c>
      <c r="AW670">
        <v>0.93600000000000005</v>
      </c>
      <c r="AX670">
        <v>30.54</v>
      </c>
      <c r="AY670">
        <v>30.54</v>
      </c>
      <c r="AZ670">
        <v>43.95</v>
      </c>
      <c r="BA670">
        <v>43.95</v>
      </c>
      <c r="BB670">
        <v>52.28</v>
      </c>
      <c r="BC670">
        <v>52.28</v>
      </c>
      <c r="BL670">
        <v>12</v>
      </c>
      <c r="BM670">
        <v>3.22</v>
      </c>
      <c r="BN670">
        <v>9.3317142001914086E-2</v>
      </c>
    </row>
    <row r="671" spans="1:66" x14ac:dyDescent="0.2">
      <c r="A671" t="s">
        <v>869</v>
      </c>
      <c r="B671" s="3" t="s">
        <v>1048</v>
      </c>
      <c r="C671" s="3" t="s">
        <v>874</v>
      </c>
      <c r="D671" s="3" t="s">
        <v>874</v>
      </c>
      <c r="E671" s="3"/>
      <c r="F671" s="4" t="s">
        <v>2317</v>
      </c>
      <c r="G671" s="4">
        <f t="shared" si="24"/>
        <v>1015</v>
      </c>
      <c r="H671" s="4"/>
      <c r="I671" s="4"/>
      <c r="J671" s="4">
        <v>2</v>
      </c>
      <c r="K671" t="s">
        <v>2348</v>
      </c>
      <c r="M671">
        <v>100</v>
      </c>
      <c r="N671">
        <v>1.4039999999999999</v>
      </c>
      <c r="O671">
        <v>1.45</v>
      </c>
      <c r="P671">
        <v>4.9619999999999997</v>
      </c>
      <c r="Q671">
        <v>3</v>
      </c>
      <c r="R671" t="s">
        <v>1054</v>
      </c>
      <c r="S671">
        <v>2516</v>
      </c>
      <c r="T671">
        <v>1735.6</v>
      </c>
      <c r="U671">
        <v>5.6250000000000001E-2</v>
      </c>
      <c r="V671">
        <v>54.68</v>
      </c>
      <c r="W671">
        <v>6.6900000000000001E-2</v>
      </c>
      <c r="X671">
        <v>82.748999999999995</v>
      </c>
      <c r="Y671">
        <v>17.748999999999999</v>
      </c>
      <c r="Z671">
        <v>-0.48331000000000002</v>
      </c>
      <c r="AA671">
        <v>35</v>
      </c>
      <c r="AB671">
        <v>62.6</v>
      </c>
      <c r="AC671">
        <v>0.23</v>
      </c>
      <c r="AD671">
        <v>0.29899999999999999</v>
      </c>
      <c r="AE671">
        <v>2.11</v>
      </c>
      <c r="AF671">
        <v>0.33800000000000002</v>
      </c>
      <c r="AG671">
        <v>0.27</v>
      </c>
      <c r="AH671">
        <v>0.80500000000000005</v>
      </c>
      <c r="AI671">
        <v>0.43</v>
      </c>
      <c r="AJ671">
        <v>0.77300000000000002</v>
      </c>
      <c r="AK671">
        <v>3.1080000000000001</v>
      </c>
      <c r="AL671">
        <v>92.230999999999995</v>
      </c>
      <c r="AM671">
        <v>258</v>
      </c>
      <c r="AN671">
        <v>-0.433</v>
      </c>
      <c r="AO671">
        <v>0.185</v>
      </c>
      <c r="AP671">
        <v>38.722949999999997</v>
      </c>
      <c r="AQ671">
        <v>0.26500000000000001</v>
      </c>
      <c r="AR671">
        <v>98.69</v>
      </c>
      <c r="AS671">
        <v>0.44400000000000001</v>
      </c>
      <c r="AT671" t="s">
        <v>1055</v>
      </c>
      <c r="AU671">
        <v>-3</v>
      </c>
      <c r="AV671">
        <v>153</v>
      </c>
      <c r="AW671">
        <v>0.89900000000000002</v>
      </c>
      <c r="AX671">
        <v>39.72</v>
      </c>
      <c r="AY671">
        <v>39.72</v>
      </c>
      <c r="AZ671">
        <v>47.82</v>
      </c>
      <c r="BA671">
        <v>47.82</v>
      </c>
      <c r="BB671">
        <v>51.55</v>
      </c>
      <c r="BC671">
        <v>51.55</v>
      </c>
      <c r="BL671">
        <v>12</v>
      </c>
      <c r="BM671">
        <v>8.74</v>
      </c>
      <c r="BN671">
        <v>2.2011007358502491E-2</v>
      </c>
    </row>
    <row r="672" spans="1:66" x14ac:dyDescent="0.2">
      <c r="A672" t="s">
        <v>869</v>
      </c>
      <c r="B672" s="3" t="s">
        <v>1048</v>
      </c>
      <c r="C672" s="3" t="s">
        <v>874</v>
      </c>
      <c r="D672" s="3" t="s">
        <v>877</v>
      </c>
      <c r="E672" s="3"/>
      <c r="F672" s="4" t="s">
        <v>2317</v>
      </c>
      <c r="G672" s="4">
        <f t="shared" si="24"/>
        <v>1015</v>
      </c>
      <c r="H672" s="4"/>
      <c r="I672" s="4"/>
      <c r="J672" s="4">
        <v>2</v>
      </c>
      <c r="K672" t="s">
        <v>2348</v>
      </c>
      <c r="M672">
        <v>100</v>
      </c>
      <c r="N672">
        <v>2.234</v>
      </c>
      <c r="O672">
        <v>2.3420000000000001</v>
      </c>
      <c r="P672">
        <v>5.359</v>
      </c>
      <c r="Q672">
        <v>1</v>
      </c>
      <c r="R672" t="s">
        <v>1056</v>
      </c>
      <c r="S672">
        <v>4065</v>
      </c>
      <c r="T672">
        <v>1735.6</v>
      </c>
      <c r="U672">
        <v>0.31397000000000003</v>
      </c>
      <c r="V672">
        <v>37.32</v>
      </c>
      <c r="W672">
        <v>0.11409999999999999</v>
      </c>
      <c r="X672">
        <v>73.941000000000003</v>
      </c>
      <c r="Y672">
        <v>11.441000000000001</v>
      </c>
      <c r="Z672">
        <v>-0.17132</v>
      </c>
      <c r="AA672">
        <v>37</v>
      </c>
      <c r="AB672">
        <v>84.3</v>
      </c>
      <c r="AC672">
        <v>0.09</v>
      </c>
      <c r="AD672">
        <v>0.19800000000000001</v>
      </c>
      <c r="AE672">
        <v>1.879</v>
      </c>
      <c r="AF672">
        <v>0.38</v>
      </c>
      <c r="AG672">
        <v>8.4000000000000005E-2</v>
      </c>
      <c r="AH672">
        <v>0.94599999999999995</v>
      </c>
      <c r="AI672">
        <v>6.0999999999999999E-2</v>
      </c>
      <c r="AJ672">
        <v>0.93700000000000006</v>
      </c>
      <c r="AK672">
        <v>8.0039999999999996</v>
      </c>
      <c r="AL672">
        <v>339.17399999999998</v>
      </c>
      <c r="AM672">
        <v>294</v>
      </c>
      <c r="AN672">
        <v>-0.63300000000000001</v>
      </c>
      <c r="AO672">
        <v>0.67</v>
      </c>
      <c r="AP672">
        <v>10.23479</v>
      </c>
      <c r="AQ672">
        <v>0.38100000000000001</v>
      </c>
      <c r="AR672">
        <v>98.69</v>
      </c>
      <c r="AS672">
        <v>0.42499999999999999</v>
      </c>
      <c r="AT672" t="s">
        <v>1057</v>
      </c>
      <c r="AU672">
        <v>-19</v>
      </c>
      <c r="AV672">
        <v>126</v>
      </c>
      <c r="AW672">
        <v>1.0309999999999999</v>
      </c>
      <c r="AX672">
        <v>32.51</v>
      </c>
      <c r="AY672">
        <v>32.51</v>
      </c>
      <c r="AZ672">
        <v>46.96</v>
      </c>
      <c r="BA672">
        <v>46.96</v>
      </c>
      <c r="BB672">
        <v>54.62</v>
      </c>
      <c r="BC672">
        <v>54.62</v>
      </c>
      <c r="BL672">
        <v>12</v>
      </c>
      <c r="BM672">
        <v>16.059999999999999</v>
      </c>
      <c r="BN672">
        <v>-5.1760690556429303E-2</v>
      </c>
    </row>
    <row r="673" spans="1:66" x14ac:dyDescent="0.2">
      <c r="A673" t="s">
        <v>869</v>
      </c>
      <c r="B673" s="3" t="s">
        <v>1058</v>
      </c>
      <c r="C673" s="3" t="s">
        <v>871</v>
      </c>
      <c r="D673" s="3" t="s">
        <v>871</v>
      </c>
      <c r="E673" s="3"/>
      <c r="F673" s="4" t="s">
        <v>2318</v>
      </c>
      <c r="G673" s="4">
        <f t="shared" si="24"/>
        <v>1040</v>
      </c>
      <c r="H673" s="4"/>
      <c r="I673" s="4"/>
      <c r="J673" s="4">
        <v>2</v>
      </c>
      <c r="K673" s="8" t="s">
        <v>2349</v>
      </c>
      <c r="L673" s="8"/>
      <c r="M673">
        <v>100</v>
      </c>
      <c r="N673" s="8">
        <v>0.34699999999999998</v>
      </c>
      <c r="O673" s="8">
        <v>0.36499999999999999</v>
      </c>
      <c r="P673" s="8">
        <v>6.726</v>
      </c>
      <c r="Q673" s="8">
        <v>2</v>
      </c>
      <c r="R673" s="8" t="s">
        <v>1059</v>
      </c>
      <c r="S673" s="8">
        <v>583</v>
      </c>
      <c r="T673" s="8">
        <v>1598.8</v>
      </c>
      <c r="U673" s="8">
        <v>-0.27071000000000001</v>
      </c>
      <c r="V673" s="8">
        <v>52.98</v>
      </c>
      <c r="W673" s="8">
        <v>0.4264</v>
      </c>
      <c r="X673" s="8">
        <v>84.537999999999997</v>
      </c>
      <c r="Y673" s="8">
        <v>27.038</v>
      </c>
      <c r="Z673" s="8">
        <v>0.4829</v>
      </c>
      <c r="AA673" s="8">
        <v>11</v>
      </c>
      <c r="AB673" s="8">
        <v>54.9</v>
      </c>
      <c r="AC673" s="8">
        <v>1.1339999999999999</v>
      </c>
      <c r="AD673" s="8">
        <v>0.44600000000000001</v>
      </c>
      <c r="AE673" s="8">
        <v>2.42</v>
      </c>
      <c r="AF673" s="8">
        <v>0.35099999999999998</v>
      </c>
      <c r="AG673" s="8">
        <v>0.47899999999999998</v>
      </c>
      <c r="AH673" s="8">
        <v>0.315</v>
      </c>
      <c r="AI673" s="8">
        <v>0.46100000000000002</v>
      </c>
      <c r="AJ673" s="8">
        <v>0.28399999999999997</v>
      </c>
      <c r="AK673" s="8">
        <v>0.95599999999999996</v>
      </c>
      <c r="AL673" s="8">
        <v>223.14</v>
      </c>
      <c r="AM673" s="8">
        <v>366</v>
      </c>
      <c r="AN673" s="8">
        <v>-1.0329999999999999</v>
      </c>
      <c r="AO673" s="8">
        <v>4.2000000000000003E-2</v>
      </c>
      <c r="AP673" s="8">
        <v>6.7478699999999998</v>
      </c>
      <c r="AQ673" s="8">
        <v>0.17399999999999999</v>
      </c>
      <c r="AR673" s="8">
        <v>91.54</v>
      </c>
      <c r="AS673" s="8">
        <v>-0.51700000000000002</v>
      </c>
      <c r="AT673" s="8" t="s">
        <v>1060</v>
      </c>
      <c r="AU673" s="8">
        <v>9.9</v>
      </c>
      <c r="AV673" s="8">
        <v>165</v>
      </c>
      <c r="AW673" s="8">
        <v>1.038</v>
      </c>
      <c r="AX673" s="7">
        <v>72.69</v>
      </c>
      <c r="AY673" s="7">
        <v>72.69</v>
      </c>
      <c r="AZ673" s="7">
        <v>79.34</v>
      </c>
      <c r="BA673" s="7">
        <v>79.34</v>
      </c>
      <c r="BB673" s="7">
        <v>90.51</v>
      </c>
      <c r="BC673" s="7">
        <v>90.51</v>
      </c>
      <c r="BL673">
        <v>12</v>
      </c>
      <c r="BM673">
        <v>12.67</v>
      </c>
      <c r="BN673">
        <v>8.8949145847414715E-2</v>
      </c>
    </row>
    <row r="674" spans="1:66" x14ac:dyDescent="0.2">
      <c r="A674" t="s">
        <v>869</v>
      </c>
      <c r="B674" s="3" t="s">
        <v>1058</v>
      </c>
      <c r="C674" s="3" t="s">
        <v>874</v>
      </c>
      <c r="D674" s="3" t="s">
        <v>871</v>
      </c>
      <c r="E674" s="3"/>
      <c r="F674" s="4" t="s">
        <v>2318</v>
      </c>
      <c r="G674" s="4">
        <f t="shared" si="24"/>
        <v>1040</v>
      </c>
      <c r="H674" s="4"/>
      <c r="I674" s="4"/>
      <c r="J674" s="4">
        <v>2</v>
      </c>
      <c r="K674" t="s">
        <v>2349</v>
      </c>
      <c r="M674">
        <v>100</v>
      </c>
      <c r="N674">
        <v>6.8000000000000005E-2</v>
      </c>
      <c r="O674">
        <v>8.4000000000000005E-2</v>
      </c>
      <c r="P674">
        <v>0.33300000000000002</v>
      </c>
      <c r="Q674">
        <v>0</v>
      </c>
      <c r="R674" t="s">
        <v>45</v>
      </c>
      <c r="S674">
        <v>134</v>
      </c>
      <c r="T674">
        <v>1598.8</v>
      </c>
      <c r="U674">
        <v>-0.12776999999999999</v>
      </c>
      <c r="V674">
        <v>27.48</v>
      </c>
      <c r="W674">
        <v>0.39350000000000002</v>
      </c>
      <c r="X674">
        <v>72.5</v>
      </c>
      <c r="Y674">
        <v>9.9870000000000001</v>
      </c>
      <c r="Z674">
        <v>-0.35757</v>
      </c>
      <c r="AA674">
        <v>45</v>
      </c>
      <c r="AB674">
        <v>4.0999999999999996</v>
      </c>
      <c r="AC674">
        <v>0.32600000000000001</v>
      </c>
      <c r="AD674">
        <v>2.5999999999999999E-2</v>
      </c>
      <c r="AE674">
        <v>1.611</v>
      </c>
      <c r="AF674">
        <v>-2.5999999999999999E-2</v>
      </c>
      <c r="AG674">
        <v>-2.5999999999999999E-2</v>
      </c>
      <c r="AH674">
        <v>-0.17599999999999999</v>
      </c>
      <c r="AI674">
        <v>3.5999999999999997E-2</v>
      </c>
      <c r="AJ674">
        <v>0.20499999999999999</v>
      </c>
      <c r="AK674">
        <v>0.23200000000000001</v>
      </c>
      <c r="AL674">
        <v>229.09100000000001</v>
      </c>
      <c r="AM674">
        <v>354</v>
      </c>
      <c r="AN674">
        <v>-0.96699999999999997</v>
      </c>
      <c r="AO674">
        <v>1.2E-2</v>
      </c>
      <c r="AP674">
        <v>1.7773699999999999</v>
      </c>
      <c r="AQ674">
        <v>1.9E-2</v>
      </c>
      <c r="AR674">
        <v>91.54</v>
      </c>
      <c r="AS674">
        <v>-8.9999999999999993E-3</v>
      </c>
      <c r="AT674" t="s">
        <v>1061</v>
      </c>
      <c r="AU674">
        <v>-42.1</v>
      </c>
      <c r="AV674" s="6">
        <v>77</v>
      </c>
      <c r="AW674">
        <v>1.0389999999999999</v>
      </c>
      <c r="AX674" s="5">
        <v>21.17</v>
      </c>
      <c r="AY674" s="5">
        <v>21.17</v>
      </c>
      <c r="AZ674" s="5">
        <v>50.44</v>
      </c>
      <c r="BA674" s="5">
        <v>50.44</v>
      </c>
      <c r="BB674" s="5">
        <v>50.73</v>
      </c>
      <c r="BC674" s="5">
        <v>50.73</v>
      </c>
      <c r="BL674">
        <v>12</v>
      </c>
      <c r="BM674">
        <v>4.45</v>
      </c>
      <c r="BN674">
        <v>0.10822547153970649</v>
      </c>
    </row>
    <row r="675" spans="1:66" x14ac:dyDescent="0.2">
      <c r="A675" t="s">
        <v>869</v>
      </c>
      <c r="B675" s="3" t="s">
        <v>1058</v>
      </c>
      <c r="C675" s="3" t="s">
        <v>874</v>
      </c>
      <c r="D675" s="3" t="s">
        <v>877</v>
      </c>
      <c r="E675" s="3"/>
      <c r="F675" s="4" t="s">
        <v>2318</v>
      </c>
      <c r="G675" s="4">
        <f t="shared" ref="G675:G720" si="25">1590-(2700-F675)</f>
        <v>1040</v>
      </c>
      <c r="H675" s="4"/>
      <c r="I675" s="4"/>
      <c r="J675" s="4">
        <v>2</v>
      </c>
      <c r="K675" t="s">
        <v>2349</v>
      </c>
      <c r="M675">
        <v>100</v>
      </c>
      <c r="N675">
        <v>0.39400000000000002</v>
      </c>
      <c r="O675">
        <v>0.35299999999999998</v>
      </c>
      <c r="P675">
        <v>0.82099999999999995</v>
      </c>
      <c r="Q675">
        <v>0</v>
      </c>
      <c r="R675" t="s">
        <v>45</v>
      </c>
      <c r="S675">
        <v>564</v>
      </c>
      <c r="T675">
        <v>1598.8</v>
      </c>
      <c r="U675">
        <v>-3.8890000000000001E-2</v>
      </c>
      <c r="V675">
        <v>39.340000000000003</v>
      </c>
      <c r="W675">
        <v>-8.1500000000000003E-2</v>
      </c>
      <c r="X675">
        <v>25.428999999999998</v>
      </c>
      <c r="Y675">
        <v>10.429</v>
      </c>
      <c r="Z675">
        <v>-0.56849000000000005</v>
      </c>
      <c r="AA675">
        <v>41</v>
      </c>
      <c r="AB675">
        <v>7.2</v>
      </c>
      <c r="AC675">
        <v>0.13600000000000001</v>
      </c>
      <c r="AD675">
        <v>4.1000000000000002E-2</v>
      </c>
      <c r="AE675">
        <v>1.708</v>
      </c>
      <c r="AF675">
        <v>8.8999999999999996E-2</v>
      </c>
      <c r="AG675">
        <v>0.16400000000000001</v>
      </c>
      <c r="AH675">
        <v>0.26</v>
      </c>
      <c r="AI675">
        <v>2.4E-2</v>
      </c>
      <c r="AJ675">
        <v>0.14699999999999999</v>
      </c>
      <c r="AK675">
        <v>0.56000000000000005</v>
      </c>
      <c r="AL675">
        <v>273.71899999999999</v>
      </c>
      <c r="AM675">
        <v>354</v>
      </c>
      <c r="AN675">
        <v>-0.96699999999999997</v>
      </c>
      <c r="AO675">
        <v>1.7999999999999999E-2</v>
      </c>
      <c r="AP675">
        <v>6.6473500000000003</v>
      </c>
      <c r="AQ675">
        <v>2.8000000000000001E-2</v>
      </c>
      <c r="AR675">
        <v>91.54</v>
      </c>
      <c r="AS675">
        <v>0.505</v>
      </c>
      <c r="AT675" t="s">
        <v>1062</v>
      </c>
      <c r="AU675">
        <v>11.9</v>
      </c>
      <c r="AV675">
        <v>10</v>
      </c>
      <c r="AW675">
        <v>1.0149999999999999</v>
      </c>
      <c r="AX675">
        <v>33.19</v>
      </c>
      <c r="AY675">
        <v>33.19</v>
      </c>
      <c r="AZ675">
        <v>40.5</v>
      </c>
      <c r="BA675">
        <v>40.5</v>
      </c>
      <c r="BB675">
        <v>49.99</v>
      </c>
      <c r="BC675">
        <v>49.99</v>
      </c>
      <c r="BL675">
        <v>12</v>
      </c>
      <c r="BM675">
        <v>4.6399999999999997</v>
      </c>
      <c r="BN675">
        <v>-8.9138214782439704E-2</v>
      </c>
    </row>
    <row r="676" spans="1:66" x14ac:dyDescent="0.2">
      <c r="A676" t="s">
        <v>869</v>
      </c>
      <c r="B676" s="3" t="s">
        <v>1058</v>
      </c>
      <c r="C676" s="3" t="s">
        <v>874</v>
      </c>
      <c r="D676" s="3" t="s">
        <v>881</v>
      </c>
      <c r="E676" s="3"/>
      <c r="F676" s="4" t="s">
        <v>2318</v>
      </c>
      <c r="G676" s="4">
        <f t="shared" si="25"/>
        <v>1040</v>
      </c>
      <c r="H676" s="4"/>
      <c r="I676" s="4"/>
      <c r="J676" s="4">
        <v>2</v>
      </c>
      <c r="K676" t="s">
        <v>2349</v>
      </c>
      <c r="M676">
        <v>100</v>
      </c>
      <c r="N676">
        <v>0.51300000000000001</v>
      </c>
      <c r="O676">
        <v>0.57499999999999996</v>
      </c>
      <c r="P676">
        <v>6.7160000000000002</v>
      </c>
      <c r="Q676">
        <v>3</v>
      </c>
      <c r="R676" t="s">
        <v>1063</v>
      </c>
      <c r="S676">
        <v>920</v>
      </c>
      <c r="T676">
        <v>1598.8</v>
      </c>
      <c r="U676">
        <v>-0.16478999999999999</v>
      </c>
      <c r="V676">
        <v>61.79</v>
      </c>
      <c r="W676">
        <v>-0.1837</v>
      </c>
      <c r="X676">
        <v>81.260000000000005</v>
      </c>
      <c r="Y676">
        <v>18.760000000000002</v>
      </c>
      <c r="Z676">
        <v>-0.32312999999999997</v>
      </c>
      <c r="AA676">
        <v>37</v>
      </c>
      <c r="AB676">
        <v>12.1</v>
      </c>
      <c r="AC676">
        <v>1.236</v>
      </c>
      <c r="AD676">
        <v>0.49199999999999999</v>
      </c>
      <c r="AE676">
        <v>2.1259999999999999</v>
      </c>
      <c r="AF676">
        <v>0.53400000000000003</v>
      </c>
      <c r="AG676">
        <v>0.24099999999999999</v>
      </c>
      <c r="AH676">
        <v>0.48499999999999999</v>
      </c>
      <c r="AI676">
        <v>0.52100000000000002</v>
      </c>
      <c r="AJ676">
        <v>0.69</v>
      </c>
      <c r="AK676">
        <v>1.458</v>
      </c>
      <c r="AL676">
        <v>35.701999999999998</v>
      </c>
      <c r="AM676">
        <v>330</v>
      </c>
      <c r="AN676">
        <v>-0.83299999999999996</v>
      </c>
      <c r="AO676">
        <v>0.21199999999999999</v>
      </c>
      <c r="AP676">
        <v>7.5892799999999996</v>
      </c>
      <c r="AQ676">
        <v>0.433</v>
      </c>
      <c r="AR676">
        <v>91.54</v>
      </c>
      <c r="AS676">
        <v>-0.93700000000000006</v>
      </c>
      <c r="AT676" t="s">
        <v>1064</v>
      </c>
      <c r="AU676">
        <v>55.5</v>
      </c>
      <c r="AV676">
        <v>100</v>
      </c>
      <c r="AW676">
        <v>0.85099999999999998</v>
      </c>
      <c r="AX676">
        <v>40.57</v>
      </c>
      <c r="AY676">
        <v>40.57</v>
      </c>
      <c r="AZ676">
        <v>46.18</v>
      </c>
      <c r="BA676">
        <v>46.18</v>
      </c>
      <c r="BB676">
        <v>50.99</v>
      </c>
      <c r="BC676">
        <v>50.99</v>
      </c>
      <c r="BL676">
        <v>12</v>
      </c>
      <c r="BM676">
        <v>11.69</v>
      </c>
      <c r="BN676">
        <v>6.4016152970803916E-2</v>
      </c>
    </row>
    <row r="677" spans="1:66" x14ac:dyDescent="0.2">
      <c r="A677" t="s">
        <v>869</v>
      </c>
      <c r="B677" s="3" t="s">
        <v>1058</v>
      </c>
      <c r="C677" s="3" t="s">
        <v>874</v>
      </c>
      <c r="D677" s="3" t="s">
        <v>884</v>
      </c>
      <c r="E677" s="3"/>
      <c r="F677" s="4" t="s">
        <v>2318</v>
      </c>
      <c r="G677" s="4">
        <f t="shared" si="25"/>
        <v>1040</v>
      </c>
      <c r="H677" s="4"/>
      <c r="I677" s="4"/>
      <c r="J677" s="4">
        <v>2</v>
      </c>
      <c r="K677" t="s">
        <v>2349</v>
      </c>
      <c r="M677">
        <v>100</v>
      </c>
      <c r="N677">
        <v>1.9159999999999999</v>
      </c>
      <c r="O677">
        <v>1.9630000000000001</v>
      </c>
      <c r="P677">
        <v>3.7650000000000001</v>
      </c>
      <c r="Q677">
        <v>1</v>
      </c>
      <c r="R677" t="s">
        <v>1065</v>
      </c>
      <c r="S677">
        <v>3139</v>
      </c>
      <c r="T677">
        <v>1598.8</v>
      </c>
      <c r="U677">
        <v>-0.16650000000000001</v>
      </c>
      <c r="V677">
        <v>44.47</v>
      </c>
      <c r="W677">
        <v>0.20269999999999999</v>
      </c>
      <c r="X677">
        <v>26.405000000000001</v>
      </c>
      <c r="Y677">
        <v>13.904999999999999</v>
      </c>
      <c r="Z677">
        <v>-0.30014000000000002</v>
      </c>
      <c r="AA677">
        <v>35</v>
      </c>
      <c r="AB677">
        <v>0.4</v>
      </c>
      <c r="AC677">
        <v>4.3999999999999997E-2</v>
      </c>
      <c r="AD677">
        <v>9.2999999999999999E-2</v>
      </c>
      <c r="AE677">
        <v>1.673</v>
      </c>
      <c r="AF677">
        <v>-4.0000000000000001E-3</v>
      </c>
      <c r="AG677">
        <v>-8.0000000000000002E-3</v>
      </c>
      <c r="AH677">
        <v>0.27700000000000002</v>
      </c>
      <c r="AI677">
        <v>3.1E-2</v>
      </c>
      <c r="AJ677">
        <v>0.35899999999999999</v>
      </c>
      <c r="AK677">
        <v>2.7370000000000001</v>
      </c>
      <c r="AL677">
        <v>229.09100000000001</v>
      </c>
      <c r="AM677">
        <v>354</v>
      </c>
      <c r="AN677">
        <v>-0.96699999999999997</v>
      </c>
      <c r="AO677">
        <v>3.4000000000000002E-2</v>
      </c>
      <c r="AP677">
        <v>41.329949999999997</v>
      </c>
      <c r="AQ677">
        <v>2.5999999999999999E-2</v>
      </c>
      <c r="AR677">
        <v>91.54</v>
      </c>
      <c r="AS677">
        <v>0.45300000000000001</v>
      </c>
      <c r="AT677" t="s">
        <v>332</v>
      </c>
      <c r="AU677">
        <v>-15</v>
      </c>
      <c r="AV677">
        <v>101</v>
      </c>
      <c r="AW677">
        <v>0.874</v>
      </c>
      <c r="AX677">
        <v>49.65</v>
      </c>
      <c r="AY677">
        <v>49.65</v>
      </c>
      <c r="AZ677">
        <v>53.69</v>
      </c>
      <c r="BA677">
        <v>53.69</v>
      </c>
      <c r="BB677">
        <v>72.03</v>
      </c>
      <c r="BC677">
        <v>72.03</v>
      </c>
      <c r="BL677">
        <v>12</v>
      </c>
      <c r="BM677">
        <v>5.7</v>
      </c>
      <c r="BN677">
        <v>4.4699310716839129E-2</v>
      </c>
    </row>
    <row r="678" spans="1:66" x14ac:dyDescent="0.2">
      <c r="A678" t="s">
        <v>869</v>
      </c>
      <c r="B678" s="3" t="s">
        <v>1066</v>
      </c>
      <c r="C678" s="3" t="s">
        <v>871</v>
      </c>
      <c r="D678" s="3" t="s">
        <v>871</v>
      </c>
      <c r="E678" s="3"/>
      <c r="F678" s="4" t="s">
        <v>2319</v>
      </c>
      <c r="G678" s="4">
        <f t="shared" si="25"/>
        <v>1065</v>
      </c>
      <c r="H678" s="4"/>
      <c r="I678" s="4"/>
      <c r="J678" s="4">
        <v>2</v>
      </c>
      <c r="K678" t="s">
        <v>2350</v>
      </c>
      <c r="M678">
        <v>100</v>
      </c>
      <c r="N678">
        <v>1.3240000000000001</v>
      </c>
      <c r="O678">
        <v>1.4219999999999999</v>
      </c>
      <c r="P678">
        <v>15.273999999999999</v>
      </c>
      <c r="Q678">
        <v>4</v>
      </c>
      <c r="R678" t="s">
        <v>1067</v>
      </c>
      <c r="S678">
        <v>2506</v>
      </c>
      <c r="T678">
        <v>1762.6</v>
      </c>
      <c r="U678">
        <v>0.17544000000000001</v>
      </c>
      <c r="V678">
        <v>61.51</v>
      </c>
      <c r="W678" s="6">
        <v>0.2417</v>
      </c>
      <c r="X678">
        <v>70.635000000000005</v>
      </c>
      <c r="Y678">
        <v>18.135000000000002</v>
      </c>
      <c r="Z678">
        <v>0.24210999999999999</v>
      </c>
      <c r="AA678">
        <v>19</v>
      </c>
      <c r="AB678">
        <v>25.1</v>
      </c>
      <c r="AC678">
        <v>1.0129999999999999</v>
      </c>
      <c r="AD678">
        <v>1.4419999999999999</v>
      </c>
      <c r="AE678">
        <v>2.5819999999999999</v>
      </c>
      <c r="AF678">
        <v>0.74199999999999999</v>
      </c>
      <c r="AG678">
        <v>0.67900000000000005</v>
      </c>
      <c r="AH678">
        <v>0.47399999999999998</v>
      </c>
      <c r="AI678">
        <v>0.68400000000000005</v>
      </c>
      <c r="AJ678">
        <v>9.8000000000000004E-2</v>
      </c>
      <c r="AK678">
        <v>2.2709999999999999</v>
      </c>
      <c r="AL678">
        <v>80.331000000000003</v>
      </c>
      <c r="AM678">
        <v>330</v>
      </c>
      <c r="AN678">
        <v>-0.83299999999999996</v>
      </c>
      <c r="AO678">
        <v>0.127</v>
      </c>
      <c r="AP678">
        <v>15.397360000000001</v>
      </c>
      <c r="AQ678">
        <v>0.191</v>
      </c>
      <c r="AR678">
        <v>94.36</v>
      </c>
      <c r="AS678">
        <v>-1</v>
      </c>
      <c r="AT678" t="s">
        <v>1068</v>
      </c>
      <c r="AU678">
        <v>36.5</v>
      </c>
      <c r="AV678">
        <v>110</v>
      </c>
      <c r="AW678">
        <v>1.0589999999999999</v>
      </c>
      <c r="AX678" s="5">
        <v>53.31</v>
      </c>
      <c r="AY678" s="5">
        <v>53.31</v>
      </c>
      <c r="AZ678" s="5">
        <v>53.57</v>
      </c>
      <c r="BA678" s="5">
        <v>53.57</v>
      </c>
      <c r="BB678" s="5">
        <v>58.27</v>
      </c>
      <c r="BC678" s="5">
        <v>58.27</v>
      </c>
      <c r="BL678">
        <v>12</v>
      </c>
      <c r="BM678">
        <v>327.36</v>
      </c>
      <c r="BN678">
        <v>6.1446268394241152E-2</v>
      </c>
    </row>
    <row r="679" spans="1:66" x14ac:dyDescent="0.2">
      <c r="A679" t="s">
        <v>869</v>
      </c>
      <c r="B679" s="3" t="s">
        <v>1066</v>
      </c>
      <c r="C679" s="3" t="s">
        <v>871</v>
      </c>
      <c r="D679" s="3" t="s">
        <v>874</v>
      </c>
      <c r="E679" s="3"/>
      <c r="F679" s="4" t="s">
        <v>2319</v>
      </c>
      <c r="G679" s="4">
        <f t="shared" si="25"/>
        <v>1065</v>
      </c>
      <c r="H679" s="4"/>
      <c r="I679" s="4"/>
      <c r="J679" s="4">
        <v>2</v>
      </c>
      <c r="K679" t="s">
        <v>2350</v>
      </c>
      <c r="M679">
        <v>100</v>
      </c>
      <c r="N679">
        <v>0.35599999999999998</v>
      </c>
      <c r="O679">
        <v>0.374</v>
      </c>
      <c r="P679">
        <v>1.2889999999999999</v>
      </c>
      <c r="Q679">
        <v>1</v>
      </c>
      <c r="R679" t="s">
        <v>1069</v>
      </c>
      <c r="S679">
        <v>659</v>
      </c>
      <c r="T679">
        <v>1762.6</v>
      </c>
      <c r="U679">
        <v>-0.24195</v>
      </c>
      <c r="V679">
        <v>59.16</v>
      </c>
      <c r="W679">
        <v>-0.2288</v>
      </c>
      <c r="X679">
        <v>83.228999999999999</v>
      </c>
      <c r="Y679">
        <v>20.728999999999999</v>
      </c>
      <c r="Z679">
        <v>-0.46528000000000003</v>
      </c>
      <c r="AA679">
        <v>41</v>
      </c>
      <c r="AB679">
        <v>0.6</v>
      </c>
      <c r="AC679">
        <v>0.22800000000000001</v>
      </c>
      <c r="AD679">
        <v>8.1000000000000003E-2</v>
      </c>
      <c r="AE679">
        <v>1.8819999999999999</v>
      </c>
      <c r="AF679">
        <v>0.126</v>
      </c>
      <c r="AG679">
        <v>0.221</v>
      </c>
      <c r="AH679">
        <v>0.54500000000000004</v>
      </c>
      <c r="AI679">
        <v>0.29899999999999999</v>
      </c>
      <c r="AJ679">
        <v>0.72799999999999998</v>
      </c>
      <c r="AK679">
        <v>0.73399999999999999</v>
      </c>
      <c r="AL679">
        <v>321.322</v>
      </c>
      <c r="AM679">
        <v>366</v>
      </c>
      <c r="AN679">
        <v>-1.0329999999999999</v>
      </c>
      <c r="AO679">
        <v>8.2000000000000003E-2</v>
      </c>
      <c r="AP679">
        <v>7.7827999999999999</v>
      </c>
      <c r="AQ679">
        <v>0.32600000000000001</v>
      </c>
      <c r="AR679">
        <v>94.36</v>
      </c>
      <c r="AS679">
        <v>0.20200000000000001</v>
      </c>
      <c r="AT679" t="s">
        <v>1070</v>
      </c>
      <c r="AU679">
        <v>-40</v>
      </c>
      <c r="AV679">
        <v>30</v>
      </c>
      <c r="AW679">
        <v>0.94199999999999995</v>
      </c>
      <c r="AX679">
        <v>46.79</v>
      </c>
      <c r="AY679">
        <v>46.79</v>
      </c>
      <c r="AZ679">
        <v>47.95</v>
      </c>
      <c r="BA679">
        <v>47.95</v>
      </c>
      <c r="BB679">
        <v>64.27</v>
      </c>
      <c r="BC679">
        <v>64.27</v>
      </c>
      <c r="BL679">
        <v>12</v>
      </c>
      <c r="BM679">
        <v>26.93</v>
      </c>
      <c r="BN679">
        <v>3.2696219373212584E-2</v>
      </c>
    </row>
    <row r="680" spans="1:66" x14ac:dyDescent="0.2">
      <c r="A680" t="s">
        <v>869</v>
      </c>
      <c r="B680" s="3" t="s">
        <v>1066</v>
      </c>
      <c r="C680" s="3" t="s">
        <v>874</v>
      </c>
      <c r="D680" s="3" t="s">
        <v>871</v>
      </c>
      <c r="E680" s="3"/>
      <c r="F680" s="4" t="s">
        <v>2319</v>
      </c>
      <c r="G680" s="4">
        <f t="shared" si="25"/>
        <v>1065</v>
      </c>
      <c r="H680" s="4"/>
      <c r="I680" s="4"/>
      <c r="J680" s="4">
        <v>2</v>
      </c>
      <c r="K680" t="s">
        <v>2350</v>
      </c>
      <c r="M680">
        <v>100</v>
      </c>
      <c r="N680">
        <v>7.2889999999999997</v>
      </c>
      <c r="O680">
        <v>7.9180000000000001</v>
      </c>
      <c r="P680">
        <v>15.2</v>
      </c>
      <c r="Q680">
        <v>1</v>
      </c>
      <c r="R680" t="s">
        <v>1071</v>
      </c>
      <c r="S680">
        <v>13957</v>
      </c>
      <c r="T680">
        <v>1762.6</v>
      </c>
      <c r="U680">
        <v>-0.30051</v>
      </c>
      <c r="V680">
        <v>46.33</v>
      </c>
      <c r="W680">
        <v>-0.4617</v>
      </c>
      <c r="X680">
        <v>74.057000000000002</v>
      </c>
      <c r="Y680">
        <v>24.056999999999999</v>
      </c>
      <c r="Z680">
        <v>-0.57125999999999999</v>
      </c>
      <c r="AA680">
        <v>17</v>
      </c>
      <c r="AB680">
        <v>79.900000000000006</v>
      </c>
      <c r="AC680">
        <v>0.105</v>
      </c>
      <c r="AD680">
        <v>0.71499999999999997</v>
      </c>
      <c r="AE680">
        <v>2.3210000000000002</v>
      </c>
      <c r="AF680">
        <v>0.40100000000000002</v>
      </c>
      <c r="AG680">
        <v>0.63</v>
      </c>
      <c r="AH680">
        <v>0.53200000000000003</v>
      </c>
      <c r="AI680">
        <v>0.57299999999999995</v>
      </c>
      <c r="AJ680">
        <v>0.73899999999999999</v>
      </c>
      <c r="AK680">
        <v>10.339</v>
      </c>
      <c r="AL680">
        <v>136.86000000000001</v>
      </c>
      <c r="AM680">
        <v>330</v>
      </c>
      <c r="AN680">
        <v>-0.83299999999999996</v>
      </c>
      <c r="AO680">
        <v>0.13600000000000001</v>
      </c>
      <c r="AP680">
        <v>117.56789999999999</v>
      </c>
      <c r="AQ680">
        <v>8.5000000000000006E-2</v>
      </c>
      <c r="AR680">
        <v>94.36</v>
      </c>
      <c r="AS680">
        <v>0.57499999999999996</v>
      </c>
      <c r="AT680" t="s">
        <v>1072</v>
      </c>
      <c r="AU680">
        <v>83</v>
      </c>
      <c r="AV680">
        <v>93</v>
      </c>
      <c r="AW680">
        <v>1.1850000000000001</v>
      </c>
      <c r="AX680">
        <v>53.45</v>
      </c>
      <c r="AY680">
        <v>53.45</v>
      </c>
      <c r="AZ680">
        <v>74.13</v>
      </c>
      <c r="BA680">
        <v>74.13</v>
      </c>
      <c r="BB680">
        <v>75.45</v>
      </c>
      <c r="BC680">
        <v>75.45</v>
      </c>
      <c r="BL680">
        <v>12</v>
      </c>
      <c r="BM680">
        <v>197.28</v>
      </c>
      <c r="BN680">
        <v>0.18223945698677926</v>
      </c>
    </row>
    <row r="681" spans="1:66" x14ac:dyDescent="0.2">
      <c r="A681" t="s">
        <v>869</v>
      </c>
      <c r="B681" s="3" t="s">
        <v>1066</v>
      </c>
      <c r="C681" s="3" t="s">
        <v>874</v>
      </c>
      <c r="D681" s="3" t="s">
        <v>874</v>
      </c>
      <c r="E681" s="3"/>
      <c r="F681" s="4" t="s">
        <v>2319</v>
      </c>
      <c r="G681" s="4">
        <f t="shared" si="25"/>
        <v>1065</v>
      </c>
      <c r="H681" s="4"/>
      <c r="I681" s="4"/>
      <c r="J681" s="4">
        <v>2</v>
      </c>
      <c r="K681" t="s">
        <v>2350</v>
      </c>
      <c r="M681">
        <v>100</v>
      </c>
      <c r="N681">
        <v>2.74</v>
      </c>
      <c r="O681">
        <v>2.7669999999999999</v>
      </c>
      <c r="P681">
        <v>7.1520000000000001</v>
      </c>
      <c r="Q681">
        <v>1</v>
      </c>
      <c r="R681" t="s">
        <v>1073</v>
      </c>
      <c r="S681">
        <v>4877</v>
      </c>
      <c r="T681">
        <v>1762.6</v>
      </c>
      <c r="U681">
        <v>-0.11838</v>
      </c>
      <c r="V681">
        <v>42.97</v>
      </c>
      <c r="W681">
        <v>-0.55649999999999999</v>
      </c>
      <c r="X681">
        <v>82.531000000000006</v>
      </c>
      <c r="Y681">
        <v>25.030999999999999</v>
      </c>
      <c r="Z681">
        <v>-0.57986000000000004</v>
      </c>
      <c r="AA681">
        <v>27</v>
      </c>
      <c r="AB681">
        <v>312.3</v>
      </c>
      <c r="AC681">
        <v>8.3000000000000004E-2</v>
      </c>
      <c r="AD681">
        <v>0.23400000000000001</v>
      </c>
      <c r="AE681">
        <v>1.984</v>
      </c>
      <c r="AF681">
        <v>0.28799999999999998</v>
      </c>
      <c r="AG681">
        <v>0.33600000000000002</v>
      </c>
      <c r="AH681">
        <v>0.73499999999999999</v>
      </c>
      <c r="AI681">
        <v>0.29099999999999998</v>
      </c>
      <c r="AJ681">
        <v>0.67600000000000005</v>
      </c>
      <c r="AK681">
        <v>3.9540000000000002</v>
      </c>
      <c r="AL681">
        <v>270.74400000000003</v>
      </c>
      <c r="AM681">
        <v>330</v>
      </c>
      <c r="AN681">
        <v>-0.83299999999999996</v>
      </c>
      <c r="AO681">
        <v>8.3000000000000004E-2</v>
      </c>
      <c r="AP681">
        <v>30.057690000000001</v>
      </c>
      <c r="AQ681">
        <v>8.4000000000000005E-2</v>
      </c>
      <c r="AR681">
        <v>94.36</v>
      </c>
      <c r="AS681">
        <v>0.51500000000000001</v>
      </c>
      <c r="AT681" t="s">
        <v>1074</v>
      </c>
      <c r="AU681">
        <v>28.1</v>
      </c>
      <c r="AV681">
        <v>170</v>
      </c>
      <c r="AW681">
        <v>0.98699999999999999</v>
      </c>
      <c r="AX681">
        <v>51.96</v>
      </c>
      <c r="AY681">
        <v>51.96</v>
      </c>
      <c r="AZ681">
        <v>61.94</v>
      </c>
      <c r="BA681">
        <v>61.94</v>
      </c>
      <c r="BB681">
        <v>78.98</v>
      </c>
      <c r="BC681">
        <v>78.98</v>
      </c>
      <c r="BL681">
        <v>12</v>
      </c>
      <c r="BM681">
        <v>21.55</v>
      </c>
      <c r="BN681">
        <v>1.9283105375028895E-2</v>
      </c>
    </row>
    <row r="682" spans="1:66" x14ac:dyDescent="0.2">
      <c r="A682" t="s">
        <v>869</v>
      </c>
      <c r="B682" s="3" t="s">
        <v>1066</v>
      </c>
      <c r="C682" s="3" t="s">
        <v>874</v>
      </c>
      <c r="D682" s="3" t="s">
        <v>877</v>
      </c>
      <c r="E682" s="3"/>
      <c r="F682" s="4" t="s">
        <v>2319</v>
      </c>
      <c r="G682" s="4">
        <f t="shared" si="25"/>
        <v>1065</v>
      </c>
      <c r="H682" s="4"/>
      <c r="I682" s="4"/>
      <c r="J682" s="4">
        <v>2</v>
      </c>
      <c r="K682" t="s">
        <v>2350</v>
      </c>
      <c r="M682">
        <v>100</v>
      </c>
      <c r="N682">
        <v>0.19600000000000001</v>
      </c>
      <c r="O682">
        <v>0.186</v>
      </c>
      <c r="P682">
        <v>1.9670000000000001</v>
      </c>
      <c r="Q682">
        <v>1</v>
      </c>
      <c r="R682" t="s">
        <v>1075</v>
      </c>
      <c r="S682">
        <v>327</v>
      </c>
      <c r="T682">
        <v>1762.6</v>
      </c>
      <c r="U682">
        <v>-9.5420000000000005E-2</v>
      </c>
      <c r="V682">
        <v>52.56</v>
      </c>
      <c r="W682">
        <v>-0.38879999999999998</v>
      </c>
      <c r="X682">
        <v>83.73</v>
      </c>
      <c r="Y682">
        <v>26.23</v>
      </c>
      <c r="Z682">
        <v>-0.42820999999999998</v>
      </c>
      <c r="AA682">
        <v>29</v>
      </c>
      <c r="AB682">
        <v>52.8</v>
      </c>
      <c r="AC682">
        <v>1.046</v>
      </c>
      <c r="AD682">
        <v>0.10100000000000001</v>
      </c>
      <c r="AE682">
        <v>2.0230000000000001</v>
      </c>
      <c r="AF682">
        <v>0.17799999999999999</v>
      </c>
      <c r="AG682">
        <v>0.50900000000000001</v>
      </c>
      <c r="AH682">
        <v>0.49299999999999999</v>
      </c>
      <c r="AI682">
        <v>0.59299999999999997</v>
      </c>
      <c r="AJ682">
        <v>0.61299999999999999</v>
      </c>
      <c r="AK682">
        <v>0.51800000000000002</v>
      </c>
      <c r="AL682">
        <v>232.066</v>
      </c>
      <c r="AM682">
        <v>234</v>
      </c>
      <c r="AN682">
        <v>-0.3</v>
      </c>
      <c r="AO682">
        <v>6.0999999999999999E-2</v>
      </c>
      <c r="AP682">
        <v>4.9447999999999999</v>
      </c>
      <c r="AQ682">
        <v>7.9000000000000001E-2</v>
      </c>
      <c r="AR682">
        <v>94.36</v>
      </c>
      <c r="AS682">
        <v>0.56299999999999994</v>
      </c>
      <c r="AT682" t="s">
        <v>1076</v>
      </c>
      <c r="AU682">
        <v>3.5</v>
      </c>
      <c r="AV682">
        <v>17</v>
      </c>
      <c r="AW682">
        <v>0.84299999999999997</v>
      </c>
      <c r="AX682">
        <v>46.99</v>
      </c>
      <c r="AY682">
        <v>46.99</v>
      </c>
      <c r="AZ682">
        <v>53.47</v>
      </c>
      <c r="BA682">
        <v>53.47</v>
      </c>
      <c r="BB682">
        <v>55.93</v>
      </c>
      <c r="BC682">
        <v>55.93</v>
      </c>
      <c r="BL682">
        <v>12</v>
      </c>
      <c r="BM682">
        <v>19.54</v>
      </c>
      <c r="BN682">
        <v>-3.329714179277924E-2</v>
      </c>
    </row>
    <row r="683" spans="1:66" x14ac:dyDescent="0.2">
      <c r="A683" t="s">
        <v>869</v>
      </c>
      <c r="B683" s="3" t="s">
        <v>1077</v>
      </c>
      <c r="C683" s="3" t="s">
        <v>871</v>
      </c>
      <c r="D683" s="3" t="s">
        <v>871</v>
      </c>
      <c r="E683" s="3"/>
      <c r="F683" s="4" t="s">
        <v>2320</v>
      </c>
      <c r="G683" s="4">
        <f t="shared" si="25"/>
        <v>1090</v>
      </c>
      <c r="H683" s="4"/>
      <c r="I683" s="4"/>
      <c r="J683" s="4">
        <v>2</v>
      </c>
      <c r="K683" t="s">
        <v>2351</v>
      </c>
      <c r="M683">
        <v>100</v>
      </c>
      <c r="N683">
        <v>0.34699999999999998</v>
      </c>
      <c r="O683">
        <v>0.38200000000000001</v>
      </c>
      <c r="P683">
        <v>4.1779999999999999</v>
      </c>
      <c r="Q683">
        <v>4</v>
      </c>
      <c r="R683" t="s">
        <v>1078</v>
      </c>
      <c r="S683">
        <v>637</v>
      </c>
      <c r="T683">
        <v>1668.7</v>
      </c>
      <c r="U683">
        <v>0.26618999999999998</v>
      </c>
      <c r="V683">
        <v>55.71</v>
      </c>
      <c r="W683">
        <v>0.32640000000000002</v>
      </c>
      <c r="X683">
        <v>83.905000000000001</v>
      </c>
      <c r="Y683">
        <v>13.904999999999999</v>
      </c>
      <c r="Z683">
        <v>0.21465000000000001</v>
      </c>
      <c r="AA683">
        <v>35</v>
      </c>
      <c r="AB683">
        <v>19</v>
      </c>
      <c r="AC683">
        <v>0.56499999999999995</v>
      </c>
      <c r="AD683">
        <v>0.29099999999999998</v>
      </c>
      <c r="AE683">
        <v>2.1269999999999998</v>
      </c>
      <c r="AF683">
        <v>0.36399999999999999</v>
      </c>
      <c r="AG683">
        <v>0.248</v>
      </c>
      <c r="AH683">
        <v>0.57299999999999995</v>
      </c>
      <c r="AI683">
        <v>0.245</v>
      </c>
      <c r="AJ683">
        <v>0.67900000000000005</v>
      </c>
      <c r="AK683">
        <v>1.0940000000000001</v>
      </c>
      <c r="AL683">
        <v>336.19799999999998</v>
      </c>
      <c r="AM683">
        <v>282</v>
      </c>
      <c r="AN683">
        <v>-0.56699999999999995</v>
      </c>
      <c r="AO683">
        <v>0.11600000000000001</v>
      </c>
      <c r="AP683">
        <v>4.3478300000000001</v>
      </c>
      <c r="AQ683">
        <v>0.32400000000000001</v>
      </c>
      <c r="AR683">
        <v>85.64</v>
      </c>
      <c r="AS683">
        <v>-1</v>
      </c>
      <c r="AT683" t="s">
        <v>1079</v>
      </c>
      <c r="AU683">
        <v>50</v>
      </c>
      <c r="AV683">
        <v>116</v>
      </c>
      <c r="AW683">
        <v>1.024</v>
      </c>
      <c r="AX683" s="5">
        <v>46.52</v>
      </c>
      <c r="AY683" s="5">
        <v>46.52</v>
      </c>
      <c r="AZ683" s="5">
        <v>48.32</v>
      </c>
      <c r="BA683" s="5">
        <v>48.32</v>
      </c>
      <c r="BB683" s="5">
        <v>56.43</v>
      </c>
      <c r="BC683" s="5">
        <v>56.43</v>
      </c>
      <c r="BL683">
        <v>12</v>
      </c>
      <c r="BM683">
        <v>10.220000000000001</v>
      </c>
      <c r="BN683">
        <v>8.6438951305126396E-2</v>
      </c>
    </row>
    <row r="684" spans="1:66" x14ac:dyDescent="0.2">
      <c r="A684" t="s">
        <v>869</v>
      </c>
      <c r="B684" s="3" t="s">
        <v>1077</v>
      </c>
      <c r="C684" s="3" t="s">
        <v>874</v>
      </c>
      <c r="D684" s="3" t="s">
        <v>871</v>
      </c>
      <c r="E684" s="3"/>
      <c r="F684" s="4" t="s">
        <v>2320</v>
      </c>
      <c r="G684" s="4">
        <f t="shared" si="25"/>
        <v>1090</v>
      </c>
      <c r="H684" s="4"/>
      <c r="I684" s="4"/>
      <c r="J684" s="4">
        <v>2</v>
      </c>
      <c r="K684" t="s">
        <v>2351</v>
      </c>
      <c r="M684">
        <v>100</v>
      </c>
      <c r="N684">
        <v>0.94899999999999995</v>
      </c>
      <c r="O684">
        <v>0.97599999999999998</v>
      </c>
      <c r="P684">
        <v>2.7050000000000001</v>
      </c>
      <c r="Q684">
        <v>1</v>
      </c>
      <c r="R684" t="s">
        <v>1080</v>
      </c>
      <c r="S684">
        <v>1628</v>
      </c>
      <c r="T684">
        <v>1668.7</v>
      </c>
      <c r="U684">
        <v>-7.0559999999999998E-2</v>
      </c>
      <c r="V684">
        <v>62.64</v>
      </c>
      <c r="W684">
        <v>-4.5999999999999999E-2</v>
      </c>
      <c r="X684">
        <v>84.311999999999998</v>
      </c>
      <c r="Y684">
        <v>16.812000000000001</v>
      </c>
      <c r="Z684">
        <v>-0.24487</v>
      </c>
      <c r="AA684">
        <v>41</v>
      </c>
      <c r="AB684">
        <v>66.2</v>
      </c>
      <c r="AC684">
        <v>0.15</v>
      </c>
      <c r="AD684">
        <v>0.16200000000000001</v>
      </c>
      <c r="AE684">
        <v>1.8009999999999999</v>
      </c>
      <c r="AF684">
        <v>7.1999999999999995E-2</v>
      </c>
      <c r="AG684">
        <v>0.16500000000000001</v>
      </c>
      <c r="AH684">
        <v>0.626</v>
      </c>
      <c r="AI684">
        <v>9.6000000000000002E-2</v>
      </c>
      <c r="AJ684">
        <v>0.65800000000000003</v>
      </c>
      <c r="AK684">
        <v>1.9</v>
      </c>
      <c r="AL684">
        <v>121.983</v>
      </c>
      <c r="AM684">
        <v>366</v>
      </c>
      <c r="AN684">
        <v>-1.0329999999999999</v>
      </c>
      <c r="AO684">
        <v>6.5000000000000002E-2</v>
      </c>
      <c r="AP684">
        <v>19.11392</v>
      </c>
      <c r="AQ684">
        <v>0.11</v>
      </c>
      <c r="AR684">
        <v>85.64</v>
      </c>
      <c r="AS684">
        <v>0.47299999999999998</v>
      </c>
      <c r="AT684" t="s">
        <v>1081</v>
      </c>
      <c r="AU684">
        <v>-43.4</v>
      </c>
      <c r="AV684">
        <v>87</v>
      </c>
      <c r="AW684">
        <v>1.0029999999999999</v>
      </c>
      <c r="AX684">
        <v>43.26</v>
      </c>
      <c r="AY684">
        <v>43.26</v>
      </c>
      <c r="AZ684">
        <v>48.96</v>
      </c>
      <c r="BA684">
        <v>48.96</v>
      </c>
      <c r="BB684">
        <v>55.66</v>
      </c>
      <c r="BC684">
        <v>55.66</v>
      </c>
      <c r="BL684">
        <v>12</v>
      </c>
      <c r="BM684">
        <v>16.27</v>
      </c>
      <c r="BN684">
        <v>8.5052636376448151E-2</v>
      </c>
    </row>
    <row r="685" spans="1:66" x14ac:dyDescent="0.2">
      <c r="A685" t="s">
        <v>869</v>
      </c>
      <c r="B685" s="3" t="s">
        <v>1077</v>
      </c>
      <c r="C685" s="3" t="s">
        <v>874</v>
      </c>
      <c r="D685" s="3" t="s">
        <v>877</v>
      </c>
      <c r="E685" s="3"/>
      <c r="F685" s="4" t="s">
        <v>2320</v>
      </c>
      <c r="G685" s="4">
        <f t="shared" si="25"/>
        <v>1090</v>
      </c>
      <c r="H685" s="4"/>
      <c r="I685" s="4"/>
      <c r="J685" s="4">
        <v>2</v>
      </c>
      <c r="K685" t="s">
        <v>2351</v>
      </c>
      <c r="M685">
        <v>100</v>
      </c>
      <c r="N685">
        <v>0.108</v>
      </c>
      <c r="O685">
        <v>8.6999999999999994E-2</v>
      </c>
      <c r="P685">
        <v>1.131</v>
      </c>
      <c r="Q685">
        <v>1</v>
      </c>
      <c r="R685" t="s">
        <v>1082</v>
      </c>
      <c r="S685">
        <v>145</v>
      </c>
      <c r="T685">
        <v>1668.7</v>
      </c>
      <c r="U685">
        <v>0.14008000000000001</v>
      </c>
      <c r="V685">
        <v>41.3</v>
      </c>
      <c r="W685">
        <v>-6.7699999999999996E-2</v>
      </c>
      <c r="X685">
        <v>68.831000000000003</v>
      </c>
      <c r="Y685">
        <v>13.831</v>
      </c>
      <c r="Z685">
        <v>-0.14044999999999999</v>
      </c>
      <c r="AA685">
        <v>39</v>
      </c>
      <c r="AB685">
        <v>21.5</v>
      </c>
      <c r="AC685">
        <v>0.54300000000000004</v>
      </c>
      <c r="AD685">
        <v>5.2999999999999999E-2</v>
      </c>
      <c r="AE685">
        <v>1.7909999999999999</v>
      </c>
      <c r="AF685">
        <v>5.0999999999999997E-2</v>
      </c>
      <c r="AG685">
        <v>0.113</v>
      </c>
      <c r="AH685">
        <v>0.10199999999999999</v>
      </c>
      <c r="AI685">
        <v>0.28599999999999998</v>
      </c>
      <c r="AJ685">
        <v>0.28499999999999998</v>
      </c>
      <c r="AK685">
        <v>0.23100000000000001</v>
      </c>
      <c r="AL685">
        <v>95.206999999999994</v>
      </c>
      <c r="AM685">
        <v>366</v>
      </c>
      <c r="AN685">
        <v>-1.0329999999999999</v>
      </c>
      <c r="AO685">
        <v>1.6E-2</v>
      </c>
      <c r="AP685">
        <v>1.50681</v>
      </c>
      <c r="AQ685">
        <v>7.9000000000000001E-2</v>
      </c>
      <c r="AR685">
        <v>85.64</v>
      </c>
      <c r="AS685">
        <v>0.42699999999999999</v>
      </c>
      <c r="AT685" t="s">
        <v>1083</v>
      </c>
      <c r="AU685">
        <v>-23.9</v>
      </c>
      <c r="AV685">
        <v>17</v>
      </c>
      <c r="AW685">
        <v>0.999</v>
      </c>
      <c r="AX685">
        <v>36.229999999999997</v>
      </c>
      <c r="AY685">
        <v>36.229999999999997</v>
      </c>
      <c r="AZ685">
        <v>49.88</v>
      </c>
      <c r="BA685">
        <v>49.88</v>
      </c>
      <c r="BB685">
        <v>53.62</v>
      </c>
      <c r="BC685">
        <v>53.62</v>
      </c>
      <c r="BL685">
        <v>12</v>
      </c>
      <c r="BM685">
        <v>6.63</v>
      </c>
      <c r="BN685">
        <v>2.03676945200628E-3</v>
      </c>
    </row>
    <row r="686" spans="1:66" x14ac:dyDescent="0.2">
      <c r="A686" t="s">
        <v>869</v>
      </c>
      <c r="B686" s="3" t="s">
        <v>1084</v>
      </c>
      <c r="C686" s="3" t="s">
        <v>871</v>
      </c>
      <c r="D686" s="3" t="s">
        <v>871</v>
      </c>
      <c r="E686" s="3"/>
      <c r="F686" s="4" t="s">
        <v>2321</v>
      </c>
      <c r="G686" s="4">
        <f t="shared" si="25"/>
        <v>1115</v>
      </c>
      <c r="H686" s="4"/>
      <c r="I686" s="4"/>
      <c r="J686" s="4">
        <v>2</v>
      </c>
      <c r="K686" t="s">
        <v>2352</v>
      </c>
      <c r="M686">
        <v>100</v>
      </c>
      <c r="N686">
        <v>0.42399999999999999</v>
      </c>
      <c r="O686">
        <v>0.42099999999999999</v>
      </c>
      <c r="P686">
        <v>2.0670000000000002</v>
      </c>
      <c r="Q686">
        <v>2</v>
      </c>
      <c r="R686" t="s">
        <v>1085</v>
      </c>
      <c r="S686">
        <v>739</v>
      </c>
      <c r="T686">
        <v>1755.1</v>
      </c>
      <c r="U686">
        <v>-8.1000000000000003E-2</v>
      </c>
      <c r="V686">
        <v>39.380000000000003</v>
      </c>
      <c r="W686">
        <v>-0.40189999999999998</v>
      </c>
      <c r="X686">
        <v>63.613</v>
      </c>
      <c r="Y686">
        <v>16.113</v>
      </c>
      <c r="Z686">
        <v>-0.40347</v>
      </c>
      <c r="AA686">
        <v>29</v>
      </c>
      <c r="AB686">
        <v>23.2</v>
      </c>
      <c r="AC686">
        <v>0.40100000000000002</v>
      </c>
      <c r="AD686">
        <v>0.17199999999999999</v>
      </c>
      <c r="AE686">
        <v>2.0299999999999998</v>
      </c>
      <c r="AF686">
        <v>0.221</v>
      </c>
      <c r="AG686">
        <v>0.29899999999999999</v>
      </c>
      <c r="AH686">
        <v>0.96299999999999997</v>
      </c>
      <c r="AI686">
        <v>0.28699999999999998</v>
      </c>
      <c r="AJ686">
        <v>0.95199999999999996</v>
      </c>
      <c r="AK686">
        <v>1.8660000000000001</v>
      </c>
      <c r="AL686">
        <v>339.17399999999998</v>
      </c>
      <c r="AM686">
        <v>150</v>
      </c>
      <c r="AN686">
        <v>0.16700000000000001</v>
      </c>
      <c r="AO686">
        <v>0.34699999999999998</v>
      </c>
      <c r="AP686">
        <v>9.8020399999999999</v>
      </c>
      <c r="AQ686">
        <v>0.74399999999999999</v>
      </c>
      <c r="AR686">
        <v>94.29</v>
      </c>
      <c r="AS686">
        <v>3.3000000000000002E-2</v>
      </c>
      <c r="AT686" t="s">
        <v>1086</v>
      </c>
      <c r="AU686">
        <v>25.8</v>
      </c>
      <c r="AV686">
        <v>97</v>
      </c>
      <c r="AW686">
        <v>1.075</v>
      </c>
      <c r="AX686">
        <v>28.53</v>
      </c>
      <c r="AY686">
        <v>28.53</v>
      </c>
      <c r="AZ686">
        <v>56.41</v>
      </c>
      <c r="BA686">
        <v>56.41</v>
      </c>
      <c r="BB686">
        <v>73.7</v>
      </c>
      <c r="BC686">
        <v>73.7</v>
      </c>
      <c r="BL686">
        <v>12</v>
      </c>
      <c r="BM686">
        <v>11.29</v>
      </c>
      <c r="BN686">
        <v>5.7525397664987932E-2</v>
      </c>
    </row>
    <row r="687" spans="1:66" x14ac:dyDescent="0.2">
      <c r="A687" t="s">
        <v>869</v>
      </c>
      <c r="B687" s="3" t="s">
        <v>1084</v>
      </c>
      <c r="C687" s="3" t="s">
        <v>871</v>
      </c>
      <c r="D687" s="3" t="s">
        <v>874</v>
      </c>
      <c r="E687" s="3"/>
      <c r="F687" s="4" t="s">
        <v>2321</v>
      </c>
      <c r="G687" s="4">
        <f t="shared" si="25"/>
        <v>1115</v>
      </c>
      <c r="H687" s="4"/>
      <c r="I687" s="4"/>
      <c r="J687" s="4">
        <v>2</v>
      </c>
      <c r="K687" t="s">
        <v>2352</v>
      </c>
      <c r="M687">
        <v>100</v>
      </c>
      <c r="N687">
        <v>1.085</v>
      </c>
      <c r="O687">
        <v>1.0029999999999999</v>
      </c>
      <c r="P687">
        <v>1.921</v>
      </c>
      <c r="Q687">
        <v>1</v>
      </c>
      <c r="R687" t="s">
        <v>1087</v>
      </c>
      <c r="S687">
        <v>1760</v>
      </c>
      <c r="T687">
        <v>1755.1</v>
      </c>
      <c r="U687">
        <v>-1.5339999999999999E-2</v>
      </c>
      <c r="V687">
        <v>20.03</v>
      </c>
      <c r="W687">
        <v>-0.12189999999999999</v>
      </c>
      <c r="X687">
        <v>80.429000000000002</v>
      </c>
      <c r="Y687">
        <v>10.429</v>
      </c>
      <c r="Z687">
        <v>-0.44922000000000001</v>
      </c>
      <c r="AA687">
        <v>41</v>
      </c>
      <c r="AB687">
        <v>90</v>
      </c>
      <c r="AC687">
        <v>5.2999999999999999E-2</v>
      </c>
      <c r="AD687">
        <v>5.0999999999999997E-2</v>
      </c>
      <c r="AE687">
        <v>1.7769999999999999</v>
      </c>
      <c r="AF687">
        <v>8.5999999999999993E-2</v>
      </c>
      <c r="AG687">
        <v>0.107</v>
      </c>
      <c r="AH687">
        <v>0.34100000000000003</v>
      </c>
      <c r="AI687">
        <v>8.3000000000000004E-2</v>
      </c>
      <c r="AJ687">
        <v>0.22600000000000001</v>
      </c>
      <c r="AK687">
        <v>1.341</v>
      </c>
      <c r="AL687">
        <v>327.27300000000002</v>
      </c>
      <c r="AM687">
        <v>366</v>
      </c>
      <c r="AN687">
        <v>-1.0329999999999999</v>
      </c>
      <c r="AO687">
        <v>2.3E-2</v>
      </c>
      <c r="AP687">
        <v>11.88209</v>
      </c>
      <c r="AQ687">
        <v>0.05</v>
      </c>
      <c r="AR687">
        <v>94.29</v>
      </c>
      <c r="AS687">
        <v>0.51200000000000001</v>
      </c>
      <c r="AT687" t="s">
        <v>1088</v>
      </c>
      <c r="AU687">
        <v>-28.3</v>
      </c>
      <c r="AV687">
        <v>104</v>
      </c>
      <c r="AW687">
        <v>1.0269999999999999</v>
      </c>
      <c r="AX687">
        <v>35.520000000000003</v>
      </c>
      <c r="AY687">
        <v>35.520000000000003</v>
      </c>
      <c r="AZ687">
        <v>47.32</v>
      </c>
      <c r="BA687">
        <v>47.32</v>
      </c>
      <c r="BB687">
        <v>47.48</v>
      </c>
      <c r="BC687">
        <v>47.48</v>
      </c>
      <c r="BL687">
        <v>12</v>
      </c>
      <c r="BM687">
        <v>9.76</v>
      </c>
      <c r="BN687">
        <v>-7.8383139242480027E-2</v>
      </c>
    </row>
    <row r="688" spans="1:66" x14ac:dyDescent="0.2">
      <c r="A688" t="s">
        <v>869</v>
      </c>
      <c r="B688" s="3" t="s">
        <v>1084</v>
      </c>
      <c r="C688" s="3" t="s">
        <v>871</v>
      </c>
      <c r="D688" s="3" t="s">
        <v>877</v>
      </c>
      <c r="E688" s="3"/>
      <c r="F688" s="4" t="s">
        <v>2321</v>
      </c>
      <c r="G688" s="4">
        <f t="shared" si="25"/>
        <v>1115</v>
      </c>
      <c r="H688" s="4"/>
      <c r="I688" s="4"/>
      <c r="J688" s="4">
        <v>2</v>
      </c>
      <c r="K688" t="s">
        <v>2352</v>
      </c>
      <c r="M688">
        <v>100</v>
      </c>
      <c r="N688">
        <v>0.55200000000000005</v>
      </c>
      <c r="O688">
        <v>0.55400000000000005</v>
      </c>
      <c r="P688">
        <v>1.018</v>
      </c>
      <c r="Q688">
        <v>1</v>
      </c>
      <c r="R688" t="s">
        <v>1089</v>
      </c>
      <c r="S688">
        <v>973</v>
      </c>
      <c r="T688">
        <v>1755.1</v>
      </c>
      <c r="U688">
        <v>-0.11402</v>
      </c>
      <c r="V688">
        <v>42.97</v>
      </c>
      <c r="W688">
        <v>-6.8900000000000003E-2</v>
      </c>
      <c r="X688">
        <v>82.5</v>
      </c>
      <c r="Y688">
        <v>9.2330000000000005</v>
      </c>
      <c r="Z688">
        <v>-0.19971</v>
      </c>
      <c r="AA688">
        <v>49</v>
      </c>
      <c r="AB688">
        <v>58</v>
      </c>
      <c r="AC688">
        <v>5.7000000000000002E-2</v>
      </c>
      <c r="AD688">
        <v>3.1E-2</v>
      </c>
      <c r="AE688">
        <v>1.7470000000000001</v>
      </c>
      <c r="AF688">
        <v>-2.9000000000000001E-2</v>
      </c>
      <c r="AG688">
        <v>0.109</v>
      </c>
      <c r="AH688">
        <v>0.27200000000000002</v>
      </c>
      <c r="AI688">
        <v>-8.9999999999999993E-3</v>
      </c>
      <c r="AJ688">
        <v>0.38</v>
      </c>
      <c r="AK688">
        <v>0.88600000000000001</v>
      </c>
      <c r="AL688">
        <v>264.79300000000001</v>
      </c>
      <c r="AM688">
        <v>366</v>
      </c>
      <c r="AN688">
        <v>-1.0329999999999999</v>
      </c>
      <c r="AO688">
        <v>2.1000000000000001E-2</v>
      </c>
      <c r="AP688">
        <v>9.2794600000000003</v>
      </c>
      <c r="AQ688">
        <v>4.3999999999999997E-2</v>
      </c>
      <c r="AR688">
        <v>94.29</v>
      </c>
      <c r="AS688">
        <v>0.47099999999999997</v>
      </c>
      <c r="AT688" t="s">
        <v>1090</v>
      </c>
      <c r="AU688">
        <v>-33.4</v>
      </c>
      <c r="AV688">
        <v>103</v>
      </c>
      <c r="AW688">
        <v>0.96</v>
      </c>
      <c r="AX688">
        <v>25.41</v>
      </c>
      <c r="AY688">
        <v>25.41</v>
      </c>
      <c r="AZ688">
        <v>30.46</v>
      </c>
      <c r="BA688">
        <v>30.46</v>
      </c>
      <c r="BB688">
        <v>36.380000000000003</v>
      </c>
      <c r="BC688">
        <v>36.380000000000003</v>
      </c>
      <c r="BL688">
        <v>12</v>
      </c>
      <c r="BM688">
        <v>9.42</v>
      </c>
      <c r="BN688">
        <v>3.7321199992462911E-3</v>
      </c>
    </row>
    <row r="689" spans="1:66" x14ac:dyDescent="0.2">
      <c r="A689" t="s">
        <v>869</v>
      </c>
      <c r="B689" s="3" t="s">
        <v>1084</v>
      </c>
      <c r="C689" s="3" t="s">
        <v>871</v>
      </c>
      <c r="D689" s="3" t="s">
        <v>881</v>
      </c>
      <c r="E689" s="3"/>
      <c r="F689" s="4" t="s">
        <v>2321</v>
      </c>
      <c r="G689" s="4">
        <f t="shared" si="25"/>
        <v>1115</v>
      </c>
      <c r="H689" s="4"/>
      <c r="I689" s="4"/>
      <c r="J689" s="4">
        <v>2</v>
      </c>
      <c r="K689" t="s">
        <v>2352</v>
      </c>
      <c r="M689">
        <v>100</v>
      </c>
      <c r="N689">
        <v>0.22700000000000001</v>
      </c>
      <c r="O689">
        <v>0.20499999999999999</v>
      </c>
      <c r="P689">
        <v>0.49299999999999999</v>
      </c>
      <c r="Q689">
        <v>0</v>
      </c>
      <c r="R689" t="s">
        <v>45</v>
      </c>
      <c r="S689">
        <v>360</v>
      </c>
      <c r="T689">
        <v>1755.1</v>
      </c>
      <c r="U689">
        <v>6.241E-2</v>
      </c>
      <c r="V689">
        <v>25.55</v>
      </c>
      <c r="W689">
        <v>-0.22789999999999999</v>
      </c>
      <c r="X689">
        <v>82.5</v>
      </c>
      <c r="Y689">
        <v>7.1369999999999996</v>
      </c>
      <c r="Z689">
        <v>-0.32269999999999999</v>
      </c>
      <c r="AA689">
        <v>59</v>
      </c>
      <c r="AB689">
        <v>106.7</v>
      </c>
      <c r="AC689">
        <v>6.6000000000000003E-2</v>
      </c>
      <c r="AD689">
        <v>1.4999999999999999E-2</v>
      </c>
      <c r="AE689">
        <v>1.5940000000000001</v>
      </c>
      <c r="AF689">
        <v>-1.7000000000000001E-2</v>
      </c>
      <c r="AG689">
        <v>-8.6999999999999994E-2</v>
      </c>
      <c r="AH689">
        <v>-7.0000000000000007E-2</v>
      </c>
      <c r="AI689">
        <v>-4.5999999999999999E-2</v>
      </c>
      <c r="AJ689">
        <v>0.19800000000000001</v>
      </c>
      <c r="AK689">
        <v>0.32</v>
      </c>
      <c r="AL689">
        <v>53.554000000000002</v>
      </c>
      <c r="AM689">
        <v>354</v>
      </c>
      <c r="AN689">
        <v>-0.96699999999999997</v>
      </c>
      <c r="AO689">
        <v>1.2E-2</v>
      </c>
      <c r="AP689">
        <v>3.1830799999999999</v>
      </c>
      <c r="AQ689">
        <v>6.7000000000000004E-2</v>
      </c>
      <c r="AR689">
        <v>94.29</v>
      </c>
      <c r="AS689">
        <v>0.40200000000000002</v>
      </c>
      <c r="AT689" t="s">
        <v>1091</v>
      </c>
      <c r="AU689">
        <v>-26.5</v>
      </c>
      <c r="AV689">
        <v>109</v>
      </c>
      <c r="AW689">
        <v>0.99</v>
      </c>
      <c r="AX689">
        <v>22.87</v>
      </c>
      <c r="AY689">
        <v>22.87</v>
      </c>
      <c r="AZ689">
        <v>26.83</v>
      </c>
      <c r="BA689">
        <v>26.83</v>
      </c>
      <c r="BB689">
        <v>29.64</v>
      </c>
      <c r="BC689">
        <v>29.64</v>
      </c>
      <c r="BL689">
        <v>12</v>
      </c>
      <c r="BM689">
        <v>7.71</v>
      </c>
      <c r="BN689">
        <v>8.8548340623521727E-3</v>
      </c>
    </row>
    <row r="690" spans="1:66" x14ac:dyDescent="0.2">
      <c r="A690" t="s">
        <v>869</v>
      </c>
      <c r="B690" s="3" t="s">
        <v>1084</v>
      </c>
      <c r="C690" s="3" t="s">
        <v>874</v>
      </c>
      <c r="D690" s="3" t="s">
        <v>871</v>
      </c>
      <c r="E690" s="3"/>
      <c r="F690" s="4" t="s">
        <v>2321</v>
      </c>
      <c r="G690" s="4">
        <f t="shared" si="25"/>
        <v>1115</v>
      </c>
      <c r="H690" s="4"/>
      <c r="I690" s="4"/>
      <c r="J690" s="4">
        <v>2</v>
      </c>
      <c r="K690" t="s">
        <v>2352</v>
      </c>
      <c r="M690">
        <v>100</v>
      </c>
      <c r="N690">
        <v>0.36299999999999999</v>
      </c>
      <c r="O690">
        <v>0.36499999999999999</v>
      </c>
      <c r="P690">
        <v>2.819</v>
      </c>
      <c r="Q690">
        <v>1</v>
      </c>
      <c r="R690" t="s">
        <v>1092</v>
      </c>
      <c r="S690">
        <v>640</v>
      </c>
      <c r="T690">
        <v>1755.1</v>
      </c>
      <c r="U690">
        <v>5.7450000000000001E-2</v>
      </c>
      <c r="V690">
        <v>55.07</v>
      </c>
      <c r="W690">
        <v>-8.8200000000000001E-2</v>
      </c>
      <c r="X690">
        <v>44.003999999999998</v>
      </c>
      <c r="Y690">
        <v>24.004000000000001</v>
      </c>
      <c r="Z690">
        <v>-0.54173000000000004</v>
      </c>
      <c r="AA690">
        <v>35</v>
      </c>
      <c r="AB690">
        <v>32.4</v>
      </c>
      <c r="AC690">
        <v>0.55800000000000005</v>
      </c>
      <c r="AD690">
        <v>0.19700000000000001</v>
      </c>
      <c r="AE690">
        <v>2.149</v>
      </c>
      <c r="AF690">
        <v>0.19400000000000001</v>
      </c>
      <c r="AG690">
        <v>0.48699999999999999</v>
      </c>
      <c r="AH690">
        <v>-7.1999999999999995E-2</v>
      </c>
      <c r="AI690">
        <v>0.59299999999999997</v>
      </c>
      <c r="AJ690">
        <v>0.34499999999999997</v>
      </c>
      <c r="AK690">
        <v>0.65500000000000003</v>
      </c>
      <c r="AL690">
        <v>41.652999999999999</v>
      </c>
      <c r="AM690">
        <v>330</v>
      </c>
      <c r="AN690">
        <v>-0.83299999999999996</v>
      </c>
      <c r="AO690">
        <v>2.1999999999999999E-2</v>
      </c>
      <c r="AP690">
        <v>8.1521100000000004</v>
      </c>
      <c r="AQ690">
        <v>4.7E-2</v>
      </c>
      <c r="AR690">
        <v>94.29</v>
      </c>
      <c r="AS690">
        <v>0</v>
      </c>
      <c r="AT690" t="s">
        <v>1093</v>
      </c>
      <c r="AU690">
        <v>-22</v>
      </c>
      <c r="AV690">
        <v>11</v>
      </c>
      <c r="AW690">
        <v>0.88600000000000001</v>
      </c>
      <c r="AX690">
        <v>49.57</v>
      </c>
      <c r="AY690">
        <v>49.57</v>
      </c>
      <c r="AZ690">
        <v>50.17</v>
      </c>
      <c r="BA690">
        <v>50.17</v>
      </c>
      <c r="BB690">
        <v>53.29</v>
      </c>
      <c r="BC690">
        <v>53.29</v>
      </c>
      <c r="BL690">
        <v>12</v>
      </c>
      <c r="BM690">
        <v>6.91</v>
      </c>
      <c r="BN690">
        <v>7.2612596297921272E-2</v>
      </c>
    </row>
    <row r="691" spans="1:66" x14ac:dyDescent="0.2">
      <c r="A691" t="s">
        <v>869</v>
      </c>
      <c r="B691" s="3" t="s">
        <v>1084</v>
      </c>
      <c r="C691" s="3" t="s">
        <v>874</v>
      </c>
      <c r="D691" s="3" t="s">
        <v>877</v>
      </c>
      <c r="E691" s="3"/>
      <c r="F691" s="4" t="s">
        <v>2321</v>
      </c>
      <c r="G691" s="4">
        <f t="shared" si="25"/>
        <v>1115</v>
      </c>
      <c r="H691" s="4"/>
      <c r="I691" s="4"/>
      <c r="J691" s="4">
        <v>2</v>
      </c>
      <c r="K691" t="s">
        <v>2352</v>
      </c>
      <c r="M691">
        <v>100</v>
      </c>
      <c r="N691">
        <v>1.085</v>
      </c>
      <c r="O691">
        <v>1.105</v>
      </c>
      <c r="P691">
        <v>3.0070000000000001</v>
      </c>
      <c r="Q691">
        <v>1</v>
      </c>
      <c r="R691" t="s">
        <v>1094</v>
      </c>
      <c r="S691">
        <v>1939</v>
      </c>
      <c r="T691">
        <v>1755.1</v>
      </c>
      <c r="U691">
        <v>-0.15210000000000001</v>
      </c>
      <c r="V691">
        <v>44.89</v>
      </c>
      <c r="W691">
        <v>-0.18049999999999999</v>
      </c>
      <c r="X691">
        <v>67.16</v>
      </c>
      <c r="Y691">
        <v>14.66</v>
      </c>
      <c r="Z691">
        <v>-0.26230999999999999</v>
      </c>
      <c r="AA691">
        <v>35</v>
      </c>
      <c r="AB691">
        <v>104.8</v>
      </c>
      <c r="AC691">
        <v>9.5000000000000001E-2</v>
      </c>
      <c r="AD691">
        <v>0.108</v>
      </c>
      <c r="AE691">
        <v>1.956</v>
      </c>
      <c r="AF691">
        <v>0.105</v>
      </c>
      <c r="AG691">
        <v>0.155</v>
      </c>
      <c r="AH691">
        <v>0.57599999999999996</v>
      </c>
      <c r="AI691">
        <v>0.22900000000000001</v>
      </c>
      <c r="AJ691">
        <v>0.64300000000000002</v>
      </c>
      <c r="AK691">
        <v>1.8049999999999999</v>
      </c>
      <c r="AL691">
        <v>303.471</v>
      </c>
      <c r="AM691">
        <v>366</v>
      </c>
      <c r="AN691">
        <v>-1.0329999999999999</v>
      </c>
      <c r="AO691">
        <v>4.7E-2</v>
      </c>
      <c r="AP691">
        <v>17.404119999999999</v>
      </c>
      <c r="AQ691">
        <v>5.8000000000000003E-2</v>
      </c>
      <c r="AR691">
        <v>94.29</v>
      </c>
      <c r="AS691">
        <v>0.46700000000000003</v>
      </c>
      <c r="AT691" t="s">
        <v>1095</v>
      </c>
      <c r="AU691">
        <v>39.6</v>
      </c>
      <c r="AV691">
        <v>103</v>
      </c>
      <c r="AW691">
        <v>0.99</v>
      </c>
      <c r="AX691">
        <v>41.21</v>
      </c>
      <c r="AY691">
        <v>41.21</v>
      </c>
      <c r="AZ691">
        <v>45.86</v>
      </c>
      <c r="BA691">
        <v>45.86</v>
      </c>
      <c r="BB691">
        <v>52.19</v>
      </c>
      <c r="BC691">
        <v>52.19</v>
      </c>
      <c r="BL691">
        <v>12</v>
      </c>
      <c r="BM691">
        <v>9.8800000000000008</v>
      </c>
      <c r="BN691">
        <v>7.9154039588291467E-2</v>
      </c>
    </row>
    <row r="692" spans="1:66" x14ac:dyDescent="0.2">
      <c r="A692" t="s">
        <v>869</v>
      </c>
      <c r="B692" s="3" t="s">
        <v>1084</v>
      </c>
      <c r="C692" s="3" t="s">
        <v>874</v>
      </c>
      <c r="D692" s="3" t="s">
        <v>881</v>
      </c>
      <c r="E692" s="3"/>
      <c r="F692" s="4" t="s">
        <v>2321</v>
      </c>
      <c r="G692" s="4">
        <f t="shared" si="25"/>
        <v>1115</v>
      </c>
      <c r="H692" s="4"/>
      <c r="I692" s="4"/>
      <c r="J692" s="4">
        <v>2</v>
      </c>
      <c r="K692" t="s">
        <v>2352</v>
      </c>
      <c r="M692">
        <v>100</v>
      </c>
      <c r="N692">
        <v>0.14599999999999999</v>
      </c>
      <c r="O692">
        <v>0.13700000000000001</v>
      </c>
      <c r="P692">
        <v>1.5649999999999999</v>
      </c>
      <c r="Q692">
        <v>1</v>
      </c>
      <c r="R692" t="s">
        <v>1096</v>
      </c>
      <c r="S692">
        <v>240</v>
      </c>
      <c r="T692">
        <v>1755.1</v>
      </c>
      <c r="U692">
        <v>6.4210000000000003E-2</v>
      </c>
      <c r="V692">
        <v>42.49</v>
      </c>
      <c r="W692">
        <v>-0.16089999999999999</v>
      </c>
      <c r="X692">
        <v>67.748999999999995</v>
      </c>
      <c r="Y692">
        <v>17.748999999999999</v>
      </c>
      <c r="Z692">
        <v>-0.43193999999999999</v>
      </c>
      <c r="AA692">
        <v>23</v>
      </c>
      <c r="AB692">
        <v>10.3</v>
      </c>
      <c r="AC692">
        <v>0.58399999999999996</v>
      </c>
      <c r="AD692">
        <v>7.6999999999999999E-2</v>
      </c>
      <c r="AE692">
        <v>1.8819999999999999</v>
      </c>
      <c r="AF692">
        <v>0.17699999999999999</v>
      </c>
      <c r="AG692">
        <v>0.29399999999999998</v>
      </c>
      <c r="AH692">
        <v>-3.6999999999999998E-2</v>
      </c>
      <c r="AI692">
        <v>0.27600000000000002</v>
      </c>
      <c r="AJ692">
        <v>-0.217</v>
      </c>
      <c r="AK692">
        <v>0.33100000000000002</v>
      </c>
      <c r="AL692">
        <v>116.033</v>
      </c>
      <c r="AM692">
        <v>354</v>
      </c>
      <c r="AN692">
        <v>-0.96699999999999997</v>
      </c>
      <c r="AO692">
        <v>1.7999999999999999E-2</v>
      </c>
      <c r="AP692">
        <v>2.2841399999999998</v>
      </c>
      <c r="AQ692">
        <v>5.5E-2</v>
      </c>
      <c r="AR692">
        <v>94.29</v>
      </c>
      <c r="AS692">
        <v>0.61699999999999999</v>
      </c>
      <c r="AT692" t="s">
        <v>1097</v>
      </c>
      <c r="AU692">
        <v>29.7</v>
      </c>
      <c r="AV692">
        <v>11</v>
      </c>
      <c r="AW692">
        <v>1.02</v>
      </c>
      <c r="AX692">
        <v>55.99</v>
      </c>
      <c r="AY692">
        <v>55.99</v>
      </c>
      <c r="AZ692">
        <v>71.52</v>
      </c>
      <c r="BA692">
        <v>71.52</v>
      </c>
      <c r="BB692">
        <v>78.510000000000005</v>
      </c>
      <c r="BC692">
        <v>78.510000000000005</v>
      </c>
      <c r="BL692">
        <v>12</v>
      </c>
      <c r="BM692">
        <v>5.44</v>
      </c>
      <c r="BN692">
        <v>2.28825194922491E-2</v>
      </c>
    </row>
    <row r="693" spans="1:66" x14ac:dyDescent="0.2">
      <c r="A693" t="s">
        <v>869</v>
      </c>
      <c r="B693" s="3" t="s">
        <v>1098</v>
      </c>
      <c r="C693" s="3" t="s">
        <v>871</v>
      </c>
      <c r="D693" s="3" t="s">
        <v>871</v>
      </c>
      <c r="E693" s="3"/>
      <c r="F693" s="4" t="s">
        <v>2322</v>
      </c>
      <c r="G693" s="4">
        <f t="shared" si="25"/>
        <v>1140</v>
      </c>
      <c r="H693" s="4"/>
      <c r="I693" s="4"/>
      <c r="J693" s="4">
        <v>2</v>
      </c>
      <c r="K693" t="s">
        <v>2353</v>
      </c>
      <c r="M693">
        <v>100</v>
      </c>
      <c r="N693">
        <v>2.9620000000000002</v>
      </c>
      <c r="O693">
        <v>2.92</v>
      </c>
      <c r="P693">
        <v>8.06</v>
      </c>
      <c r="Q693">
        <v>1</v>
      </c>
      <c r="R693" t="s">
        <v>1099</v>
      </c>
      <c r="S693">
        <v>5133</v>
      </c>
      <c r="T693">
        <v>1758</v>
      </c>
      <c r="U693">
        <v>-0.17021</v>
      </c>
      <c r="V693">
        <v>49.33</v>
      </c>
      <c r="W693">
        <v>-0.1268</v>
      </c>
      <c r="X693">
        <v>64.459000000000003</v>
      </c>
      <c r="Y693">
        <v>19.459</v>
      </c>
      <c r="Z693">
        <v>-0.31489</v>
      </c>
      <c r="AA693">
        <v>25</v>
      </c>
      <c r="AB693">
        <v>39.799999999999997</v>
      </c>
      <c r="AC693">
        <v>7.5999999999999998E-2</v>
      </c>
      <c r="AD693">
        <v>0.22800000000000001</v>
      </c>
      <c r="AE693">
        <v>1.944</v>
      </c>
      <c r="AF693">
        <v>0.21199999999999999</v>
      </c>
      <c r="AG693">
        <v>0.30299999999999999</v>
      </c>
      <c r="AH693">
        <v>-1.2999999999999999E-2</v>
      </c>
      <c r="AI693">
        <v>0.36</v>
      </c>
      <c r="AJ693">
        <v>4.3999999999999997E-2</v>
      </c>
      <c r="AK693">
        <v>3.5960000000000001</v>
      </c>
      <c r="AL693">
        <v>130.90899999999999</v>
      </c>
      <c r="AM693">
        <v>366</v>
      </c>
      <c r="AN693">
        <v>-1.0329999999999999</v>
      </c>
      <c r="AO693">
        <v>3.6999999999999998E-2</v>
      </c>
      <c r="AP693">
        <v>40.546129999999998</v>
      </c>
      <c r="AQ693">
        <v>6.0000000000000001E-3</v>
      </c>
      <c r="AR693">
        <v>93.08</v>
      </c>
      <c r="AS693">
        <v>0.38700000000000001</v>
      </c>
      <c r="AT693" t="s">
        <v>1100</v>
      </c>
      <c r="AU693">
        <v>12.6</v>
      </c>
      <c r="AV693">
        <v>105</v>
      </c>
      <c r="AW693">
        <v>1.014</v>
      </c>
      <c r="AX693">
        <v>62.07</v>
      </c>
      <c r="AY693">
        <v>62.07</v>
      </c>
      <c r="AZ693">
        <v>67.03</v>
      </c>
      <c r="BA693">
        <v>67.03</v>
      </c>
      <c r="BB693">
        <v>73.89</v>
      </c>
      <c r="BC693">
        <v>73.89</v>
      </c>
      <c r="BL693">
        <v>12</v>
      </c>
      <c r="BM693">
        <v>31.58</v>
      </c>
      <c r="BN693">
        <v>-6.2894701502132361E-2</v>
      </c>
    </row>
    <row r="694" spans="1:66" x14ac:dyDescent="0.2">
      <c r="A694" t="s">
        <v>869</v>
      </c>
      <c r="B694" s="3" t="s">
        <v>1098</v>
      </c>
      <c r="C694" s="3" t="s">
        <v>871</v>
      </c>
      <c r="D694" s="3" t="s">
        <v>877</v>
      </c>
      <c r="E694" s="3"/>
      <c r="F694" s="4" t="s">
        <v>2322</v>
      </c>
      <c r="G694" s="4">
        <f t="shared" si="25"/>
        <v>1140</v>
      </c>
      <c r="H694" s="4"/>
      <c r="I694" s="4"/>
      <c r="J694" s="4">
        <v>2</v>
      </c>
      <c r="K694" t="s">
        <v>2353</v>
      </c>
      <c r="M694">
        <v>100</v>
      </c>
      <c r="N694">
        <v>0.35599999999999998</v>
      </c>
      <c r="O694">
        <v>0.38300000000000001</v>
      </c>
      <c r="P694">
        <v>2.3919999999999999</v>
      </c>
      <c r="Q694">
        <v>3</v>
      </c>
      <c r="R694" t="s">
        <v>1101</v>
      </c>
      <c r="S694">
        <v>673</v>
      </c>
      <c r="T694">
        <v>1758</v>
      </c>
      <c r="U694">
        <v>0.22567999999999999</v>
      </c>
      <c r="V694">
        <v>51.74</v>
      </c>
      <c r="W694">
        <v>8.4400000000000003E-2</v>
      </c>
      <c r="X694">
        <v>83.379000000000005</v>
      </c>
      <c r="Y694">
        <v>23.379000000000001</v>
      </c>
      <c r="Z694">
        <v>0.16722999999999999</v>
      </c>
      <c r="AA694">
        <v>21</v>
      </c>
      <c r="AB694">
        <v>38</v>
      </c>
      <c r="AC694">
        <v>0.51600000000000001</v>
      </c>
      <c r="AD694">
        <v>0.18099999999999999</v>
      </c>
      <c r="AE694">
        <v>2.0089999999999999</v>
      </c>
      <c r="AF694">
        <v>0.216</v>
      </c>
      <c r="AG694">
        <v>0.26600000000000001</v>
      </c>
      <c r="AH694">
        <v>0.19400000000000001</v>
      </c>
      <c r="AI694">
        <v>0.46600000000000003</v>
      </c>
      <c r="AJ694">
        <v>0.189</v>
      </c>
      <c r="AK694">
        <v>0.66700000000000004</v>
      </c>
      <c r="AL694">
        <v>324.298</v>
      </c>
      <c r="AM694">
        <v>354</v>
      </c>
      <c r="AN694">
        <v>-0.96699999999999997</v>
      </c>
      <c r="AO694">
        <v>2.5000000000000001E-2</v>
      </c>
      <c r="AP694">
        <v>3.6431300000000002</v>
      </c>
      <c r="AQ694">
        <v>0.14099999999999999</v>
      </c>
      <c r="AR694">
        <v>93.08</v>
      </c>
      <c r="AS694">
        <v>0.42099999999999999</v>
      </c>
      <c r="AT694" t="s">
        <v>1102</v>
      </c>
      <c r="AU694">
        <v>-42.1</v>
      </c>
      <c r="AV694">
        <v>36</v>
      </c>
      <c r="AW694">
        <v>1.054</v>
      </c>
      <c r="AX694">
        <v>75.989999999999995</v>
      </c>
      <c r="AY694">
        <v>75.989999999999995</v>
      </c>
      <c r="AZ694">
        <v>76.2</v>
      </c>
      <c r="BA694">
        <v>76.2</v>
      </c>
      <c r="BB694">
        <v>76.48</v>
      </c>
      <c r="BC694">
        <v>76.48</v>
      </c>
      <c r="BL694">
        <v>12</v>
      </c>
      <c r="BM694">
        <v>8.6300000000000008</v>
      </c>
      <c r="BN694">
        <v>2.638672777040952E-2</v>
      </c>
    </row>
    <row r="695" spans="1:66" x14ac:dyDescent="0.2">
      <c r="A695" t="s">
        <v>869</v>
      </c>
      <c r="B695" s="3" t="s">
        <v>1098</v>
      </c>
      <c r="C695" s="3" t="s">
        <v>871</v>
      </c>
      <c r="D695" s="3" t="s">
        <v>881</v>
      </c>
      <c r="E695" s="3"/>
      <c r="F695" s="4" t="s">
        <v>2322</v>
      </c>
      <c r="G695" s="4">
        <f t="shared" si="25"/>
        <v>1140</v>
      </c>
      <c r="H695" s="4"/>
      <c r="I695" s="4"/>
      <c r="J695" s="4">
        <v>2</v>
      </c>
      <c r="K695" t="s">
        <v>2353</v>
      </c>
      <c r="M695">
        <v>100</v>
      </c>
      <c r="N695">
        <v>6.6559999999999997</v>
      </c>
      <c r="O695">
        <v>6.5590000000000002</v>
      </c>
      <c r="P695">
        <v>11.846</v>
      </c>
      <c r="Q695">
        <v>1</v>
      </c>
      <c r="R695" t="s">
        <v>1103</v>
      </c>
      <c r="S695">
        <v>11530</v>
      </c>
      <c r="T695">
        <v>1758</v>
      </c>
      <c r="U695">
        <v>-0.18601000000000001</v>
      </c>
      <c r="V695">
        <v>46.14</v>
      </c>
      <c r="W695">
        <v>-0.30030000000000001</v>
      </c>
      <c r="X695">
        <v>84.218000000000004</v>
      </c>
      <c r="Y695">
        <v>16.718</v>
      </c>
      <c r="Z695">
        <v>-0.51190999999999998</v>
      </c>
      <c r="AA695">
        <v>19</v>
      </c>
      <c r="AB695">
        <v>20.8</v>
      </c>
      <c r="AC695">
        <v>6.6000000000000003E-2</v>
      </c>
      <c r="AD695">
        <v>0.36899999999999999</v>
      </c>
      <c r="AE695">
        <v>2.0760000000000001</v>
      </c>
      <c r="AF695">
        <v>0.17499999999999999</v>
      </c>
      <c r="AG695">
        <v>0.36199999999999999</v>
      </c>
      <c r="AH695">
        <v>0.70299999999999996</v>
      </c>
      <c r="AI695">
        <v>0.48</v>
      </c>
      <c r="AJ695">
        <v>0.66700000000000004</v>
      </c>
      <c r="AK695">
        <v>8.5709999999999997</v>
      </c>
      <c r="AL695">
        <v>181.488</v>
      </c>
      <c r="AM695">
        <v>366</v>
      </c>
      <c r="AN695">
        <v>-1.0329999999999999</v>
      </c>
      <c r="AO695">
        <v>0.154</v>
      </c>
      <c r="AP695">
        <v>98.548869999999994</v>
      </c>
      <c r="AQ695">
        <v>9.8000000000000004E-2</v>
      </c>
      <c r="AR695">
        <v>93.08</v>
      </c>
      <c r="AS695">
        <v>0.51200000000000001</v>
      </c>
      <c r="AT695" t="s">
        <v>1104</v>
      </c>
      <c r="AU695">
        <v>-41.6</v>
      </c>
      <c r="AV695">
        <v>180</v>
      </c>
      <c r="AW695">
        <v>0.94299999999999995</v>
      </c>
      <c r="AX695">
        <v>24.87</v>
      </c>
      <c r="AY695">
        <v>24.87</v>
      </c>
      <c r="AZ695">
        <v>34.619999999999997</v>
      </c>
      <c r="BA695">
        <v>34.619999999999997</v>
      </c>
      <c r="BB695">
        <v>39.47</v>
      </c>
      <c r="BC695">
        <v>39.47</v>
      </c>
      <c r="BL695">
        <v>12</v>
      </c>
      <c r="BM695">
        <v>12.53</v>
      </c>
      <c r="BN695">
        <v>-8.0283573003540873E-2</v>
      </c>
    </row>
    <row r="696" spans="1:66" x14ac:dyDescent="0.2">
      <c r="A696" t="s">
        <v>869</v>
      </c>
      <c r="B696" s="3" t="s">
        <v>1098</v>
      </c>
      <c r="C696" s="3" t="s">
        <v>874</v>
      </c>
      <c r="D696" s="3" t="s">
        <v>871</v>
      </c>
      <c r="E696" s="3"/>
      <c r="F696" s="4" t="s">
        <v>2322</v>
      </c>
      <c r="G696" s="4">
        <f t="shared" si="25"/>
        <v>1140</v>
      </c>
      <c r="H696" s="4"/>
      <c r="I696" s="4"/>
      <c r="J696" s="4">
        <v>2</v>
      </c>
      <c r="K696" t="s">
        <v>2353</v>
      </c>
      <c r="M696">
        <v>100</v>
      </c>
      <c r="N696">
        <v>2.6259999999999999</v>
      </c>
      <c r="O696">
        <v>2.6629999999999998</v>
      </c>
      <c r="P696">
        <v>5.6120000000000001</v>
      </c>
      <c r="Q696">
        <v>1</v>
      </c>
      <c r="R696" t="s">
        <v>1105</v>
      </c>
      <c r="S696">
        <v>4681</v>
      </c>
      <c r="T696">
        <v>1758</v>
      </c>
      <c r="U696">
        <v>-0.41221999999999998</v>
      </c>
      <c r="V696">
        <v>39.130000000000003</v>
      </c>
      <c r="W696">
        <v>-0.13589999999999999</v>
      </c>
      <c r="X696">
        <v>67.822999999999993</v>
      </c>
      <c r="Y696">
        <v>17.823</v>
      </c>
      <c r="Z696">
        <v>-0.13499</v>
      </c>
      <c r="AA696">
        <v>31</v>
      </c>
      <c r="AB696">
        <v>43</v>
      </c>
      <c r="AC696">
        <v>5.2999999999999999E-2</v>
      </c>
      <c r="AD696">
        <v>0.151</v>
      </c>
      <c r="AE696">
        <v>1.8640000000000001</v>
      </c>
      <c r="AF696">
        <v>0.20100000000000001</v>
      </c>
      <c r="AG696">
        <v>0.21099999999999999</v>
      </c>
      <c r="AH696">
        <v>0.76100000000000001</v>
      </c>
      <c r="AI696">
        <v>0.26300000000000001</v>
      </c>
      <c r="AJ696">
        <v>0.69199999999999995</v>
      </c>
      <c r="AK696">
        <v>4.0090000000000003</v>
      </c>
      <c r="AL696">
        <v>348.09899999999999</v>
      </c>
      <c r="AM696">
        <v>342</v>
      </c>
      <c r="AN696">
        <v>-0.9</v>
      </c>
      <c r="AO696">
        <v>9.2999999999999999E-2</v>
      </c>
      <c r="AP696">
        <v>30.193439999999999</v>
      </c>
      <c r="AQ696">
        <v>0.11600000000000001</v>
      </c>
      <c r="AR696">
        <v>93.08</v>
      </c>
      <c r="AS696">
        <v>0.45500000000000002</v>
      </c>
      <c r="AT696" t="s">
        <v>1106</v>
      </c>
      <c r="AU696">
        <v>-16</v>
      </c>
      <c r="AV696">
        <v>81</v>
      </c>
      <c r="AW696">
        <v>1.073</v>
      </c>
      <c r="AX696">
        <v>46.14</v>
      </c>
      <c r="AY696">
        <v>46.14</v>
      </c>
      <c r="AZ696">
        <v>56.47</v>
      </c>
      <c r="BA696">
        <v>56.47</v>
      </c>
      <c r="BB696">
        <v>65.87</v>
      </c>
      <c r="BC696">
        <v>65.87</v>
      </c>
      <c r="BL696">
        <v>12</v>
      </c>
      <c r="BM696">
        <v>11.31</v>
      </c>
      <c r="BN696">
        <v>2.730107490050097E-2</v>
      </c>
    </row>
    <row r="697" spans="1:66" x14ac:dyDescent="0.2">
      <c r="A697" t="s">
        <v>869</v>
      </c>
      <c r="B697" s="3" t="s">
        <v>1107</v>
      </c>
      <c r="C697" s="3" t="s">
        <v>871</v>
      </c>
      <c r="D697" s="3" t="s">
        <v>871</v>
      </c>
      <c r="E697" s="3"/>
      <c r="F697" s="4" t="s">
        <v>2323</v>
      </c>
      <c r="G697" s="4">
        <f t="shared" si="25"/>
        <v>1165</v>
      </c>
      <c r="H697" s="4"/>
      <c r="I697" s="4"/>
      <c r="J697" s="4">
        <v>2</v>
      </c>
      <c r="K697" t="s">
        <v>2354</v>
      </c>
      <c r="M697">
        <v>100</v>
      </c>
      <c r="N697">
        <v>1.859</v>
      </c>
      <c r="O697">
        <v>1.849</v>
      </c>
      <c r="P697">
        <v>6.1050000000000004</v>
      </c>
      <c r="Q697">
        <v>1</v>
      </c>
      <c r="R697" t="s">
        <v>1108</v>
      </c>
      <c r="S697">
        <v>2510</v>
      </c>
      <c r="T697">
        <v>1357.2</v>
      </c>
      <c r="U697">
        <v>0.25057000000000001</v>
      </c>
      <c r="V697">
        <v>42.4</v>
      </c>
      <c r="W697">
        <v>0.47960000000000003</v>
      </c>
      <c r="X697">
        <v>44.055</v>
      </c>
      <c r="Y697">
        <v>16.555</v>
      </c>
      <c r="Z697">
        <v>1.7979999999999999E-2</v>
      </c>
      <c r="AA697">
        <v>33</v>
      </c>
      <c r="AB697">
        <v>56.3</v>
      </c>
      <c r="AC697">
        <v>0.161</v>
      </c>
      <c r="AD697">
        <v>0.313</v>
      </c>
      <c r="AE697">
        <v>1.901</v>
      </c>
      <c r="AF697">
        <v>0.27300000000000002</v>
      </c>
      <c r="AG697">
        <v>0.182</v>
      </c>
      <c r="AH697">
        <v>0.85299999999999998</v>
      </c>
      <c r="AI697">
        <v>0.14399999999999999</v>
      </c>
      <c r="AJ697">
        <v>0.93500000000000005</v>
      </c>
      <c r="AK697">
        <v>3.9510000000000001</v>
      </c>
      <c r="AL697">
        <v>101.157</v>
      </c>
      <c r="AM697">
        <v>318</v>
      </c>
      <c r="AN697">
        <v>-0.76700000000000002</v>
      </c>
      <c r="AO697">
        <v>0.47199999999999998</v>
      </c>
      <c r="AP697">
        <v>75.780550000000005</v>
      </c>
      <c r="AQ697">
        <v>0.34</v>
      </c>
      <c r="AR697">
        <v>87.76</v>
      </c>
      <c r="AS697">
        <v>0.47099999999999997</v>
      </c>
      <c r="AT697" t="s">
        <v>1109</v>
      </c>
      <c r="AU697">
        <v>-20.399999999999999</v>
      </c>
      <c r="AV697">
        <v>62</v>
      </c>
      <c r="AW697">
        <v>0.96</v>
      </c>
      <c r="AX697" s="5">
        <v>35.29</v>
      </c>
      <c r="AY697" s="5">
        <v>35.29</v>
      </c>
      <c r="AZ697" s="5">
        <v>45.38</v>
      </c>
      <c r="BA697" s="5">
        <v>45.38</v>
      </c>
      <c r="BB697" s="5">
        <v>53.26</v>
      </c>
      <c r="BC697" s="5">
        <v>53.26</v>
      </c>
      <c r="BL697">
        <v>12</v>
      </c>
      <c r="BM697">
        <v>26.47</v>
      </c>
      <c r="BN697">
        <v>5.9802809370135761E-2</v>
      </c>
    </row>
    <row r="698" spans="1:66" x14ac:dyDescent="0.2">
      <c r="A698" t="s">
        <v>869</v>
      </c>
      <c r="B698" s="3" t="s">
        <v>1107</v>
      </c>
      <c r="C698" s="3" t="s">
        <v>871</v>
      </c>
      <c r="D698" s="3" t="s">
        <v>877</v>
      </c>
      <c r="E698" s="3"/>
      <c r="F698" s="4" t="s">
        <v>2323</v>
      </c>
      <c r="G698" s="4">
        <f t="shared" si="25"/>
        <v>1165</v>
      </c>
      <c r="H698" s="4"/>
      <c r="I698" s="4"/>
      <c r="J698" s="4">
        <v>2</v>
      </c>
      <c r="K698" t="s">
        <v>2354</v>
      </c>
      <c r="M698">
        <v>100</v>
      </c>
      <c r="N698">
        <v>0.39</v>
      </c>
      <c r="O698">
        <v>0.35699999999999998</v>
      </c>
      <c r="P698">
        <v>1.1539999999999999</v>
      </c>
      <c r="Q698">
        <v>1</v>
      </c>
      <c r="R698" t="s">
        <v>1110</v>
      </c>
      <c r="S698">
        <v>484</v>
      </c>
      <c r="T698">
        <v>1357.2</v>
      </c>
      <c r="U698">
        <v>-2.4279999999999999E-2</v>
      </c>
      <c r="V698">
        <v>36.1</v>
      </c>
      <c r="W698">
        <v>-0.22489999999999999</v>
      </c>
      <c r="X698">
        <v>78.058999999999997</v>
      </c>
      <c r="Y698">
        <v>10.558999999999999</v>
      </c>
      <c r="Z698">
        <v>-0.24507000000000001</v>
      </c>
      <c r="AA698">
        <v>37</v>
      </c>
      <c r="AB698">
        <v>42.7</v>
      </c>
      <c r="AC698">
        <v>0.13400000000000001</v>
      </c>
      <c r="AD698">
        <v>4.9000000000000002E-2</v>
      </c>
      <c r="AE698">
        <v>1.637</v>
      </c>
      <c r="AF698">
        <v>-1.4E-2</v>
      </c>
      <c r="AG698">
        <v>0.10100000000000001</v>
      </c>
      <c r="AH698">
        <v>-0.248</v>
      </c>
      <c r="AI698">
        <v>-3.0000000000000001E-3</v>
      </c>
      <c r="AJ698">
        <v>0.19500000000000001</v>
      </c>
      <c r="AK698">
        <v>0.63700000000000001</v>
      </c>
      <c r="AL698">
        <v>38.677999999999997</v>
      </c>
      <c r="AM698">
        <v>330</v>
      </c>
      <c r="AN698">
        <v>-0.83299999999999996</v>
      </c>
      <c r="AO698">
        <v>1.4E-2</v>
      </c>
      <c r="AP698">
        <v>10.68797</v>
      </c>
      <c r="AQ698">
        <v>9.5000000000000001E-2</v>
      </c>
      <c r="AR698">
        <v>87.76</v>
      </c>
      <c r="AS698">
        <v>0.495</v>
      </c>
      <c r="AT698" t="s">
        <v>1111</v>
      </c>
      <c r="AU698">
        <v>-47.9</v>
      </c>
      <c r="AV698">
        <v>138</v>
      </c>
      <c r="AW698">
        <v>1.01</v>
      </c>
      <c r="AX698">
        <v>26.28</v>
      </c>
      <c r="AY698">
        <v>26.28</v>
      </c>
      <c r="AZ698">
        <v>34.61</v>
      </c>
      <c r="BA698">
        <v>34.61</v>
      </c>
      <c r="BB698">
        <v>38.81</v>
      </c>
      <c r="BC698">
        <v>38.81</v>
      </c>
      <c r="BL698">
        <v>12</v>
      </c>
      <c r="BM698">
        <v>7.71</v>
      </c>
      <c r="BN698">
        <v>4.0049077457330162E-2</v>
      </c>
    </row>
    <row r="699" spans="1:66" x14ac:dyDescent="0.2">
      <c r="A699" t="s">
        <v>869</v>
      </c>
      <c r="B699" s="3" t="s">
        <v>1107</v>
      </c>
      <c r="C699" s="3" t="s">
        <v>874</v>
      </c>
      <c r="D699" s="3" t="s">
        <v>871</v>
      </c>
      <c r="E699" s="3"/>
      <c r="F699" s="4" t="s">
        <v>2323</v>
      </c>
      <c r="G699" s="4">
        <f t="shared" si="25"/>
        <v>1165</v>
      </c>
      <c r="H699" s="4"/>
      <c r="I699" s="4"/>
      <c r="J699" s="4">
        <v>2</v>
      </c>
      <c r="K699" t="s">
        <v>2354</v>
      </c>
      <c r="M699">
        <v>100</v>
      </c>
      <c r="N699">
        <v>1.085</v>
      </c>
      <c r="O699">
        <v>1.0820000000000001</v>
      </c>
      <c r="P699">
        <v>2.4750000000000001</v>
      </c>
      <c r="Q699">
        <v>1</v>
      </c>
      <c r="R699" t="s">
        <v>1112</v>
      </c>
      <c r="S699">
        <v>1469</v>
      </c>
      <c r="T699">
        <v>1357.2</v>
      </c>
      <c r="U699">
        <v>-7.6520000000000005E-2</v>
      </c>
      <c r="V699">
        <v>37.479999999999997</v>
      </c>
      <c r="W699">
        <v>0.12659999999999999</v>
      </c>
      <c r="X699">
        <v>37.5</v>
      </c>
      <c r="Y699">
        <v>9.9870000000000001</v>
      </c>
      <c r="Z699">
        <v>8.7730000000000002E-2</v>
      </c>
      <c r="AA699">
        <v>45</v>
      </c>
      <c r="AB699">
        <v>28.4</v>
      </c>
      <c r="AC699">
        <v>5.1999999999999998E-2</v>
      </c>
      <c r="AD699">
        <v>5.7000000000000002E-2</v>
      </c>
      <c r="AE699">
        <v>1.6870000000000001</v>
      </c>
      <c r="AF699">
        <v>3.9E-2</v>
      </c>
      <c r="AG699">
        <v>0.123</v>
      </c>
      <c r="AH699">
        <v>0.52800000000000002</v>
      </c>
      <c r="AI699">
        <v>0.14799999999999999</v>
      </c>
      <c r="AJ699">
        <v>0.66300000000000003</v>
      </c>
      <c r="AK699">
        <v>1.5669999999999999</v>
      </c>
      <c r="AL699">
        <v>50.579000000000001</v>
      </c>
      <c r="AM699">
        <v>342</v>
      </c>
      <c r="AN699">
        <v>-0.9</v>
      </c>
      <c r="AO699">
        <v>4.3999999999999997E-2</v>
      </c>
      <c r="AP699">
        <v>39.673859999999998</v>
      </c>
      <c r="AQ699">
        <v>7.3999999999999996E-2</v>
      </c>
      <c r="AR699">
        <v>87.76</v>
      </c>
      <c r="AS699">
        <v>0.40899999999999997</v>
      </c>
      <c r="AT699" t="s">
        <v>1113</v>
      </c>
      <c r="AU699">
        <v>-19.600000000000001</v>
      </c>
      <c r="AV699">
        <v>25</v>
      </c>
      <c r="AW699">
        <v>0.95099999999999996</v>
      </c>
      <c r="AX699">
        <v>23.54</v>
      </c>
      <c r="AY699">
        <v>23.54</v>
      </c>
      <c r="AZ699">
        <v>26.03</v>
      </c>
      <c r="BA699">
        <v>26.03</v>
      </c>
      <c r="BB699">
        <v>30.91</v>
      </c>
      <c r="BC699">
        <v>30.91</v>
      </c>
      <c r="BL699">
        <v>12</v>
      </c>
      <c r="BM699">
        <v>20.58</v>
      </c>
      <c r="BN699">
        <v>5.7470512270929024E-2</v>
      </c>
    </row>
    <row r="700" spans="1:66" x14ac:dyDescent="0.2">
      <c r="A700" t="s">
        <v>869</v>
      </c>
      <c r="B700" s="3" t="s">
        <v>1107</v>
      </c>
      <c r="C700" s="3" t="s">
        <v>874</v>
      </c>
      <c r="D700" s="3" t="s">
        <v>877</v>
      </c>
      <c r="E700" s="3"/>
      <c r="F700" s="4" t="s">
        <v>2323</v>
      </c>
      <c r="G700" s="4">
        <f t="shared" si="25"/>
        <v>1165</v>
      </c>
      <c r="H700" s="4"/>
      <c r="I700" s="4"/>
      <c r="J700" s="4">
        <v>2</v>
      </c>
      <c r="K700" t="s">
        <v>2354</v>
      </c>
      <c r="M700">
        <v>100</v>
      </c>
      <c r="N700">
        <v>0.52800000000000002</v>
      </c>
      <c r="O700">
        <v>0.56000000000000005</v>
      </c>
      <c r="P700">
        <v>1.298</v>
      </c>
      <c r="Q700">
        <v>1</v>
      </c>
      <c r="R700" t="s">
        <v>1114</v>
      </c>
      <c r="S700">
        <v>760</v>
      </c>
      <c r="T700">
        <v>1357.2</v>
      </c>
      <c r="U700">
        <v>1.805E-2</v>
      </c>
      <c r="V700">
        <v>33.18</v>
      </c>
      <c r="W700">
        <v>3.49E-2</v>
      </c>
      <c r="X700">
        <v>82.5</v>
      </c>
      <c r="Y700">
        <v>9.2330000000000005</v>
      </c>
      <c r="Z700">
        <v>-0.11658</v>
      </c>
      <c r="AA700">
        <v>57</v>
      </c>
      <c r="AB700">
        <v>22.2</v>
      </c>
      <c r="AC700">
        <v>6.6000000000000003E-2</v>
      </c>
      <c r="AD700">
        <v>3.5999999999999997E-2</v>
      </c>
      <c r="AE700">
        <v>1.6240000000000001</v>
      </c>
      <c r="AF700">
        <v>-3.7999999999999999E-2</v>
      </c>
      <c r="AG700">
        <v>0.107</v>
      </c>
      <c r="AH700">
        <v>0.19800000000000001</v>
      </c>
      <c r="AI700">
        <v>9.6000000000000002E-2</v>
      </c>
      <c r="AJ700">
        <v>0.187</v>
      </c>
      <c r="AK700">
        <v>0.83399999999999996</v>
      </c>
      <c r="AL700">
        <v>47.603000000000002</v>
      </c>
      <c r="AM700">
        <v>330</v>
      </c>
      <c r="AN700">
        <v>-0.83299999999999996</v>
      </c>
      <c r="AO700">
        <v>2.3E-2</v>
      </c>
      <c r="AP700">
        <v>18.102630000000001</v>
      </c>
      <c r="AQ700">
        <v>0.09</v>
      </c>
      <c r="AR700">
        <v>87.76</v>
      </c>
      <c r="AS700">
        <v>0.52800000000000002</v>
      </c>
      <c r="AT700" t="s">
        <v>1115</v>
      </c>
      <c r="AU700">
        <v>3.7</v>
      </c>
      <c r="AV700">
        <v>152</v>
      </c>
      <c r="AW700">
        <v>0.91900000000000004</v>
      </c>
      <c r="AX700">
        <v>28.53</v>
      </c>
      <c r="AY700">
        <v>28.53</v>
      </c>
      <c r="AZ700">
        <v>29.32</v>
      </c>
      <c r="BA700">
        <v>29.32</v>
      </c>
      <c r="BB700">
        <v>36.659999999999997</v>
      </c>
      <c r="BC700">
        <v>36.659999999999997</v>
      </c>
      <c r="BL700">
        <v>12</v>
      </c>
      <c r="BM700">
        <v>6.63</v>
      </c>
      <c r="BN700">
        <v>1.7963640836741616E-2</v>
      </c>
    </row>
    <row r="701" spans="1:66" x14ac:dyDescent="0.2">
      <c r="A701" t="s">
        <v>869</v>
      </c>
      <c r="B701" s="3" t="s">
        <v>1116</v>
      </c>
      <c r="C701" s="3" t="s">
        <v>871</v>
      </c>
      <c r="D701" s="3" t="s">
        <v>871</v>
      </c>
      <c r="E701" s="3"/>
      <c r="F701" s="4" t="s">
        <v>2324</v>
      </c>
      <c r="G701" s="4">
        <f t="shared" si="25"/>
        <v>1215</v>
      </c>
      <c r="H701" s="4"/>
      <c r="I701" s="4"/>
      <c r="J701" s="4">
        <v>2</v>
      </c>
      <c r="K701" t="s">
        <v>2355</v>
      </c>
      <c r="M701">
        <v>100</v>
      </c>
      <c r="N701">
        <v>1.2490000000000001</v>
      </c>
      <c r="O701">
        <v>1.22</v>
      </c>
      <c r="P701">
        <v>7.5949999999999998</v>
      </c>
      <c r="Q701">
        <v>2</v>
      </c>
      <c r="R701" t="s">
        <v>1117</v>
      </c>
      <c r="S701">
        <v>2087</v>
      </c>
      <c r="T701">
        <v>1710.9</v>
      </c>
      <c r="U701">
        <v>-0.13722999999999999</v>
      </c>
      <c r="V701">
        <v>51.56</v>
      </c>
      <c r="W701">
        <v>-0.49130000000000001</v>
      </c>
      <c r="X701">
        <v>69.045000000000002</v>
      </c>
      <c r="Y701">
        <v>31.545000000000002</v>
      </c>
      <c r="Z701">
        <v>-0.73285</v>
      </c>
      <c r="AA701">
        <v>27</v>
      </c>
      <c r="AB701">
        <v>281.89999999999998</v>
      </c>
      <c r="AC701">
        <v>0.72199999999999998</v>
      </c>
      <c r="AD701">
        <v>0.73099999999999998</v>
      </c>
      <c r="AE701">
        <v>2.4780000000000002</v>
      </c>
      <c r="AF701">
        <v>0.32100000000000001</v>
      </c>
      <c r="AG701">
        <v>0.54400000000000004</v>
      </c>
      <c r="AH701">
        <v>0.96</v>
      </c>
      <c r="AI701">
        <v>0.59299999999999997</v>
      </c>
      <c r="AJ701">
        <v>0.96699999999999997</v>
      </c>
      <c r="AK701">
        <v>5.665</v>
      </c>
      <c r="AL701">
        <v>20.826000000000001</v>
      </c>
      <c r="AM701">
        <v>126</v>
      </c>
      <c r="AN701">
        <v>0.3</v>
      </c>
      <c r="AO701">
        <v>1.161</v>
      </c>
      <c r="AP701">
        <v>55.614289999999997</v>
      </c>
      <c r="AQ701">
        <v>0.77500000000000002</v>
      </c>
      <c r="AR701">
        <v>95.38</v>
      </c>
      <c r="AS701">
        <v>0.20899999999999999</v>
      </c>
      <c r="AT701" t="s">
        <v>1118</v>
      </c>
      <c r="AU701">
        <v>53.6</v>
      </c>
      <c r="AV701">
        <v>99</v>
      </c>
      <c r="AW701">
        <v>1.083</v>
      </c>
      <c r="AX701">
        <v>57.48</v>
      </c>
      <c r="AY701">
        <v>57.48</v>
      </c>
      <c r="AZ701">
        <v>66.739999999999995</v>
      </c>
      <c r="BA701">
        <v>66.739999999999995</v>
      </c>
      <c r="BB701">
        <v>77.569999999999993</v>
      </c>
      <c r="BC701">
        <v>77.569999999999993</v>
      </c>
      <c r="BL701">
        <v>12</v>
      </c>
      <c r="BM701">
        <v>27.59</v>
      </c>
      <c r="BN701">
        <v>2.8168442283975557E-2</v>
      </c>
    </row>
    <row r="702" spans="1:66" x14ac:dyDescent="0.2">
      <c r="A702" t="s">
        <v>869</v>
      </c>
      <c r="B702" s="3" t="s">
        <v>1116</v>
      </c>
      <c r="C702" s="3" t="s">
        <v>874</v>
      </c>
      <c r="D702" s="3" t="s">
        <v>871</v>
      </c>
      <c r="E702" s="3"/>
      <c r="F702" s="4" t="s">
        <v>2324</v>
      </c>
      <c r="G702" s="4">
        <f t="shared" si="25"/>
        <v>1215</v>
      </c>
      <c r="H702" s="4"/>
      <c r="I702" s="4"/>
      <c r="J702" s="4">
        <v>2</v>
      </c>
      <c r="K702" t="s">
        <v>2355</v>
      </c>
      <c r="M702">
        <v>100</v>
      </c>
      <c r="N702">
        <v>1.369</v>
      </c>
      <c r="O702">
        <v>1.361</v>
      </c>
      <c r="P702">
        <v>2.9710000000000001</v>
      </c>
      <c r="Q702">
        <v>1</v>
      </c>
      <c r="R702" t="s">
        <v>1119</v>
      </c>
      <c r="S702">
        <v>2329</v>
      </c>
      <c r="T702">
        <v>1710.9</v>
      </c>
      <c r="U702">
        <v>1.47E-3</v>
      </c>
      <c r="V702">
        <v>60.7</v>
      </c>
      <c r="W702">
        <v>9.4200000000000006E-2</v>
      </c>
      <c r="X702">
        <v>30.228999999999999</v>
      </c>
      <c r="Y702">
        <v>15.228999999999999</v>
      </c>
      <c r="Z702">
        <v>-0.11333</v>
      </c>
      <c r="AA702">
        <v>39</v>
      </c>
      <c r="AB702">
        <v>26.5</v>
      </c>
      <c r="AC702">
        <v>8.5000000000000006E-2</v>
      </c>
      <c r="AD702">
        <v>0.10299999999999999</v>
      </c>
      <c r="AE702">
        <v>1.9750000000000001</v>
      </c>
      <c r="AF702">
        <v>5.3999999999999999E-2</v>
      </c>
      <c r="AG702">
        <v>0.192</v>
      </c>
      <c r="AH702">
        <v>0.59799999999999998</v>
      </c>
      <c r="AI702">
        <v>0.23499999999999999</v>
      </c>
      <c r="AJ702">
        <v>0.745</v>
      </c>
      <c r="AK702">
        <v>2.2349999999999999</v>
      </c>
      <c r="AL702">
        <v>202.31399999999999</v>
      </c>
      <c r="AM702">
        <v>366</v>
      </c>
      <c r="AN702">
        <v>-1.0329999999999999</v>
      </c>
      <c r="AO702">
        <v>0.11700000000000001</v>
      </c>
      <c r="AP702">
        <v>32.608699999999999</v>
      </c>
      <c r="AQ702">
        <v>0.21199999999999999</v>
      </c>
      <c r="AR702">
        <v>95.38</v>
      </c>
      <c r="AS702">
        <v>0.47499999999999998</v>
      </c>
      <c r="AT702" t="s">
        <v>1120</v>
      </c>
      <c r="AU702">
        <v>33</v>
      </c>
      <c r="AV702">
        <v>8</v>
      </c>
      <c r="AW702">
        <v>0.92800000000000005</v>
      </c>
      <c r="AX702">
        <v>27</v>
      </c>
      <c r="AY702">
        <v>27</v>
      </c>
      <c r="AZ702">
        <v>59.53</v>
      </c>
      <c r="BA702">
        <v>59.53</v>
      </c>
      <c r="BB702">
        <v>60.86</v>
      </c>
      <c r="BC702">
        <v>60.86</v>
      </c>
      <c r="BL702">
        <v>12</v>
      </c>
      <c r="BM702">
        <v>23.16</v>
      </c>
      <c r="BN702">
        <v>-9.4705098686818409E-2</v>
      </c>
    </row>
    <row r="703" spans="1:66" x14ac:dyDescent="0.2">
      <c r="A703" t="s">
        <v>869</v>
      </c>
      <c r="B703" s="3" t="s">
        <v>1116</v>
      </c>
      <c r="C703" s="3" t="s">
        <v>874</v>
      </c>
      <c r="D703" s="3" t="s">
        <v>877</v>
      </c>
      <c r="E703" s="3"/>
      <c r="F703" s="4" t="s">
        <v>2324</v>
      </c>
      <c r="G703" s="4">
        <f t="shared" si="25"/>
        <v>1215</v>
      </c>
      <c r="H703" s="4"/>
      <c r="I703" s="4"/>
      <c r="J703" s="4">
        <v>2</v>
      </c>
      <c r="K703" t="s">
        <v>2355</v>
      </c>
      <c r="M703">
        <v>100</v>
      </c>
      <c r="N703">
        <v>1.165</v>
      </c>
      <c r="O703">
        <v>1.1479999999999999</v>
      </c>
      <c r="P703">
        <v>8.9390000000000001</v>
      </c>
      <c r="Q703">
        <v>4</v>
      </c>
      <c r="R703" t="s">
        <v>1121</v>
      </c>
      <c r="S703">
        <v>1965</v>
      </c>
      <c r="T703">
        <v>1710.9</v>
      </c>
      <c r="U703">
        <v>9.4439999999999996E-2</v>
      </c>
      <c r="V703">
        <v>55.17</v>
      </c>
      <c r="W703">
        <v>-2.24E-2</v>
      </c>
      <c r="X703">
        <v>84.826999999999998</v>
      </c>
      <c r="Y703">
        <v>19.827000000000002</v>
      </c>
      <c r="Z703">
        <v>-3.1559999999999998E-2</v>
      </c>
      <c r="AA703">
        <v>21</v>
      </c>
      <c r="AB703">
        <v>20</v>
      </c>
      <c r="AC703">
        <v>0.93500000000000005</v>
      </c>
      <c r="AD703">
        <v>0.74</v>
      </c>
      <c r="AE703">
        <v>2.2650000000000001</v>
      </c>
      <c r="AF703">
        <v>0.66200000000000003</v>
      </c>
      <c r="AG703">
        <v>0.46200000000000002</v>
      </c>
      <c r="AH703">
        <v>0.751</v>
      </c>
      <c r="AI703">
        <v>0.52100000000000002</v>
      </c>
      <c r="AJ703">
        <v>0.61099999999999999</v>
      </c>
      <c r="AK703">
        <v>2.52</v>
      </c>
      <c r="AL703">
        <v>148.76</v>
      </c>
      <c r="AM703">
        <v>306</v>
      </c>
      <c r="AN703">
        <v>-0.7</v>
      </c>
      <c r="AO703">
        <v>0.25</v>
      </c>
      <c r="AP703">
        <v>43.806739999999998</v>
      </c>
      <c r="AQ703">
        <v>0.33400000000000002</v>
      </c>
      <c r="AR703">
        <v>95.38</v>
      </c>
      <c r="AS703">
        <v>-0.38200000000000001</v>
      </c>
      <c r="AT703" t="s">
        <v>1122</v>
      </c>
      <c r="AU703">
        <v>33.700000000000003</v>
      </c>
      <c r="AV703">
        <v>105</v>
      </c>
      <c r="AW703">
        <v>1.012</v>
      </c>
      <c r="AX703">
        <v>59.19</v>
      </c>
      <c r="AY703">
        <v>59.19</v>
      </c>
      <c r="AZ703">
        <v>69.02</v>
      </c>
      <c r="BA703">
        <v>69.02</v>
      </c>
      <c r="BB703">
        <v>72.75</v>
      </c>
      <c r="BC703">
        <v>72.75</v>
      </c>
      <c r="BL703">
        <v>12</v>
      </c>
      <c r="BM703">
        <v>20.45</v>
      </c>
      <c r="BN703">
        <v>2.5971252424351863E-2</v>
      </c>
    </row>
    <row r="704" spans="1:66" x14ac:dyDescent="0.2">
      <c r="A704" t="s">
        <v>869</v>
      </c>
      <c r="B704" s="3" t="s">
        <v>1116</v>
      </c>
      <c r="C704" s="3" t="s">
        <v>874</v>
      </c>
      <c r="D704" s="3" t="s">
        <v>881</v>
      </c>
      <c r="E704" s="3"/>
      <c r="F704" s="4" t="s">
        <v>2324</v>
      </c>
      <c r="G704" s="4">
        <f t="shared" si="25"/>
        <v>1215</v>
      </c>
      <c r="H704" s="4"/>
      <c r="I704" s="4"/>
      <c r="J704" s="4">
        <v>2</v>
      </c>
      <c r="K704" t="s">
        <v>2355</v>
      </c>
      <c r="M704">
        <v>100</v>
      </c>
      <c r="N704">
        <v>0.24299999999999999</v>
      </c>
      <c r="O704">
        <v>0.24299999999999999</v>
      </c>
      <c r="P704">
        <v>7.0960000000000001</v>
      </c>
      <c r="Q704">
        <v>1</v>
      </c>
      <c r="R704" t="s">
        <v>1123</v>
      </c>
      <c r="S704">
        <v>416</v>
      </c>
      <c r="T704">
        <v>1710.9</v>
      </c>
      <c r="U704">
        <v>0</v>
      </c>
      <c r="V704" t="s">
        <v>91</v>
      </c>
      <c r="W704">
        <v>0.70399999999999996</v>
      </c>
      <c r="X704">
        <v>75.697999999999993</v>
      </c>
      <c r="Y704">
        <v>28.198</v>
      </c>
      <c r="Z704">
        <v>0.51424999999999998</v>
      </c>
      <c r="AA704">
        <v>17</v>
      </c>
      <c r="AB704">
        <v>10.5</v>
      </c>
      <c r="AC704">
        <v>1.89</v>
      </c>
      <c r="AD704">
        <v>0.32400000000000001</v>
      </c>
      <c r="AE704">
        <v>2.2080000000000002</v>
      </c>
      <c r="AF704">
        <v>0.374</v>
      </c>
      <c r="AG704">
        <v>0.11899999999999999</v>
      </c>
      <c r="AH704">
        <v>-6.3E-2</v>
      </c>
      <c r="AI704">
        <v>0.25</v>
      </c>
      <c r="AJ704">
        <v>0.26500000000000001</v>
      </c>
      <c r="AK704">
        <v>0.79800000000000004</v>
      </c>
      <c r="AL704">
        <v>8.9260000000000002</v>
      </c>
      <c r="AM704">
        <v>282</v>
      </c>
      <c r="AN704">
        <v>-0.56699999999999995</v>
      </c>
      <c r="AO704">
        <v>8.8999999999999996E-2</v>
      </c>
      <c r="AP704">
        <v>5.3925700000000001</v>
      </c>
      <c r="AQ704">
        <v>0.39400000000000002</v>
      </c>
      <c r="AR704">
        <v>95.38</v>
      </c>
      <c r="AS704">
        <v>0.245</v>
      </c>
      <c r="AT704" t="s">
        <v>1124</v>
      </c>
      <c r="AU704">
        <v>-16.7</v>
      </c>
      <c r="AV704">
        <v>104</v>
      </c>
      <c r="AW704">
        <v>1.018</v>
      </c>
      <c r="AX704" s="5">
        <v>66.06</v>
      </c>
      <c r="AY704" s="5">
        <v>66.06</v>
      </c>
      <c r="AZ704" s="5">
        <v>67.22</v>
      </c>
      <c r="BA704" s="5">
        <v>67.22</v>
      </c>
      <c r="BB704" s="5">
        <v>75.349999999999994</v>
      </c>
      <c r="BC704" s="5">
        <v>75.349999999999994</v>
      </c>
      <c r="BL704">
        <v>12</v>
      </c>
      <c r="BM704">
        <v>12.21</v>
      </c>
      <c r="BN704">
        <v>5.9000921286181819E-2</v>
      </c>
    </row>
    <row r="705" spans="1:66" x14ac:dyDescent="0.2">
      <c r="A705" t="s">
        <v>869</v>
      </c>
      <c r="B705" s="3" t="s">
        <v>1125</v>
      </c>
      <c r="C705" s="3" t="s">
        <v>874</v>
      </c>
      <c r="D705" s="3" t="s">
        <v>871</v>
      </c>
      <c r="E705" s="3"/>
      <c r="F705" s="4" t="s">
        <v>2325</v>
      </c>
      <c r="G705" s="4">
        <f t="shared" si="25"/>
        <v>1240</v>
      </c>
      <c r="H705" s="4"/>
      <c r="I705" s="4"/>
      <c r="J705" s="4">
        <v>2</v>
      </c>
      <c r="K705" t="s">
        <v>2356</v>
      </c>
      <c r="M705">
        <v>100</v>
      </c>
      <c r="N705">
        <v>1.042</v>
      </c>
      <c r="O705">
        <v>1.0609999999999999</v>
      </c>
      <c r="P705">
        <v>4.6100000000000003</v>
      </c>
      <c r="Q705">
        <v>3</v>
      </c>
      <c r="R705" t="s">
        <v>1126</v>
      </c>
      <c r="S705">
        <v>1381</v>
      </c>
      <c r="T705">
        <v>1301.8</v>
      </c>
      <c r="U705">
        <v>1.7899999999999999E-3</v>
      </c>
      <c r="V705">
        <v>55.97</v>
      </c>
      <c r="W705">
        <v>-0.1207</v>
      </c>
      <c r="X705">
        <v>82.951999999999998</v>
      </c>
      <c r="Y705">
        <v>17.952000000000002</v>
      </c>
      <c r="Z705">
        <v>-0.46929999999999999</v>
      </c>
      <c r="AA705">
        <v>39</v>
      </c>
      <c r="AB705">
        <v>64.900000000000006</v>
      </c>
      <c r="AC705">
        <v>0.28299999999999997</v>
      </c>
      <c r="AD705">
        <v>0.28399999999999997</v>
      </c>
      <c r="AE705">
        <v>1.9470000000000001</v>
      </c>
      <c r="AF705">
        <v>0.254</v>
      </c>
      <c r="AG705">
        <v>0.29699999999999999</v>
      </c>
      <c r="AH705">
        <v>0.94599999999999995</v>
      </c>
      <c r="AI705">
        <v>0.41899999999999998</v>
      </c>
      <c r="AJ705">
        <v>0.96599999999999997</v>
      </c>
      <c r="AK705">
        <v>3.3170000000000002</v>
      </c>
      <c r="AL705">
        <v>190.41300000000001</v>
      </c>
      <c r="AM705">
        <v>282</v>
      </c>
      <c r="AN705">
        <v>-0.56699999999999995</v>
      </c>
      <c r="AO705">
        <v>0.751</v>
      </c>
      <c r="AP705">
        <v>54.128079999999997</v>
      </c>
      <c r="AQ705">
        <v>0.65800000000000003</v>
      </c>
      <c r="AR705">
        <v>91.86</v>
      </c>
      <c r="AS705">
        <v>-0.25800000000000001</v>
      </c>
      <c r="AT705" t="s">
        <v>1127</v>
      </c>
      <c r="AU705">
        <v>-52.9</v>
      </c>
      <c r="AV705">
        <v>25</v>
      </c>
      <c r="AW705">
        <v>0.88100000000000001</v>
      </c>
      <c r="AX705">
        <v>45.66</v>
      </c>
      <c r="AY705">
        <v>45.66</v>
      </c>
      <c r="AZ705">
        <v>47.88</v>
      </c>
      <c r="BA705">
        <v>47.88</v>
      </c>
      <c r="BB705">
        <v>51.44</v>
      </c>
      <c r="BC705">
        <v>51.44</v>
      </c>
      <c r="BL705">
        <v>12</v>
      </c>
      <c r="BM705">
        <v>23.93</v>
      </c>
      <c r="BN705">
        <v>5.6497347921035543E-2</v>
      </c>
    </row>
    <row r="706" spans="1:66" x14ac:dyDescent="0.2">
      <c r="A706" t="s">
        <v>869</v>
      </c>
      <c r="B706" s="3" t="s">
        <v>1125</v>
      </c>
      <c r="C706" s="3" t="s">
        <v>874</v>
      </c>
      <c r="D706" s="3" t="s">
        <v>881</v>
      </c>
      <c r="E706" s="3"/>
      <c r="F706" s="4" t="s">
        <v>2325</v>
      </c>
      <c r="G706" s="4">
        <f t="shared" si="25"/>
        <v>1240</v>
      </c>
      <c r="H706" s="4"/>
      <c r="I706" s="4"/>
      <c r="J706" s="4">
        <v>2</v>
      </c>
      <c r="K706" t="s">
        <v>2356</v>
      </c>
      <c r="M706">
        <v>100</v>
      </c>
      <c r="N706">
        <v>1.198</v>
      </c>
      <c r="O706">
        <v>1.258</v>
      </c>
      <c r="P706">
        <v>8.8420000000000005</v>
      </c>
      <c r="Q706">
        <v>2</v>
      </c>
      <c r="R706" t="s">
        <v>1128</v>
      </c>
      <c r="S706">
        <v>1638</v>
      </c>
      <c r="T706">
        <v>1301.8</v>
      </c>
      <c r="U706">
        <v>-0.26162999999999997</v>
      </c>
      <c r="V706">
        <v>46.15</v>
      </c>
      <c r="W706">
        <v>-0.1731</v>
      </c>
      <c r="X706">
        <v>57.734000000000002</v>
      </c>
      <c r="Y706">
        <v>22.734000000000002</v>
      </c>
      <c r="Z706">
        <v>-0.35376000000000002</v>
      </c>
      <c r="AA706">
        <v>25</v>
      </c>
      <c r="AB706">
        <v>25.7</v>
      </c>
      <c r="AC706">
        <v>0.28299999999999997</v>
      </c>
      <c r="AD706">
        <v>0.39200000000000002</v>
      </c>
      <c r="AE706">
        <v>2.0979999999999999</v>
      </c>
      <c r="AF706">
        <v>0.48199999999999998</v>
      </c>
      <c r="AG706">
        <v>0.38800000000000001</v>
      </c>
      <c r="AH706">
        <v>-1.2999999999999999E-2</v>
      </c>
      <c r="AI706">
        <v>0.52800000000000002</v>
      </c>
      <c r="AJ706">
        <v>-4.7E-2</v>
      </c>
      <c r="AK706">
        <v>1.8759999999999999</v>
      </c>
      <c r="AL706">
        <v>229.09100000000001</v>
      </c>
      <c r="AM706">
        <v>366</v>
      </c>
      <c r="AN706">
        <v>-1.0329999999999999</v>
      </c>
      <c r="AO706">
        <v>2.7E-2</v>
      </c>
      <c r="AP706">
        <v>14.147779999999999</v>
      </c>
      <c r="AQ706">
        <v>1.4999999999999999E-2</v>
      </c>
      <c r="AR706">
        <v>91.86</v>
      </c>
      <c r="AS706">
        <v>-1</v>
      </c>
      <c r="AT706" t="s">
        <v>1129</v>
      </c>
      <c r="AU706">
        <v>6.5</v>
      </c>
      <c r="AV706">
        <v>15</v>
      </c>
      <c r="AW706">
        <v>1.0820000000000001</v>
      </c>
      <c r="AX706">
        <v>67.680000000000007</v>
      </c>
      <c r="AY706">
        <v>67.680000000000007</v>
      </c>
      <c r="AZ706">
        <v>78.150000000000006</v>
      </c>
      <c r="BA706">
        <v>78.150000000000006</v>
      </c>
      <c r="BB706">
        <v>78.23</v>
      </c>
      <c r="BC706">
        <v>78.23</v>
      </c>
      <c r="BL706">
        <v>12</v>
      </c>
      <c r="BM706">
        <v>6.88</v>
      </c>
      <c r="BN706">
        <v>7.9887132104018738E-2</v>
      </c>
    </row>
    <row r="707" spans="1:66" x14ac:dyDescent="0.2">
      <c r="A707" t="s">
        <v>869</v>
      </c>
      <c r="B707" s="3" t="s">
        <v>1130</v>
      </c>
      <c r="C707" s="3" t="s">
        <v>874</v>
      </c>
      <c r="D707" s="3" t="s">
        <v>871</v>
      </c>
      <c r="E707" s="3"/>
      <c r="F707" s="4" t="s">
        <v>2326</v>
      </c>
      <c r="G707" s="4">
        <f t="shared" si="25"/>
        <v>1265</v>
      </c>
      <c r="H707" s="4"/>
      <c r="I707" s="4"/>
      <c r="J707" s="4">
        <v>2</v>
      </c>
      <c r="K707" t="s">
        <v>2357</v>
      </c>
      <c r="M707">
        <v>100</v>
      </c>
      <c r="N707">
        <v>1.47</v>
      </c>
      <c r="O707">
        <v>1.4019999999999999</v>
      </c>
      <c r="P707">
        <v>2.673</v>
      </c>
      <c r="Q707">
        <v>1</v>
      </c>
      <c r="R707" t="s">
        <v>1131</v>
      </c>
      <c r="S707">
        <v>2470</v>
      </c>
      <c r="T707">
        <v>1761.7</v>
      </c>
      <c r="U707">
        <v>-0.19520999999999999</v>
      </c>
      <c r="V707">
        <v>42.79</v>
      </c>
      <c r="W707">
        <v>0.15160000000000001</v>
      </c>
      <c r="X707">
        <v>80.429000000000002</v>
      </c>
      <c r="Y707">
        <v>10.429</v>
      </c>
      <c r="Z707">
        <v>-0.34379999999999999</v>
      </c>
      <c r="AA707">
        <v>31</v>
      </c>
      <c r="AB707">
        <v>64.900000000000006</v>
      </c>
      <c r="AC707">
        <v>5.3999999999999999E-2</v>
      </c>
      <c r="AD707">
        <v>7.1999999999999995E-2</v>
      </c>
      <c r="AE707">
        <v>1.823</v>
      </c>
      <c r="AF707">
        <v>7.0000000000000001E-3</v>
      </c>
      <c r="AG707">
        <v>0.115</v>
      </c>
      <c r="AH707">
        <v>0.32700000000000001</v>
      </c>
      <c r="AI707">
        <v>7.2999999999999995E-2</v>
      </c>
      <c r="AJ707">
        <v>0.52600000000000002</v>
      </c>
      <c r="AK707">
        <v>2.0590000000000002</v>
      </c>
      <c r="AL707">
        <v>178.512</v>
      </c>
      <c r="AM707">
        <v>366</v>
      </c>
      <c r="AN707">
        <v>-1.0329999999999999</v>
      </c>
      <c r="AO707">
        <v>3.1E-2</v>
      </c>
      <c r="AP707">
        <v>24.017620000000001</v>
      </c>
      <c r="AQ707">
        <v>5.8000000000000003E-2</v>
      </c>
      <c r="AR707">
        <v>93.21</v>
      </c>
      <c r="AS707">
        <v>0.46400000000000002</v>
      </c>
      <c r="AT707" t="s">
        <v>1132</v>
      </c>
      <c r="AU707">
        <v>6.1</v>
      </c>
      <c r="AV707">
        <v>180</v>
      </c>
      <c r="AW707">
        <v>1.08</v>
      </c>
      <c r="AX707">
        <v>19.899999999999999</v>
      </c>
      <c r="AY707">
        <v>19.899999999999999</v>
      </c>
      <c r="AZ707">
        <v>33.21</v>
      </c>
      <c r="BA707">
        <v>33.21</v>
      </c>
      <c r="BB707">
        <v>51.95</v>
      </c>
      <c r="BC707">
        <v>51.95</v>
      </c>
      <c r="BL707">
        <v>12</v>
      </c>
      <c r="BM707">
        <v>9.1</v>
      </c>
      <c r="BN707">
        <v>-9.78573313210572E-2</v>
      </c>
    </row>
    <row r="708" spans="1:66" x14ac:dyDescent="0.2">
      <c r="A708" t="s">
        <v>869</v>
      </c>
      <c r="B708" s="3" t="s">
        <v>1130</v>
      </c>
      <c r="C708" s="3" t="s">
        <v>874</v>
      </c>
      <c r="D708" s="3" t="s">
        <v>877</v>
      </c>
      <c r="E708" s="3"/>
      <c r="F708" s="4" t="s">
        <v>2326</v>
      </c>
      <c r="G708" s="4">
        <f t="shared" si="25"/>
        <v>1265</v>
      </c>
      <c r="H708" s="4"/>
      <c r="I708" s="4"/>
      <c r="J708" s="4">
        <v>2</v>
      </c>
      <c r="K708" t="s">
        <v>2357</v>
      </c>
      <c r="M708">
        <v>100</v>
      </c>
      <c r="N708">
        <v>2.1</v>
      </c>
      <c r="O708">
        <v>2.1030000000000002</v>
      </c>
      <c r="P708">
        <v>7.0880000000000001</v>
      </c>
      <c r="Q708">
        <v>3</v>
      </c>
      <c r="R708" t="s">
        <v>1133</v>
      </c>
      <c r="S708">
        <v>3705</v>
      </c>
      <c r="T708">
        <v>1761.7</v>
      </c>
      <c r="U708">
        <v>-0.17580000000000001</v>
      </c>
      <c r="V708">
        <v>36.72</v>
      </c>
      <c r="W708">
        <v>4.9500000000000002E-2</v>
      </c>
      <c r="X708">
        <v>73.483000000000004</v>
      </c>
      <c r="Y708">
        <v>15.983000000000001</v>
      </c>
      <c r="Z708">
        <v>-0.55679999999999996</v>
      </c>
      <c r="AA708">
        <v>47</v>
      </c>
      <c r="AB708">
        <v>20.8</v>
      </c>
      <c r="AC708">
        <v>0.33900000000000002</v>
      </c>
      <c r="AD708">
        <v>0.63200000000000001</v>
      </c>
      <c r="AE708">
        <v>2.0369999999999999</v>
      </c>
      <c r="AF708">
        <v>0.29299999999999998</v>
      </c>
      <c r="AG708">
        <v>0.45200000000000001</v>
      </c>
      <c r="AH708">
        <v>0.97699999999999998</v>
      </c>
      <c r="AI708">
        <v>0.433</v>
      </c>
      <c r="AJ708">
        <v>0.97799999999999998</v>
      </c>
      <c r="AK708">
        <v>7.0579999999999998</v>
      </c>
      <c r="AL708">
        <v>169.58699999999999</v>
      </c>
      <c r="AM708">
        <v>294</v>
      </c>
      <c r="AN708">
        <v>-0.63300000000000001</v>
      </c>
      <c r="AO708">
        <v>1.389</v>
      </c>
      <c r="AP708">
        <v>136.93867</v>
      </c>
      <c r="AQ708">
        <v>0.65700000000000003</v>
      </c>
      <c r="AR708">
        <v>93.21</v>
      </c>
      <c r="AS708">
        <v>0.28599999999999998</v>
      </c>
      <c r="AT708" t="s">
        <v>1134</v>
      </c>
      <c r="AU708">
        <v>-2.6</v>
      </c>
      <c r="AV708">
        <v>91</v>
      </c>
      <c r="AW708">
        <v>1.087</v>
      </c>
      <c r="AX708">
        <v>26.17</v>
      </c>
      <c r="AY708">
        <v>26.17</v>
      </c>
      <c r="AZ708">
        <v>43.16</v>
      </c>
      <c r="BA708">
        <v>43.16</v>
      </c>
      <c r="BB708">
        <v>44.35</v>
      </c>
      <c r="BC708">
        <v>44.35</v>
      </c>
      <c r="BL708">
        <v>12</v>
      </c>
      <c r="BM708">
        <v>17.89</v>
      </c>
      <c r="BN708">
        <v>-2.1755350173933246E-2</v>
      </c>
    </row>
    <row r="709" spans="1:66" x14ac:dyDescent="0.2">
      <c r="A709" t="s">
        <v>869</v>
      </c>
      <c r="B709" s="3" t="s">
        <v>1130</v>
      </c>
      <c r="C709" s="3" t="s">
        <v>874</v>
      </c>
      <c r="D709" s="3" t="s">
        <v>881</v>
      </c>
      <c r="E709" s="3"/>
      <c r="F709" s="4" t="s">
        <v>2326</v>
      </c>
      <c r="G709" s="4">
        <f t="shared" si="25"/>
        <v>1265</v>
      </c>
      <c r="H709" s="4"/>
      <c r="I709" s="4"/>
      <c r="J709" s="4">
        <v>2</v>
      </c>
      <c r="K709" t="s">
        <v>2357</v>
      </c>
      <c r="M709">
        <v>100</v>
      </c>
      <c r="N709">
        <v>1.74</v>
      </c>
      <c r="O709">
        <v>1.819</v>
      </c>
      <c r="P709">
        <v>6.048</v>
      </c>
      <c r="Q709">
        <v>1</v>
      </c>
      <c r="R709" t="s">
        <v>1135</v>
      </c>
      <c r="S709">
        <v>3205</v>
      </c>
      <c r="T709">
        <v>1761.7</v>
      </c>
      <c r="U709">
        <v>-5.4820000000000001E-2</v>
      </c>
      <c r="V709">
        <v>52.16</v>
      </c>
      <c r="W709">
        <v>-0.40329999999999999</v>
      </c>
      <c r="X709">
        <v>83.176000000000002</v>
      </c>
      <c r="Y709">
        <v>23.175999999999998</v>
      </c>
      <c r="Z709">
        <v>-0.27178000000000002</v>
      </c>
      <c r="AA709">
        <v>25</v>
      </c>
      <c r="AB709">
        <v>36.1</v>
      </c>
      <c r="AC709">
        <v>9.4E-2</v>
      </c>
      <c r="AD709">
        <v>0.17899999999999999</v>
      </c>
      <c r="AE709">
        <v>1.855</v>
      </c>
      <c r="AF709">
        <v>9.1999999999999998E-2</v>
      </c>
      <c r="AG709">
        <v>0.19600000000000001</v>
      </c>
      <c r="AH709">
        <v>-6.5000000000000002E-2</v>
      </c>
      <c r="AI709">
        <v>0.32</v>
      </c>
      <c r="AJ709">
        <v>-5.0000000000000001E-3</v>
      </c>
      <c r="AK709">
        <v>2.194</v>
      </c>
      <c r="AL709">
        <v>264.79300000000001</v>
      </c>
      <c r="AM709">
        <v>366</v>
      </c>
      <c r="AN709">
        <v>-1.0329999999999999</v>
      </c>
      <c r="AO709">
        <v>2.1999999999999999E-2</v>
      </c>
      <c r="AP709">
        <v>24.31137</v>
      </c>
      <c r="AQ709">
        <v>8.9999999999999993E-3</v>
      </c>
      <c r="AR709">
        <v>93.21</v>
      </c>
      <c r="AS709">
        <v>5.1999999999999998E-2</v>
      </c>
      <c r="AT709" t="s">
        <v>1136</v>
      </c>
      <c r="AU709">
        <v>-13.1</v>
      </c>
      <c r="AV709">
        <v>101</v>
      </c>
      <c r="AW709">
        <v>1.083</v>
      </c>
      <c r="AX709">
        <v>68.069999999999993</v>
      </c>
      <c r="AY709">
        <v>68.069999999999993</v>
      </c>
      <c r="AZ709">
        <v>73.89</v>
      </c>
      <c r="BA709">
        <v>73.89</v>
      </c>
      <c r="BB709">
        <v>76.33</v>
      </c>
      <c r="BC709">
        <v>76.33</v>
      </c>
      <c r="BL709">
        <v>12</v>
      </c>
      <c r="BM709">
        <v>7.63</v>
      </c>
      <c r="BN709">
        <v>5.0281610683110156E-2</v>
      </c>
    </row>
    <row r="710" spans="1:66" x14ac:dyDescent="0.2">
      <c r="A710" t="s">
        <v>869</v>
      </c>
      <c r="B710" s="3" t="s">
        <v>1130</v>
      </c>
      <c r="C710" s="3" t="s">
        <v>874</v>
      </c>
      <c r="D710" s="3" t="s">
        <v>884</v>
      </c>
      <c r="E710" s="3"/>
      <c r="F710" s="4" t="s">
        <v>2326</v>
      </c>
      <c r="G710" s="4">
        <f t="shared" si="25"/>
        <v>1265</v>
      </c>
      <c r="H710" s="4"/>
      <c r="I710" s="4"/>
      <c r="J710" s="4">
        <v>2</v>
      </c>
      <c r="K710" t="s">
        <v>2357</v>
      </c>
      <c r="M710">
        <v>100</v>
      </c>
      <c r="N710">
        <v>0.26100000000000001</v>
      </c>
      <c r="O710">
        <v>0.27200000000000002</v>
      </c>
      <c r="P710">
        <v>0.63</v>
      </c>
      <c r="Q710">
        <v>0</v>
      </c>
      <c r="R710" t="s">
        <v>45</v>
      </c>
      <c r="S710">
        <v>479</v>
      </c>
      <c r="T710">
        <v>1761.7</v>
      </c>
      <c r="U710">
        <v>0.37906000000000001</v>
      </c>
      <c r="V710">
        <v>25.55</v>
      </c>
      <c r="W710">
        <v>-1.9199999999999998E-2</v>
      </c>
      <c r="X710">
        <v>75</v>
      </c>
      <c r="Y710">
        <v>9.6750000000000007</v>
      </c>
      <c r="Z710">
        <v>-0.50739000000000001</v>
      </c>
      <c r="AA710">
        <v>53</v>
      </c>
      <c r="AB710">
        <v>30.2</v>
      </c>
      <c r="AC710">
        <v>9.9000000000000005E-2</v>
      </c>
      <c r="AD710">
        <v>2.5000000000000001E-2</v>
      </c>
      <c r="AE710">
        <v>1.6279999999999999</v>
      </c>
      <c r="AF710">
        <v>3.5999999999999997E-2</v>
      </c>
      <c r="AG710">
        <v>4.2000000000000003E-2</v>
      </c>
      <c r="AH710">
        <v>0.59399999999999997</v>
      </c>
      <c r="AI710">
        <v>0.05</v>
      </c>
      <c r="AJ710">
        <v>0.374</v>
      </c>
      <c r="AK710">
        <v>0.48499999999999999</v>
      </c>
      <c r="AL710">
        <v>175.53700000000001</v>
      </c>
      <c r="AM710">
        <v>366</v>
      </c>
      <c r="AN710">
        <v>-1.0329999999999999</v>
      </c>
      <c r="AO710">
        <v>2.3E-2</v>
      </c>
      <c r="AP710">
        <v>6.4303900000000001</v>
      </c>
      <c r="AQ710">
        <v>0.17399999999999999</v>
      </c>
      <c r="AR710">
        <v>93.21</v>
      </c>
      <c r="AS710">
        <v>0.45700000000000002</v>
      </c>
      <c r="AT710" t="s">
        <v>1137</v>
      </c>
      <c r="AU710">
        <v>20</v>
      </c>
      <c r="AV710">
        <v>30</v>
      </c>
      <c r="AW710">
        <v>0.93</v>
      </c>
      <c r="AX710">
        <v>21.08</v>
      </c>
      <c r="AY710">
        <v>21.08</v>
      </c>
      <c r="AZ710">
        <v>24.8</v>
      </c>
      <c r="BA710">
        <v>24.8</v>
      </c>
      <c r="BB710">
        <v>29.18</v>
      </c>
      <c r="BC710">
        <v>29.18</v>
      </c>
      <c r="BL710">
        <v>12</v>
      </c>
      <c r="BM710">
        <v>5.71</v>
      </c>
      <c r="BN710">
        <v>-3.6894542214836831E-2</v>
      </c>
    </row>
    <row r="711" spans="1:66" x14ac:dyDescent="0.2">
      <c r="A711" t="s">
        <v>869</v>
      </c>
      <c r="B711" s="3" t="s">
        <v>1138</v>
      </c>
      <c r="C711" s="3" t="s">
        <v>871</v>
      </c>
      <c r="D711" s="3" t="s">
        <v>871</v>
      </c>
      <c r="E711" s="3"/>
      <c r="F711" s="4" t="s">
        <v>2327</v>
      </c>
      <c r="G711" s="4">
        <f t="shared" si="25"/>
        <v>1290</v>
      </c>
      <c r="H711" s="4"/>
      <c r="I711" s="4"/>
      <c r="J711" s="4">
        <v>2</v>
      </c>
      <c r="K711" t="s">
        <v>2358</v>
      </c>
      <c r="M711">
        <v>100</v>
      </c>
      <c r="N711">
        <v>1.8560000000000001</v>
      </c>
      <c r="O711">
        <v>1.9630000000000001</v>
      </c>
      <c r="P711">
        <v>4.9710000000000001</v>
      </c>
      <c r="Q711">
        <v>1</v>
      </c>
      <c r="R711" t="s">
        <v>1139</v>
      </c>
      <c r="S711">
        <v>3453</v>
      </c>
      <c r="T711">
        <v>1758.9</v>
      </c>
      <c r="U711">
        <v>0.21859999999999999</v>
      </c>
      <c r="V711">
        <v>49.33</v>
      </c>
      <c r="W711">
        <v>-0.14410000000000001</v>
      </c>
      <c r="X711">
        <v>83.519000000000005</v>
      </c>
      <c r="Y711">
        <v>13.519</v>
      </c>
      <c r="Z711">
        <v>-0.17574000000000001</v>
      </c>
      <c r="AA711">
        <v>25</v>
      </c>
      <c r="AB711">
        <v>52.3</v>
      </c>
      <c r="AC711">
        <v>0.12</v>
      </c>
      <c r="AD711">
        <v>0.21</v>
      </c>
      <c r="AE711">
        <v>2.0499999999999998</v>
      </c>
      <c r="AF711">
        <v>0.40200000000000002</v>
      </c>
      <c r="AG711">
        <v>0.155</v>
      </c>
      <c r="AH711">
        <v>0.81</v>
      </c>
      <c r="AI711">
        <v>0.42</v>
      </c>
      <c r="AJ711">
        <v>0.91900000000000004</v>
      </c>
      <c r="AK711">
        <v>3.9529999999999998</v>
      </c>
      <c r="AL711">
        <v>77.355000000000004</v>
      </c>
      <c r="AM711">
        <v>342</v>
      </c>
      <c r="AN711">
        <v>-0.9</v>
      </c>
      <c r="AO711">
        <v>0.374</v>
      </c>
      <c r="AP711">
        <v>33.724589999999999</v>
      </c>
      <c r="AQ711">
        <v>3.6999999999999998E-2</v>
      </c>
      <c r="AR711">
        <v>96.09</v>
      </c>
      <c r="AS711">
        <v>0.51100000000000001</v>
      </c>
      <c r="AT711" t="s">
        <v>1140</v>
      </c>
      <c r="AU711">
        <v>-5.0999999999999996</v>
      </c>
      <c r="AV711">
        <v>2</v>
      </c>
      <c r="AW711">
        <v>1.008</v>
      </c>
      <c r="AX711">
        <v>51.87</v>
      </c>
      <c r="AY711">
        <v>51.87</v>
      </c>
      <c r="AZ711">
        <v>60.63</v>
      </c>
      <c r="BA711">
        <v>60.63</v>
      </c>
      <c r="BB711">
        <v>74.400000000000006</v>
      </c>
      <c r="BC711">
        <v>74.400000000000006</v>
      </c>
      <c r="BL711">
        <v>12</v>
      </c>
      <c r="BM711">
        <v>25.45</v>
      </c>
      <c r="BN711">
        <v>1.3184576327871161E-2</v>
      </c>
    </row>
    <row r="712" spans="1:66" x14ac:dyDescent="0.2">
      <c r="A712" t="s">
        <v>869</v>
      </c>
      <c r="B712" s="3" t="s">
        <v>1138</v>
      </c>
      <c r="C712" s="3" t="s">
        <v>871</v>
      </c>
      <c r="D712" s="3" t="s">
        <v>877</v>
      </c>
      <c r="E712" s="3"/>
      <c r="F712" s="4" t="s">
        <v>2327</v>
      </c>
      <c r="G712" s="4">
        <f t="shared" si="25"/>
        <v>1290</v>
      </c>
      <c r="H712" s="4"/>
      <c r="I712" s="4"/>
      <c r="J712" s="4">
        <v>2</v>
      </c>
      <c r="K712" t="s">
        <v>2358</v>
      </c>
      <c r="M712">
        <v>100</v>
      </c>
      <c r="N712">
        <v>0.71399999999999997</v>
      </c>
      <c r="O712">
        <v>0.69499999999999995</v>
      </c>
      <c r="P712">
        <v>1.3859999999999999</v>
      </c>
      <c r="Q712">
        <v>1</v>
      </c>
      <c r="R712" t="s">
        <v>1141</v>
      </c>
      <c r="S712">
        <v>1222</v>
      </c>
      <c r="T712">
        <v>1758.9</v>
      </c>
      <c r="U712">
        <v>9.2749999999999999E-2</v>
      </c>
      <c r="V712">
        <v>28.05</v>
      </c>
      <c r="W712">
        <v>7.4200000000000002E-2</v>
      </c>
      <c r="X712">
        <v>82.5</v>
      </c>
      <c r="Y712">
        <v>9.2330000000000005</v>
      </c>
      <c r="Z712">
        <v>-0.62524000000000002</v>
      </c>
      <c r="AA712">
        <v>55</v>
      </c>
      <c r="AB712">
        <v>82.7</v>
      </c>
      <c r="AC712">
        <v>3.6999999999999998E-2</v>
      </c>
      <c r="AD712">
        <v>2.7E-2</v>
      </c>
      <c r="AE712">
        <v>1.6839999999999999</v>
      </c>
      <c r="AF712">
        <v>4.1000000000000002E-2</v>
      </c>
      <c r="AG712">
        <v>-1.2E-2</v>
      </c>
      <c r="AH712">
        <v>0.13</v>
      </c>
      <c r="AI712">
        <v>-1E-3</v>
      </c>
      <c r="AJ712">
        <v>-0.19</v>
      </c>
      <c r="AK712">
        <v>0.92400000000000004</v>
      </c>
      <c r="AL712">
        <v>160.661</v>
      </c>
      <c r="AM712">
        <v>366</v>
      </c>
      <c r="AN712">
        <v>-1.0329999999999999</v>
      </c>
      <c r="AO712">
        <v>1.4999999999999999E-2</v>
      </c>
      <c r="AP712">
        <v>9.8374000000000006</v>
      </c>
      <c r="AQ712">
        <v>5.0000000000000001E-3</v>
      </c>
      <c r="AR712">
        <v>96.09</v>
      </c>
      <c r="AS712">
        <v>0.48899999999999999</v>
      </c>
      <c r="AT712" t="s">
        <v>1142</v>
      </c>
      <c r="AU712">
        <v>29.3</v>
      </c>
      <c r="AV712">
        <v>102</v>
      </c>
      <c r="AW712">
        <v>0.99299999999999999</v>
      </c>
      <c r="AX712">
        <v>23.74</v>
      </c>
      <c r="AY712">
        <v>23.74</v>
      </c>
      <c r="AZ712">
        <v>26.22</v>
      </c>
      <c r="BA712">
        <v>26.22</v>
      </c>
      <c r="BB712">
        <v>29.19</v>
      </c>
      <c r="BC712">
        <v>29.19</v>
      </c>
      <c r="BL712">
        <v>12</v>
      </c>
      <c r="BM712">
        <v>8.6999999999999993</v>
      </c>
      <c r="BN712">
        <v>5.3569396182828008E-2</v>
      </c>
    </row>
    <row r="713" spans="1:66" x14ac:dyDescent="0.2">
      <c r="A713" t="s">
        <v>869</v>
      </c>
      <c r="B713" s="3" t="s">
        <v>1138</v>
      </c>
      <c r="C713" s="3" t="s">
        <v>874</v>
      </c>
      <c r="D713" s="3" t="s">
        <v>871</v>
      </c>
      <c r="E713" s="3"/>
      <c r="F713" s="4" t="s">
        <v>2327</v>
      </c>
      <c r="G713" s="4">
        <f t="shared" si="25"/>
        <v>1290</v>
      </c>
      <c r="H713" s="4"/>
      <c r="I713" s="4"/>
      <c r="J713" s="4">
        <v>2</v>
      </c>
      <c r="K713" t="s">
        <v>2358</v>
      </c>
      <c r="M713">
        <v>100</v>
      </c>
      <c r="N713">
        <v>0.85799999999999998</v>
      </c>
      <c r="O713">
        <v>0.84799999999999998</v>
      </c>
      <c r="P713">
        <v>1.8240000000000001</v>
      </c>
      <c r="Q713">
        <v>1</v>
      </c>
      <c r="R713" t="s">
        <v>1143</v>
      </c>
      <c r="S713">
        <v>1492</v>
      </c>
      <c r="T713">
        <v>1758.9</v>
      </c>
      <c r="U713">
        <v>-0.31292999999999999</v>
      </c>
      <c r="V713">
        <v>55.39</v>
      </c>
      <c r="W713">
        <v>-0.17100000000000001</v>
      </c>
      <c r="X713">
        <v>26.718</v>
      </c>
      <c r="Y713">
        <v>14.218</v>
      </c>
      <c r="Z713">
        <v>-0.61580000000000001</v>
      </c>
      <c r="AA713">
        <v>53</v>
      </c>
      <c r="AB713">
        <v>45.4</v>
      </c>
      <c r="AC713">
        <v>8.5000000000000006E-2</v>
      </c>
      <c r="AD713">
        <v>7.1999999999999995E-2</v>
      </c>
      <c r="AE713">
        <v>1.8220000000000001</v>
      </c>
      <c r="AF713">
        <v>0.129</v>
      </c>
      <c r="AG713">
        <v>0.10100000000000001</v>
      </c>
      <c r="AH713">
        <v>0.51300000000000001</v>
      </c>
      <c r="AI713">
        <v>0.14599999999999999</v>
      </c>
      <c r="AJ713">
        <v>0.192</v>
      </c>
      <c r="AK713">
        <v>1.3460000000000001</v>
      </c>
      <c r="AL713">
        <v>50.579000000000001</v>
      </c>
      <c r="AM713">
        <v>318</v>
      </c>
      <c r="AN713">
        <v>-0.76700000000000002</v>
      </c>
      <c r="AO713">
        <v>3.5999999999999997E-2</v>
      </c>
      <c r="AP713">
        <v>16.55246</v>
      </c>
      <c r="AQ713">
        <v>0.13200000000000001</v>
      </c>
      <c r="AR713">
        <v>96.09</v>
      </c>
      <c r="AS713">
        <v>0.43099999999999999</v>
      </c>
      <c r="AT713" t="s">
        <v>1144</v>
      </c>
      <c r="AU713">
        <v>-30.4</v>
      </c>
      <c r="AV713">
        <v>112</v>
      </c>
      <c r="AW713">
        <v>0.78400000000000003</v>
      </c>
      <c r="AX713">
        <v>30.04</v>
      </c>
      <c r="AY713">
        <v>30.04</v>
      </c>
      <c r="AZ713">
        <v>30.9</v>
      </c>
      <c r="BA713">
        <v>30.9</v>
      </c>
      <c r="BB713">
        <v>39.1</v>
      </c>
      <c r="BC713">
        <v>39.1</v>
      </c>
      <c r="BL713">
        <v>12</v>
      </c>
      <c r="BM713">
        <v>8.5500000000000007</v>
      </c>
      <c r="BN713">
        <v>9.9374079520697673E-3</v>
      </c>
    </row>
    <row r="714" spans="1:66" x14ac:dyDescent="0.2">
      <c r="A714" t="s">
        <v>869</v>
      </c>
      <c r="B714" s="3" t="s">
        <v>1138</v>
      </c>
      <c r="C714" s="3" t="s">
        <v>874</v>
      </c>
      <c r="D714" s="3" t="s">
        <v>877</v>
      </c>
      <c r="E714" s="3"/>
      <c r="F714" s="4" t="s">
        <v>2327</v>
      </c>
      <c r="G714" s="4">
        <f t="shared" si="25"/>
        <v>1290</v>
      </c>
      <c r="H714" s="4"/>
      <c r="I714" s="4"/>
      <c r="J714" s="4">
        <v>2</v>
      </c>
      <c r="K714" t="s">
        <v>2358</v>
      </c>
      <c r="M714">
        <v>100</v>
      </c>
      <c r="N714">
        <v>2.2989999999999999</v>
      </c>
      <c r="O714">
        <v>2.1819999999999999</v>
      </c>
      <c r="P714">
        <v>6.32</v>
      </c>
      <c r="Q714">
        <v>1</v>
      </c>
      <c r="R714" t="s">
        <v>1145</v>
      </c>
      <c r="S714">
        <v>3837</v>
      </c>
      <c r="T714">
        <v>1758.9</v>
      </c>
      <c r="U714">
        <v>-0.10048</v>
      </c>
      <c r="V714">
        <v>46.14</v>
      </c>
      <c r="W714">
        <v>-0.2616</v>
      </c>
      <c r="X714">
        <v>84.421000000000006</v>
      </c>
      <c r="Y714">
        <v>16.920999999999999</v>
      </c>
      <c r="Z714">
        <v>-0.48592000000000002</v>
      </c>
      <c r="AA714">
        <v>39</v>
      </c>
      <c r="AB714">
        <v>81.599999999999994</v>
      </c>
      <c r="AC714">
        <v>0.185</v>
      </c>
      <c r="AD714">
        <v>0.37</v>
      </c>
      <c r="AE714">
        <v>2.0129999999999999</v>
      </c>
      <c r="AF714">
        <v>0.30399999999999999</v>
      </c>
      <c r="AG714">
        <v>0.26300000000000001</v>
      </c>
      <c r="AH714">
        <v>0.95599999999999996</v>
      </c>
      <c r="AI714">
        <v>0.34</v>
      </c>
      <c r="AJ714">
        <v>0.98099999999999998</v>
      </c>
      <c r="AK714">
        <v>5.6870000000000003</v>
      </c>
      <c r="AL714">
        <v>181.488</v>
      </c>
      <c r="AM714">
        <v>306</v>
      </c>
      <c r="AN714">
        <v>-0.7</v>
      </c>
      <c r="AO714">
        <v>1.1439999999999999</v>
      </c>
      <c r="AP714">
        <v>119.00251</v>
      </c>
      <c r="AQ714">
        <v>0.59399999999999997</v>
      </c>
      <c r="AR714">
        <v>96.09</v>
      </c>
      <c r="AS714">
        <v>0.51300000000000001</v>
      </c>
      <c r="AT714" t="s">
        <v>1146</v>
      </c>
      <c r="AU714">
        <v>4.0999999999999996</v>
      </c>
      <c r="AV714">
        <v>179</v>
      </c>
      <c r="AW714">
        <v>1.0509999999999999</v>
      </c>
      <c r="AX714">
        <v>52.62</v>
      </c>
      <c r="AY714">
        <v>52.62</v>
      </c>
      <c r="AZ714">
        <v>56.78</v>
      </c>
      <c r="BA714">
        <v>56.78</v>
      </c>
      <c r="BB714">
        <v>58.15</v>
      </c>
      <c r="BC714">
        <v>58.15</v>
      </c>
      <c r="BL714">
        <v>12</v>
      </c>
      <c r="BM714">
        <v>17.3</v>
      </c>
      <c r="BN714">
        <v>-5.6236731461553995E-2</v>
      </c>
    </row>
    <row r="715" spans="1:66" x14ac:dyDescent="0.2">
      <c r="A715" t="s">
        <v>869</v>
      </c>
      <c r="B715" s="3" t="s">
        <v>1147</v>
      </c>
      <c r="C715" s="3" t="s">
        <v>871</v>
      </c>
      <c r="D715" s="3" t="s">
        <v>871</v>
      </c>
      <c r="E715" s="3"/>
      <c r="F715" s="4" t="s">
        <v>2328</v>
      </c>
      <c r="G715" s="4">
        <f t="shared" si="25"/>
        <v>1390</v>
      </c>
      <c r="H715" s="4"/>
      <c r="I715" s="4"/>
      <c r="J715" s="4">
        <v>2</v>
      </c>
      <c r="K715" t="s">
        <v>2359</v>
      </c>
      <c r="M715">
        <v>100</v>
      </c>
      <c r="N715">
        <v>0.24</v>
      </c>
      <c r="O715">
        <v>0.20399999999999999</v>
      </c>
      <c r="P715">
        <v>0.73299999999999998</v>
      </c>
      <c r="Q715">
        <v>0</v>
      </c>
      <c r="R715" t="s">
        <v>45</v>
      </c>
      <c r="S715">
        <v>337</v>
      </c>
      <c r="T715">
        <v>1652.7</v>
      </c>
      <c r="U715">
        <v>0.24374000000000001</v>
      </c>
      <c r="V715">
        <v>43.67</v>
      </c>
      <c r="W715">
        <v>-6.5600000000000006E-2</v>
      </c>
      <c r="X715">
        <v>38.241999999999997</v>
      </c>
      <c r="Y715">
        <v>10.742000000000001</v>
      </c>
      <c r="Z715">
        <v>-0.16525999999999999</v>
      </c>
      <c r="AA715">
        <v>49</v>
      </c>
      <c r="AB715">
        <v>5</v>
      </c>
      <c r="AC715">
        <v>0.183</v>
      </c>
      <c r="AD715">
        <v>3.9E-2</v>
      </c>
      <c r="AE715">
        <v>1.5840000000000001</v>
      </c>
      <c r="AF715">
        <v>9.0999999999999998E-2</v>
      </c>
      <c r="AG715">
        <v>0.115</v>
      </c>
      <c r="AH715">
        <v>0.157</v>
      </c>
      <c r="AI715">
        <v>0.10299999999999999</v>
      </c>
      <c r="AJ715">
        <v>0.25700000000000001</v>
      </c>
      <c r="AK715">
        <v>0.42699999999999999</v>
      </c>
      <c r="AL715">
        <v>95.206999999999994</v>
      </c>
      <c r="AM715">
        <v>306</v>
      </c>
      <c r="AN715">
        <v>-0.7</v>
      </c>
      <c r="AO715">
        <v>2.5000000000000001E-2</v>
      </c>
      <c r="AP715">
        <v>3.9706299999999999</v>
      </c>
      <c r="AQ715">
        <v>0.14399999999999999</v>
      </c>
      <c r="AR715">
        <v>91.15</v>
      </c>
      <c r="AS715">
        <v>0.5</v>
      </c>
      <c r="AT715" t="s">
        <v>1148</v>
      </c>
      <c r="AU715">
        <v>-34</v>
      </c>
      <c r="AV715">
        <v>2</v>
      </c>
      <c r="AW715">
        <v>0.97799999999999998</v>
      </c>
      <c r="AX715">
        <v>36.21</v>
      </c>
      <c r="AY715">
        <v>36.21</v>
      </c>
      <c r="AZ715">
        <v>40.58</v>
      </c>
      <c r="BA715">
        <v>40.58</v>
      </c>
      <c r="BB715">
        <v>42.43</v>
      </c>
      <c r="BC715">
        <v>42.43</v>
      </c>
      <c r="BL715">
        <v>12</v>
      </c>
      <c r="BM715">
        <v>9.75</v>
      </c>
      <c r="BN715">
        <v>-1.4936273499102545E-4</v>
      </c>
    </row>
    <row r="716" spans="1:66" x14ac:dyDescent="0.2">
      <c r="A716" t="s">
        <v>869</v>
      </c>
      <c r="B716" s="3" t="s">
        <v>1147</v>
      </c>
      <c r="C716" s="3" t="s">
        <v>871</v>
      </c>
      <c r="D716" s="3" t="s">
        <v>874</v>
      </c>
      <c r="E716" s="3"/>
      <c r="F716" s="4" t="s">
        <v>2328</v>
      </c>
      <c r="G716" s="4">
        <f t="shared" si="25"/>
        <v>1390</v>
      </c>
      <c r="H716" s="4"/>
      <c r="I716" s="4"/>
      <c r="J716" s="4">
        <v>2</v>
      </c>
      <c r="K716" t="s">
        <v>2359</v>
      </c>
      <c r="M716">
        <v>100</v>
      </c>
      <c r="N716">
        <v>0.32200000000000001</v>
      </c>
      <c r="O716">
        <v>0.31900000000000001</v>
      </c>
      <c r="P716">
        <v>0.83399999999999996</v>
      </c>
      <c r="Q716">
        <v>0</v>
      </c>
      <c r="R716" t="s">
        <v>45</v>
      </c>
      <c r="S716">
        <v>528</v>
      </c>
      <c r="T716">
        <v>1652.7</v>
      </c>
      <c r="U716">
        <v>5.2999999999999999E-2</v>
      </c>
      <c r="V716">
        <v>20.399999999999999</v>
      </c>
      <c r="W716">
        <v>3.7400000000000003E-2</v>
      </c>
      <c r="X716">
        <v>82.5</v>
      </c>
      <c r="Y716">
        <v>9.6750000000000007</v>
      </c>
      <c r="Z716">
        <v>-0.23851</v>
      </c>
      <c r="AA716">
        <v>37</v>
      </c>
      <c r="AB716">
        <v>37.1</v>
      </c>
      <c r="AC716">
        <v>0.08</v>
      </c>
      <c r="AD716">
        <v>2.9000000000000001E-2</v>
      </c>
      <c r="AE716">
        <v>1.7270000000000001</v>
      </c>
      <c r="AF716">
        <v>0.06</v>
      </c>
      <c r="AG716">
        <v>-1.9E-2</v>
      </c>
      <c r="AH716">
        <v>0.52900000000000003</v>
      </c>
      <c r="AI716">
        <v>-4.3999999999999997E-2</v>
      </c>
      <c r="AJ716">
        <v>0.47799999999999998</v>
      </c>
      <c r="AK716">
        <v>0.58599999999999997</v>
      </c>
      <c r="AL716">
        <v>56.529000000000003</v>
      </c>
      <c r="AM716">
        <v>330</v>
      </c>
      <c r="AN716">
        <v>-0.83299999999999996</v>
      </c>
      <c r="AO716">
        <v>2.1999999999999999E-2</v>
      </c>
      <c r="AP716">
        <v>10.166600000000001</v>
      </c>
      <c r="AQ716">
        <v>8.7999999999999995E-2</v>
      </c>
      <c r="AR716">
        <v>91.15</v>
      </c>
      <c r="AS716">
        <v>0.40100000000000002</v>
      </c>
      <c r="AT716" t="s">
        <v>1149</v>
      </c>
      <c r="AU716">
        <v>13.5</v>
      </c>
      <c r="AV716">
        <v>178</v>
      </c>
      <c r="AW716">
        <v>1.0089999999999999</v>
      </c>
      <c r="AX716">
        <v>25.17</v>
      </c>
      <c r="AY716">
        <v>25.17</v>
      </c>
      <c r="AZ716">
        <v>31.69</v>
      </c>
      <c r="BA716">
        <v>31.69</v>
      </c>
      <c r="BB716">
        <v>39.72</v>
      </c>
      <c r="BC716">
        <v>39.72</v>
      </c>
      <c r="BL716">
        <v>12</v>
      </c>
      <c r="BM716">
        <v>8.5299999999999994</v>
      </c>
      <c r="BN716">
        <v>1.7930063963360297E-5</v>
      </c>
    </row>
    <row r="717" spans="1:66" x14ac:dyDescent="0.2">
      <c r="A717" t="s">
        <v>869</v>
      </c>
      <c r="B717" s="3" t="s">
        <v>1150</v>
      </c>
      <c r="C717" s="3" t="s">
        <v>871</v>
      </c>
      <c r="D717" s="3" t="s">
        <v>871</v>
      </c>
      <c r="E717" s="3"/>
      <c r="F717" s="4">
        <v>2625</v>
      </c>
      <c r="G717" s="4">
        <f t="shared" si="25"/>
        <v>1515</v>
      </c>
      <c r="H717" s="4"/>
      <c r="I717" s="4"/>
      <c r="J717" s="4">
        <v>2</v>
      </c>
      <c r="K717" t="s">
        <v>2360</v>
      </c>
      <c r="M717">
        <v>100</v>
      </c>
      <c r="N717">
        <v>6.0679999999999996</v>
      </c>
      <c r="O717">
        <v>6.2670000000000003</v>
      </c>
      <c r="P717">
        <v>9.6210000000000004</v>
      </c>
      <c r="Q717">
        <v>1</v>
      </c>
      <c r="R717" t="s">
        <v>1151</v>
      </c>
      <c r="S717">
        <v>11203</v>
      </c>
      <c r="T717">
        <v>1787.6</v>
      </c>
      <c r="U717">
        <v>-0.25749</v>
      </c>
      <c r="V717">
        <v>57.39</v>
      </c>
      <c r="W717">
        <v>-0.2082</v>
      </c>
      <c r="X717">
        <v>42.691000000000003</v>
      </c>
      <c r="Y717">
        <v>12.691000000000001</v>
      </c>
      <c r="Z717">
        <v>-0.20302999999999999</v>
      </c>
      <c r="AA717">
        <v>49</v>
      </c>
      <c r="AB717">
        <v>122.9</v>
      </c>
      <c r="AC717">
        <v>1.9E-2</v>
      </c>
      <c r="AD717">
        <v>0.122</v>
      </c>
      <c r="AE717">
        <v>1.7969999999999999</v>
      </c>
      <c r="AF717">
        <v>9.2999999999999999E-2</v>
      </c>
      <c r="AG717">
        <v>2.9000000000000001E-2</v>
      </c>
      <c r="AH717">
        <v>0.307</v>
      </c>
      <c r="AI717">
        <v>2.9000000000000001E-2</v>
      </c>
      <c r="AJ717">
        <v>0.39700000000000002</v>
      </c>
      <c r="AK717">
        <v>7.3209999999999997</v>
      </c>
      <c r="AL717">
        <v>59.503999999999998</v>
      </c>
      <c r="AM717">
        <v>354</v>
      </c>
      <c r="AN717">
        <v>-0.96699999999999997</v>
      </c>
      <c r="AO717">
        <v>5.0999999999999997E-2</v>
      </c>
      <c r="AP717">
        <v>72.112229999999997</v>
      </c>
      <c r="AQ717">
        <v>4.5999999999999999E-2</v>
      </c>
      <c r="AR717">
        <v>96.79</v>
      </c>
      <c r="AS717">
        <v>0.47399999999999998</v>
      </c>
      <c r="AT717" t="s">
        <v>1152</v>
      </c>
      <c r="AU717">
        <v>-42.3</v>
      </c>
      <c r="AV717">
        <v>123</v>
      </c>
      <c r="AW717">
        <v>0.84299999999999997</v>
      </c>
      <c r="AX717">
        <v>25.31</v>
      </c>
      <c r="AY717">
        <v>25.31</v>
      </c>
      <c r="AZ717">
        <v>34.229999999999997</v>
      </c>
      <c r="BA717">
        <v>34.229999999999997</v>
      </c>
      <c r="BB717">
        <v>36.29</v>
      </c>
      <c r="BC717">
        <v>36.29</v>
      </c>
      <c r="BL717">
        <v>12</v>
      </c>
      <c r="BM717">
        <v>50.83</v>
      </c>
      <c r="BN717">
        <v>8.2643745468413583E-3</v>
      </c>
    </row>
    <row r="718" spans="1:66" x14ac:dyDescent="0.2">
      <c r="A718" t="s">
        <v>869</v>
      </c>
      <c r="B718" s="3" t="s">
        <v>1153</v>
      </c>
      <c r="C718" s="3" t="s">
        <v>871</v>
      </c>
      <c r="D718" s="3" t="s">
        <v>877</v>
      </c>
      <c r="E718" s="3"/>
      <c r="F718" s="4">
        <v>2625</v>
      </c>
      <c r="G718" s="4">
        <f t="shared" si="25"/>
        <v>1515</v>
      </c>
      <c r="H718" s="4"/>
      <c r="I718" s="4"/>
      <c r="J718" s="4">
        <v>2</v>
      </c>
      <c r="K718" t="s">
        <v>2360</v>
      </c>
      <c r="M718">
        <v>100</v>
      </c>
      <c r="N718">
        <v>0.88700000000000001</v>
      </c>
      <c r="O718">
        <v>0.81499999999999995</v>
      </c>
      <c r="P718">
        <v>2.2309999999999999</v>
      </c>
      <c r="Q718">
        <v>1</v>
      </c>
      <c r="R718" t="s">
        <v>1154</v>
      </c>
      <c r="S718">
        <v>1457</v>
      </c>
      <c r="T718">
        <v>1787.6</v>
      </c>
      <c r="U718">
        <v>0.21415000000000001</v>
      </c>
      <c r="V718">
        <v>33.86</v>
      </c>
      <c r="W718">
        <v>-0.31940000000000002</v>
      </c>
      <c r="X718">
        <v>23.867000000000001</v>
      </c>
      <c r="Y718">
        <v>11.367000000000001</v>
      </c>
      <c r="Z718">
        <v>-0.52185999999999999</v>
      </c>
      <c r="AA718">
        <v>37</v>
      </c>
      <c r="AB718">
        <v>20.9</v>
      </c>
      <c r="AC718">
        <v>0.13300000000000001</v>
      </c>
      <c r="AD718">
        <v>0.109</v>
      </c>
      <c r="AE718">
        <v>1.9179999999999999</v>
      </c>
      <c r="AF718">
        <v>0.14499999999999999</v>
      </c>
      <c r="AG718">
        <v>7.6999999999999999E-2</v>
      </c>
      <c r="AH718">
        <v>0.56599999999999995</v>
      </c>
      <c r="AI718">
        <v>4.2000000000000003E-2</v>
      </c>
      <c r="AJ718">
        <v>0.69599999999999995</v>
      </c>
      <c r="AK718">
        <v>1.494</v>
      </c>
      <c r="AL718">
        <v>29.751999999999999</v>
      </c>
      <c r="AM718">
        <v>330</v>
      </c>
      <c r="AN718">
        <v>-0.83299999999999996</v>
      </c>
      <c r="AO718">
        <v>7.0999999999999994E-2</v>
      </c>
      <c r="AP718">
        <v>9.1460500000000007</v>
      </c>
      <c r="AQ718">
        <v>0.20599999999999999</v>
      </c>
      <c r="AR718">
        <v>96.79</v>
      </c>
      <c r="AS718">
        <v>0.41399999999999998</v>
      </c>
      <c r="AT718" t="s">
        <v>1155</v>
      </c>
      <c r="AU718">
        <v>-15.4</v>
      </c>
      <c r="AV718">
        <v>105</v>
      </c>
      <c r="AW718">
        <v>1.0049999999999999</v>
      </c>
      <c r="AX718">
        <v>28.57</v>
      </c>
      <c r="AY718">
        <v>28.57</v>
      </c>
      <c r="AZ718">
        <v>47.98</v>
      </c>
      <c r="BA718">
        <v>47.98</v>
      </c>
      <c r="BB718">
        <v>55.43</v>
      </c>
      <c r="BC718">
        <v>55.43</v>
      </c>
      <c r="BL718">
        <v>12</v>
      </c>
      <c r="BM718">
        <v>143.22</v>
      </c>
      <c r="BN718">
        <v>-0.11786335628299195</v>
      </c>
    </row>
    <row r="719" spans="1:66" x14ac:dyDescent="0.2">
      <c r="A719" t="s">
        <v>869</v>
      </c>
      <c r="B719" s="3" t="s">
        <v>1153</v>
      </c>
      <c r="C719" s="3" t="s">
        <v>871</v>
      </c>
      <c r="D719" s="3" t="s">
        <v>881</v>
      </c>
      <c r="E719" s="3"/>
      <c r="F719" s="4">
        <v>2625</v>
      </c>
      <c r="G719" s="4">
        <f t="shared" si="25"/>
        <v>1515</v>
      </c>
      <c r="H719" s="4"/>
      <c r="I719" s="4"/>
      <c r="J719" s="4">
        <v>2</v>
      </c>
      <c r="K719" t="s">
        <v>2360</v>
      </c>
      <c r="M719">
        <v>100</v>
      </c>
      <c r="N719">
        <v>0.217</v>
      </c>
      <c r="O719">
        <v>0.2</v>
      </c>
      <c r="P719">
        <v>0.92300000000000004</v>
      </c>
      <c r="Q719">
        <v>0</v>
      </c>
      <c r="R719" t="s">
        <v>45</v>
      </c>
      <c r="S719">
        <v>358</v>
      </c>
      <c r="T719">
        <v>1787.6</v>
      </c>
      <c r="U719">
        <v>0.13775999999999999</v>
      </c>
      <c r="V719">
        <v>34.619999999999997</v>
      </c>
      <c r="W719">
        <v>0.153</v>
      </c>
      <c r="X719">
        <v>35</v>
      </c>
      <c r="Y719">
        <v>9.9870000000000001</v>
      </c>
      <c r="Z719">
        <v>0.22572</v>
      </c>
      <c r="AA719">
        <v>41</v>
      </c>
      <c r="AB719">
        <v>35.4</v>
      </c>
      <c r="AC719">
        <v>0.16700000000000001</v>
      </c>
      <c r="AD719">
        <v>2.8000000000000001E-2</v>
      </c>
      <c r="AE719">
        <v>1.742</v>
      </c>
      <c r="AF719">
        <v>-1.4999999999999999E-2</v>
      </c>
      <c r="AG719">
        <v>1.2E-2</v>
      </c>
      <c r="AH719">
        <v>0.222</v>
      </c>
      <c r="AI719">
        <v>2.4E-2</v>
      </c>
      <c r="AJ719">
        <v>0.46500000000000002</v>
      </c>
      <c r="AK719">
        <v>0.53</v>
      </c>
      <c r="AL719">
        <v>98.182000000000002</v>
      </c>
      <c r="AM719">
        <v>294</v>
      </c>
      <c r="AN719">
        <v>-0.63300000000000001</v>
      </c>
      <c r="AO719">
        <v>2.5999999999999999E-2</v>
      </c>
      <c r="AP719">
        <v>4.2248900000000003</v>
      </c>
      <c r="AQ719">
        <v>0.154</v>
      </c>
      <c r="AR719">
        <v>96.79</v>
      </c>
      <c r="AS719">
        <v>0.47599999999999998</v>
      </c>
      <c r="AT719" t="s">
        <v>1156</v>
      </c>
      <c r="AU719">
        <v>28.3</v>
      </c>
      <c r="AV719">
        <v>88</v>
      </c>
      <c r="AW719">
        <v>0.97399999999999998</v>
      </c>
      <c r="AX719">
        <v>23.51</v>
      </c>
      <c r="AY719">
        <v>23.51</v>
      </c>
      <c r="AZ719">
        <v>28.58</v>
      </c>
      <c r="BA719">
        <v>28.58</v>
      </c>
      <c r="BB719">
        <v>32.119999999999997</v>
      </c>
      <c r="BC719">
        <v>32.119999999999997</v>
      </c>
      <c r="BL719">
        <v>12</v>
      </c>
      <c r="BM719">
        <v>12.93</v>
      </c>
      <c r="BN719">
        <v>-6.9963677625613757E-2</v>
      </c>
    </row>
    <row r="720" spans="1:66" x14ac:dyDescent="0.2">
      <c r="A720" t="s">
        <v>869</v>
      </c>
      <c r="B720" s="3" t="s">
        <v>1157</v>
      </c>
      <c r="C720" s="3" t="s">
        <v>871</v>
      </c>
      <c r="D720" s="3" t="s">
        <v>871</v>
      </c>
      <c r="E720" s="3"/>
      <c r="F720" s="4">
        <v>2650</v>
      </c>
      <c r="G720" s="4">
        <f t="shared" si="25"/>
        <v>1540</v>
      </c>
      <c r="H720" s="4"/>
      <c r="I720" s="4"/>
      <c r="J720" s="4">
        <v>2</v>
      </c>
      <c r="K720" t="s">
        <v>2361</v>
      </c>
      <c r="M720">
        <v>100</v>
      </c>
      <c r="N720">
        <v>13.653</v>
      </c>
      <c r="O720">
        <v>13.997999999999999</v>
      </c>
      <c r="P720">
        <v>21.335999999999999</v>
      </c>
      <c r="Q720">
        <v>1</v>
      </c>
      <c r="R720" t="s">
        <v>1158</v>
      </c>
      <c r="S720">
        <v>26440</v>
      </c>
      <c r="T720">
        <v>1888.8</v>
      </c>
      <c r="U720">
        <v>-0.18723999999999999</v>
      </c>
      <c r="V720">
        <v>30.8</v>
      </c>
      <c r="W720">
        <v>-0.1774</v>
      </c>
      <c r="X720">
        <v>84.823999999999998</v>
      </c>
      <c r="Y720">
        <v>12.324</v>
      </c>
      <c r="Z720">
        <v>-0.19402</v>
      </c>
      <c r="AA720">
        <v>47</v>
      </c>
      <c r="AB720">
        <v>48.7</v>
      </c>
      <c r="AC720">
        <v>7.0000000000000001E-3</v>
      </c>
      <c r="AD720">
        <v>9.6000000000000002E-2</v>
      </c>
      <c r="AE720">
        <v>1.7869999999999999</v>
      </c>
      <c r="AF720">
        <v>6.3E-2</v>
      </c>
      <c r="AG720">
        <v>8.7999999999999995E-2</v>
      </c>
      <c r="AH720">
        <v>0.24399999999999999</v>
      </c>
      <c r="AI720">
        <v>0.111</v>
      </c>
      <c r="AJ720">
        <v>0.34799999999999998</v>
      </c>
      <c r="AK720">
        <v>16.053000000000001</v>
      </c>
      <c r="AL720">
        <v>142.81</v>
      </c>
      <c r="AM720">
        <v>354</v>
      </c>
      <c r="AN720">
        <v>-0.96699999999999997</v>
      </c>
      <c r="AO720">
        <v>4.7E-2</v>
      </c>
      <c r="AP720">
        <v>111.50611000000001</v>
      </c>
      <c r="AQ720">
        <v>2.4E-2</v>
      </c>
      <c r="AR720">
        <v>96.6</v>
      </c>
      <c r="AS720">
        <v>0.47899999999999998</v>
      </c>
      <c r="AT720" t="s">
        <v>1159</v>
      </c>
      <c r="AU720">
        <v>-10.199999999999999</v>
      </c>
      <c r="AV720">
        <v>138</v>
      </c>
      <c r="AW720">
        <v>0.97399999999999998</v>
      </c>
      <c r="AX720">
        <v>31.27</v>
      </c>
      <c r="AY720">
        <v>31.27</v>
      </c>
      <c r="AZ720">
        <v>32.01</v>
      </c>
      <c r="BA720">
        <v>32.01</v>
      </c>
      <c r="BB720">
        <v>41.03</v>
      </c>
      <c r="BC720">
        <v>41.03</v>
      </c>
      <c r="BL720">
        <v>12</v>
      </c>
      <c r="BM720" t="s">
        <v>91</v>
      </c>
      <c r="BN720">
        <v>0.11445108114700298</v>
      </c>
    </row>
    <row r="721" spans="1:66" x14ac:dyDescent="0.2">
      <c r="A721" t="s">
        <v>1731</v>
      </c>
      <c r="C721">
        <v>1</v>
      </c>
      <c r="D721">
        <v>1</v>
      </c>
      <c r="F721">
        <v>1000</v>
      </c>
      <c r="G721" s="4">
        <f>500-(1450-F721)</f>
        <v>50</v>
      </c>
      <c r="K721" t="s">
        <v>1781</v>
      </c>
      <c r="M721">
        <v>100</v>
      </c>
      <c r="N721">
        <v>0.113</v>
      </c>
      <c r="O721">
        <v>0.115</v>
      </c>
      <c r="P721">
        <v>0.42499999999999999</v>
      </c>
      <c r="Q721">
        <v>0</v>
      </c>
      <c r="R721" t="s">
        <v>45</v>
      </c>
      <c r="S721">
        <v>200</v>
      </c>
      <c r="T721">
        <v>1741.4</v>
      </c>
      <c r="U721">
        <v>0.40770000000000001</v>
      </c>
      <c r="V721">
        <v>25.55</v>
      </c>
      <c r="W721">
        <v>0.24049999999999999</v>
      </c>
      <c r="X721">
        <v>59.232999999999997</v>
      </c>
      <c r="Y721">
        <v>9.2330000000000005</v>
      </c>
      <c r="Z721">
        <v>-0.13689999999999999</v>
      </c>
      <c r="AA721">
        <v>55</v>
      </c>
      <c r="AB721">
        <v>25.3</v>
      </c>
      <c r="AC721">
        <v>0.161</v>
      </c>
      <c r="AD721">
        <v>2.1999999999999999E-2</v>
      </c>
      <c r="AE721">
        <v>1.6879999999999999</v>
      </c>
      <c r="AF721">
        <v>9.4E-2</v>
      </c>
      <c r="AG721">
        <v>-3.6999999999999998E-2</v>
      </c>
      <c r="AH721">
        <v>4.2000000000000003E-2</v>
      </c>
      <c r="AI721">
        <v>3.5000000000000003E-2</v>
      </c>
      <c r="AJ721">
        <v>-4.2000000000000003E-2</v>
      </c>
      <c r="AK721">
        <v>0.32700000000000001</v>
      </c>
      <c r="AL721">
        <v>2.9750000000000001</v>
      </c>
      <c r="AM721">
        <v>342</v>
      </c>
      <c r="AN721">
        <v>-0.9</v>
      </c>
      <c r="AO721">
        <v>1.2E-2</v>
      </c>
      <c r="AP721">
        <v>5.5318500000000004</v>
      </c>
      <c r="AQ721">
        <v>6.7000000000000004E-2</v>
      </c>
      <c r="AR721">
        <v>89.42</v>
      </c>
      <c r="AS721">
        <v>7.9000000000000001E-2</v>
      </c>
      <c r="AT721" t="s">
        <v>1732</v>
      </c>
      <c r="AU721">
        <v>6.1</v>
      </c>
      <c r="AV721">
        <v>118</v>
      </c>
      <c r="AW721">
        <v>0.97</v>
      </c>
      <c r="AX721">
        <v>17.57</v>
      </c>
      <c r="AY721">
        <v>17.57</v>
      </c>
      <c r="AZ721">
        <v>24.83</v>
      </c>
      <c r="BA721">
        <v>24.83</v>
      </c>
      <c r="BB721">
        <v>28.18</v>
      </c>
      <c r="BC721">
        <v>28.18</v>
      </c>
      <c r="BL721">
        <v>13</v>
      </c>
      <c r="BM721">
        <v>25.39</v>
      </c>
      <c r="BN721">
        <v>4.9187956723815131E-2</v>
      </c>
    </row>
    <row r="722" spans="1:66" x14ac:dyDescent="0.2">
      <c r="A722" t="s">
        <v>1731</v>
      </c>
      <c r="C722">
        <v>1</v>
      </c>
      <c r="D722">
        <v>2</v>
      </c>
      <c r="F722">
        <v>1000</v>
      </c>
      <c r="G722" s="4">
        <f t="shared" ref="G722:G746" si="26">500-(1450-F722)</f>
        <v>50</v>
      </c>
      <c r="K722" t="s">
        <v>1781</v>
      </c>
      <c r="M722">
        <v>100</v>
      </c>
      <c r="N722">
        <v>0.62</v>
      </c>
      <c r="O722">
        <v>0.78300000000000003</v>
      </c>
      <c r="P722">
        <v>4.3090000000000002</v>
      </c>
      <c r="Q722">
        <v>9</v>
      </c>
      <c r="R722" t="s">
        <v>1733</v>
      </c>
      <c r="S722">
        <v>1364</v>
      </c>
      <c r="T722">
        <v>1741.4</v>
      </c>
      <c r="U722">
        <v>-0.12820999999999999</v>
      </c>
      <c r="V722">
        <v>30.8</v>
      </c>
      <c r="W722">
        <v>-8.6300000000000002E-2</v>
      </c>
      <c r="X722">
        <v>81.753</v>
      </c>
      <c r="Y722">
        <v>11.753</v>
      </c>
      <c r="Z722">
        <v>-0.46876000000000001</v>
      </c>
      <c r="AA722">
        <v>49</v>
      </c>
      <c r="AB722">
        <v>35.5</v>
      </c>
      <c r="AC722">
        <v>0.435</v>
      </c>
      <c r="AD722">
        <v>0.30099999999999999</v>
      </c>
      <c r="AE722">
        <v>2.0529999999999999</v>
      </c>
      <c r="AF722">
        <v>0.188</v>
      </c>
      <c r="AG722">
        <v>5.5E-2</v>
      </c>
      <c r="AH722">
        <v>0.29699999999999999</v>
      </c>
      <c r="AI722">
        <v>7.8E-2</v>
      </c>
      <c r="AJ722">
        <v>0.53200000000000003</v>
      </c>
      <c r="AK722">
        <v>2.2309999999999999</v>
      </c>
      <c r="AL722">
        <v>65.454999999999998</v>
      </c>
      <c r="AM722">
        <v>330</v>
      </c>
      <c r="AN722">
        <v>-0.83299999999999996</v>
      </c>
      <c r="AO722">
        <v>0.13100000000000001</v>
      </c>
      <c r="AP722">
        <v>48.27478</v>
      </c>
      <c r="AQ722">
        <v>0.11799999999999999</v>
      </c>
      <c r="AR722">
        <v>89.42</v>
      </c>
      <c r="AS722">
        <v>0.18</v>
      </c>
      <c r="AT722" t="s">
        <v>1734</v>
      </c>
      <c r="AU722">
        <v>13.2</v>
      </c>
      <c r="AV722">
        <v>169</v>
      </c>
      <c r="AW722">
        <v>0.96</v>
      </c>
      <c r="AX722">
        <v>23.8</v>
      </c>
      <c r="AY722">
        <v>23.8</v>
      </c>
      <c r="AZ722">
        <v>32.35</v>
      </c>
      <c r="BA722">
        <v>32.35</v>
      </c>
      <c r="BB722">
        <v>38.909999999999997</v>
      </c>
      <c r="BC722">
        <v>38.909999999999997</v>
      </c>
      <c r="BL722">
        <v>13</v>
      </c>
      <c r="BM722">
        <v>10.61</v>
      </c>
      <c r="BN722">
        <v>7.6537128706606644E-2</v>
      </c>
    </row>
    <row r="723" spans="1:66" x14ac:dyDescent="0.2">
      <c r="A723" t="s">
        <v>1731</v>
      </c>
      <c r="C723">
        <v>1</v>
      </c>
      <c r="D723">
        <v>1</v>
      </c>
      <c r="F723">
        <v>1025</v>
      </c>
      <c r="G723" s="4">
        <f t="shared" si="26"/>
        <v>75</v>
      </c>
      <c r="K723" t="s">
        <v>1782</v>
      </c>
      <c r="M723">
        <v>100</v>
      </c>
      <c r="N723">
        <v>0.44700000000000001</v>
      </c>
      <c r="O723">
        <v>0.55500000000000005</v>
      </c>
      <c r="P723">
        <v>4.5449999999999999</v>
      </c>
      <c r="Q723">
        <v>4</v>
      </c>
      <c r="R723" t="s">
        <v>1735</v>
      </c>
      <c r="S723">
        <v>1234</v>
      </c>
      <c r="T723">
        <v>2225.4</v>
      </c>
      <c r="U723">
        <v>0.26749000000000001</v>
      </c>
      <c r="V723">
        <v>43.82</v>
      </c>
      <c r="W723">
        <v>-0.1615</v>
      </c>
      <c r="X723">
        <v>51.405000000000001</v>
      </c>
      <c r="Y723">
        <v>13.904999999999999</v>
      </c>
      <c r="Z723">
        <v>-0.18229000000000001</v>
      </c>
      <c r="AA723">
        <v>39</v>
      </c>
      <c r="AB723">
        <v>15</v>
      </c>
      <c r="AC723">
        <v>0.54</v>
      </c>
      <c r="AD723">
        <v>0.33700000000000002</v>
      </c>
      <c r="AE723">
        <v>1.8580000000000001</v>
      </c>
      <c r="AF723">
        <v>0.441</v>
      </c>
      <c r="AG723">
        <v>0.159</v>
      </c>
      <c r="AH723">
        <v>0.49399999999999999</v>
      </c>
      <c r="AI723">
        <v>0.106</v>
      </c>
      <c r="AJ723">
        <v>0.52100000000000002</v>
      </c>
      <c r="AK723">
        <v>1.198</v>
      </c>
      <c r="AL723">
        <v>184.46299999999999</v>
      </c>
      <c r="AM723">
        <v>306</v>
      </c>
      <c r="AN723">
        <v>-0.7</v>
      </c>
      <c r="AO723">
        <v>0.108</v>
      </c>
      <c r="AP723">
        <v>64.908659999999998</v>
      </c>
      <c r="AQ723">
        <v>0.187</v>
      </c>
      <c r="AR723">
        <v>80.959999999999994</v>
      </c>
      <c r="AS723">
        <v>-0.54800000000000004</v>
      </c>
      <c r="AT723" t="s">
        <v>1736</v>
      </c>
      <c r="AU723">
        <v>-0.7</v>
      </c>
      <c r="AV723">
        <v>12</v>
      </c>
      <c r="AW723">
        <v>0.98299999999999998</v>
      </c>
      <c r="AX723">
        <v>31.71</v>
      </c>
      <c r="AY723">
        <v>31.71</v>
      </c>
      <c r="AZ723">
        <v>41.09</v>
      </c>
      <c r="BA723">
        <v>41.09</v>
      </c>
      <c r="BB723">
        <v>41.2</v>
      </c>
      <c r="BC723">
        <v>41.2</v>
      </c>
      <c r="BL723">
        <v>13</v>
      </c>
      <c r="BM723">
        <v>50.64</v>
      </c>
      <c r="BN723">
        <v>0.1095652898288281</v>
      </c>
    </row>
    <row r="724" spans="1:66" x14ac:dyDescent="0.2">
      <c r="A724" t="s">
        <v>1731</v>
      </c>
      <c r="C724">
        <v>1</v>
      </c>
      <c r="D724">
        <v>2</v>
      </c>
      <c r="F724">
        <v>1025</v>
      </c>
      <c r="G724" s="4">
        <f t="shared" si="26"/>
        <v>75</v>
      </c>
      <c r="K724" t="s">
        <v>1782</v>
      </c>
      <c r="M724">
        <v>100</v>
      </c>
      <c r="N724">
        <v>0.32100000000000001</v>
      </c>
      <c r="O724">
        <v>0.33</v>
      </c>
      <c r="P724">
        <v>2.2919999999999998</v>
      </c>
      <c r="Q724">
        <v>4</v>
      </c>
      <c r="R724" t="s">
        <v>1737</v>
      </c>
      <c r="S724">
        <v>734</v>
      </c>
      <c r="T724">
        <v>2225.4</v>
      </c>
      <c r="U724">
        <v>-0.15734999999999999</v>
      </c>
      <c r="V724">
        <v>20.03</v>
      </c>
      <c r="W724">
        <v>-5.6899999999999999E-2</v>
      </c>
      <c r="X724">
        <v>84.674999999999997</v>
      </c>
      <c r="Y724">
        <v>9.6750000000000007</v>
      </c>
      <c r="Z724">
        <v>-0.15103</v>
      </c>
      <c r="AA724">
        <v>51</v>
      </c>
      <c r="AB724">
        <v>88.9</v>
      </c>
      <c r="AC724">
        <v>0.56399999999999995</v>
      </c>
      <c r="AD724">
        <v>0.14000000000000001</v>
      </c>
      <c r="AE724">
        <v>1.736</v>
      </c>
      <c r="AF724">
        <v>0.113</v>
      </c>
      <c r="AG724">
        <v>3.9E-2</v>
      </c>
      <c r="AH724">
        <v>-2.9000000000000001E-2</v>
      </c>
      <c r="AI724">
        <v>0.20100000000000001</v>
      </c>
      <c r="AJ724">
        <v>0.70899999999999996</v>
      </c>
      <c r="AK724">
        <v>1.1060000000000001</v>
      </c>
      <c r="AL724">
        <v>297.52100000000002</v>
      </c>
      <c r="AM724">
        <v>366</v>
      </c>
      <c r="AN724">
        <v>-1.0329999999999999</v>
      </c>
      <c r="AO724">
        <v>8.7999999999999995E-2</v>
      </c>
      <c r="AP724">
        <v>13.532539999999999</v>
      </c>
      <c r="AQ724">
        <v>0.184</v>
      </c>
      <c r="AR724">
        <v>80.959999999999994</v>
      </c>
      <c r="AS724">
        <v>0.247</v>
      </c>
      <c r="AT724" t="s">
        <v>1738</v>
      </c>
      <c r="AU724">
        <v>-37</v>
      </c>
      <c r="AV724">
        <v>147</v>
      </c>
      <c r="AW724">
        <v>0.98899999999999999</v>
      </c>
      <c r="AX724">
        <v>29.85</v>
      </c>
      <c r="AY724">
        <v>29.85</v>
      </c>
      <c r="AZ724">
        <v>33.47</v>
      </c>
      <c r="BA724">
        <v>33.47</v>
      </c>
      <c r="BB724">
        <v>43.19</v>
      </c>
      <c r="BC724">
        <v>43.19</v>
      </c>
      <c r="BL724">
        <v>13</v>
      </c>
      <c r="BM724">
        <v>14.45</v>
      </c>
      <c r="BN724">
        <v>-4.2701398465885658E-2</v>
      </c>
    </row>
    <row r="725" spans="1:66" x14ac:dyDescent="0.2">
      <c r="A725" t="s">
        <v>1731</v>
      </c>
      <c r="C725">
        <v>1</v>
      </c>
      <c r="D725">
        <v>1</v>
      </c>
      <c r="F725">
        <v>1050</v>
      </c>
      <c r="G725" s="4">
        <f t="shared" si="26"/>
        <v>100</v>
      </c>
      <c r="K725" t="s">
        <v>1783</v>
      </c>
      <c r="M725">
        <v>100</v>
      </c>
      <c r="N725">
        <v>2.2519999999999998</v>
      </c>
      <c r="O725">
        <v>2.254</v>
      </c>
      <c r="P725">
        <v>7.2370000000000001</v>
      </c>
      <c r="Q725">
        <v>7</v>
      </c>
      <c r="R725" t="s">
        <v>1739</v>
      </c>
      <c r="S725">
        <v>3006</v>
      </c>
      <c r="T725">
        <v>1333.5</v>
      </c>
      <c r="U725">
        <v>-0.2747</v>
      </c>
      <c r="V725">
        <v>40.450000000000003</v>
      </c>
      <c r="W725">
        <v>0.62219999999999998</v>
      </c>
      <c r="X725">
        <v>59.695</v>
      </c>
      <c r="Y725">
        <v>12.195</v>
      </c>
      <c r="Z725">
        <v>0.62560000000000004</v>
      </c>
      <c r="AA725">
        <v>35</v>
      </c>
      <c r="AB725">
        <v>55.5</v>
      </c>
      <c r="AC725">
        <v>0.64600000000000002</v>
      </c>
      <c r="AD725">
        <v>0.85299999999999998</v>
      </c>
      <c r="AE725">
        <v>2.1120000000000001</v>
      </c>
      <c r="AF725">
        <v>0.47699999999999998</v>
      </c>
      <c r="AG725">
        <v>0.11</v>
      </c>
      <c r="AH725">
        <v>2.5000000000000001E-2</v>
      </c>
      <c r="AI725">
        <v>0.45700000000000002</v>
      </c>
      <c r="AJ725">
        <v>0.70299999999999996</v>
      </c>
      <c r="AK725">
        <v>5.42</v>
      </c>
      <c r="AL725">
        <v>172.56200000000001</v>
      </c>
      <c r="AM725">
        <v>306</v>
      </c>
      <c r="AN725">
        <v>-0.7</v>
      </c>
      <c r="AO725">
        <v>0.501</v>
      </c>
      <c r="AP725">
        <v>147.10808</v>
      </c>
      <c r="AQ725">
        <v>0.127</v>
      </c>
      <c r="AR725">
        <v>78.400000000000006</v>
      </c>
      <c r="AS725">
        <v>-0.26600000000000001</v>
      </c>
      <c r="AT725" t="s">
        <v>1740</v>
      </c>
      <c r="AU725">
        <v>8</v>
      </c>
      <c r="AV725">
        <v>64</v>
      </c>
      <c r="AW725">
        <v>1.07</v>
      </c>
      <c r="AX725">
        <v>48.21</v>
      </c>
      <c r="AY725">
        <v>48.21</v>
      </c>
      <c r="AZ725">
        <v>48.49</v>
      </c>
      <c r="BA725">
        <v>48.49</v>
      </c>
      <c r="BB725">
        <v>50.13</v>
      </c>
      <c r="BC725">
        <v>50.13</v>
      </c>
      <c r="BL725">
        <v>13</v>
      </c>
      <c r="BM725">
        <v>16.45</v>
      </c>
      <c r="BN725">
        <v>-4.2080527955106591E-2</v>
      </c>
    </row>
    <row r="726" spans="1:66" x14ac:dyDescent="0.2">
      <c r="A726" t="s">
        <v>1731</v>
      </c>
      <c r="C726">
        <v>1</v>
      </c>
      <c r="D726">
        <v>2</v>
      </c>
      <c r="F726">
        <v>1050</v>
      </c>
      <c r="G726" s="4">
        <f t="shared" si="26"/>
        <v>100</v>
      </c>
      <c r="K726" t="s">
        <v>1783</v>
      </c>
      <c r="M726">
        <v>100</v>
      </c>
      <c r="N726">
        <v>0.36799999999999999</v>
      </c>
      <c r="O726">
        <v>0.55500000000000005</v>
      </c>
      <c r="P726">
        <v>5.9640000000000004</v>
      </c>
      <c r="Q726">
        <v>5</v>
      </c>
      <c r="R726" t="s">
        <v>1741</v>
      </c>
      <c r="S726">
        <v>740</v>
      </c>
      <c r="T726">
        <v>1333.5</v>
      </c>
      <c r="U726">
        <v>0.14066999999999999</v>
      </c>
      <c r="V726">
        <v>49.84</v>
      </c>
      <c r="W726">
        <v>-0.1239</v>
      </c>
      <c r="X726">
        <v>34.566000000000003</v>
      </c>
      <c r="Y726">
        <v>12.066000000000001</v>
      </c>
      <c r="Z726">
        <v>-0.20549999999999999</v>
      </c>
      <c r="AA726">
        <v>37</v>
      </c>
      <c r="AB726">
        <v>63.6</v>
      </c>
      <c r="AC726">
        <v>0.437</v>
      </c>
      <c r="AD726">
        <v>0.33700000000000002</v>
      </c>
      <c r="AE726">
        <v>2.0099999999999998</v>
      </c>
      <c r="AF726">
        <v>0.43</v>
      </c>
      <c r="AG726">
        <v>2.4E-2</v>
      </c>
      <c r="AH726">
        <v>-0.54500000000000004</v>
      </c>
      <c r="AI726">
        <v>2.8000000000000001E-2</v>
      </c>
      <c r="AJ726">
        <v>-0.17100000000000001</v>
      </c>
      <c r="AK726">
        <v>1.5369999999999999</v>
      </c>
      <c r="AL726">
        <v>62.478999999999999</v>
      </c>
      <c r="AM726">
        <v>366</v>
      </c>
      <c r="AN726">
        <v>-1.0329999999999999</v>
      </c>
      <c r="AO726">
        <v>5.8999999999999997E-2</v>
      </c>
      <c r="AP726">
        <v>22.351459999999999</v>
      </c>
      <c r="AQ726">
        <v>8.9999999999999993E-3</v>
      </c>
      <c r="AR726">
        <v>78.400000000000006</v>
      </c>
      <c r="AS726">
        <v>-1</v>
      </c>
      <c r="AT726" t="s">
        <v>1742</v>
      </c>
      <c r="AU726">
        <v>7.5</v>
      </c>
      <c r="AV726">
        <v>104</v>
      </c>
      <c r="AW726">
        <v>1.0209999999999999</v>
      </c>
      <c r="AX726">
        <v>43.1</v>
      </c>
      <c r="AY726">
        <v>43.1</v>
      </c>
      <c r="AZ726">
        <v>51.39</v>
      </c>
      <c r="BA726">
        <v>51.39</v>
      </c>
      <c r="BB726">
        <v>63.8</v>
      </c>
      <c r="BC726">
        <v>63.8</v>
      </c>
      <c r="BL726">
        <v>13</v>
      </c>
      <c r="BM726">
        <v>9.0299999999999994</v>
      </c>
      <c r="BN726">
        <v>4.34746234635855E-2</v>
      </c>
    </row>
    <row r="727" spans="1:66" x14ac:dyDescent="0.2">
      <c r="A727" t="s">
        <v>1731</v>
      </c>
      <c r="C727">
        <v>1</v>
      </c>
      <c r="D727">
        <v>3</v>
      </c>
      <c r="F727">
        <v>1050</v>
      </c>
      <c r="G727" s="4">
        <f t="shared" si="26"/>
        <v>100</v>
      </c>
      <c r="K727" t="s">
        <v>1783</v>
      </c>
      <c r="M727">
        <v>100</v>
      </c>
      <c r="N727">
        <v>0.307</v>
      </c>
      <c r="O727">
        <v>0.23899999999999999</v>
      </c>
      <c r="P727">
        <v>1.01</v>
      </c>
      <c r="Q727">
        <v>1</v>
      </c>
      <c r="R727" t="s">
        <v>1743</v>
      </c>
      <c r="S727">
        <v>319</v>
      </c>
      <c r="T727">
        <v>1333.5</v>
      </c>
      <c r="U727">
        <v>-9.1999999999999998E-2</v>
      </c>
      <c r="V727">
        <v>29.22</v>
      </c>
      <c r="W727">
        <v>-0.2</v>
      </c>
      <c r="X727">
        <v>83.242000000000004</v>
      </c>
      <c r="Y727">
        <v>10.742000000000001</v>
      </c>
      <c r="Z727">
        <v>-0.31008999999999998</v>
      </c>
      <c r="AA727">
        <v>33</v>
      </c>
      <c r="AB727">
        <v>96.1</v>
      </c>
      <c r="AC727">
        <v>0.376</v>
      </c>
      <c r="AD727">
        <v>7.3999999999999996E-2</v>
      </c>
      <c r="AE727">
        <v>1.8240000000000001</v>
      </c>
      <c r="AF727">
        <v>0.23599999999999999</v>
      </c>
      <c r="AG727">
        <v>0.312</v>
      </c>
      <c r="AH727">
        <v>-0.249</v>
      </c>
      <c r="AI727">
        <v>0.14399999999999999</v>
      </c>
      <c r="AJ727">
        <v>-0.30199999999999999</v>
      </c>
      <c r="AK727">
        <v>0.66200000000000003</v>
      </c>
      <c r="AL727">
        <v>121.983</v>
      </c>
      <c r="AM727">
        <v>342</v>
      </c>
      <c r="AN727">
        <v>-0.9</v>
      </c>
      <c r="AO727">
        <v>2.5999999999999999E-2</v>
      </c>
      <c r="AP727">
        <v>10.16208</v>
      </c>
      <c r="AQ727">
        <v>7.5999999999999998E-2</v>
      </c>
      <c r="AR727">
        <v>78.400000000000006</v>
      </c>
      <c r="AS727">
        <v>0.47399999999999998</v>
      </c>
      <c r="AT727" t="s">
        <v>1744</v>
      </c>
      <c r="AU727">
        <v>-5.6</v>
      </c>
      <c r="AV727">
        <v>99</v>
      </c>
      <c r="AW727">
        <v>0.90800000000000003</v>
      </c>
      <c r="AX727">
        <v>29.6</v>
      </c>
      <c r="AY727">
        <v>29.6</v>
      </c>
      <c r="AZ727">
        <v>31.04</v>
      </c>
      <c r="BA727">
        <v>31.04</v>
      </c>
      <c r="BB727">
        <v>45.06</v>
      </c>
      <c r="BC727">
        <v>45.06</v>
      </c>
      <c r="BL727">
        <v>13</v>
      </c>
      <c r="BM727">
        <v>12.78</v>
      </c>
      <c r="BN727">
        <v>-5.1091520802084331E-2</v>
      </c>
    </row>
    <row r="728" spans="1:66" x14ac:dyDescent="0.2">
      <c r="A728" t="s">
        <v>1731</v>
      </c>
      <c r="C728">
        <v>2</v>
      </c>
      <c r="D728">
        <v>1</v>
      </c>
      <c r="F728">
        <v>1050</v>
      </c>
      <c r="G728" s="4">
        <f t="shared" si="26"/>
        <v>100</v>
      </c>
      <c r="K728" t="s">
        <v>1783</v>
      </c>
      <c r="M728">
        <v>100</v>
      </c>
      <c r="N728">
        <v>1.177</v>
      </c>
      <c r="O728">
        <v>2.1240000000000001</v>
      </c>
      <c r="P728">
        <v>9.2260000000000009</v>
      </c>
      <c r="Q728">
        <v>1</v>
      </c>
      <c r="R728" t="s">
        <v>1745</v>
      </c>
      <c r="S728">
        <v>2832</v>
      </c>
      <c r="T728">
        <v>1333.5</v>
      </c>
      <c r="U728">
        <v>-2.4719999999999999E-2</v>
      </c>
      <c r="V728">
        <v>25.12</v>
      </c>
      <c r="W728">
        <v>0.1421</v>
      </c>
      <c r="X728">
        <v>56.054000000000002</v>
      </c>
      <c r="Y728">
        <v>11.054</v>
      </c>
      <c r="Z728">
        <v>9.332E-2</v>
      </c>
      <c r="AA728">
        <v>39</v>
      </c>
      <c r="AB728">
        <v>49.1</v>
      </c>
      <c r="AC728">
        <v>0.14399999999999999</v>
      </c>
      <c r="AD728">
        <v>0.42099999999999999</v>
      </c>
      <c r="AE728">
        <v>1.964</v>
      </c>
      <c r="AF728">
        <v>0.20300000000000001</v>
      </c>
      <c r="AG728">
        <v>-8.5999999999999993E-2</v>
      </c>
      <c r="AH728">
        <v>-0.51400000000000001</v>
      </c>
      <c r="AI728">
        <v>-8.2000000000000003E-2</v>
      </c>
      <c r="AJ728">
        <v>0.307</v>
      </c>
      <c r="AK728">
        <v>4.3710000000000004</v>
      </c>
      <c r="AL728">
        <v>86.281000000000006</v>
      </c>
      <c r="AM728">
        <v>366</v>
      </c>
      <c r="AN728">
        <v>-1.0329999999999999</v>
      </c>
      <c r="AO728">
        <v>0.115</v>
      </c>
      <c r="AP728">
        <v>79.235640000000004</v>
      </c>
      <c r="AQ728">
        <v>0.02</v>
      </c>
      <c r="AR728">
        <v>78.400000000000006</v>
      </c>
      <c r="AS728">
        <v>0.21</v>
      </c>
      <c r="AT728" t="s">
        <v>1746</v>
      </c>
      <c r="AU728">
        <v>-8.1</v>
      </c>
      <c r="AV728">
        <v>180</v>
      </c>
      <c r="AW728">
        <v>1.0089999999999999</v>
      </c>
      <c r="AX728">
        <v>39.08</v>
      </c>
      <c r="AY728">
        <v>39.08</v>
      </c>
      <c r="AZ728">
        <v>42.07</v>
      </c>
      <c r="BA728">
        <v>42.07</v>
      </c>
      <c r="BB728">
        <v>44.74</v>
      </c>
      <c r="BC728">
        <v>44.74</v>
      </c>
      <c r="BL728">
        <v>13</v>
      </c>
      <c r="BM728">
        <v>24.01</v>
      </c>
      <c r="BN728">
        <v>0.16739006600582659</v>
      </c>
    </row>
    <row r="729" spans="1:66" x14ac:dyDescent="0.2">
      <c r="A729" t="s">
        <v>1731</v>
      </c>
      <c r="C729">
        <v>1</v>
      </c>
      <c r="D729">
        <v>1</v>
      </c>
      <c r="F729">
        <v>1075</v>
      </c>
      <c r="G729" s="4">
        <f t="shared" si="26"/>
        <v>125</v>
      </c>
      <c r="K729" t="s">
        <v>1784</v>
      </c>
      <c r="M729">
        <v>100</v>
      </c>
      <c r="N729">
        <v>0.16700000000000001</v>
      </c>
      <c r="O729">
        <v>6.3E-2</v>
      </c>
      <c r="P729">
        <v>0.442</v>
      </c>
      <c r="Q729">
        <v>0</v>
      </c>
      <c r="R729" t="s">
        <v>45</v>
      </c>
      <c r="S729">
        <v>143</v>
      </c>
      <c r="T729">
        <v>2261.6</v>
      </c>
      <c r="U729">
        <v>0.37176999999999999</v>
      </c>
      <c r="V729">
        <v>26.64</v>
      </c>
      <c r="W729">
        <v>-4.5499999999999999E-2</v>
      </c>
      <c r="X729">
        <v>29.545000000000002</v>
      </c>
      <c r="Y729">
        <v>9.5449999999999999</v>
      </c>
      <c r="Z729">
        <v>-0.21198</v>
      </c>
      <c r="AA729">
        <v>53</v>
      </c>
      <c r="AB729">
        <v>43.7</v>
      </c>
      <c r="AC729">
        <v>0.72099999999999997</v>
      </c>
      <c r="AD729">
        <v>3.6999999999999998E-2</v>
      </c>
      <c r="AE729">
        <v>1.85</v>
      </c>
      <c r="AF729">
        <v>4.2000000000000003E-2</v>
      </c>
      <c r="AG729">
        <v>-5.2999999999999999E-2</v>
      </c>
      <c r="AH729">
        <v>-0.09</v>
      </c>
      <c r="AI729">
        <v>0.05</v>
      </c>
      <c r="AJ729">
        <v>0.24</v>
      </c>
      <c r="AK729">
        <v>0.20899999999999999</v>
      </c>
      <c r="AL729">
        <v>324.298</v>
      </c>
      <c r="AM729">
        <v>366</v>
      </c>
      <c r="AN729">
        <v>-1.0329999999999999</v>
      </c>
      <c r="AO729">
        <v>1.9E-2</v>
      </c>
      <c r="AP729">
        <v>6.5138100000000003</v>
      </c>
      <c r="AQ729">
        <v>8.2000000000000003E-2</v>
      </c>
      <c r="AR729">
        <v>77.88</v>
      </c>
      <c r="AS729">
        <v>-0.52300000000000002</v>
      </c>
      <c r="AT729" t="s">
        <v>1747</v>
      </c>
      <c r="AU729">
        <v>-29.4</v>
      </c>
      <c r="AV729">
        <v>3</v>
      </c>
      <c r="AW729">
        <v>0.96499999999999997</v>
      </c>
      <c r="AX729">
        <v>22.76</v>
      </c>
      <c r="AY729">
        <v>22.76</v>
      </c>
      <c r="AZ729">
        <v>27.04</v>
      </c>
      <c r="BA729">
        <v>27.04</v>
      </c>
      <c r="BB729">
        <v>29.15</v>
      </c>
      <c r="BC729">
        <v>29.15</v>
      </c>
      <c r="BL729">
        <v>13</v>
      </c>
      <c r="BM729">
        <v>52.2</v>
      </c>
      <c r="BN729">
        <v>-2.3957723654295073E-2</v>
      </c>
    </row>
    <row r="730" spans="1:66" x14ac:dyDescent="0.2">
      <c r="A730" t="s">
        <v>1731</v>
      </c>
      <c r="C730">
        <v>1</v>
      </c>
      <c r="D730">
        <v>2</v>
      </c>
      <c r="F730">
        <v>1075</v>
      </c>
      <c r="G730" s="4">
        <f t="shared" si="26"/>
        <v>125</v>
      </c>
      <c r="K730" t="s">
        <v>1784</v>
      </c>
      <c r="M730">
        <v>100</v>
      </c>
      <c r="N730">
        <v>0.307</v>
      </c>
      <c r="O730">
        <v>0.40500000000000003</v>
      </c>
      <c r="P730">
        <v>1.502</v>
      </c>
      <c r="Q730">
        <v>1</v>
      </c>
      <c r="R730" t="s">
        <v>1748</v>
      </c>
      <c r="S730">
        <v>915</v>
      </c>
      <c r="T730">
        <v>2261.6</v>
      </c>
      <c r="U730">
        <v>7.9719999999999999E-2</v>
      </c>
      <c r="V730">
        <v>28.05</v>
      </c>
      <c r="W730">
        <v>-0.2044</v>
      </c>
      <c r="X730">
        <v>82.929000000000002</v>
      </c>
      <c r="Y730">
        <v>10.429</v>
      </c>
      <c r="Z730">
        <v>-0.27795999999999998</v>
      </c>
      <c r="AA730">
        <v>45</v>
      </c>
      <c r="AB730">
        <v>42.3</v>
      </c>
      <c r="AC730">
        <v>0.15</v>
      </c>
      <c r="AD730">
        <v>6.6000000000000003E-2</v>
      </c>
      <c r="AE730">
        <v>1.694</v>
      </c>
      <c r="AF730">
        <v>0.01</v>
      </c>
      <c r="AG730">
        <v>-6.0999999999999999E-2</v>
      </c>
      <c r="AH730">
        <v>-0.17299999999999999</v>
      </c>
      <c r="AI730">
        <v>-7.0000000000000001E-3</v>
      </c>
      <c r="AJ730">
        <v>-0.105</v>
      </c>
      <c r="AK730">
        <v>0.93899999999999995</v>
      </c>
      <c r="AL730">
        <v>53.554000000000002</v>
      </c>
      <c r="AM730">
        <v>330</v>
      </c>
      <c r="AN730">
        <v>-0.83299999999999996</v>
      </c>
      <c r="AO730">
        <v>2.7E-2</v>
      </c>
      <c r="AP730">
        <v>33.450369999999999</v>
      </c>
      <c r="AQ730">
        <v>9.1999999999999998E-2</v>
      </c>
      <c r="AR730">
        <v>77.88</v>
      </c>
      <c r="AS730">
        <v>-3.7999999999999999E-2</v>
      </c>
      <c r="AT730" t="s">
        <v>1749</v>
      </c>
      <c r="AU730">
        <v>5.8</v>
      </c>
      <c r="AV730">
        <v>103</v>
      </c>
      <c r="AW730">
        <v>0.997</v>
      </c>
      <c r="AX730">
        <v>37.69</v>
      </c>
      <c r="AY730">
        <v>37.69</v>
      </c>
      <c r="AZ730">
        <v>42.79</v>
      </c>
      <c r="BA730">
        <v>42.79</v>
      </c>
      <c r="BB730">
        <v>45.37</v>
      </c>
      <c r="BC730">
        <v>45.37</v>
      </c>
      <c r="BL730">
        <v>13</v>
      </c>
      <c r="BM730">
        <v>10.119999999999999</v>
      </c>
      <c r="BN730">
        <v>5.1046424958688344E-2</v>
      </c>
    </row>
    <row r="731" spans="1:66" x14ac:dyDescent="0.2">
      <c r="A731" t="s">
        <v>1731</v>
      </c>
      <c r="C731">
        <v>1</v>
      </c>
      <c r="D731">
        <v>3</v>
      </c>
      <c r="F731">
        <v>1075</v>
      </c>
      <c r="G731" s="4">
        <f t="shared" si="26"/>
        <v>125</v>
      </c>
      <c r="K731" t="s">
        <v>1784</v>
      </c>
      <c r="M731">
        <v>100</v>
      </c>
      <c r="N731">
        <v>3.4020000000000001</v>
      </c>
      <c r="O731">
        <v>4.8310000000000004</v>
      </c>
      <c r="P731">
        <v>30.41</v>
      </c>
      <c r="Q731">
        <v>6</v>
      </c>
      <c r="R731" t="s">
        <v>1750</v>
      </c>
      <c r="S731">
        <v>10927</v>
      </c>
      <c r="T731">
        <v>2261.6</v>
      </c>
      <c r="U731">
        <v>0.19250999999999999</v>
      </c>
      <c r="V731">
        <v>26.53</v>
      </c>
      <c r="W731">
        <v>0.32129999999999997</v>
      </c>
      <c r="X731">
        <v>50.741999999999997</v>
      </c>
      <c r="Y731">
        <v>10.742000000000001</v>
      </c>
      <c r="Z731">
        <v>0.33127000000000001</v>
      </c>
      <c r="AA731">
        <v>41</v>
      </c>
      <c r="AB731">
        <v>3</v>
      </c>
      <c r="AC731">
        <v>0.61399999999999999</v>
      </c>
      <c r="AD731">
        <v>2.1280000000000001</v>
      </c>
      <c r="AE731">
        <v>2.1480000000000001</v>
      </c>
      <c r="AF731">
        <v>0.72399999999999998</v>
      </c>
      <c r="AG731">
        <v>0.25900000000000001</v>
      </c>
      <c r="AH731">
        <v>0.625</v>
      </c>
      <c r="AI731">
        <v>0.504</v>
      </c>
      <c r="AJ731">
        <v>0.65</v>
      </c>
      <c r="AK731">
        <v>8.0760000000000005</v>
      </c>
      <c r="AL731">
        <v>276.69400000000002</v>
      </c>
      <c r="AM731">
        <v>330</v>
      </c>
      <c r="AN731">
        <v>-0.83299999999999996</v>
      </c>
      <c r="AO731">
        <v>0.61</v>
      </c>
      <c r="AP731">
        <v>354.18083999999999</v>
      </c>
      <c r="AQ731">
        <v>0.186</v>
      </c>
      <c r="AR731">
        <v>77.88</v>
      </c>
      <c r="AS731">
        <v>-1</v>
      </c>
      <c r="AT731" t="s">
        <v>1751</v>
      </c>
      <c r="AU731">
        <v>-27.2</v>
      </c>
      <c r="AV731">
        <v>58</v>
      </c>
      <c r="AW731">
        <v>0.97099999999999997</v>
      </c>
      <c r="AX731">
        <v>33.4</v>
      </c>
      <c r="AY731">
        <v>33.4</v>
      </c>
      <c r="AZ731">
        <v>40.54</v>
      </c>
      <c r="BA731">
        <v>40.54</v>
      </c>
      <c r="BB731">
        <v>44.41</v>
      </c>
      <c r="BC731">
        <v>44.41</v>
      </c>
      <c r="BL731">
        <v>13</v>
      </c>
      <c r="BM731">
        <v>368.72</v>
      </c>
      <c r="BN731">
        <v>-1.0945963191001216E-2</v>
      </c>
    </row>
    <row r="732" spans="1:66" x14ac:dyDescent="0.2">
      <c r="A732" t="s">
        <v>1731</v>
      </c>
      <c r="C732">
        <v>1</v>
      </c>
      <c r="D732">
        <v>4</v>
      </c>
      <c r="F732">
        <v>1075</v>
      </c>
      <c r="G732" s="4">
        <f t="shared" si="26"/>
        <v>125</v>
      </c>
      <c r="K732" t="s">
        <v>1784</v>
      </c>
      <c r="M732">
        <v>100</v>
      </c>
      <c r="N732">
        <v>1.0940000000000001</v>
      </c>
      <c r="O732">
        <v>1.5529999999999999</v>
      </c>
      <c r="P732">
        <v>15.859</v>
      </c>
      <c r="Q732">
        <v>3</v>
      </c>
      <c r="R732" t="s">
        <v>1752</v>
      </c>
      <c r="S732">
        <v>3513</v>
      </c>
      <c r="T732">
        <v>2261.6</v>
      </c>
      <c r="U732">
        <v>0.25718000000000002</v>
      </c>
      <c r="V732">
        <v>40.450000000000003</v>
      </c>
      <c r="W732">
        <v>2.9999999999999997E-4</v>
      </c>
      <c r="X732">
        <v>84.253</v>
      </c>
      <c r="Y732">
        <v>11.753</v>
      </c>
      <c r="Z732">
        <v>-0.21551999999999999</v>
      </c>
      <c r="AA732">
        <v>39</v>
      </c>
      <c r="AB732">
        <v>2.2000000000000002</v>
      </c>
      <c r="AC732">
        <v>0.54900000000000004</v>
      </c>
      <c r="AD732">
        <v>0.94199999999999995</v>
      </c>
      <c r="AE732">
        <v>2.1640000000000001</v>
      </c>
      <c r="AF732">
        <v>0.59</v>
      </c>
      <c r="AG732">
        <v>0.36899999999999999</v>
      </c>
      <c r="AH732">
        <v>9.1999999999999998E-2</v>
      </c>
      <c r="AI732">
        <v>0.442</v>
      </c>
      <c r="AJ732">
        <v>0.185</v>
      </c>
      <c r="AK732">
        <v>3.633</v>
      </c>
      <c r="AL732">
        <v>74.38</v>
      </c>
      <c r="AM732">
        <v>366</v>
      </c>
      <c r="AN732">
        <v>-1.0329999999999999</v>
      </c>
      <c r="AO732">
        <v>0.13200000000000001</v>
      </c>
      <c r="AP732">
        <v>119.15045000000001</v>
      </c>
      <c r="AQ732">
        <v>4.3999999999999997E-2</v>
      </c>
      <c r="AR732">
        <v>77.88</v>
      </c>
      <c r="AS732">
        <v>-0.91900000000000004</v>
      </c>
      <c r="AT732" t="s">
        <v>1753</v>
      </c>
      <c r="AU732">
        <v>-13.8</v>
      </c>
      <c r="AV732">
        <v>11</v>
      </c>
      <c r="AW732">
        <v>0.98799999999999999</v>
      </c>
      <c r="AX732">
        <v>33.83</v>
      </c>
      <c r="AY732">
        <v>33.83</v>
      </c>
      <c r="AZ732">
        <v>44.59</v>
      </c>
      <c r="BA732">
        <v>44.59</v>
      </c>
      <c r="BB732">
        <v>44.89</v>
      </c>
      <c r="BC732">
        <v>44.89</v>
      </c>
      <c r="BL732">
        <v>13</v>
      </c>
      <c r="BM732">
        <v>39.94</v>
      </c>
      <c r="BN732">
        <v>5.9146643707018512E-2</v>
      </c>
    </row>
    <row r="733" spans="1:66" x14ac:dyDescent="0.2">
      <c r="A733" t="s">
        <v>1731</v>
      </c>
      <c r="C733">
        <v>1</v>
      </c>
      <c r="D733">
        <v>1</v>
      </c>
      <c r="F733">
        <v>1125</v>
      </c>
      <c r="G733" s="4">
        <f t="shared" si="26"/>
        <v>175</v>
      </c>
      <c r="K733" t="s">
        <v>1785</v>
      </c>
      <c r="M733">
        <v>100</v>
      </c>
      <c r="N733">
        <v>1.415</v>
      </c>
      <c r="O733">
        <v>1.4810000000000001</v>
      </c>
      <c r="P733">
        <v>7.782</v>
      </c>
      <c r="Q733">
        <v>9</v>
      </c>
      <c r="R733" t="s">
        <v>1754</v>
      </c>
      <c r="S733">
        <v>3253</v>
      </c>
      <c r="T733">
        <v>2196.9</v>
      </c>
      <c r="U733">
        <v>8.8319999999999996E-2</v>
      </c>
      <c r="V733">
        <v>42.97</v>
      </c>
      <c r="W733">
        <v>0.18160000000000001</v>
      </c>
      <c r="X733">
        <v>38.941000000000003</v>
      </c>
      <c r="Y733">
        <v>11.441000000000001</v>
      </c>
      <c r="Z733">
        <v>-1.3050000000000001E-2</v>
      </c>
      <c r="AA733">
        <v>37</v>
      </c>
      <c r="AB733">
        <v>5</v>
      </c>
      <c r="AC733">
        <v>0.55500000000000005</v>
      </c>
      <c r="AD733">
        <v>0.57699999999999996</v>
      </c>
      <c r="AE733">
        <v>1.964</v>
      </c>
      <c r="AF733">
        <v>0.34300000000000003</v>
      </c>
      <c r="AG733">
        <v>0.27700000000000002</v>
      </c>
      <c r="AH733">
        <v>0.55100000000000005</v>
      </c>
      <c r="AI733">
        <v>0.19400000000000001</v>
      </c>
      <c r="AJ733">
        <v>0.48099999999999998</v>
      </c>
      <c r="AK733">
        <v>2.56</v>
      </c>
      <c r="AL733">
        <v>243.96700000000001</v>
      </c>
      <c r="AM733">
        <v>366</v>
      </c>
      <c r="AN733">
        <v>-1.0329999999999999</v>
      </c>
      <c r="AO733">
        <v>0.20599999999999999</v>
      </c>
      <c r="AP733">
        <v>114.07216</v>
      </c>
      <c r="AQ733">
        <v>0.27200000000000002</v>
      </c>
      <c r="AR733">
        <v>78.209999999999994</v>
      </c>
      <c r="AS733">
        <v>-0.19800000000000001</v>
      </c>
      <c r="AT733" t="s">
        <v>1755</v>
      </c>
      <c r="AU733">
        <v>17.3</v>
      </c>
      <c r="AV733">
        <v>6</v>
      </c>
      <c r="AW733">
        <v>1.0529999999999999</v>
      </c>
      <c r="AX733">
        <v>35.76</v>
      </c>
      <c r="AY733">
        <v>35.76</v>
      </c>
      <c r="AZ733">
        <v>37.979999999999997</v>
      </c>
      <c r="BA733">
        <v>37.979999999999997</v>
      </c>
      <c r="BB733">
        <v>40.5</v>
      </c>
      <c r="BC733">
        <v>40.5</v>
      </c>
      <c r="BL733">
        <v>13</v>
      </c>
      <c r="BM733">
        <v>32.67</v>
      </c>
      <c r="BN733">
        <v>-2.8896812377848292E-2</v>
      </c>
    </row>
    <row r="734" spans="1:66" x14ac:dyDescent="0.2">
      <c r="A734" t="s">
        <v>1731</v>
      </c>
      <c r="C734">
        <v>1</v>
      </c>
      <c r="D734">
        <v>3</v>
      </c>
      <c r="F734">
        <v>1125</v>
      </c>
      <c r="G734" s="4">
        <f t="shared" si="26"/>
        <v>175</v>
      </c>
      <c r="K734" t="s">
        <v>1785</v>
      </c>
      <c r="M734">
        <v>100</v>
      </c>
      <c r="N734">
        <v>0.38600000000000001</v>
      </c>
      <c r="O734">
        <v>0.70799999999999996</v>
      </c>
      <c r="P734">
        <v>9.2110000000000003</v>
      </c>
      <c r="Q734">
        <v>6</v>
      </c>
      <c r="R734" t="s">
        <v>1756</v>
      </c>
      <c r="S734">
        <v>1555</v>
      </c>
      <c r="T734">
        <v>2196.9</v>
      </c>
      <c r="U734">
        <v>0.55086999999999997</v>
      </c>
      <c r="V734">
        <v>36.1</v>
      </c>
      <c r="W734">
        <v>0.16750000000000001</v>
      </c>
      <c r="X734">
        <v>40.741999999999997</v>
      </c>
      <c r="Y734">
        <v>10.742000000000001</v>
      </c>
      <c r="Z734">
        <v>7.2569999999999996E-2</v>
      </c>
      <c r="AA734">
        <v>33</v>
      </c>
      <c r="AB734">
        <v>1.8</v>
      </c>
      <c r="AC734">
        <v>0.76100000000000001</v>
      </c>
      <c r="AD734">
        <v>0.60699999999999998</v>
      </c>
      <c r="AE734">
        <v>2.1059999999999999</v>
      </c>
      <c r="AF734">
        <v>0.47299999999999998</v>
      </c>
      <c r="AG734">
        <v>3.5999999999999997E-2</v>
      </c>
      <c r="AH734">
        <v>0.48099999999999998</v>
      </c>
      <c r="AI734">
        <v>0.26900000000000002</v>
      </c>
      <c r="AJ734">
        <v>0.751</v>
      </c>
      <c r="AK734">
        <v>1.84</v>
      </c>
      <c r="AL734">
        <v>226.11600000000001</v>
      </c>
      <c r="AM734">
        <v>366</v>
      </c>
      <c r="AN734">
        <v>-1.0329999999999999</v>
      </c>
      <c r="AO734">
        <v>0.24</v>
      </c>
      <c r="AP734">
        <v>60.819760000000002</v>
      </c>
      <c r="AQ734">
        <v>0.36</v>
      </c>
      <c r="AR734">
        <v>78.209999999999994</v>
      </c>
      <c r="AS734">
        <v>-1</v>
      </c>
      <c r="AT734" t="s">
        <v>1757</v>
      </c>
      <c r="AU734">
        <v>-18.600000000000001</v>
      </c>
      <c r="AV734">
        <v>144</v>
      </c>
      <c r="AW734">
        <v>1.0720000000000001</v>
      </c>
      <c r="AX734">
        <v>32.65</v>
      </c>
      <c r="AY734">
        <v>32.65</v>
      </c>
      <c r="AZ734">
        <v>37.840000000000003</v>
      </c>
      <c r="BA734">
        <v>37.840000000000003</v>
      </c>
      <c r="BB734">
        <v>38.200000000000003</v>
      </c>
      <c r="BC734">
        <v>38.200000000000003</v>
      </c>
      <c r="BL734">
        <v>13</v>
      </c>
      <c r="BM734">
        <v>11.29</v>
      </c>
      <c r="BN734">
        <v>3.7338439796292477E-2</v>
      </c>
    </row>
    <row r="735" spans="1:66" x14ac:dyDescent="0.2">
      <c r="A735" t="s">
        <v>1731</v>
      </c>
      <c r="C735">
        <v>1</v>
      </c>
      <c r="D735">
        <v>4</v>
      </c>
      <c r="F735">
        <v>1125</v>
      </c>
      <c r="G735" s="4">
        <f t="shared" si="26"/>
        <v>175</v>
      </c>
      <c r="K735" t="s">
        <v>1785</v>
      </c>
      <c r="M735">
        <v>100</v>
      </c>
      <c r="N735">
        <v>0.23400000000000001</v>
      </c>
      <c r="O735">
        <v>0.183</v>
      </c>
      <c r="P735">
        <v>1.2050000000000001</v>
      </c>
      <c r="Q735">
        <v>1</v>
      </c>
      <c r="R735" t="s">
        <v>1758</v>
      </c>
      <c r="S735">
        <v>402</v>
      </c>
      <c r="T735">
        <v>2196.9</v>
      </c>
      <c r="U735">
        <v>0.20863000000000001</v>
      </c>
      <c r="V735">
        <v>32.729999999999997</v>
      </c>
      <c r="W735">
        <v>9.5200000000000007E-2</v>
      </c>
      <c r="X735">
        <v>75.429000000000002</v>
      </c>
      <c r="Y735">
        <v>10.429</v>
      </c>
      <c r="Z735">
        <v>-0.24456</v>
      </c>
      <c r="AA735">
        <v>39</v>
      </c>
      <c r="AB735">
        <v>32.9</v>
      </c>
      <c r="AC735">
        <v>0.34699999999999998</v>
      </c>
      <c r="AD735">
        <v>6.4000000000000001E-2</v>
      </c>
      <c r="AE735">
        <v>1.885</v>
      </c>
      <c r="AF735">
        <v>5.7000000000000002E-2</v>
      </c>
      <c r="AG735">
        <v>-9.4E-2</v>
      </c>
      <c r="AH735">
        <v>0.20499999999999999</v>
      </c>
      <c r="AI735">
        <v>0.218</v>
      </c>
      <c r="AJ735">
        <v>0.41099999999999998</v>
      </c>
      <c r="AK735">
        <v>0.34</v>
      </c>
      <c r="AL735">
        <v>232.066</v>
      </c>
      <c r="AM735">
        <v>354</v>
      </c>
      <c r="AN735">
        <v>-0.96699999999999997</v>
      </c>
      <c r="AO735">
        <v>3.2000000000000001E-2</v>
      </c>
      <c r="AP735">
        <v>14.309530000000001</v>
      </c>
      <c r="AQ735">
        <v>0.20200000000000001</v>
      </c>
      <c r="AR735">
        <v>78.209999999999994</v>
      </c>
      <c r="AS735">
        <v>-1</v>
      </c>
      <c r="AT735" t="s">
        <v>1759</v>
      </c>
      <c r="AU735">
        <v>13.7</v>
      </c>
      <c r="AV735">
        <v>177</v>
      </c>
      <c r="AW735">
        <v>1.012</v>
      </c>
      <c r="AX735">
        <v>26.92</v>
      </c>
      <c r="AY735">
        <v>26.92</v>
      </c>
      <c r="AZ735">
        <v>27.2</v>
      </c>
      <c r="BA735">
        <v>27.2</v>
      </c>
      <c r="BB735">
        <v>42.2</v>
      </c>
      <c r="BC735">
        <v>42.2</v>
      </c>
      <c r="BL735">
        <v>13</v>
      </c>
      <c r="BM735">
        <v>12.45</v>
      </c>
      <c r="BN735">
        <v>-3.894396318028532E-2</v>
      </c>
    </row>
    <row r="736" spans="1:66" x14ac:dyDescent="0.2">
      <c r="A736" t="s">
        <v>1731</v>
      </c>
      <c r="C736">
        <v>1</v>
      </c>
      <c r="D736">
        <v>5</v>
      </c>
      <c r="F736">
        <v>1125</v>
      </c>
      <c r="G736" s="4">
        <f t="shared" si="26"/>
        <v>175</v>
      </c>
      <c r="K736" t="s">
        <v>1785</v>
      </c>
      <c r="M736">
        <v>100</v>
      </c>
      <c r="N736">
        <v>1</v>
      </c>
      <c r="O736">
        <v>1.694</v>
      </c>
      <c r="P736">
        <v>10.672000000000001</v>
      </c>
      <c r="Q736">
        <v>9</v>
      </c>
      <c r="R736" t="s">
        <v>1760</v>
      </c>
      <c r="S736">
        <v>3722</v>
      </c>
      <c r="T736">
        <v>2196.9</v>
      </c>
      <c r="U736">
        <v>0.40679999999999999</v>
      </c>
      <c r="V736">
        <v>39.340000000000003</v>
      </c>
      <c r="W736">
        <v>0.77159999999999995</v>
      </c>
      <c r="X736">
        <v>40.741999999999997</v>
      </c>
      <c r="Y736">
        <v>10.742000000000001</v>
      </c>
      <c r="Z736">
        <v>0.77661000000000002</v>
      </c>
      <c r="AA736">
        <v>45</v>
      </c>
      <c r="AB736">
        <v>5.2</v>
      </c>
      <c r="AC736">
        <v>0.58699999999999997</v>
      </c>
      <c r="AD736">
        <v>0.73499999999999999</v>
      </c>
      <c r="AE736">
        <v>2.2109999999999999</v>
      </c>
      <c r="AF736">
        <v>0.44800000000000001</v>
      </c>
      <c r="AG736">
        <v>0.378</v>
      </c>
      <c r="AH736">
        <v>0.41</v>
      </c>
      <c r="AI736">
        <v>0.216</v>
      </c>
      <c r="AJ736">
        <v>0.56100000000000005</v>
      </c>
      <c r="AK736">
        <v>5.0199999999999996</v>
      </c>
      <c r="AL736">
        <v>11.901</v>
      </c>
      <c r="AM736">
        <v>306</v>
      </c>
      <c r="AN736">
        <v>-0.7</v>
      </c>
      <c r="AO736">
        <v>0.34799999999999998</v>
      </c>
      <c r="AP736">
        <v>184.65199999999999</v>
      </c>
      <c r="AQ736">
        <v>0.16600000000000001</v>
      </c>
      <c r="AR736">
        <v>78.209999999999994</v>
      </c>
      <c r="AS736">
        <v>-1</v>
      </c>
      <c r="AT736" t="s">
        <v>1761</v>
      </c>
      <c r="AU736">
        <v>-3.2</v>
      </c>
      <c r="AV736">
        <v>121</v>
      </c>
      <c r="AW736">
        <v>1.0469999999999999</v>
      </c>
      <c r="AX736">
        <v>32.590000000000003</v>
      </c>
      <c r="AY736">
        <v>32.590000000000003</v>
      </c>
      <c r="AZ736">
        <v>33.44</v>
      </c>
      <c r="BA736">
        <v>33.44</v>
      </c>
      <c r="BB736">
        <v>35.71</v>
      </c>
      <c r="BC736">
        <v>35.71</v>
      </c>
      <c r="BL736">
        <v>13</v>
      </c>
      <c r="BM736">
        <v>14.36</v>
      </c>
      <c r="BN736">
        <v>6.7134442331666499E-3</v>
      </c>
    </row>
    <row r="737" spans="1:66" x14ac:dyDescent="0.2">
      <c r="A737" t="s">
        <v>1731</v>
      </c>
      <c r="C737">
        <v>1</v>
      </c>
      <c r="D737">
        <v>1</v>
      </c>
      <c r="F737">
        <v>1150</v>
      </c>
      <c r="G737" s="4">
        <f t="shared" si="26"/>
        <v>200</v>
      </c>
      <c r="K737" t="s">
        <v>1786</v>
      </c>
      <c r="M737">
        <v>100</v>
      </c>
      <c r="N737">
        <v>0.86799999999999999</v>
      </c>
      <c r="O737">
        <v>0.76300000000000001</v>
      </c>
      <c r="P737">
        <v>4.226</v>
      </c>
      <c r="Q737">
        <v>8</v>
      </c>
      <c r="R737" t="s">
        <v>1762</v>
      </c>
      <c r="S737">
        <v>1996</v>
      </c>
      <c r="T737">
        <v>2617.3000000000002</v>
      </c>
      <c r="U737">
        <v>-0.18165000000000001</v>
      </c>
      <c r="V737">
        <v>43.82</v>
      </c>
      <c r="W737">
        <v>0.70330000000000004</v>
      </c>
      <c r="X737">
        <v>40.741999999999997</v>
      </c>
      <c r="Y737">
        <v>10.742000000000001</v>
      </c>
      <c r="Z737">
        <v>0.50770999999999999</v>
      </c>
      <c r="AA737">
        <v>41</v>
      </c>
      <c r="AB737">
        <v>93.3</v>
      </c>
      <c r="AC737">
        <v>0.66800000000000004</v>
      </c>
      <c r="AD737">
        <v>0.36299999999999999</v>
      </c>
      <c r="AE737">
        <v>2.1640000000000001</v>
      </c>
      <c r="AF737">
        <v>0.247</v>
      </c>
      <c r="AG737">
        <v>0.41399999999999998</v>
      </c>
      <c r="AH737">
        <v>0.61499999999999999</v>
      </c>
      <c r="AI737">
        <v>0.30299999999999999</v>
      </c>
      <c r="AJ737">
        <v>0.84599999999999997</v>
      </c>
      <c r="AK737">
        <v>1.6579999999999999</v>
      </c>
      <c r="AL737">
        <v>226.11600000000001</v>
      </c>
      <c r="AM737">
        <v>366</v>
      </c>
      <c r="AN737">
        <v>-1.0329999999999999</v>
      </c>
      <c r="AO737">
        <v>0.20799999999999999</v>
      </c>
      <c r="AP737">
        <v>76.846490000000003</v>
      </c>
      <c r="AQ737">
        <v>0.371</v>
      </c>
      <c r="AR737">
        <v>85.9</v>
      </c>
      <c r="AS737">
        <v>-0.27600000000000002</v>
      </c>
      <c r="AT737" t="s">
        <v>1763</v>
      </c>
      <c r="AU737">
        <v>-27.3</v>
      </c>
      <c r="AV737">
        <v>169</v>
      </c>
      <c r="AW737">
        <v>0.98799999999999999</v>
      </c>
      <c r="AX737">
        <v>39.700000000000003</v>
      </c>
      <c r="AY737">
        <v>39.700000000000003</v>
      </c>
      <c r="AZ737">
        <v>39.79</v>
      </c>
      <c r="BA737">
        <v>39.79</v>
      </c>
      <c r="BB737">
        <v>44.37</v>
      </c>
      <c r="BC737">
        <v>44.37</v>
      </c>
      <c r="BL737">
        <v>13</v>
      </c>
      <c r="BM737">
        <v>39.51</v>
      </c>
      <c r="BN737">
        <v>-7.2564012290752697E-2</v>
      </c>
    </row>
    <row r="738" spans="1:66" x14ac:dyDescent="0.2">
      <c r="A738" t="s">
        <v>1731</v>
      </c>
      <c r="C738">
        <v>1</v>
      </c>
      <c r="D738">
        <v>2</v>
      </c>
      <c r="F738">
        <v>1150</v>
      </c>
      <c r="G738" s="4">
        <f t="shared" si="26"/>
        <v>200</v>
      </c>
      <c r="K738" t="s">
        <v>1786</v>
      </c>
      <c r="M738">
        <v>100</v>
      </c>
      <c r="N738">
        <v>1.038</v>
      </c>
      <c r="O738">
        <v>0.995</v>
      </c>
      <c r="P738">
        <v>10.754</v>
      </c>
      <c r="Q738">
        <v>7</v>
      </c>
      <c r="R738" t="s">
        <v>1764</v>
      </c>
      <c r="S738">
        <v>2604</v>
      </c>
      <c r="T738">
        <v>2617.3000000000002</v>
      </c>
      <c r="U738">
        <v>0.55123</v>
      </c>
      <c r="V738">
        <v>39.130000000000003</v>
      </c>
      <c r="W738">
        <v>0.25230000000000002</v>
      </c>
      <c r="X738">
        <v>40.741999999999997</v>
      </c>
      <c r="Y738">
        <v>10.742000000000001</v>
      </c>
      <c r="Z738">
        <v>0.23011999999999999</v>
      </c>
      <c r="AA738">
        <v>43</v>
      </c>
      <c r="AB738">
        <v>5.6</v>
      </c>
      <c r="AC738">
        <v>0.80800000000000005</v>
      </c>
      <c r="AD738">
        <v>0.67</v>
      </c>
      <c r="AE738">
        <v>2.1909999999999998</v>
      </c>
      <c r="AF738">
        <v>0.64300000000000002</v>
      </c>
      <c r="AG738">
        <v>0.215</v>
      </c>
      <c r="AH738">
        <v>0.379</v>
      </c>
      <c r="AI738">
        <v>0.42199999999999999</v>
      </c>
      <c r="AJ738">
        <v>0.40400000000000003</v>
      </c>
      <c r="AK738">
        <v>1.97</v>
      </c>
      <c r="AL738">
        <v>47.603000000000002</v>
      </c>
      <c r="AM738">
        <v>366</v>
      </c>
      <c r="AN738">
        <v>-1.0329999999999999</v>
      </c>
      <c r="AO738">
        <v>0.15</v>
      </c>
      <c r="AP738">
        <v>77.549220000000005</v>
      </c>
      <c r="AQ738">
        <v>8.8999999999999996E-2</v>
      </c>
      <c r="AR738">
        <v>85.9</v>
      </c>
      <c r="AS738">
        <v>-1</v>
      </c>
      <c r="AT738" t="s">
        <v>1765</v>
      </c>
      <c r="AU738">
        <v>-4.4000000000000004</v>
      </c>
      <c r="AV738">
        <v>169</v>
      </c>
      <c r="AW738">
        <v>1.0349999999999999</v>
      </c>
      <c r="AX738">
        <v>33.21</v>
      </c>
      <c r="AY738">
        <v>33.21</v>
      </c>
      <c r="AZ738">
        <v>36.15</v>
      </c>
      <c r="BA738">
        <v>36.15</v>
      </c>
      <c r="BB738">
        <v>37.090000000000003</v>
      </c>
      <c r="BC738">
        <v>37.090000000000003</v>
      </c>
      <c r="BL738">
        <v>13</v>
      </c>
      <c r="BM738">
        <v>19.62</v>
      </c>
      <c r="BN738">
        <v>-2.3935898177486366E-2</v>
      </c>
    </row>
    <row r="739" spans="1:66" x14ac:dyDescent="0.2">
      <c r="A739" t="s">
        <v>1731</v>
      </c>
      <c r="C739">
        <v>1</v>
      </c>
      <c r="D739">
        <v>1</v>
      </c>
      <c r="F739">
        <v>1175</v>
      </c>
      <c r="G739" s="4">
        <f t="shared" si="26"/>
        <v>225</v>
      </c>
      <c r="K739" t="s">
        <v>1787</v>
      </c>
      <c r="M739">
        <v>100</v>
      </c>
      <c r="N739">
        <v>5.2160000000000002</v>
      </c>
      <c r="O739">
        <v>5.33</v>
      </c>
      <c r="P739">
        <v>27.379000000000001</v>
      </c>
      <c r="Q739">
        <v>8</v>
      </c>
      <c r="R739" t="s">
        <v>1766</v>
      </c>
      <c r="S739">
        <v>8497</v>
      </c>
      <c r="T739">
        <v>1594.2</v>
      </c>
      <c r="U739">
        <v>0.57226999999999995</v>
      </c>
      <c r="V739">
        <v>39.65</v>
      </c>
      <c r="W739">
        <v>0.45879999999999999</v>
      </c>
      <c r="X739">
        <v>41.054000000000002</v>
      </c>
      <c r="Y739">
        <v>11.054</v>
      </c>
      <c r="Z739">
        <v>0.33661000000000002</v>
      </c>
      <c r="AA739">
        <v>35</v>
      </c>
      <c r="AB739">
        <v>8.5</v>
      </c>
      <c r="AC739">
        <v>0.61699999999999999</v>
      </c>
      <c r="AD739">
        <v>2.7730000000000001</v>
      </c>
      <c r="AE739">
        <v>2.3330000000000002</v>
      </c>
      <c r="AF739">
        <v>0.77300000000000002</v>
      </c>
      <c r="AG739">
        <v>0.46</v>
      </c>
      <c r="AH739">
        <v>7.1999999999999995E-2</v>
      </c>
      <c r="AI739">
        <v>0.51800000000000002</v>
      </c>
      <c r="AJ739">
        <v>0.30299999999999999</v>
      </c>
      <c r="AK739">
        <v>7.59</v>
      </c>
      <c r="AL739">
        <v>261.81799999999998</v>
      </c>
      <c r="AM739">
        <v>366</v>
      </c>
      <c r="AN739">
        <v>-1.0329999999999999</v>
      </c>
      <c r="AO739">
        <v>0.35</v>
      </c>
      <c r="AP739">
        <v>97.099069999999998</v>
      </c>
      <c r="AQ739">
        <v>0.112</v>
      </c>
      <c r="AR739">
        <v>88.27</v>
      </c>
      <c r="AS739">
        <v>-0.112</v>
      </c>
      <c r="AT739" t="s">
        <v>1767</v>
      </c>
      <c r="AU739">
        <v>-2.8</v>
      </c>
      <c r="AV739">
        <v>103</v>
      </c>
      <c r="AW739">
        <v>1.056</v>
      </c>
      <c r="AX739">
        <v>32.880000000000003</v>
      </c>
      <c r="AY739">
        <v>32.880000000000003</v>
      </c>
      <c r="AZ739">
        <v>38.979999999999997</v>
      </c>
      <c r="BA739">
        <v>38.979999999999997</v>
      </c>
      <c r="BB739">
        <v>52.99</v>
      </c>
      <c r="BC739">
        <v>52.99</v>
      </c>
      <c r="BL739">
        <v>13</v>
      </c>
      <c r="BM739">
        <v>171.01</v>
      </c>
      <c r="BN739">
        <v>5.0930326786250174E-2</v>
      </c>
    </row>
    <row r="740" spans="1:66" x14ac:dyDescent="0.2">
      <c r="A740" t="s">
        <v>1731</v>
      </c>
      <c r="C740">
        <v>1</v>
      </c>
      <c r="D740">
        <v>2</v>
      </c>
      <c r="F740">
        <v>1175</v>
      </c>
      <c r="G740" s="4">
        <f t="shared" si="26"/>
        <v>225</v>
      </c>
      <c r="K740" t="s">
        <v>1787</v>
      </c>
      <c r="M740">
        <v>100</v>
      </c>
      <c r="N740">
        <v>0.39800000000000002</v>
      </c>
      <c r="O740">
        <v>0.41499999999999998</v>
      </c>
      <c r="P740">
        <v>0.92200000000000004</v>
      </c>
      <c r="Q740">
        <v>0</v>
      </c>
      <c r="R740" t="s">
        <v>45</v>
      </c>
      <c r="S740">
        <v>661</v>
      </c>
      <c r="T740">
        <v>1594.2</v>
      </c>
      <c r="U740">
        <v>2.9170000000000001E-2</v>
      </c>
      <c r="V740">
        <v>18.95</v>
      </c>
      <c r="W740">
        <v>3.8600000000000002E-2</v>
      </c>
      <c r="X740">
        <v>52.137</v>
      </c>
      <c r="Y740">
        <v>7.1369999999999996</v>
      </c>
      <c r="Z740">
        <v>-0.38216</v>
      </c>
      <c r="AA740">
        <v>59</v>
      </c>
      <c r="AB740">
        <v>8.8000000000000007</v>
      </c>
      <c r="AC740">
        <v>5.7000000000000002E-2</v>
      </c>
      <c r="AD740">
        <v>2.5999999999999999E-2</v>
      </c>
      <c r="AE740">
        <v>1.6180000000000001</v>
      </c>
      <c r="AF740">
        <v>-2.7E-2</v>
      </c>
      <c r="AG740">
        <v>-4.8000000000000001E-2</v>
      </c>
      <c r="AH740">
        <v>0.38</v>
      </c>
      <c r="AI740">
        <v>-5.0999999999999997E-2</v>
      </c>
      <c r="AJ740">
        <v>8.7999999999999995E-2</v>
      </c>
      <c r="AK740">
        <v>0.74199999999999999</v>
      </c>
      <c r="AL740">
        <v>62.478999999999999</v>
      </c>
      <c r="AM740">
        <v>366</v>
      </c>
      <c r="AN740">
        <v>-1.0329999999999999</v>
      </c>
      <c r="AO740">
        <v>1.4999999999999999E-2</v>
      </c>
      <c r="AP740">
        <v>8.1177600000000005</v>
      </c>
      <c r="AQ740">
        <v>3.1E-2</v>
      </c>
      <c r="AR740">
        <v>88.27</v>
      </c>
      <c r="AS740">
        <v>0.49399999999999999</v>
      </c>
      <c r="AT740" t="s">
        <v>1768</v>
      </c>
      <c r="AU740">
        <v>43.4</v>
      </c>
      <c r="AV740">
        <v>147</v>
      </c>
      <c r="AW740">
        <v>0.99099999999999999</v>
      </c>
      <c r="AX740">
        <v>15.84</v>
      </c>
      <c r="AY740">
        <v>15.84</v>
      </c>
      <c r="AZ740">
        <v>17.82</v>
      </c>
      <c r="BA740">
        <v>17.82</v>
      </c>
      <c r="BB740">
        <v>29.01</v>
      </c>
      <c r="BC740">
        <v>29.01</v>
      </c>
      <c r="BL740">
        <v>13</v>
      </c>
      <c r="BM740">
        <v>11.81</v>
      </c>
      <c r="BN740">
        <v>4.4769906249767753E-2</v>
      </c>
    </row>
    <row r="741" spans="1:66" x14ac:dyDescent="0.2">
      <c r="A741" t="s">
        <v>1731</v>
      </c>
      <c r="C741">
        <v>1</v>
      </c>
      <c r="D741">
        <v>1</v>
      </c>
      <c r="F741">
        <v>1200</v>
      </c>
      <c r="G741" s="4">
        <f t="shared" si="26"/>
        <v>250</v>
      </c>
      <c r="K741" t="s">
        <v>1788</v>
      </c>
      <c r="M741">
        <v>100</v>
      </c>
      <c r="N741">
        <v>2.5760000000000001</v>
      </c>
      <c r="O741">
        <v>3.286</v>
      </c>
      <c r="P741">
        <v>17.731999999999999</v>
      </c>
      <c r="Q741">
        <v>10</v>
      </c>
      <c r="R741" t="s">
        <v>1769</v>
      </c>
      <c r="S741">
        <v>8886</v>
      </c>
      <c r="T741">
        <v>2704.3</v>
      </c>
      <c r="U741">
        <v>0.44003999999999999</v>
      </c>
      <c r="V741">
        <v>37.32</v>
      </c>
      <c r="W741">
        <v>0.52110000000000001</v>
      </c>
      <c r="X741">
        <v>46.054000000000002</v>
      </c>
      <c r="Y741">
        <v>11.054</v>
      </c>
      <c r="Z741">
        <v>0.53695999999999999</v>
      </c>
      <c r="AA741">
        <v>33</v>
      </c>
      <c r="AB741">
        <v>3.8</v>
      </c>
      <c r="AC741">
        <v>0.39500000000000002</v>
      </c>
      <c r="AD741">
        <v>1.2150000000000001</v>
      </c>
      <c r="AE741">
        <v>2.2650000000000001</v>
      </c>
      <c r="AF741">
        <v>0.50700000000000001</v>
      </c>
      <c r="AG741">
        <v>0.504</v>
      </c>
      <c r="AH741">
        <v>-0.40200000000000002</v>
      </c>
      <c r="AI741">
        <v>0.46200000000000002</v>
      </c>
      <c r="AJ741">
        <v>0.121</v>
      </c>
      <c r="AK741">
        <v>5.1980000000000004</v>
      </c>
      <c r="AL741">
        <v>14.875999999999999</v>
      </c>
      <c r="AM741">
        <v>366</v>
      </c>
      <c r="AN741">
        <v>-1.0329999999999999</v>
      </c>
      <c r="AO741">
        <v>8.3000000000000004E-2</v>
      </c>
      <c r="AP741">
        <v>232.17276000000001</v>
      </c>
      <c r="AQ741">
        <v>7.8E-2</v>
      </c>
      <c r="AR741">
        <v>88.4</v>
      </c>
      <c r="AS741">
        <v>-3.9E-2</v>
      </c>
      <c r="AT741" t="s">
        <v>1770</v>
      </c>
      <c r="AU741">
        <v>-44.7</v>
      </c>
      <c r="AV741">
        <v>128</v>
      </c>
      <c r="AW741">
        <v>1.0169999999999999</v>
      </c>
      <c r="AX741">
        <v>35.590000000000003</v>
      </c>
      <c r="AY741">
        <v>35.590000000000003</v>
      </c>
      <c r="AZ741">
        <v>38.03</v>
      </c>
      <c r="BA741">
        <v>38.03</v>
      </c>
      <c r="BB741">
        <v>38.11</v>
      </c>
      <c r="BC741">
        <v>38.11</v>
      </c>
      <c r="BL741">
        <v>13</v>
      </c>
      <c r="BM741">
        <v>32.17</v>
      </c>
      <c r="BN741">
        <v>0.10613645274846471</v>
      </c>
    </row>
    <row r="742" spans="1:66" x14ac:dyDescent="0.2">
      <c r="A742" t="s">
        <v>1731</v>
      </c>
      <c r="C742">
        <v>1</v>
      </c>
      <c r="D742">
        <v>1</v>
      </c>
      <c r="F742">
        <v>1225</v>
      </c>
      <c r="G742" s="4">
        <f t="shared" si="26"/>
        <v>275</v>
      </c>
      <c r="K742" t="s">
        <v>1789</v>
      </c>
      <c r="M742">
        <v>100</v>
      </c>
      <c r="N742">
        <v>3.306</v>
      </c>
      <c r="O742">
        <v>3.734</v>
      </c>
      <c r="P742">
        <v>14.513</v>
      </c>
      <c r="Q742">
        <v>1</v>
      </c>
      <c r="R742" t="s">
        <v>1771</v>
      </c>
      <c r="S742">
        <v>8744</v>
      </c>
      <c r="T742">
        <v>2342</v>
      </c>
      <c r="U742">
        <v>0.56093999999999999</v>
      </c>
      <c r="V742">
        <v>34.82</v>
      </c>
      <c r="W742">
        <v>0.55320000000000003</v>
      </c>
      <c r="X742">
        <v>43.206000000000003</v>
      </c>
      <c r="Y742">
        <v>13.206</v>
      </c>
      <c r="Z742">
        <v>0.52705999999999997</v>
      </c>
      <c r="AA742">
        <v>37</v>
      </c>
      <c r="AB742">
        <v>3.1</v>
      </c>
      <c r="AC742">
        <v>0.191</v>
      </c>
      <c r="AD742">
        <v>0.71799999999999997</v>
      </c>
      <c r="AE742">
        <v>2.1930000000000001</v>
      </c>
      <c r="AF742">
        <v>0.42199999999999999</v>
      </c>
      <c r="AG742">
        <v>0.36599999999999999</v>
      </c>
      <c r="AH742">
        <v>0.63900000000000001</v>
      </c>
      <c r="AI742">
        <v>0.36099999999999999</v>
      </c>
      <c r="AJ742">
        <v>0.63600000000000001</v>
      </c>
      <c r="AK742">
        <v>5.42</v>
      </c>
      <c r="AL742">
        <v>199.339</v>
      </c>
      <c r="AM742">
        <v>366</v>
      </c>
      <c r="AN742">
        <v>-1.0329999999999999</v>
      </c>
      <c r="AO742">
        <v>0.222</v>
      </c>
      <c r="AP742">
        <v>122.33345</v>
      </c>
      <c r="AQ742">
        <v>0.15</v>
      </c>
      <c r="AR742">
        <v>90.99</v>
      </c>
      <c r="AS742">
        <v>-5.5E-2</v>
      </c>
      <c r="AT742" t="s">
        <v>1772</v>
      </c>
      <c r="AU742">
        <v>23.4</v>
      </c>
      <c r="AV742">
        <v>103</v>
      </c>
      <c r="AW742">
        <v>1.0189999999999999</v>
      </c>
      <c r="AX742">
        <v>31.81</v>
      </c>
      <c r="AY742">
        <v>31.81</v>
      </c>
      <c r="AZ742">
        <v>37.380000000000003</v>
      </c>
      <c r="BA742">
        <v>37.380000000000003</v>
      </c>
      <c r="BB742">
        <v>40.56</v>
      </c>
      <c r="BC742">
        <v>40.56</v>
      </c>
      <c r="BL742">
        <v>13</v>
      </c>
      <c r="BM742">
        <v>35.71</v>
      </c>
      <c r="BN742">
        <v>-7.0070323145260779E-2</v>
      </c>
    </row>
    <row r="743" spans="1:66" x14ac:dyDescent="0.2">
      <c r="A743" t="s">
        <v>1731</v>
      </c>
      <c r="C743">
        <v>1</v>
      </c>
      <c r="D743">
        <v>1</v>
      </c>
      <c r="F743">
        <v>1250</v>
      </c>
      <c r="G743" s="4">
        <f t="shared" si="26"/>
        <v>300</v>
      </c>
      <c r="K743" t="s">
        <v>1790</v>
      </c>
      <c r="M743">
        <v>100</v>
      </c>
      <c r="N743">
        <v>0.55700000000000005</v>
      </c>
      <c r="O743">
        <v>0.49</v>
      </c>
      <c r="P743">
        <v>1.677</v>
      </c>
      <c r="Q743">
        <v>1</v>
      </c>
      <c r="R743" t="s">
        <v>1773</v>
      </c>
      <c r="S743">
        <v>1185</v>
      </c>
      <c r="T743">
        <v>2416.3000000000002</v>
      </c>
      <c r="U743">
        <v>0.27250000000000002</v>
      </c>
      <c r="V743">
        <v>34.159999999999997</v>
      </c>
      <c r="W743">
        <v>1.77E-2</v>
      </c>
      <c r="X743">
        <v>75.429000000000002</v>
      </c>
      <c r="Y743">
        <v>10.429</v>
      </c>
      <c r="Z743">
        <v>-0.2505</v>
      </c>
      <c r="AA743">
        <v>39</v>
      </c>
      <c r="AB743">
        <v>75.400000000000006</v>
      </c>
      <c r="AC743">
        <v>0.18099999999999999</v>
      </c>
      <c r="AD743">
        <v>8.4000000000000005E-2</v>
      </c>
      <c r="AE743">
        <v>1.9059999999999999</v>
      </c>
      <c r="AF743">
        <v>7.2999999999999995E-2</v>
      </c>
      <c r="AG743">
        <v>0.10199999999999999</v>
      </c>
      <c r="AH743">
        <v>0.37</v>
      </c>
      <c r="AI743">
        <v>0.06</v>
      </c>
      <c r="AJ743">
        <v>0.14699999999999999</v>
      </c>
      <c r="AK743">
        <v>0.873</v>
      </c>
      <c r="AL743">
        <v>229.09100000000001</v>
      </c>
      <c r="AM743">
        <v>366</v>
      </c>
      <c r="AN743">
        <v>-1.0329999999999999</v>
      </c>
      <c r="AO743">
        <v>4.8000000000000001E-2</v>
      </c>
      <c r="AP743">
        <v>15.8553</v>
      </c>
      <c r="AQ743">
        <v>0.106</v>
      </c>
      <c r="AR743">
        <v>85.56</v>
      </c>
      <c r="AS743">
        <v>-0.222</v>
      </c>
      <c r="AT743" t="s">
        <v>1774</v>
      </c>
      <c r="AU743">
        <v>-70.2</v>
      </c>
      <c r="AV743">
        <v>67</v>
      </c>
      <c r="AW743">
        <v>1</v>
      </c>
      <c r="AX743">
        <v>34.29</v>
      </c>
      <c r="AY743">
        <v>34.29</v>
      </c>
      <c r="AZ743">
        <v>44.7</v>
      </c>
      <c r="BA743">
        <v>44.7</v>
      </c>
      <c r="BB743">
        <v>45.24</v>
      </c>
      <c r="BC743">
        <v>45.24</v>
      </c>
      <c r="BL743">
        <v>13</v>
      </c>
      <c r="BM743">
        <v>11.13</v>
      </c>
      <c r="BN743">
        <v>-7.0682079943960599E-2</v>
      </c>
    </row>
    <row r="744" spans="1:66" x14ac:dyDescent="0.2">
      <c r="A744" t="s">
        <v>1731</v>
      </c>
      <c r="C744">
        <v>1</v>
      </c>
      <c r="D744">
        <v>1</v>
      </c>
      <c r="F744">
        <v>1275</v>
      </c>
      <c r="G744" s="4">
        <f t="shared" si="26"/>
        <v>325</v>
      </c>
      <c r="K744" t="s">
        <v>1791</v>
      </c>
      <c r="M744">
        <v>100</v>
      </c>
      <c r="N744">
        <v>0.16500000000000001</v>
      </c>
      <c r="O744">
        <v>0.14899999999999999</v>
      </c>
      <c r="P744">
        <v>2.0489999999999999</v>
      </c>
      <c r="Q744">
        <v>1</v>
      </c>
      <c r="R744" t="s">
        <v>1775</v>
      </c>
      <c r="S744">
        <v>322</v>
      </c>
      <c r="T744">
        <v>2163.8000000000002</v>
      </c>
      <c r="U744">
        <v>0.40100999999999998</v>
      </c>
      <c r="V744">
        <v>26.53</v>
      </c>
      <c r="W744">
        <v>-8.5999999999999993E-2</v>
      </c>
      <c r="X744">
        <v>73.242000000000004</v>
      </c>
      <c r="Y744">
        <v>10.742000000000001</v>
      </c>
      <c r="Z744">
        <v>-0.46838999999999997</v>
      </c>
      <c r="AA744">
        <v>23</v>
      </c>
      <c r="AB744">
        <v>61.9</v>
      </c>
      <c r="AC744">
        <v>2.4860000000000002</v>
      </c>
      <c r="AD744">
        <v>0.109</v>
      </c>
      <c r="AE744">
        <v>1.956</v>
      </c>
      <c r="AF744">
        <v>0.20599999999999999</v>
      </c>
      <c r="AG744">
        <v>0.26600000000000001</v>
      </c>
      <c r="AH744">
        <v>0.47799999999999998</v>
      </c>
      <c r="AI744">
        <v>0.52500000000000002</v>
      </c>
      <c r="AJ744">
        <v>0.497</v>
      </c>
      <c r="AK744">
        <v>1.84</v>
      </c>
      <c r="AL744">
        <v>327.27300000000002</v>
      </c>
      <c r="AM744">
        <v>366</v>
      </c>
      <c r="AN744">
        <v>-1.0329999999999999</v>
      </c>
      <c r="AO744">
        <v>0.185</v>
      </c>
      <c r="AP744">
        <v>5.3042400000000001</v>
      </c>
      <c r="AQ744">
        <v>0.39400000000000002</v>
      </c>
      <c r="AR744">
        <v>80.66</v>
      </c>
      <c r="AS744">
        <v>0.26600000000000001</v>
      </c>
      <c r="AT744" t="s">
        <v>1776</v>
      </c>
      <c r="AU744">
        <v>13.2</v>
      </c>
      <c r="AV744">
        <v>5</v>
      </c>
      <c r="AW744">
        <v>0.96499999999999997</v>
      </c>
      <c r="AX744">
        <v>22.92</v>
      </c>
      <c r="AY744">
        <v>22.92</v>
      </c>
      <c r="AZ744">
        <v>23</v>
      </c>
      <c r="BA744">
        <v>23</v>
      </c>
      <c r="BB744">
        <v>41.82</v>
      </c>
      <c r="BC744">
        <v>41.82</v>
      </c>
      <c r="BL744">
        <v>13</v>
      </c>
      <c r="BM744">
        <v>43.53</v>
      </c>
      <c r="BN744">
        <v>-3.8461804480005808E-2</v>
      </c>
    </row>
    <row r="745" spans="1:66" x14ac:dyDescent="0.2">
      <c r="A745" t="s">
        <v>1731</v>
      </c>
      <c r="C745">
        <v>1</v>
      </c>
      <c r="D745">
        <v>2</v>
      </c>
      <c r="F745">
        <v>1275</v>
      </c>
      <c r="G745" s="4">
        <f t="shared" si="26"/>
        <v>325</v>
      </c>
      <c r="K745" t="s">
        <v>1791</v>
      </c>
      <c r="M745">
        <v>100</v>
      </c>
      <c r="N745">
        <v>0.32900000000000001</v>
      </c>
      <c r="O745">
        <v>0.44500000000000001</v>
      </c>
      <c r="P745">
        <v>6.8940000000000001</v>
      </c>
      <c r="Q745">
        <v>4</v>
      </c>
      <c r="R745" t="s">
        <v>1777</v>
      </c>
      <c r="S745">
        <v>962</v>
      </c>
      <c r="T745">
        <v>2163.8000000000002</v>
      </c>
      <c r="U745">
        <v>0.34743000000000002</v>
      </c>
      <c r="V745">
        <v>53.61</v>
      </c>
      <c r="W745">
        <v>0.34539999999999998</v>
      </c>
      <c r="X745">
        <v>69.515000000000001</v>
      </c>
      <c r="Y745">
        <v>19.515000000000001</v>
      </c>
      <c r="Z745">
        <v>0.17025999999999999</v>
      </c>
      <c r="AA745">
        <v>35</v>
      </c>
      <c r="AB745">
        <v>23.9</v>
      </c>
      <c r="AC745">
        <v>0.95399999999999996</v>
      </c>
      <c r="AD745">
        <v>0.56999999999999995</v>
      </c>
      <c r="AE745">
        <v>2.0710000000000002</v>
      </c>
      <c r="AF745">
        <v>0.40899999999999997</v>
      </c>
      <c r="AG745">
        <v>0.30399999999999999</v>
      </c>
      <c r="AH745">
        <v>9.6000000000000002E-2</v>
      </c>
      <c r="AI745">
        <v>0.33200000000000002</v>
      </c>
      <c r="AJ745">
        <v>0.35399999999999998</v>
      </c>
      <c r="AK745">
        <v>0.90900000000000003</v>
      </c>
      <c r="AL745">
        <v>252.893</v>
      </c>
      <c r="AM745">
        <v>354</v>
      </c>
      <c r="AN745">
        <v>-0.96699999999999997</v>
      </c>
      <c r="AO745">
        <v>0.05</v>
      </c>
      <c r="AP745">
        <v>17.451589999999999</v>
      </c>
      <c r="AQ745">
        <v>7.6999999999999999E-2</v>
      </c>
      <c r="AR745">
        <v>80.66</v>
      </c>
      <c r="AS745">
        <v>-0.252</v>
      </c>
      <c r="AT745" t="s">
        <v>1778</v>
      </c>
      <c r="AU745">
        <v>10.4</v>
      </c>
      <c r="AV745">
        <v>77</v>
      </c>
      <c r="AW745">
        <v>0.94599999999999995</v>
      </c>
      <c r="AX745">
        <v>46.21</v>
      </c>
      <c r="AY745">
        <v>46.21</v>
      </c>
      <c r="AZ745">
        <v>46.5</v>
      </c>
      <c r="BA745">
        <v>46.5</v>
      </c>
      <c r="BB745">
        <v>51.74</v>
      </c>
      <c r="BC745">
        <v>51.74</v>
      </c>
      <c r="BL745">
        <v>13</v>
      </c>
      <c r="BM745">
        <v>30.56</v>
      </c>
      <c r="BN745">
        <v>4.1213159804937907E-2</v>
      </c>
    </row>
    <row r="746" spans="1:66" x14ac:dyDescent="0.2">
      <c r="A746" t="s">
        <v>1731</v>
      </c>
      <c r="C746">
        <v>1</v>
      </c>
      <c r="D746">
        <v>3</v>
      </c>
      <c r="F746">
        <v>1275</v>
      </c>
      <c r="G746" s="4">
        <f t="shared" si="26"/>
        <v>325</v>
      </c>
      <c r="K746" t="s">
        <v>1791</v>
      </c>
      <c r="M746">
        <v>100</v>
      </c>
      <c r="N746">
        <v>0.114</v>
      </c>
      <c r="O746">
        <v>0.129</v>
      </c>
      <c r="P746">
        <v>1.2330000000000001</v>
      </c>
      <c r="Q746">
        <v>1</v>
      </c>
      <c r="R746" t="s">
        <v>1779</v>
      </c>
      <c r="S746">
        <v>279</v>
      </c>
      <c r="T746">
        <v>2163.8000000000002</v>
      </c>
      <c r="U746">
        <v>0.24829000000000001</v>
      </c>
      <c r="V746">
        <v>33.86</v>
      </c>
      <c r="W746">
        <v>0.1411</v>
      </c>
      <c r="X746">
        <v>36.441000000000003</v>
      </c>
      <c r="Y746">
        <v>11.441000000000001</v>
      </c>
      <c r="Z746">
        <v>-7.3010000000000005E-2</v>
      </c>
      <c r="AA746">
        <v>31</v>
      </c>
      <c r="AB746">
        <v>103.1</v>
      </c>
      <c r="AC746">
        <v>0.496</v>
      </c>
      <c r="AD746">
        <v>7.3999999999999996E-2</v>
      </c>
      <c r="AE746">
        <v>1.8120000000000001</v>
      </c>
      <c r="AF746">
        <v>9.4E-2</v>
      </c>
      <c r="AG746">
        <v>0.127</v>
      </c>
      <c r="AH746">
        <v>-0.222</v>
      </c>
      <c r="AI746">
        <v>-1.7999999999999999E-2</v>
      </c>
      <c r="AJ746">
        <v>8.1000000000000003E-2</v>
      </c>
      <c r="AK746">
        <v>0.28199999999999997</v>
      </c>
      <c r="AL746">
        <v>243.96700000000001</v>
      </c>
      <c r="AM746">
        <v>366</v>
      </c>
      <c r="AN746">
        <v>-1.0329999999999999</v>
      </c>
      <c r="AO746">
        <v>0.02</v>
      </c>
      <c r="AP746">
        <v>3.75617</v>
      </c>
      <c r="AQ746">
        <v>0.14899999999999999</v>
      </c>
      <c r="AR746">
        <v>80.66</v>
      </c>
      <c r="AS746">
        <v>-1</v>
      </c>
      <c r="AT746" t="s">
        <v>1780</v>
      </c>
      <c r="AU746">
        <v>39.9</v>
      </c>
      <c r="AV746">
        <v>52</v>
      </c>
      <c r="AW746">
        <v>1.018</v>
      </c>
      <c r="AX746">
        <v>46.61</v>
      </c>
      <c r="AY746">
        <v>46.61</v>
      </c>
      <c r="AZ746">
        <v>47.1</v>
      </c>
      <c r="BA746">
        <v>47.1</v>
      </c>
      <c r="BB746">
        <v>52.36</v>
      </c>
      <c r="BC746">
        <v>52.36</v>
      </c>
      <c r="BL746">
        <v>13</v>
      </c>
      <c r="BM746">
        <v>18.54</v>
      </c>
      <c r="BN746">
        <v>-4.2257792844975139E-3</v>
      </c>
    </row>
    <row r="747" spans="1:66" x14ac:dyDescent="0.2">
      <c r="A747" t="s">
        <v>1453</v>
      </c>
      <c r="B747" s="13">
        <v>41941</v>
      </c>
      <c r="C747">
        <v>1</v>
      </c>
      <c r="D747">
        <v>2</v>
      </c>
      <c r="E747">
        <v>21</v>
      </c>
      <c r="F747">
        <v>1200</v>
      </c>
      <c r="G747" s="9">
        <f t="shared" ref="G747:G796" si="27">1425-(2000-F747)</f>
        <v>625</v>
      </c>
      <c r="K747" t="s">
        <v>1816</v>
      </c>
      <c r="M747">
        <v>100</v>
      </c>
      <c r="N747">
        <v>0.879</v>
      </c>
      <c r="O747">
        <v>0.89200000000000002</v>
      </c>
      <c r="P747">
        <v>1.5840000000000001</v>
      </c>
      <c r="Q747">
        <v>1</v>
      </c>
      <c r="R747" t="s">
        <v>1457</v>
      </c>
      <c r="S747">
        <v>1644</v>
      </c>
      <c r="T747">
        <v>1842.3</v>
      </c>
      <c r="U747">
        <v>-0.22567000000000001</v>
      </c>
      <c r="V747">
        <v>27.6</v>
      </c>
      <c r="W747">
        <v>-0.14979999999999999</v>
      </c>
      <c r="X747">
        <v>77.5</v>
      </c>
      <c r="Y747">
        <v>9.9870000000000001</v>
      </c>
      <c r="Z747">
        <v>-0.33994999999999997</v>
      </c>
      <c r="AA747">
        <v>39</v>
      </c>
      <c r="AB747">
        <v>50.5</v>
      </c>
      <c r="AC747">
        <v>3.6999999999999998E-2</v>
      </c>
      <c r="AD747">
        <v>3.2000000000000001E-2</v>
      </c>
      <c r="AE747">
        <v>1.7909999999999999</v>
      </c>
      <c r="AF747">
        <v>-5.0000000000000001E-3</v>
      </c>
      <c r="AG747">
        <v>2.8000000000000001E-2</v>
      </c>
      <c r="AH747">
        <v>6.8000000000000005E-2</v>
      </c>
      <c r="AI747">
        <v>-4.3999999999999997E-2</v>
      </c>
      <c r="AJ747">
        <v>0.16700000000000001</v>
      </c>
      <c r="AK747">
        <v>1.2809999999999999</v>
      </c>
      <c r="AL747">
        <v>315.37200000000001</v>
      </c>
      <c r="AM747">
        <v>366</v>
      </c>
      <c r="AN747">
        <v>-1.0329999999999999</v>
      </c>
      <c r="AO747">
        <v>1.7000000000000001E-2</v>
      </c>
      <c r="AP747">
        <v>9.57179</v>
      </c>
      <c r="AQ747">
        <v>2.3E-2</v>
      </c>
      <c r="AR747">
        <v>94.74</v>
      </c>
      <c r="AS747">
        <v>0.48499999999999999</v>
      </c>
      <c r="AT747" t="s">
        <v>1458</v>
      </c>
      <c r="AU747">
        <v>-36.5</v>
      </c>
      <c r="AV747">
        <v>176</v>
      </c>
      <c r="AW747">
        <v>1.0469999999999999</v>
      </c>
      <c r="AX747">
        <v>32.65</v>
      </c>
      <c r="AY747">
        <v>32.65</v>
      </c>
      <c r="AZ747">
        <v>37.700000000000003</v>
      </c>
      <c r="BA747">
        <v>37.700000000000003</v>
      </c>
      <c r="BB747">
        <v>41.66</v>
      </c>
      <c r="BC747">
        <v>41.66</v>
      </c>
      <c r="BL747">
        <v>14</v>
      </c>
      <c r="BM747">
        <v>13</v>
      </c>
      <c r="BN747">
        <v>8.4148587581315704E-3</v>
      </c>
    </row>
    <row r="748" spans="1:66" x14ac:dyDescent="0.2">
      <c r="A748" t="s">
        <v>1453</v>
      </c>
      <c r="B748" s="13">
        <v>41941</v>
      </c>
      <c r="C748">
        <v>2</v>
      </c>
      <c r="D748">
        <v>2</v>
      </c>
      <c r="E748">
        <v>19</v>
      </c>
      <c r="F748">
        <v>1200</v>
      </c>
      <c r="G748" s="9">
        <f t="shared" si="27"/>
        <v>625</v>
      </c>
      <c r="K748" t="s">
        <v>1816</v>
      </c>
      <c r="M748">
        <v>100</v>
      </c>
      <c r="N748">
        <v>0.25</v>
      </c>
      <c r="O748">
        <v>0.23899999999999999</v>
      </c>
      <c r="P748">
        <v>0.54</v>
      </c>
      <c r="Q748">
        <v>0</v>
      </c>
      <c r="R748" t="s">
        <v>45</v>
      </c>
      <c r="S748">
        <v>440</v>
      </c>
      <c r="T748">
        <v>1842.3</v>
      </c>
      <c r="U748">
        <v>4.0000000000000002E-4</v>
      </c>
      <c r="V748">
        <v>21.65</v>
      </c>
      <c r="W748">
        <v>-0.23710000000000001</v>
      </c>
      <c r="X748">
        <v>35</v>
      </c>
      <c r="Y748">
        <v>9.9870000000000001</v>
      </c>
      <c r="Z748">
        <v>-0.18304000000000001</v>
      </c>
      <c r="AA748">
        <v>55</v>
      </c>
      <c r="AB748">
        <v>16.2</v>
      </c>
      <c r="AC748">
        <v>0.122</v>
      </c>
      <c r="AD748">
        <v>2.7E-2</v>
      </c>
      <c r="AE748">
        <v>1.7110000000000001</v>
      </c>
      <c r="AF748">
        <v>1E-3</v>
      </c>
      <c r="AG748">
        <v>-3.5999999999999997E-2</v>
      </c>
      <c r="AH748">
        <v>8.1000000000000003E-2</v>
      </c>
      <c r="AI748">
        <v>3.2000000000000001E-2</v>
      </c>
      <c r="AJ748">
        <v>0.21299999999999999</v>
      </c>
      <c r="AK748">
        <v>0.41799999999999998</v>
      </c>
      <c r="AL748">
        <v>29.751999999999999</v>
      </c>
      <c r="AM748">
        <v>330</v>
      </c>
      <c r="AN748">
        <v>-0.83299999999999996</v>
      </c>
      <c r="AO748">
        <v>1.2E-2</v>
      </c>
      <c r="AP748">
        <v>3.5097999999999998</v>
      </c>
      <c r="AQ748">
        <v>9.4E-2</v>
      </c>
      <c r="AR748">
        <v>94.74</v>
      </c>
      <c r="AS748">
        <v>0.57399999999999995</v>
      </c>
      <c r="AT748" t="s">
        <v>1454</v>
      </c>
      <c r="AU748">
        <v>-36.1</v>
      </c>
      <c r="AV748">
        <v>178</v>
      </c>
      <c r="AW748">
        <v>0.95199999999999996</v>
      </c>
      <c r="AX748">
        <v>17.89</v>
      </c>
      <c r="AY748">
        <v>17.89</v>
      </c>
      <c r="AZ748">
        <v>29.28</v>
      </c>
      <c r="BA748">
        <v>29.28</v>
      </c>
      <c r="BB748">
        <v>34.76</v>
      </c>
      <c r="BC748">
        <v>34.76</v>
      </c>
      <c r="BL748">
        <v>14</v>
      </c>
      <c r="BM748">
        <v>4.49</v>
      </c>
      <c r="BN748">
        <v>-3.2389053348292896E-2</v>
      </c>
    </row>
    <row r="749" spans="1:66" x14ac:dyDescent="0.2">
      <c r="A749" t="s">
        <v>1453</v>
      </c>
      <c r="B749" s="13">
        <v>41941</v>
      </c>
      <c r="C749">
        <v>1</v>
      </c>
      <c r="D749">
        <v>1</v>
      </c>
      <c r="E749">
        <v>20</v>
      </c>
      <c r="F749">
        <v>1200</v>
      </c>
      <c r="G749" s="9">
        <f t="shared" si="27"/>
        <v>625</v>
      </c>
      <c r="K749" t="s">
        <v>1816</v>
      </c>
      <c r="M749">
        <v>100</v>
      </c>
      <c r="N749">
        <v>2.6309999999999998</v>
      </c>
      <c r="O749">
        <v>2.843</v>
      </c>
      <c r="P749">
        <v>6.25</v>
      </c>
      <c r="Q749">
        <v>1</v>
      </c>
      <c r="R749" t="s">
        <v>1455</v>
      </c>
      <c r="S749">
        <v>5238</v>
      </c>
      <c r="T749">
        <v>1842.3</v>
      </c>
      <c r="U749">
        <v>0</v>
      </c>
      <c r="V749" t="s">
        <v>91</v>
      </c>
      <c r="W749">
        <v>-0.3533</v>
      </c>
      <c r="X749">
        <v>84.647000000000006</v>
      </c>
      <c r="Y749">
        <v>24.646999999999998</v>
      </c>
      <c r="Z749">
        <v>-0.36858000000000002</v>
      </c>
      <c r="AA749">
        <v>21</v>
      </c>
      <c r="AB749">
        <v>64.400000000000006</v>
      </c>
      <c r="AC749">
        <v>7.8E-2</v>
      </c>
      <c r="AD749">
        <v>0.193</v>
      </c>
      <c r="AE749">
        <v>2.2000000000000002</v>
      </c>
      <c r="AF749">
        <v>0.53400000000000003</v>
      </c>
      <c r="AG749">
        <v>0.52900000000000003</v>
      </c>
      <c r="AH749">
        <v>0.77</v>
      </c>
      <c r="AI749">
        <v>0.56000000000000005</v>
      </c>
      <c r="AJ749">
        <v>0.872</v>
      </c>
      <c r="AK749">
        <v>5.36</v>
      </c>
      <c r="AL749">
        <v>29.751999999999999</v>
      </c>
      <c r="AM749">
        <v>282</v>
      </c>
      <c r="AN749">
        <v>-0.56699999999999995</v>
      </c>
      <c r="AO749">
        <v>0.24</v>
      </c>
      <c r="AP749">
        <v>31.987490000000001</v>
      </c>
      <c r="AQ749">
        <v>0.22</v>
      </c>
      <c r="AR749">
        <v>94.74</v>
      </c>
      <c r="AS749">
        <v>0.60799999999999998</v>
      </c>
      <c r="AT749" t="s">
        <v>1456</v>
      </c>
      <c r="AU749">
        <v>-80.900000000000006</v>
      </c>
      <c r="AV749">
        <v>80</v>
      </c>
      <c r="AW749">
        <v>0.95399999999999996</v>
      </c>
      <c r="AX749">
        <v>56.74</v>
      </c>
      <c r="AY749">
        <v>56.74</v>
      </c>
      <c r="AZ749">
        <v>57.42</v>
      </c>
      <c r="BA749">
        <v>57.42</v>
      </c>
      <c r="BB749">
        <v>83.95</v>
      </c>
      <c r="BC749">
        <v>83.95</v>
      </c>
      <c r="BL749">
        <v>14</v>
      </c>
      <c r="BM749">
        <v>22.35</v>
      </c>
      <c r="BN749">
        <v>9.2486528718872696E-2</v>
      </c>
    </row>
    <row r="750" spans="1:66" x14ac:dyDescent="0.2">
      <c r="A750" t="s">
        <v>1453</v>
      </c>
      <c r="B750" s="13">
        <v>41942</v>
      </c>
      <c r="C750">
        <v>2</v>
      </c>
      <c r="D750">
        <v>1</v>
      </c>
      <c r="E750">
        <v>18</v>
      </c>
      <c r="F750">
        <v>1225</v>
      </c>
      <c r="G750" s="9">
        <f t="shared" si="27"/>
        <v>650</v>
      </c>
      <c r="K750" t="s">
        <v>1817</v>
      </c>
      <c r="M750">
        <v>100</v>
      </c>
      <c r="N750">
        <v>0.24199999999999999</v>
      </c>
      <c r="O750">
        <v>0.26200000000000001</v>
      </c>
      <c r="P750">
        <v>1.1930000000000001</v>
      </c>
      <c r="Q750">
        <v>1</v>
      </c>
      <c r="R750" t="s">
        <v>1840</v>
      </c>
      <c r="S750">
        <v>444</v>
      </c>
      <c r="T750">
        <v>1697.2</v>
      </c>
      <c r="U750">
        <v>0.19051999999999999</v>
      </c>
      <c r="V750">
        <v>33.18</v>
      </c>
      <c r="W750">
        <v>-0.11119999999999999</v>
      </c>
      <c r="X750">
        <v>82.929000000000002</v>
      </c>
      <c r="Y750">
        <v>10.429</v>
      </c>
      <c r="Z750">
        <v>-0.73631999999999997</v>
      </c>
      <c r="AA750">
        <v>49</v>
      </c>
      <c r="AB750">
        <v>2.6</v>
      </c>
      <c r="AC750">
        <v>0.311</v>
      </c>
      <c r="AD750">
        <v>8.4000000000000005E-2</v>
      </c>
      <c r="AE750">
        <v>1.877</v>
      </c>
      <c r="AF750">
        <v>0.217</v>
      </c>
      <c r="AG750">
        <v>0.122</v>
      </c>
      <c r="AH750">
        <v>8.5000000000000006E-2</v>
      </c>
      <c r="AI750">
        <v>0.121</v>
      </c>
      <c r="AJ750">
        <v>-2.8000000000000001E-2</v>
      </c>
      <c r="AK750">
        <v>0.48299999999999998</v>
      </c>
      <c r="AL750">
        <v>318.34699999999998</v>
      </c>
      <c r="AM750">
        <v>366</v>
      </c>
      <c r="AN750">
        <v>-1.0329999999999999</v>
      </c>
      <c r="AO750">
        <v>1.6E-2</v>
      </c>
      <c r="AP750">
        <v>3.8623400000000001</v>
      </c>
      <c r="AQ750">
        <v>1.4E-2</v>
      </c>
      <c r="AR750">
        <v>93.78</v>
      </c>
      <c r="AS750">
        <v>-5.6000000000000001E-2</v>
      </c>
      <c r="AT750" t="s">
        <v>1841</v>
      </c>
      <c r="AU750">
        <v>7.7</v>
      </c>
      <c r="AV750">
        <v>179</v>
      </c>
      <c r="AW750">
        <v>1.054</v>
      </c>
      <c r="AX750">
        <v>24.42</v>
      </c>
      <c r="AY750">
        <v>24.42</v>
      </c>
      <c r="AZ750">
        <v>27.52</v>
      </c>
      <c r="BA750">
        <v>27.52</v>
      </c>
      <c r="BB750">
        <v>39.46</v>
      </c>
      <c r="BC750">
        <v>39.46</v>
      </c>
      <c r="BL750">
        <v>14</v>
      </c>
      <c r="BM750">
        <v>7.74</v>
      </c>
      <c r="BN750">
        <v>4.3477182912570328E-2</v>
      </c>
    </row>
    <row r="751" spans="1:66" x14ac:dyDescent="0.2">
      <c r="A751" t="s">
        <v>1453</v>
      </c>
      <c r="B751" s="13">
        <v>41946</v>
      </c>
      <c r="C751">
        <v>2</v>
      </c>
      <c r="D751">
        <v>1</v>
      </c>
      <c r="E751">
        <v>24</v>
      </c>
      <c r="F751">
        <v>1225</v>
      </c>
      <c r="G751" s="9">
        <f t="shared" si="27"/>
        <v>650</v>
      </c>
      <c r="K751" t="s">
        <v>1818</v>
      </c>
      <c r="M751">
        <v>100</v>
      </c>
      <c r="N751">
        <v>0.222</v>
      </c>
      <c r="O751">
        <v>0.219</v>
      </c>
      <c r="P751">
        <v>1.573</v>
      </c>
      <c r="Q751">
        <v>1</v>
      </c>
      <c r="R751" t="s">
        <v>1463</v>
      </c>
      <c r="S751">
        <v>415</v>
      </c>
      <c r="T751">
        <v>1891.2</v>
      </c>
      <c r="U751">
        <v>6.3460000000000003E-2</v>
      </c>
      <c r="V751">
        <v>35.51</v>
      </c>
      <c r="W751">
        <v>0.11609999999999999</v>
      </c>
      <c r="X751">
        <v>84.179000000000002</v>
      </c>
      <c r="Y751">
        <v>11.679</v>
      </c>
      <c r="Z751">
        <v>-0.30385000000000001</v>
      </c>
      <c r="AA751">
        <v>29</v>
      </c>
      <c r="AB751">
        <v>65.099999999999994</v>
      </c>
      <c r="AC751">
        <v>0.34899999999999998</v>
      </c>
      <c r="AD751">
        <v>7.5999999999999998E-2</v>
      </c>
      <c r="AE751">
        <v>1.9450000000000001</v>
      </c>
      <c r="AF751">
        <v>0.32500000000000001</v>
      </c>
      <c r="AG751">
        <v>8.5999999999999993E-2</v>
      </c>
      <c r="AH751">
        <v>0.90400000000000003</v>
      </c>
      <c r="AI751">
        <v>0.24299999999999999</v>
      </c>
      <c r="AJ751">
        <v>0.96899999999999997</v>
      </c>
      <c r="AK751">
        <v>1.5309999999999999</v>
      </c>
      <c r="AL751">
        <v>226.11600000000001</v>
      </c>
      <c r="AM751">
        <v>198</v>
      </c>
      <c r="AN751">
        <v>-0.1</v>
      </c>
      <c r="AO751">
        <v>0.20300000000000001</v>
      </c>
      <c r="AP751">
        <v>16.158390000000001</v>
      </c>
      <c r="AQ751" s="8">
        <v>0.65</v>
      </c>
      <c r="AR751">
        <v>93.42</v>
      </c>
      <c r="AS751">
        <v>6.2E-2</v>
      </c>
      <c r="AT751" t="s">
        <v>1464</v>
      </c>
      <c r="AU751">
        <v>-9.5</v>
      </c>
      <c r="AV751">
        <v>139</v>
      </c>
      <c r="AW751">
        <v>0.97299999999999998</v>
      </c>
      <c r="AX751">
        <v>42.46</v>
      </c>
      <c r="AY751">
        <v>42.46</v>
      </c>
      <c r="AZ751">
        <v>56.49</v>
      </c>
      <c r="BA751">
        <v>56.49</v>
      </c>
      <c r="BB751">
        <v>58.61</v>
      </c>
      <c r="BC751">
        <v>58.61</v>
      </c>
      <c r="BL751">
        <v>14</v>
      </c>
      <c r="BM751">
        <v>6.77</v>
      </c>
      <c r="BN751">
        <v>-8.9885301110984028E-3</v>
      </c>
    </row>
    <row r="752" spans="1:66" x14ac:dyDescent="0.2">
      <c r="A752" t="s">
        <v>1453</v>
      </c>
      <c r="B752" s="13">
        <v>41946</v>
      </c>
      <c r="C752">
        <v>1</v>
      </c>
      <c r="D752">
        <v>1</v>
      </c>
      <c r="E752">
        <v>22</v>
      </c>
      <c r="F752">
        <v>1225</v>
      </c>
      <c r="G752" s="9">
        <f t="shared" si="27"/>
        <v>650</v>
      </c>
      <c r="K752" t="s">
        <v>1818</v>
      </c>
      <c r="M752">
        <v>100</v>
      </c>
      <c r="N752">
        <v>0.31</v>
      </c>
      <c r="O752">
        <v>0.32900000000000001</v>
      </c>
      <c r="P752">
        <v>1.347</v>
      </c>
      <c r="Q752">
        <v>1</v>
      </c>
      <c r="R752" t="s">
        <v>1459</v>
      </c>
      <c r="S752">
        <v>623</v>
      </c>
      <c r="T752">
        <v>1891.2</v>
      </c>
      <c r="U752">
        <v>9.8900000000000002E-2</v>
      </c>
      <c r="V752">
        <v>57.39</v>
      </c>
      <c r="W752">
        <v>8.0500000000000002E-2</v>
      </c>
      <c r="X752">
        <v>83.135000000000005</v>
      </c>
      <c r="Y752">
        <v>18.135000000000002</v>
      </c>
      <c r="Z752">
        <v>-0.60833999999999999</v>
      </c>
      <c r="AA752">
        <v>27</v>
      </c>
      <c r="AB752">
        <v>31.4</v>
      </c>
      <c r="AC752">
        <v>0.34200000000000003</v>
      </c>
      <c r="AD752">
        <v>0.113</v>
      </c>
      <c r="AE752">
        <v>2.0529999999999999</v>
      </c>
      <c r="AF752">
        <v>0.19500000000000001</v>
      </c>
      <c r="AG752">
        <v>0.24399999999999999</v>
      </c>
      <c r="AH752">
        <v>0.82699999999999996</v>
      </c>
      <c r="AI752">
        <v>0.129</v>
      </c>
      <c r="AJ752">
        <v>0.69499999999999995</v>
      </c>
      <c r="AK752">
        <v>1.0649999999999999</v>
      </c>
      <c r="AL752">
        <v>107.107</v>
      </c>
      <c r="AM752">
        <v>210</v>
      </c>
      <c r="AN752">
        <v>-0.16700000000000001</v>
      </c>
      <c r="AO752">
        <v>0.14000000000000001</v>
      </c>
      <c r="AP752">
        <v>14.624280000000001</v>
      </c>
      <c r="AQ752">
        <v>0.35599999999999998</v>
      </c>
      <c r="AR752">
        <v>93.42</v>
      </c>
      <c r="AS752">
        <v>-0.20300000000000001</v>
      </c>
      <c r="AT752" t="s">
        <v>1460</v>
      </c>
      <c r="AU752">
        <v>-27.1</v>
      </c>
      <c r="AV752">
        <v>81</v>
      </c>
      <c r="AW752">
        <v>0.84199999999999997</v>
      </c>
      <c r="AX752">
        <v>23.9</v>
      </c>
      <c r="AY752">
        <v>23.9</v>
      </c>
      <c r="AZ752">
        <v>37.380000000000003</v>
      </c>
      <c r="BA752">
        <v>37.380000000000003</v>
      </c>
      <c r="BB752">
        <v>39.630000000000003</v>
      </c>
      <c r="BC752">
        <v>39.630000000000003</v>
      </c>
      <c r="BL752">
        <v>14</v>
      </c>
      <c r="BM752">
        <v>22.78</v>
      </c>
      <c r="BN752">
        <v>3.5332304430977381E-2</v>
      </c>
    </row>
    <row r="753" spans="1:66" x14ac:dyDescent="0.2">
      <c r="A753" t="s">
        <v>1453</v>
      </c>
      <c r="B753" s="13">
        <v>41946</v>
      </c>
      <c r="C753">
        <v>1</v>
      </c>
      <c r="D753">
        <v>2</v>
      </c>
      <c r="E753">
        <v>23</v>
      </c>
      <c r="F753">
        <v>1225</v>
      </c>
      <c r="G753" s="9">
        <f t="shared" si="27"/>
        <v>650</v>
      </c>
      <c r="K753" t="s">
        <v>1818</v>
      </c>
      <c r="M753">
        <v>100</v>
      </c>
      <c r="N753">
        <v>0.65700000000000003</v>
      </c>
      <c r="O753">
        <v>0.59499999999999997</v>
      </c>
      <c r="P753">
        <v>1.7829999999999999</v>
      </c>
      <c r="Q753">
        <v>1</v>
      </c>
      <c r="R753" t="s">
        <v>1461</v>
      </c>
      <c r="S753">
        <v>1126</v>
      </c>
      <c r="T753">
        <v>1891.2</v>
      </c>
      <c r="U753">
        <v>-0.11223</v>
      </c>
      <c r="V753">
        <v>52.98</v>
      </c>
      <c r="W753">
        <v>-0.53620000000000001</v>
      </c>
      <c r="X753">
        <v>84.632000000000005</v>
      </c>
      <c r="Y753">
        <v>29.632000000000001</v>
      </c>
      <c r="Z753">
        <v>-0.42181999999999997</v>
      </c>
      <c r="AA753">
        <v>29</v>
      </c>
      <c r="AB753">
        <v>38.799999999999997</v>
      </c>
      <c r="AC753">
        <v>0.151</v>
      </c>
      <c r="AD753">
        <v>8.7999999999999995E-2</v>
      </c>
      <c r="AE753">
        <v>2.0070000000000001</v>
      </c>
      <c r="AF753">
        <v>0.105</v>
      </c>
      <c r="AG753">
        <v>0.35499999999999998</v>
      </c>
      <c r="AH753">
        <v>0.57699999999999996</v>
      </c>
      <c r="AI753">
        <v>0.32200000000000001</v>
      </c>
      <c r="AJ753">
        <v>0.42599999999999999</v>
      </c>
      <c r="AK753">
        <v>1.2470000000000001</v>
      </c>
      <c r="AL753">
        <v>148.76</v>
      </c>
      <c r="AM753">
        <v>318</v>
      </c>
      <c r="AN753">
        <v>-0.76700000000000002</v>
      </c>
      <c r="AO753">
        <v>4.3999999999999997E-2</v>
      </c>
      <c r="AP753">
        <v>10.35126</v>
      </c>
      <c r="AQ753">
        <v>0.153</v>
      </c>
      <c r="AR753">
        <v>93.42</v>
      </c>
      <c r="AS753">
        <v>0.23200000000000001</v>
      </c>
      <c r="AT753" t="s">
        <v>1462</v>
      </c>
      <c r="AU753">
        <v>-77.599999999999994</v>
      </c>
      <c r="AV753">
        <v>71</v>
      </c>
      <c r="AW753">
        <v>1.018</v>
      </c>
      <c r="AX753">
        <v>70.239999999999995</v>
      </c>
      <c r="AY753">
        <v>70.239999999999995</v>
      </c>
      <c r="AZ753">
        <v>75.459999999999994</v>
      </c>
      <c r="BA753">
        <v>75.459999999999994</v>
      </c>
      <c r="BB753">
        <v>77.150000000000006</v>
      </c>
      <c r="BC753">
        <v>77.150000000000006</v>
      </c>
      <c r="BL753">
        <v>14</v>
      </c>
      <c r="BM753">
        <v>23.15</v>
      </c>
      <c r="BN753">
        <v>-2.768493173296745E-2</v>
      </c>
    </row>
    <row r="754" spans="1:66" x14ac:dyDescent="0.2">
      <c r="A754" t="s">
        <v>1453</v>
      </c>
      <c r="B754" s="13">
        <v>41947</v>
      </c>
      <c r="C754">
        <v>1</v>
      </c>
      <c r="D754">
        <v>1</v>
      </c>
      <c r="E754">
        <v>27</v>
      </c>
      <c r="F754">
        <v>1250</v>
      </c>
      <c r="G754" s="9">
        <f t="shared" si="27"/>
        <v>675</v>
      </c>
      <c r="K754" t="s">
        <v>1819</v>
      </c>
      <c r="M754">
        <v>100</v>
      </c>
      <c r="N754">
        <v>0.97299999999999998</v>
      </c>
      <c r="O754">
        <v>0.97799999999999998</v>
      </c>
      <c r="P754">
        <v>3.41</v>
      </c>
      <c r="Q754">
        <v>1</v>
      </c>
      <c r="R754" t="s">
        <v>1467</v>
      </c>
      <c r="S754">
        <v>2016</v>
      </c>
      <c r="T754">
        <v>2061.6</v>
      </c>
      <c r="U754">
        <v>-0.20252999999999999</v>
      </c>
      <c r="V754">
        <v>53.61</v>
      </c>
      <c r="W754">
        <v>-0.107</v>
      </c>
      <c r="X754">
        <v>74.275999999999996</v>
      </c>
      <c r="Y754">
        <v>19.276</v>
      </c>
      <c r="Z754">
        <v>-0.49541000000000002</v>
      </c>
      <c r="AA754">
        <v>41</v>
      </c>
      <c r="AB754">
        <v>41.2</v>
      </c>
      <c r="AC754">
        <v>0.3</v>
      </c>
      <c r="AD754">
        <v>0.28899999999999998</v>
      </c>
      <c r="AE754">
        <v>2.2170000000000001</v>
      </c>
      <c r="AF754">
        <v>0.34799999999999998</v>
      </c>
      <c r="AG754">
        <v>0.30299999999999999</v>
      </c>
      <c r="AH754">
        <v>0.8</v>
      </c>
      <c r="AI754">
        <v>0.33100000000000002</v>
      </c>
      <c r="AJ754">
        <v>0.91500000000000004</v>
      </c>
      <c r="AK754">
        <v>2.7679999999999998</v>
      </c>
      <c r="AL754">
        <v>113.05800000000001</v>
      </c>
      <c r="AM754">
        <v>186</v>
      </c>
      <c r="AN754">
        <v>-3.3000000000000002E-2</v>
      </c>
      <c r="AO754">
        <v>0.36799999999999999</v>
      </c>
      <c r="AP754">
        <v>37.762189999999997</v>
      </c>
      <c r="AQ754" s="8">
        <v>0.46800000000000003</v>
      </c>
      <c r="AR754">
        <v>96.03</v>
      </c>
      <c r="AS754">
        <v>0.46200000000000002</v>
      </c>
      <c r="AT754" t="s">
        <v>1468</v>
      </c>
      <c r="AU754">
        <v>-43.1</v>
      </c>
      <c r="AV754">
        <v>10</v>
      </c>
      <c r="AW754">
        <v>0.80200000000000005</v>
      </c>
      <c r="AX754">
        <v>29.86</v>
      </c>
      <c r="AY754">
        <v>29.86</v>
      </c>
      <c r="AZ754">
        <v>30.58</v>
      </c>
      <c r="BA754">
        <v>30.58</v>
      </c>
      <c r="BB754">
        <v>34.08</v>
      </c>
      <c r="BC754">
        <v>34.08</v>
      </c>
      <c r="BL754">
        <v>14</v>
      </c>
      <c r="BM754">
        <v>43.99</v>
      </c>
      <c r="BN754">
        <v>-1.5925583827032497E-4</v>
      </c>
    </row>
    <row r="755" spans="1:66" x14ac:dyDescent="0.2">
      <c r="A755" t="s">
        <v>1453</v>
      </c>
      <c r="B755" s="13">
        <v>41947</v>
      </c>
      <c r="C755">
        <v>2</v>
      </c>
      <c r="D755">
        <v>3</v>
      </c>
      <c r="E755">
        <v>29</v>
      </c>
      <c r="F755">
        <v>1250</v>
      </c>
      <c r="G755" s="9">
        <f t="shared" si="27"/>
        <v>675</v>
      </c>
      <c r="K755" t="s">
        <v>1819</v>
      </c>
      <c r="M755">
        <v>100</v>
      </c>
      <c r="N755">
        <v>0.36799999999999999</v>
      </c>
      <c r="O755">
        <v>0.36099999999999999</v>
      </c>
      <c r="P755">
        <v>1.365</v>
      </c>
      <c r="Q755">
        <v>1</v>
      </c>
      <c r="R755" t="s">
        <v>1471</v>
      </c>
      <c r="S755">
        <v>744</v>
      </c>
      <c r="T755">
        <v>2061.6</v>
      </c>
      <c r="U755">
        <v>0.22197</v>
      </c>
      <c r="V755">
        <v>44.89</v>
      </c>
      <c r="W755">
        <v>-0.47620000000000001</v>
      </c>
      <c r="X755">
        <v>34.179000000000002</v>
      </c>
      <c r="Y755">
        <v>11.679</v>
      </c>
      <c r="Z755">
        <v>-0.72311999999999999</v>
      </c>
      <c r="AA755">
        <v>55</v>
      </c>
      <c r="AB755">
        <v>1.1000000000000001</v>
      </c>
      <c r="AC755">
        <v>0.216</v>
      </c>
      <c r="AD755">
        <v>8.3000000000000004E-2</v>
      </c>
      <c r="AE755">
        <v>1.8779999999999999</v>
      </c>
      <c r="AF755">
        <v>2.5999999999999999E-2</v>
      </c>
      <c r="AG755">
        <v>8.5000000000000006E-2</v>
      </c>
      <c r="AH755">
        <v>0.93700000000000006</v>
      </c>
      <c r="AI755">
        <v>0.223</v>
      </c>
      <c r="AJ755">
        <v>0.95499999999999996</v>
      </c>
      <c r="AK755">
        <v>2.1680000000000001</v>
      </c>
      <c r="AL755">
        <v>110.083</v>
      </c>
      <c r="AM755">
        <v>90</v>
      </c>
      <c r="AN755">
        <v>0.5</v>
      </c>
      <c r="AO755">
        <v>0.39800000000000002</v>
      </c>
      <c r="AP755">
        <v>40.468600000000002</v>
      </c>
      <c r="AQ755" s="8">
        <v>0.76900000000000002</v>
      </c>
      <c r="AR755">
        <v>96.03</v>
      </c>
      <c r="AS755">
        <v>0.50800000000000001</v>
      </c>
      <c r="AT755" t="s">
        <v>1472</v>
      </c>
      <c r="AU755">
        <v>-18.399999999999999</v>
      </c>
      <c r="AV755">
        <v>4</v>
      </c>
      <c r="AW755">
        <v>0.98499999999999999</v>
      </c>
      <c r="AX755">
        <v>35.67</v>
      </c>
      <c r="AY755">
        <v>35.67</v>
      </c>
      <c r="AZ755">
        <v>43.42</v>
      </c>
      <c r="BA755">
        <v>43.42</v>
      </c>
      <c r="BB755">
        <v>49.66</v>
      </c>
      <c r="BC755">
        <v>49.66</v>
      </c>
      <c r="BL755">
        <v>14</v>
      </c>
      <c r="BM755">
        <v>21.81</v>
      </c>
      <c r="BN755">
        <v>-2.3953780643374206E-2</v>
      </c>
    </row>
    <row r="756" spans="1:66" x14ac:dyDescent="0.2">
      <c r="A756" t="s">
        <v>1453</v>
      </c>
      <c r="B756" s="13">
        <v>41947</v>
      </c>
      <c r="C756">
        <v>2</v>
      </c>
      <c r="D756">
        <v>1</v>
      </c>
      <c r="E756">
        <v>28</v>
      </c>
      <c r="F756">
        <v>1250</v>
      </c>
      <c r="G756" s="9">
        <f t="shared" si="27"/>
        <v>675</v>
      </c>
      <c r="K756" t="s">
        <v>1819</v>
      </c>
      <c r="M756">
        <v>100</v>
      </c>
      <c r="N756">
        <v>0.86</v>
      </c>
      <c r="O756">
        <v>0.82</v>
      </c>
      <c r="P756">
        <v>2.78</v>
      </c>
      <c r="Q756">
        <v>1</v>
      </c>
      <c r="R756" t="s">
        <v>1469</v>
      </c>
      <c r="S756">
        <v>1690</v>
      </c>
      <c r="T756">
        <v>2061.6</v>
      </c>
      <c r="U756">
        <v>-0.15437999999999999</v>
      </c>
      <c r="V756">
        <v>48.15</v>
      </c>
      <c r="W756">
        <v>-0.55689999999999995</v>
      </c>
      <c r="X756">
        <v>83.509</v>
      </c>
      <c r="Y756">
        <v>28.509</v>
      </c>
      <c r="Z756">
        <v>-0.53069999999999995</v>
      </c>
      <c r="AA756">
        <v>21</v>
      </c>
      <c r="AB756">
        <v>2</v>
      </c>
      <c r="AC756">
        <v>0.432</v>
      </c>
      <c r="AD756">
        <v>0.29799999999999999</v>
      </c>
      <c r="AE756">
        <v>2.153</v>
      </c>
      <c r="AF756">
        <v>0.26900000000000002</v>
      </c>
      <c r="AG756">
        <v>0.54200000000000004</v>
      </c>
      <c r="AH756">
        <v>0.876</v>
      </c>
      <c r="AI756">
        <v>0.50600000000000001</v>
      </c>
      <c r="AJ756">
        <v>0.94199999999999995</v>
      </c>
      <c r="AK756">
        <v>2.1259999999999999</v>
      </c>
      <c r="AL756">
        <v>240.99199999999999</v>
      </c>
      <c r="AM756">
        <v>366</v>
      </c>
      <c r="AN756">
        <v>-1.0329999999999999</v>
      </c>
      <c r="AO756">
        <v>0.47899999999999998</v>
      </c>
      <c r="AP756">
        <v>31.986540000000002</v>
      </c>
      <c r="AQ756" s="8">
        <v>0.59399999999999997</v>
      </c>
      <c r="AR756">
        <v>96.03</v>
      </c>
      <c r="AS756">
        <v>0.42599999999999999</v>
      </c>
      <c r="AT756" t="s">
        <v>1470</v>
      </c>
      <c r="AU756">
        <v>17.8</v>
      </c>
      <c r="AV756">
        <v>173</v>
      </c>
      <c r="AW756">
        <v>1.0609999999999999</v>
      </c>
      <c r="AX756">
        <v>53.47</v>
      </c>
      <c r="AY756">
        <v>53.47</v>
      </c>
      <c r="AZ756">
        <v>78.56</v>
      </c>
      <c r="BA756">
        <v>78.56</v>
      </c>
      <c r="BB756">
        <v>78.88</v>
      </c>
      <c r="BC756">
        <v>78.88</v>
      </c>
      <c r="BL756">
        <v>14</v>
      </c>
      <c r="BM756">
        <v>23.6</v>
      </c>
      <c r="BN756">
        <v>-1.7042610836067579E-2</v>
      </c>
    </row>
    <row r="757" spans="1:66" x14ac:dyDescent="0.2">
      <c r="A757" t="s">
        <v>1453</v>
      </c>
      <c r="B757" s="17">
        <v>41948</v>
      </c>
      <c r="C757">
        <v>2</v>
      </c>
      <c r="D757">
        <v>3</v>
      </c>
      <c r="E757">
        <v>25</v>
      </c>
      <c r="F757">
        <v>1275</v>
      </c>
      <c r="G757" s="9">
        <f t="shared" si="27"/>
        <v>700</v>
      </c>
      <c r="K757" t="s">
        <v>1820</v>
      </c>
      <c r="M757">
        <v>100</v>
      </c>
      <c r="N757">
        <v>13.125</v>
      </c>
      <c r="O757">
        <v>13.172000000000001</v>
      </c>
      <c r="P757">
        <v>21.995999999999999</v>
      </c>
      <c r="Q757">
        <v>1</v>
      </c>
      <c r="R757" t="s">
        <v>1465</v>
      </c>
      <c r="S757">
        <v>24543</v>
      </c>
      <c r="T757">
        <v>1863.2</v>
      </c>
      <c r="U757">
        <v>1.9060000000000001E-2</v>
      </c>
      <c r="V757">
        <v>40.99</v>
      </c>
      <c r="W757" s="8">
        <v>0.4597</v>
      </c>
      <c r="X757">
        <v>62.677999999999997</v>
      </c>
      <c r="Y757">
        <v>22.678000000000001</v>
      </c>
      <c r="Z757">
        <v>0.19120000000000001</v>
      </c>
      <c r="AA757">
        <v>29</v>
      </c>
      <c r="AB757">
        <v>24.5</v>
      </c>
      <c r="AC757">
        <v>4.5999999999999999E-2</v>
      </c>
      <c r="AD757">
        <v>0.60299999999999998</v>
      </c>
      <c r="AE757">
        <v>2.3210000000000002</v>
      </c>
      <c r="AF757">
        <v>0.59899999999999998</v>
      </c>
      <c r="AG757">
        <v>0.55700000000000005</v>
      </c>
      <c r="AH757">
        <v>0.98299999999999998</v>
      </c>
      <c r="AI757">
        <v>0.61699999999999999</v>
      </c>
      <c r="AJ757">
        <v>0.97699999999999998</v>
      </c>
      <c r="AK757">
        <v>22.329000000000001</v>
      </c>
      <c r="AL757">
        <v>71.405000000000001</v>
      </c>
      <c r="AM757">
        <v>282</v>
      </c>
      <c r="AN757">
        <v>-0.56699999999999995</v>
      </c>
      <c r="AO757">
        <v>0.88200000000000001</v>
      </c>
      <c r="AP757">
        <v>195.28480999999999</v>
      </c>
      <c r="AQ757">
        <v>0.16600000000000001</v>
      </c>
      <c r="AR757">
        <v>79.87</v>
      </c>
      <c r="AS757">
        <v>0.503</v>
      </c>
      <c r="AT757" t="s">
        <v>1466</v>
      </c>
      <c r="AU757">
        <v>3</v>
      </c>
      <c r="AV757">
        <v>165</v>
      </c>
      <c r="AW757">
        <v>0.95699999999999996</v>
      </c>
      <c r="AX757">
        <v>33.17</v>
      </c>
      <c r="AY757">
        <v>33.17</v>
      </c>
      <c r="AZ757">
        <v>38.43</v>
      </c>
      <c r="BA757">
        <v>38.43</v>
      </c>
      <c r="BB757">
        <v>48.92</v>
      </c>
      <c r="BC757">
        <v>48.92</v>
      </c>
      <c r="BL757">
        <v>14</v>
      </c>
      <c r="BM757">
        <v>359.34</v>
      </c>
      <c r="BN757">
        <v>-6.3795528406345559E-2</v>
      </c>
    </row>
    <row r="758" spans="1:66" x14ac:dyDescent="0.2">
      <c r="A758" t="s">
        <v>1453</v>
      </c>
      <c r="B758" s="17">
        <v>41953</v>
      </c>
      <c r="C758">
        <v>1</v>
      </c>
      <c r="D758">
        <v>2</v>
      </c>
      <c r="E758">
        <v>35</v>
      </c>
      <c r="F758">
        <v>1325</v>
      </c>
      <c r="G758" s="9">
        <f t="shared" si="27"/>
        <v>750</v>
      </c>
      <c r="K758" t="s">
        <v>1821</v>
      </c>
      <c r="M758">
        <v>100</v>
      </c>
      <c r="N758">
        <v>0.47</v>
      </c>
      <c r="O758">
        <v>0.48</v>
      </c>
      <c r="P758">
        <v>1.25</v>
      </c>
      <c r="Q758">
        <v>1</v>
      </c>
      <c r="R758" t="s">
        <v>1477</v>
      </c>
      <c r="S758">
        <v>939</v>
      </c>
      <c r="T758">
        <v>1954.8</v>
      </c>
      <c r="U758">
        <v>-0.15659999999999999</v>
      </c>
      <c r="V758">
        <v>28.34</v>
      </c>
      <c r="W758">
        <v>8.5199999999999998E-2</v>
      </c>
      <c r="X758">
        <v>63.241999999999997</v>
      </c>
      <c r="Y758">
        <v>10.742000000000001</v>
      </c>
      <c r="Z758">
        <v>-0.24235000000000001</v>
      </c>
      <c r="AA758">
        <v>47</v>
      </c>
      <c r="AB758">
        <v>81.099999999999994</v>
      </c>
      <c r="AC758">
        <v>0.105</v>
      </c>
      <c r="AD758">
        <v>4.4999999999999998E-2</v>
      </c>
      <c r="AE758">
        <v>1.8360000000000001</v>
      </c>
      <c r="AF758">
        <v>4.2999999999999997E-2</v>
      </c>
      <c r="AG758">
        <v>-5.0000000000000001E-3</v>
      </c>
      <c r="AH758">
        <v>-0.05</v>
      </c>
      <c r="AI758">
        <v>0.09</v>
      </c>
      <c r="AJ758">
        <v>0.41899999999999998</v>
      </c>
      <c r="AK758">
        <v>0.72799999999999998</v>
      </c>
      <c r="AL758">
        <v>261.81799999999998</v>
      </c>
      <c r="AM758">
        <v>366</v>
      </c>
      <c r="AN758">
        <v>-1.0329999999999999</v>
      </c>
      <c r="AO758">
        <v>2.4E-2</v>
      </c>
      <c r="AP758">
        <v>5.0354000000000001</v>
      </c>
      <c r="AQ758">
        <v>0.121</v>
      </c>
      <c r="AR758">
        <v>93.75</v>
      </c>
      <c r="AS758">
        <v>0.48299999999999998</v>
      </c>
      <c r="AT758" t="s">
        <v>1478</v>
      </c>
      <c r="AU758">
        <v>-24.5</v>
      </c>
      <c r="AV758">
        <v>80</v>
      </c>
      <c r="AW758">
        <v>0.89800000000000002</v>
      </c>
      <c r="AX758">
        <v>20.96</v>
      </c>
      <c r="AY758">
        <v>20.96</v>
      </c>
      <c r="AZ758">
        <v>29.33</v>
      </c>
      <c r="BA758">
        <v>29.33</v>
      </c>
      <c r="BB758">
        <v>29.78</v>
      </c>
      <c r="BC758">
        <v>29.78</v>
      </c>
      <c r="BL758">
        <v>14</v>
      </c>
      <c r="BM758">
        <v>7.03</v>
      </c>
      <c r="BN758">
        <v>-8.8930952014436761E-3</v>
      </c>
    </row>
    <row r="759" spans="1:66" x14ac:dyDescent="0.2">
      <c r="A759" t="s">
        <v>1453</v>
      </c>
      <c r="B759" s="17">
        <v>41953</v>
      </c>
      <c r="C759">
        <v>1</v>
      </c>
      <c r="D759">
        <v>1</v>
      </c>
      <c r="E759">
        <v>34</v>
      </c>
      <c r="F759">
        <v>1325</v>
      </c>
      <c r="G759" s="9">
        <f t="shared" si="27"/>
        <v>750</v>
      </c>
      <c r="K759" t="s">
        <v>1821</v>
      </c>
      <c r="M759">
        <v>100</v>
      </c>
      <c r="N759">
        <v>0.498</v>
      </c>
      <c r="O759">
        <v>0.51100000000000001</v>
      </c>
      <c r="P759">
        <v>1.1719999999999999</v>
      </c>
      <c r="Q759">
        <v>1</v>
      </c>
      <c r="R759" t="s">
        <v>1475</v>
      </c>
      <c r="S759">
        <v>999</v>
      </c>
      <c r="T759">
        <v>1954.8</v>
      </c>
      <c r="U759">
        <v>8.6840000000000001E-2</v>
      </c>
      <c r="V759">
        <v>18.95</v>
      </c>
      <c r="W759">
        <v>-7.1499999999999994E-2</v>
      </c>
      <c r="X759">
        <v>72.5</v>
      </c>
      <c r="Y759">
        <v>9.2330000000000005</v>
      </c>
      <c r="Z759">
        <v>-0.33568999999999999</v>
      </c>
      <c r="AA759">
        <v>55</v>
      </c>
      <c r="AB759">
        <v>55.5</v>
      </c>
      <c r="AC759">
        <v>4.4999999999999998E-2</v>
      </c>
      <c r="AD759">
        <v>2.3E-2</v>
      </c>
      <c r="AE759">
        <v>1.6259999999999999</v>
      </c>
      <c r="AF759">
        <v>-3.9E-2</v>
      </c>
      <c r="AG759">
        <v>-1.0999999999999999E-2</v>
      </c>
      <c r="AH759">
        <v>0.29499999999999998</v>
      </c>
      <c r="AI759">
        <v>1.2999999999999999E-2</v>
      </c>
      <c r="AJ759">
        <v>0.3</v>
      </c>
      <c r="AK759">
        <v>0.70899999999999996</v>
      </c>
      <c r="AL759">
        <v>351.07400000000001</v>
      </c>
      <c r="AM759">
        <v>342</v>
      </c>
      <c r="AN759">
        <v>-0.9</v>
      </c>
      <c r="AO759">
        <v>1.7000000000000001E-2</v>
      </c>
      <c r="AP759">
        <v>3.2690899999999998</v>
      </c>
      <c r="AQ759">
        <v>4.8000000000000001E-2</v>
      </c>
      <c r="AR759">
        <v>93.75</v>
      </c>
      <c r="AS759">
        <v>0.48</v>
      </c>
      <c r="AT759" t="s">
        <v>1476</v>
      </c>
      <c r="AU759">
        <v>-14.7</v>
      </c>
      <c r="AV759">
        <v>51</v>
      </c>
      <c r="AW759">
        <v>1.0069999999999999</v>
      </c>
      <c r="AX759">
        <v>16.47</v>
      </c>
      <c r="AY759">
        <v>16.47</v>
      </c>
      <c r="AZ759">
        <v>29.43</v>
      </c>
      <c r="BA759">
        <v>29.43</v>
      </c>
      <c r="BB759">
        <v>36.42</v>
      </c>
      <c r="BC759">
        <v>36.42</v>
      </c>
      <c r="BL759">
        <v>14</v>
      </c>
      <c r="BM759">
        <v>8.34</v>
      </c>
      <c r="BN759">
        <v>3.7930147292151564E-2</v>
      </c>
    </row>
    <row r="760" spans="1:66" x14ac:dyDescent="0.2">
      <c r="A760" t="s">
        <v>1453</v>
      </c>
      <c r="B760" s="17">
        <v>41954</v>
      </c>
      <c r="C760">
        <v>2</v>
      </c>
      <c r="D760">
        <v>1</v>
      </c>
      <c r="E760">
        <v>30</v>
      </c>
      <c r="F760">
        <v>1325</v>
      </c>
      <c r="G760" s="9">
        <f t="shared" si="27"/>
        <v>750</v>
      </c>
      <c r="K760" t="s">
        <v>1822</v>
      </c>
      <c r="M760">
        <v>100</v>
      </c>
      <c r="N760">
        <v>1.23</v>
      </c>
      <c r="O760">
        <v>1.2210000000000001</v>
      </c>
      <c r="P760">
        <v>2.14</v>
      </c>
      <c r="Q760">
        <v>1</v>
      </c>
      <c r="R760" t="s">
        <v>1473</v>
      </c>
      <c r="S760">
        <v>2416</v>
      </c>
      <c r="T760">
        <v>1979.3</v>
      </c>
      <c r="U760">
        <v>-6.9650000000000004E-2</v>
      </c>
      <c r="V760">
        <v>29.22</v>
      </c>
      <c r="W760" s="8">
        <v>0.50080000000000002</v>
      </c>
      <c r="X760">
        <v>22.5</v>
      </c>
      <c r="Y760">
        <v>9.9870000000000001</v>
      </c>
      <c r="Z760">
        <v>-0.29002</v>
      </c>
      <c r="AA760">
        <v>51</v>
      </c>
      <c r="AB760">
        <v>2.8</v>
      </c>
      <c r="AC760">
        <v>3.6999999999999998E-2</v>
      </c>
      <c r="AD760">
        <v>4.4999999999999998E-2</v>
      </c>
      <c r="AE760">
        <v>1.627</v>
      </c>
      <c r="AF760">
        <v>6.7000000000000004E-2</v>
      </c>
      <c r="AG760">
        <v>1.6E-2</v>
      </c>
      <c r="AH760">
        <v>0.35</v>
      </c>
      <c r="AI760">
        <v>-7.9000000000000001E-2</v>
      </c>
      <c r="AJ760">
        <v>0.10199999999999999</v>
      </c>
      <c r="AK760">
        <v>1.71</v>
      </c>
      <c r="AL760">
        <v>65.454999999999998</v>
      </c>
      <c r="AM760">
        <v>366</v>
      </c>
      <c r="AN760">
        <v>-1.0329999999999999</v>
      </c>
      <c r="AO760">
        <v>2.1999999999999999E-2</v>
      </c>
      <c r="AP760">
        <v>8.5325399999999991</v>
      </c>
      <c r="AQ760">
        <v>3.6999999999999998E-2</v>
      </c>
      <c r="AR760">
        <v>94.41</v>
      </c>
      <c r="AS760">
        <v>0.49199999999999999</v>
      </c>
      <c r="AT760" t="s">
        <v>1474</v>
      </c>
      <c r="AU760">
        <v>30.3</v>
      </c>
      <c r="AV760">
        <v>96</v>
      </c>
      <c r="AW760">
        <v>0.98</v>
      </c>
      <c r="AX760">
        <v>21.89</v>
      </c>
      <c r="AY760">
        <v>21.89</v>
      </c>
      <c r="AZ760">
        <v>43.36</v>
      </c>
      <c r="BA760">
        <v>43.36</v>
      </c>
      <c r="BB760">
        <v>56.95</v>
      </c>
      <c r="BC760">
        <v>56.95</v>
      </c>
      <c r="BL760">
        <v>14</v>
      </c>
      <c r="BM760">
        <v>10.94</v>
      </c>
      <c r="BN760">
        <v>2.1808439606588268E-2</v>
      </c>
    </row>
    <row r="761" spans="1:66" x14ac:dyDescent="0.2">
      <c r="A761" t="s">
        <v>1453</v>
      </c>
      <c r="B761" s="17">
        <v>41954</v>
      </c>
      <c r="C761">
        <v>1</v>
      </c>
      <c r="D761">
        <v>1</v>
      </c>
      <c r="E761">
        <v>36</v>
      </c>
      <c r="F761">
        <v>1325</v>
      </c>
      <c r="G761" s="9">
        <f t="shared" si="27"/>
        <v>750</v>
      </c>
      <c r="K761" t="s">
        <v>1822</v>
      </c>
      <c r="M761">
        <v>100</v>
      </c>
      <c r="N761">
        <v>4.7729999999999997</v>
      </c>
      <c r="O761">
        <v>4.7359999999999998</v>
      </c>
      <c r="P761">
        <v>7.3529999999999998</v>
      </c>
      <c r="Q761">
        <v>1</v>
      </c>
      <c r="R761" t="s">
        <v>1479</v>
      </c>
      <c r="S761">
        <v>9375</v>
      </c>
      <c r="T761">
        <v>1979.3</v>
      </c>
      <c r="U761">
        <v>3.9399999999999998E-2</v>
      </c>
      <c r="V761">
        <v>27.48</v>
      </c>
      <c r="W761">
        <v>-3.8600000000000002E-2</v>
      </c>
      <c r="X761">
        <v>84.694999999999993</v>
      </c>
      <c r="Y761">
        <v>12.195</v>
      </c>
      <c r="Z761">
        <v>-0.56621999999999995</v>
      </c>
      <c r="AA761">
        <v>43</v>
      </c>
      <c r="AB761">
        <v>104.2</v>
      </c>
      <c r="AC761">
        <v>0.02</v>
      </c>
      <c r="AD761">
        <v>9.2999999999999999E-2</v>
      </c>
      <c r="AE761">
        <v>1.7869999999999999</v>
      </c>
      <c r="AF761">
        <v>2.9000000000000001E-2</v>
      </c>
      <c r="AG761">
        <v>-2.7E-2</v>
      </c>
      <c r="AH761">
        <v>4.2999999999999997E-2</v>
      </c>
      <c r="AI761">
        <v>-7.0000000000000001E-3</v>
      </c>
      <c r="AJ761">
        <v>3.5999999999999997E-2</v>
      </c>
      <c r="AK761">
        <v>5.524</v>
      </c>
      <c r="AL761">
        <v>121.983</v>
      </c>
      <c r="AM761">
        <v>354</v>
      </c>
      <c r="AN761">
        <v>-0.96699999999999997</v>
      </c>
      <c r="AO761">
        <v>2.7E-2</v>
      </c>
      <c r="AP761">
        <v>28.901869999999999</v>
      </c>
      <c r="AQ761">
        <v>0.02</v>
      </c>
      <c r="AR761">
        <v>94.41</v>
      </c>
      <c r="AS761">
        <v>0.48699999999999999</v>
      </c>
      <c r="AT761" t="s">
        <v>1480</v>
      </c>
      <c r="AU761">
        <v>33.200000000000003</v>
      </c>
      <c r="AV761">
        <v>114</v>
      </c>
      <c r="AW761">
        <v>1.0649999999999999</v>
      </c>
      <c r="AX761">
        <v>31.96</v>
      </c>
      <c r="AY761">
        <v>31.96</v>
      </c>
      <c r="AZ761">
        <v>38.369999999999997</v>
      </c>
      <c r="BA761">
        <v>38.369999999999997</v>
      </c>
      <c r="BB761">
        <v>53.03</v>
      </c>
      <c r="BC761">
        <v>53.03</v>
      </c>
      <c r="BL761">
        <v>14</v>
      </c>
      <c r="BM761">
        <v>71.66</v>
      </c>
      <c r="BN761">
        <v>7.1038492434745363E-3</v>
      </c>
    </row>
    <row r="762" spans="1:66" x14ac:dyDescent="0.2">
      <c r="A762" t="s">
        <v>1453</v>
      </c>
      <c r="B762" s="17">
        <v>41977</v>
      </c>
      <c r="C762">
        <v>1</v>
      </c>
      <c r="D762">
        <v>3</v>
      </c>
      <c r="E762">
        <v>39</v>
      </c>
      <c r="F762">
        <v>1350</v>
      </c>
      <c r="G762" s="9">
        <f t="shared" si="27"/>
        <v>775</v>
      </c>
      <c r="K762" t="s">
        <v>1823</v>
      </c>
      <c r="M762">
        <v>100</v>
      </c>
      <c r="N762">
        <v>1.609</v>
      </c>
      <c r="O762">
        <v>1.6439999999999999</v>
      </c>
      <c r="P762">
        <v>2.9569999999999999</v>
      </c>
      <c r="Q762">
        <v>1</v>
      </c>
      <c r="R762" t="s">
        <v>1483</v>
      </c>
      <c r="S762">
        <v>1219</v>
      </c>
      <c r="T762">
        <v>741.5</v>
      </c>
      <c r="U762">
        <v>0.41163</v>
      </c>
      <c r="V762">
        <v>27.6</v>
      </c>
      <c r="W762" s="8">
        <v>0.41299999999999998</v>
      </c>
      <c r="X762">
        <v>30</v>
      </c>
      <c r="Y762">
        <v>9.6750000000000007</v>
      </c>
      <c r="Z762">
        <v>0.45678999999999997</v>
      </c>
      <c r="AA762">
        <v>57</v>
      </c>
      <c r="AB762">
        <v>17.7</v>
      </c>
      <c r="AC762">
        <v>3.3000000000000002E-2</v>
      </c>
      <c r="AD762">
        <v>5.5E-2</v>
      </c>
      <c r="AE762">
        <v>1.673</v>
      </c>
      <c r="AF762">
        <v>3.4000000000000002E-2</v>
      </c>
      <c r="AG762">
        <v>1.7999999999999999E-2</v>
      </c>
      <c r="AH762">
        <v>0.23300000000000001</v>
      </c>
      <c r="AI762">
        <v>-2.3E-2</v>
      </c>
      <c r="AJ762">
        <v>0.17799999999999999</v>
      </c>
      <c r="AK762">
        <v>2.198</v>
      </c>
      <c r="AL762">
        <v>29.751999999999999</v>
      </c>
      <c r="AM762">
        <v>342</v>
      </c>
      <c r="AN762">
        <v>-0.9</v>
      </c>
      <c r="AO762">
        <v>3.4000000000000002E-2</v>
      </c>
      <c r="AP762">
        <v>5.2619999999999996</v>
      </c>
      <c r="AQ762">
        <v>2.1999999999999999E-2</v>
      </c>
      <c r="AR762">
        <v>90.99</v>
      </c>
      <c r="AS762">
        <v>0.48299999999999998</v>
      </c>
      <c r="AT762" t="s">
        <v>1484</v>
      </c>
      <c r="AU762">
        <v>-0.3</v>
      </c>
      <c r="AV762">
        <v>106</v>
      </c>
      <c r="AW762">
        <v>0.97099999999999997</v>
      </c>
      <c r="AX762">
        <v>17.47</v>
      </c>
      <c r="AY762">
        <v>17.47</v>
      </c>
      <c r="AZ762">
        <v>26.22</v>
      </c>
      <c r="BA762">
        <v>26.22</v>
      </c>
      <c r="BB762">
        <v>28.33</v>
      </c>
      <c r="BC762">
        <v>28.33</v>
      </c>
      <c r="BL762">
        <v>14</v>
      </c>
      <c r="BM762">
        <v>7.6</v>
      </c>
      <c r="BN762">
        <v>3.3573307696754422E-2</v>
      </c>
    </row>
    <row r="763" spans="1:66" x14ac:dyDescent="0.2">
      <c r="A763" t="s">
        <v>1453</v>
      </c>
      <c r="B763" s="17">
        <v>41977</v>
      </c>
      <c r="C763">
        <v>2</v>
      </c>
      <c r="D763">
        <v>1</v>
      </c>
      <c r="E763">
        <v>40</v>
      </c>
      <c r="F763">
        <v>1350</v>
      </c>
      <c r="G763" s="9">
        <f t="shared" si="27"/>
        <v>775</v>
      </c>
      <c r="K763" t="s">
        <v>1823</v>
      </c>
      <c r="M763">
        <v>100</v>
      </c>
      <c r="N763">
        <v>0.29599999999999999</v>
      </c>
      <c r="O763">
        <v>0.313</v>
      </c>
      <c r="P763">
        <v>0.71099999999999997</v>
      </c>
      <c r="Q763">
        <v>0</v>
      </c>
      <c r="R763" t="s">
        <v>45</v>
      </c>
      <c r="S763">
        <v>232</v>
      </c>
      <c r="T763">
        <v>741.5</v>
      </c>
      <c r="U763">
        <v>0.19406000000000001</v>
      </c>
      <c r="V763">
        <v>27.48</v>
      </c>
      <c r="W763">
        <v>0.15590000000000001</v>
      </c>
      <c r="X763">
        <v>22.5</v>
      </c>
      <c r="Y763">
        <v>9.2330000000000005</v>
      </c>
      <c r="Z763">
        <v>-0.24371000000000001</v>
      </c>
      <c r="AA763">
        <v>51</v>
      </c>
      <c r="AB763">
        <v>61.6</v>
      </c>
      <c r="AC763">
        <v>7.6999999999999999E-2</v>
      </c>
      <c r="AD763">
        <v>2.4E-2</v>
      </c>
      <c r="AE763">
        <v>1.633</v>
      </c>
      <c r="AF763">
        <v>-5.0000000000000001E-3</v>
      </c>
      <c r="AG763">
        <v>2.1999999999999999E-2</v>
      </c>
      <c r="AH763">
        <v>-5.5E-2</v>
      </c>
      <c r="AI763">
        <v>-6.0999999999999999E-2</v>
      </c>
      <c r="AJ763">
        <v>-0.46700000000000003</v>
      </c>
      <c r="AK763">
        <v>0.58099999999999996</v>
      </c>
      <c r="AL763">
        <v>95.206999999999994</v>
      </c>
      <c r="AM763">
        <v>354</v>
      </c>
      <c r="AN763">
        <v>-0.96699999999999997</v>
      </c>
      <c r="AO763">
        <v>1.4E-2</v>
      </c>
      <c r="AP763">
        <v>1.0602</v>
      </c>
      <c r="AQ763">
        <v>0.01</v>
      </c>
      <c r="AR763">
        <v>90.99</v>
      </c>
      <c r="AS763">
        <v>0.41099999999999998</v>
      </c>
      <c r="AT763" t="s">
        <v>1485</v>
      </c>
      <c r="AU763">
        <v>-6.5</v>
      </c>
      <c r="AV763">
        <v>62</v>
      </c>
      <c r="AW763">
        <v>1.0169999999999999</v>
      </c>
      <c r="AX763">
        <v>30.91</v>
      </c>
      <c r="AY763">
        <v>30.91</v>
      </c>
      <c r="AZ763">
        <v>31.69</v>
      </c>
      <c r="BA763">
        <v>31.69</v>
      </c>
      <c r="BB763">
        <v>43</v>
      </c>
      <c r="BC763">
        <v>43</v>
      </c>
      <c r="BL763">
        <v>14</v>
      </c>
      <c r="BM763">
        <v>10.35</v>
      </c>
      <c r="BN763">
        <v>3.7879243197993122E-2</v>
      </c>
    </row>
    <row r="764" spans="1:66" x14ac:dyDescent="0.2">
      <c r="A764" t="s">
        <v>1453</v>
      </c>
      <c r="B764" s="17">
        <v>41977</v>
      </c>
      <c r="C764">
        <v>1</v>
      </c>
      <c r="D764">
        <v>1</v>
      </c>
      <c r="E764">
        <v>38</v>
      </c>
      <c r="F764">
        <v>1350</v>
      </c>
      <c r="G764" s="9">
        <f t="shared" si="27"/>
        <v>775</v>
      </c>
      <c r="K764" t="s">
        <v>1823</v>
      </c>
      <c r="M764">
        <v>100</v>
      </c>
      <c r="N764">
        <v>11.134</v>
      </c>
      <c r="O764">
        <v>11.669</v>
      </c>
      <c r="P764">
        <v>18.091000000000001</v>
      </c>
      <c r="Q764">
        <v>1</v>
      </c>
      <c r="R764" t="s">
        <v>1481</v>
      </c>
      <c r="S764">
        <v>8653</v>
      </c>
      <c r="T764">
        <v>741.5</v>
      </c>
      <c r="U764">
        <v>0.19203999999999999</v>
      </c>
      <c r="V764">
        <v>36.1</v>
      </c>
      <c r="W764">
        <v>-0.1145</v>
      </c>
      <c r="X764">
        <v>53.554000000000002</v>
      </c>
      <c r="Y764">
        <v>11.054</v>
      </c>
      <c r="Z764">
        <v>-0.11844</v>
      </c>
      <c r="AA764">
        <v>39</v>
      </c>
      <c r="AB764">
        <v>6.4</v>
      </c>
      <c r="AC764">
        <v>1.2999999999999999E-2</v>
      </c>
      <c r="AD764">
        <v>0.14599999999999999</v>
      </c>
      <c r="AE764">
        <v>1.8340000000000001</v>
      </c>
      <c r="AF764">
        <v>9.0999999999999998E-2</v>
      </c>
      <c r="AG764">
        <v>0.13500000000000001</v>
      </c>
      <c r="AH764">
        <v>0.17</v>
      </c>
      <c r="AI764">
        <v>4.2999999999999997E-2</v>
      </c>
      <c r="AJ764">
        <v>0.157</v>
      </c>
      <c r="AK764">
        <v>13.362</v>
      </c>
      <c r="AL764">
        <v>29.751999999999999</v>
      </c>
      <c r="AM764">
        <v>366</v>
      </c>
      <c r="AN764">
        <v>-1.0329999999999999</v>
      </c>
      <c r="AO764">
        <v>4.2000000000000003E-2</v>
      </c>
      <c r="AP764">
        <v>21.512219999999999</v>
      </c>
      <c r="AQ764">
        <v>2.8000000000000001E-2</v>
      </c>
      <c r="AR764">
        <v>90.99</v>
      </c>
      <c r="AS764">
        <v>0.47699999999999998</v>
      </c>
      <c r="AT764" t="s">
        <v>1482</v>
      </c>
      <c r="AU764">
        <v>-6.4</v>
      </c>
      <c r="AV764">
        <v>107</v>
      </c>
      <c r="AW764">
        <v>1.004</v>
      </c>
      <c r="AX764">
        <v>44.27</v>
      </c>
      <c r="AY764">
        <v>44.27</v>
      </c>
      <c r="AZ764">
        <v>45.36</v>
      </c>
      <c r="BA764">
        <v>45.36</v>
      </c>
      <c r="BB764">
        <v>46.99</v>
      </c>
      <c r="BC764">
        <v>46.99</v>
      </c>
      <c r="BL764">
        <v>14</v>
      </c>
      <c r="BM764">
        <v>177.11</v>
      </c>
      <c r="BN764">
        <v>0.21870298616459158</v>
      </c>
    </row>
    <row r="765" spans="1:66" x14ac:dyDescent="0.2">
      <c r="A765" t="s">
        <v>1453</v>
      </c>
      <c r="B765" s="13">
        <v>41989</v>
      </c>
      <c r="C765">
        <v>1</v>
      </c>
      <c r="D765">
        <v>1</v>
      </c>
      <c r="E765">
        <v>42</v>
      </c>
      <c r="F765">
        <v>1425</v>
      </c>
      <c r="G765" s="9">
        <f t="shared" si="27"/>
        <v>850</v>
      </c>
      <c r="K765" t="s">
        <v>1824</v>
      </c>
      <c r="M765">
        <v>100</v>
      </c>
      <c r="N765">
        <v>0.53200000000000003</v>
      </c>
      <c r="O765">
        <v>0.50600000000000001</v>
      </c>
      <c r="P765">
        <v>3.6960000000000002</v>
      </c>
      <c r="Q765">
        <v>8</v>
      </c>
      <c r="R765" t="s">
        <v>1486</v>
      </c>
      <c r="S765">
        <v>977</v>
      </c>
      <c r="T765">
        <v>1929.7</v>
      </c>
      <c r="U765">
        <v>0.58733000000000002</v>
      </c>
      <c r="V765">
        <v>36.32</v>
      </c>
      <c r="W765" s="8">
        <v>0.34060000000000001</v>
      </c>
      <c r="X765">
        <v>42.508000000000003</v>
      </c>
      <c r="Y765">
        <v>12.507999999999999</v>
      </c>
      <c r="Z765">
        <v>0.35419</v>
      </c>
      <c r="AA765">
        <v>37</v>
      </c>
      <c r="AB765">
        <v>39.5</v>
      </c>
      <c r="AC765">
        <v>0.56599999999999995</v>
      </c>
      <c r="AD765">
        <v>0.255</v>
      </c>
      <c r="AE765">
        <v>2.44</v>
      </c>
      <c r="AF765">
        <v>0.55100000000000005</v>
      </c>
      <c r="AG765">
        <v>0.47699999999999998</v>
      </c>
      <c r="AH765">
        <v>0.83199999999999996</v>
      </c>
      <c r="AI765">
        <v>0.63600000000000001</v>
      </c>
      <c r="AJ765">
        <v>0.88100000000000001</v>
      </c>
      <c r="AK765">
        <v>1.4850000000000001</v>
      </c>
      <c r="AL765">
        <v>276.69400000000002</v>
      </c>
      <c r="AM765">
        <v>342</v>
      </c>
      <c r="AN765">
        <v>-0.9</v>
      </c>
      <c r="AO765">
        <v>0.252</v>
      </c>
      <c r="AP765">
        <v>10.597530000000001</v>
      </c>
      <c r="AQ765" s="8">
        <v>0.497</v>
      </c>
      <c r="AR765">
        <v>94.54</v>
      </c>
      <c r="AS765">
        <v>-0.45400000000000001</v>
      </c>
      <c r="AT765" t="s">
        <v>1487</v>
      </c>
      <c r="AU765">
        <v>12.7</v>
      </c>
      <c r="AV765">
        <v>104</v>
      </c>
      <c r="AW765">
        <v>1.0249999999999999</v>
      </c>
      <c r="AX765">
        <v>32.54</v>
      </c>
      <c r="AY765">
        <v>32.54</v>
      </c>
      <c r="AZ765">
        <v>33.26</v>
      </c>
      <c r="BA765">
        <v>33.26</v>
      </c>
      <c r="BB765">
        <v>36.15</v>
      </c>
      <c r="BC765">
        <v>36.15</v>
      </c>
      <c r="BL765">
        <v>14</v>
      </c>
      <c r="BM765">
        <v>49.14</v>
      </c>
      <c r="BN765">
        <v>-1.3821204267362459E-3</v>
      </c>
    </row>
    <row r="766" spans="1:66" x14ac:dyDescent="0.2">
      <c r="A766" t="s">
        <v>1453</v>
      </c>
      <c r="B766" s="17">
        <v>41991</v>
      </c>
      <c r="C766">
        <v>1</v>
      </c>
      <c r="D766">
        <v>1</v>
      </c>
      <c r="E766">
        <v>43</v>
      </c>
      <c r="F766">
        <v>1475</v>
      </c>
      <c r="G766" s="9">
        <f t="shared" si="27"/>
        <v>900</v>
      </c>
      <c r="K766" t="s">
        <v>1825</v>
      </c>
      <c r="M766">
        <v>100</v>
      </c>
      <c r="N766">
        <v>0.251</v>
      </c>
      <c r="O766">
        <v>0.255</v>
      </c>
      <c r="P766">
        <v>0.90200000000000002</v>
      </c>
      <c r="Q766">
        <v>0</v>
      </c>
      <c r="R766" t="s">
        <v>45</v>
      </c>
      <c r="S766">
        <v>478</v>
      </c>
      <c r="T766">
        <v>1872.2</v>
      </c>
      <c r="U766">
        <v>-0.22175</v>
      </c>
      <c r="V766">
        <v>26.64</v>
      </c>
      <c r="W766">
        <v>6.1699999999999998E-2</v>
      </c>
      <c r="X766">
        <v>67.5</v>
      </c>
      <c r="Y766">
        <v>9.9870000000000001</v>
      </c>
      <c r="Z766">
        <v>-0.26974999999999999</v>
      </c>
      <c r="AA766">
        <v>35</v>
      </c>
      <c r="AB766">
        <v>39</v>
      </c>
      <c r="AC766">
        <v>0.125</v>
      </c>
      <c r="AD766">
        <v>3.4000000000000002E-2</v>
      </c>
      <c r="AE766">
        <v>1.6739999999999999</v>
      </c>
      <c r="AF766">
        <v>-2.1999999999999999E-2</v>
      </c>
      <c r="AG766">
        <v>4.1000000000000002E-2</v>
      </c>
      <c r="AH766">
        <v>-2.9000000000000001E-2</v>
      </c>
      <c r="AI766">
        <v>-1.6E-2</v>
      </c>
      <c r="AJ766">
        <v>-1.7000000000000001E-2</v>
      </c>
      <c r="AK766">
        <v>0.44800000000000001</v>
      </c>
      <c r="AL766">
        <v>306.44600000000003</v>
      </c>
      <c r="AM766">
        <v>366</v>
      </c>
      <c r="AN766">
        <v>-1.0329999999999999</v>
      </c>
      <c r="AO766">
        <v>1.0999999999999999E-2</v>
      </c>
      <c r="AP766">
        <v>2.8618299999999999</v>
      </c>
      <c r="AQ766">
        <v>1E-3</v>
      </c>
      <c r="AR766">
        <v>94.14</v>
      </c>
      <c r="AS766">
        <v>4.1000000000000002E-2</v>
      </c>
      <c r="AT766" t="s">
        <v>1488</v>
      </c>
      <c r="AU766">
        <v>-39.9</v>
      </c>
      <c r="AV766">
        <v>43</v>
      </c>
      <c r="AW766">
        <v>0.97799999999999998</v>
      </c>
      <c r="AX766">
        <v>41.26</v>
      </c>
      <c r="AY766">
        <v>41.26</v>
      </c>
      <c r="AZ766">
        <v>45.02</v>
      </c>
      <c r="BA766">
        <v>45.02</v>
      </c>
      <c r="BB766">
        <v>48.55</v>
      </c>
      <c r="BC766">
        <v>48.55</v>
      </c>
      <c r="BL766">
        <v>14</v>
      </c>
      <c r="BM766">
        <v>17.09</v>
      </c>
      <c r="BN766">
        <v>4.5757445878516941E-2</v>
      </c>
    </row>
    <row r="767" spans="1:66" x14ac:dyDescent="0.2">
      <c r="A767" t="s">
        <v>1453</v>
      </c>
      <c r="B767" s="17">
        <v>41991</v>
      </c>
      <c r="C767">
        <v>2</v>
      </c>
      <c r="D767">
        <v>1</v>
      </c>
      <c r="E767">
        <v>45</v>
      </c>
      <c r="F767">
        <v>1475</v>
      </c>
      <c r="G767" s="9">
        <f t="shared" si="27"/>
        <v>900</v>
      </c>
      <c r="K767" t="s">
        <v>1825</v>
      </c>
      <c r="M767">
        <v>100</v>
      </c>
      <c r="N767">
        <v>0.11700000000000001</v>
      </c>
      <c r="O767">
        <v>0.11899999999999999</v>
      </c>
      <c r="P767">
        <v>0.39</v>
      </c>
      <c r="Q767">
        <v>0</v>
      </c>
      <c r="R767" t="s">
        <v>45</v>
      </c>
      <c r="S767">
        <v>222</v>
      </c>
      <c r="T767">
        <v>1872.2</v>
      </c>
      <c r="U767">
        <v>9.9640000000000006E-2</v>
      </c>
      <c r="V767">
        <v>27.6</v>
      </c>
      <c r="W767">
        <v>-0.1046</v>
      </c>
      <c r="X767">
        <v>80</v>
      </c>
      <c r="Y767">
        <v>9.2330000000000005</v>
      </c>
      <c r="Z767">
        <v>-0.41793999999999998</v>
      </c>
      <c r="AA767">
        <v>55</v>
      </c>
      <c r="AB767">
        <v>71.599999999999994</v>
      </c>
      <c r="AC767">
        <v>0.192</v>
      </c>
      <c r="AD767">
        <v>2.3E-2</v>
      </c>
      <c r="AE767">
        <v>1.5920000000000001</v>
      </c>
      <c r="AF767">
        <v>-6.0000000000000001E-3</v>
      </c>
      <c r="AG767">
        <v>-1.2999999999999999E-2</v>
      </c>
      <c r="AH767">
        <v>0.11</v>
      </c>
      <c r="AI767">
        <v>-0.06</v>
      </c>
      <c r="AJ767">
        <v>0.377</v>
      </c>
      <c r="AK767">
        <v>0.224</v>
      </c>
      <c r="AL767">
        <v>175.53700000000001</v>
      </c>
      <c r="AM767">
        <v>306</v>
      </c>
      <c r="AN767">
        <v>-0.7</v>
      </c>
      <c r="AO767">
        <v>1.9E-2</v>
      </c>
      <c r="AP767">
        <v>3.3222900000000002</v>
      </c>
      <c r="AQ767">
        <v>0.21299999999999999</v>
      </c>
      <c r="AR767">
        <v>94.14</v>
      </c>
      <c r="AS767">
        <v>0.45600000000000002</v>
      </c>
      <c r="AT767" t="s">
        <v>1489</v>
      </c>
      <c r="AU767">
        <v>-7.5</v>
      </c>
      <c r="AV767">
        <v>3</v>
      </c>
      <c r="AW767">
        <v>0.96199999999999997</v>
      </c>
      <c r="AX767">
        <v>15.3</v>
      </c>
      <c r="AY767">
        <v>15.3</v>
      </c>
      <c r="AZ767">
        <v>24.9</v>
      </c>
      <c r="BA767">
        <v>24.9</v>
      </c>
      <c r="BB767">
        <v>33.68</v>
      </c>
      <c r="BC767">
        <v>33.68</v>
      </c>
      <c r="BL767">
        <v>14</v>
      </c>
      <c r="BM767">
        <v>5.25</v>
      </c>
      <c r="BN767">
        <v>1.0090061174410147E-2</v>
      </c>
    </row>
    <row r="768" spans="1:66" x14ac:dyDescent="0.2">
      <c r="A768" t="s">
        <v>1453</v>
      </c>
      <c r="B768" s="17">
        <v>41991</v>
      </c>
      <c r="C768">
        <v>2</v>
      </c>
      <c r="D768">
        <v>2</v>
      </c>
      <c r="E768">
        <v>46</v>
      </c>
      <c r="F768">
        <v>1475</v>
      </c>
      <c r="G768" s="9">
        <f t="shared" si="27"/>
        <v>900</v>
      </c>
      <c r="K768" t="s">
        <v>1825</v>
      </c>
      <c r="M768">
        <v>100</v>
      </c>
      <c r="N768">
        <v>0.249</v>
      </c>
      <c r="O768">
        <v>0.252</v>
      </c>
      <c r="P768">
        <v>0.95799999999999996</v>
      </c>
      <c r="Q768">
        <v>0</v>
      </c>
      <c r="R768" t="s">
        <v>45</v>
      </c>
      <c r="S768">
        <v>471</v>
      </c>
      <c r="T768">
        <v>1872.2</v>
      </c>
      <c r="U768">
        <v>-2.5579999999999999E-2</v>
      </c>
      <c r="V768">
        <v>47.49</v>
      </c>
      <c r="W768">
        <v>-0.52659999999999996</v>
      </c>
      <c r="X768">
        <v>83.650999999999996</v>
      </c>
      <c r="Y768">
        <v>18.651</v>
      </c>
      <c r="Z768">
        <v>-0.49076999999999998</v>
      </c>
      <c r="AA768">
        <v>17</v>
      </c>
      <c r="AB768">
        <v>19.100000000000001</v>
      </c>
      <c r="AC768">
        <v>0.24199999999999999</v>
      </c>
      <c r="AD768">
        <v>5.1999999999999998E-2</v>
      </c>
      <c r="AE768">
        <v>1.8360000000000001</v>
      </c>
      <c r="AF768">
        <v>0.161</v>
      </c>
      <c r="AG768">
        <v>0.34599999999999997</v>
      </c>
      <c r="AH768">
        <v>-6.4000000000000001E-2</v>
      </c>
      <c r="AI768">
        <v>0.40200000000000002</v>
      </c>
      <c r="AJ768">
        <v>0.11600000000000001</v>
      </c>
      <c r="AK768">
        <v>0.39500000000000002</v>
      </c>
      <c r="AL768">
        <v>342.149</v>
      </c>
      <c r="AM768">
        <v>318</v>
      </c>
      <c r="AN768">
        <v>-0.76700000000000002</v>
      </c>
      <c r="AO768">
        <v>1.2999999999999999E-2</v>
      </c>
      <c r="AP768">
        <v>4.3078399999999997</v>
      </c>
      <c r="AQ768">
        <v>8.6999999999999994E-2</v>
      </c>
      <c r="AR768">
        <v>94.14</v>
      </c>
      <c r="AS768">
        <v>0.73299999999999998</v>
      </c>
      <c r="AT768" t="s">
        <v>1490</v>
      </c>
      <c r="AU768">
        <v>-61.5</v>
      </c>
      <c r="AV768">
        <v>100</v>
      </c>
      <c r="AW768">
        <v>1.0029999999999999</v>
      </c>
      <c r="AX768">
        <v>47.15</v>
      </c>
      <c r="AY768">
        <v>47.15</v>
      </c>
      <c r="AZ768">
        <v>85.77</v>
      </c>
      <c r="BA768">
        <v>85.77</v>
      </c>
      <c r="BB768">
        <v>85.95</v>
      </c>
      <c r="BC768">
        <v>85.95</v>
      </c>
      <c r="BL768">
        <v>14</v>
      </c>
      <c r="BM768">
        <v>9.19</v>
      </c>
      <c r="BN768">
        <v>6.7007437919265733E-3</v>
      </c>
    </row>
    <row r="769" spans="1:66" x14ac:dyDescent="0.2">
      <c r="A769" t="s">
        <v>1453</v>
      </c>
      <c r="B769" s="17">
        <v>42006</v>
      </c>
      <c r="C769">
        <v>1</v>
      </c>
      <c r="D769">
        <v>1</v>
      </c>
      <c r="E769">
        <v>47</v>
      </c>
      <c r="F769">
        <v>1575</v>
      </c>
      <c r="G769" s="9">
        <f t="shared" si="27"/>
        <v>1000</v>
      </c>
      <c r="K769" t="s">
        <v>1826</v>
      </c>
      <c r="M769">
        <v>100</v>
      </c>
      <c r="N769">
        <v>0.23200000000000001</v>
      </c>
      <c r="O769">
        <v>0.23699999999999999</v>
      </c>
      <c r="P769">
        <v>5.1120000000000001</v>
      </c>
      <c r="Q769">
        <v>4</v>
      </c>
      <c r="R769" t="s">
        <v>1491</v>
      </c>
      <c r="S769">
        <v>337</v>
      </c>
      <c r="T769">
        <v>1422.3</v>
      </c>
      <c r="U769">
        <v>0</v>
      </c>
      <c r="V769" t="s">
        <v>91</v>
      </c>
      <c r="W769" s="8">
        <v>0.9002</v>
      </c>
      <c r="X769">
        <v>72.600999999999999</v>
      </c>
      <c r="Y769">
        <v>15.101000000000001</v>
      </c>
      <c r="Z769">
        <v>0.87270000000000003</v>
      </c>
      <c r="AA769">
        <v>13</v>
      </c>
      <c r="AB769">
        <v>38.5</v>
      </c>
      <c r="AC769">
        <v>1.744</v>
      </c>
      <c r="AD769">
        <v>0.32500000000000001</v>
      </c>
      <c r="AE769">
        <v>2.1789999999999998</v>
      </c>
      <c r="AF769">
        <v>0.22500000000000001</v>
      </c>
      <c r="AG769">
        <v>0.32700000000000001</v>
      </c>
      <c r="AH769">
        <v>0.28399999999999997</v>
      </c>
      <c r="AI769">
        <v>0.55100000000000005</v>
      </c>
      <c r="AJ769">
        <v>-0.17199999999999999</v>
      </c>
      <c r="AK769">
        <v>0.72799999999999998</v>
      </c>
      <c r="AL769">
        <v>229.09100000000001</v>
      </c>
      <c r="AM769">
        <v>366</v>
      </c>
      <c r="AN769">
        <v>-1.0329999999999999</v>
      </c>
      <c r="AO769">
        <v>5.5E-2</v>
      </c>
      <c r="AP769">
        <v>2.3445</v>
      </c>
      <c r="AQ769">
        <v>0.25</v>
      </c>
      <c r="AR769">
        <v>96.94</v>
      </c>
      <c r="AS769">
        <v>-1</v>
      </c>
      <c r="AT769" t="s">
        <v>1492</v>
      </c>
      <c r="AU769">
        <v>5.0999999999999996</v>
      </c>
      <c r="AV769">
        <v>38</v>
      </c>
      <c r="AW769">
        <v>1.056</v>
      </c>
      <c r="AX769">
        <v>59.57</v>
      </c>
      <c r="AY769">
        <v>59.57</v>
      </c>
      <c r="AZ769">
        <v>61.4</v>
      </c>
      <c r="BA769">
        <v>61.4</v>
      </c>
      <c r="BB769">
        <v>68.12</v>
      </c>
      <c r="BC769">
        <v>68.12</v>
      </c>
      <c r="BL769">
        <v>14</v>
      </c>
      <c r="BM769">
        <v>26.35</v>
      </c>
      <c r="BN769">
        <v>7.8701228083819505E-2</v>
      </c>
    </row>
    <row r="770" spans="1:66" x14ac:dyDescent="0.2">
      <c r="A770" t="s">
        <v>1453</v>
      </c>
      <c r="B770" s="17">
        <v>42006</v>
      </c>
      <c r="C770">
        <v>2</v>
      </c>
      <c r="D770">
        <v>1</v>
      </c>
      <c r="E770">
        <v>48</v>
      </c>
      <c r="F770">
        <v>1575</v>
      </c>
      <c r="G770" s="9">
        <f t="shared" si="27"/>
        <v>1000</v>
      </c>
      <c r="K770" t="s">
        <v>1826</v>
      </c>
      <c r="M770">
        <v>100</v>
      </c>
      <c r="N770">
        <v>0.183</v>
      </c>
      <c r="O770">
        <v>0.184</v>
      </c>
      <c r="P770">
        <v>1.25</v>
      </c>
      <c r="Q770">
        <v>2</v>
      </c>
      <c r="R770" t="s">
        <v>1493</v>
      </c>
      <c r="S770">
        <v>262</v>
      </c>
      <c r="T770">
        <v>1422.3</v>
      </c>
      <c r="U770">
        <v>0.45383000000000001</v>
      </c>
      <c r="V770">
        <v>39.65</v>
      </c>
      <c r="W770" s="8">
        <v>0.61419999999999997</v>
      </c>
      <c r="X770">
        <v>43.241999999999997</v>
      </c>
      <c r="Y770">
        <v>10.742000000000001</v>
      </c>
      <c r="Z770">
        <v>0.62831999999999999</v>
      </c>
      <c r="AA770">
        <v>33</v>
      </c>
      <c r="AB770">
        <v>23.3</v>
      </c>
      <c r="AC770">
        <v>0.41399999999999998</v>
      </c>
      <c r="AD770">
        <v>7.2999999999999995E-2</v>
      </c>
      <c r="AE770">
        <v>1.9379999999999999</v>
      </c>
      <c r="AF770">
        <v>0.13800000000000001</v>
      </c>
      <c r="AG770">
        <v>0.248</v>
      </c>
      <c r="AH770">
        <v>-6.2E-2</v>
      </c>
      <c r="AI770">
        <v>0.27700000000000002</v>
      </c>
      <c r="AJ770">
        <v>-0.13600000000000001</v>
      </c>
      <c r="AK770">
        <v>0.36</v>
      </c>
      <c r="AL770">
        <v>252.893</v>
      </c>
      <c r="AM770">
        <v>366</v>
      </c>
      <c r="AN770">
        <v>-1.0329999999999999</v>
      </c>
      <c r="AO770">
        <v>0.02</v>
      </c>
      <c r="AP770">
        <v>2.0196499999999999</v>
      </c>
      <c r="AQ770">
        <v>0.13100000000000001</v>
      </c>
      <c r="AR770">
        <v>96.94</v>
      </c>
      <c r="AS770">
        <v>-6.8000000000000005E-2</v>
      </c>
      <c r="AT770" t="s">
        <v>1494</v>
      </c>
      <c r="AU770">
        <v>-31.3</v>
      </c>
      <c r="AV770">
        <v>166</v>
      </c>
      <c r="AW770">
        <v>1.028</v>
      </c>
      <c r="AX770">
        <v>33.1</v>
      </c>
      <c r="AY770">
        <v>33.1</v>
      </c>
      <c r="AZ770">
        <v>34.729999999999997</v>
      </c>
      <c r="BA770">
        <v>34.729999999999997</v>
      </c>
      <c r="BB770">
        <v>36.32</v>
      </c>
      <c r="BC770">
        <v>36.32</v>
      </c>
      <c r="BL770">
        <v>14</v>
      </c>
      <c r="BM770" t="s">
        <v>91</v>
      </c>
      <c r="BN770">
        <v>1.3788248185489113E-2</v>
      </c>
    </row>
    <row r="771" spans="1:66" x14ac:dyDescent="0.2">
      <c r="A771" t="s">
        <v>1453</v>
      </c>
      <c r="B771" s="17">
        <v>42006</v>
      </c>
      <c r="C771">
        <v>2</v>
      </c>
      <c r="D771">
        <v>2</v>
      </c>
      <c r="E771">
        <v>49</v>
      </c>
      <c r="F771">
        <v>1575</v>
      </c>
      <c r="G771" s="9">
        <f t="shared" si="27"/>
        <v>1000</v>
      </c>
      <c r="K771" t="s">
        <v>1826</v>
      </c>
      <c r="M771">
        <v>100</v>
      </c>
      <c r="N771">
        <v>0.157</v>
      </c>
      <c r="O771">
        <v>0.159</v>
      </c>
      <c r="P771">
        <v>0.82599999999999996</v>
      </c>
      <c r="Q771">
        <v>0</v>
      </c>
      <c r="R771" t="s">
        <v>45</v>
      </c>
      <c r="S771">
        <v>226</v>
      </c>
      <c r="T771">
        <v>1422.3</v>
      </c>
      <c r="U771">
        <v>7.0290000000000005E-2</v>
      </c>
      <c r="V771">
        <v>43.19</v>
      </c>
      <c r="W771">
        <v>0.26350000000000001</v>
      </c>
      <c r="X771">
        <v>78.519000000000005</v>
      </c>
      <c r="Y771">
        <v>13.519</v>
      </c>
      <c r="Z771">
        <v>0.26734000000000002</v>
      </c>
      <c r="AA771">
        <v>31</v>
      </c>
      <c r="AB771">
        <v>17.8</v>
      </c>
      <c r="AC771">
        <v>0.42599999999999999</v>
      </c>
      <c r="AD771">
        <v>7.3999999999999996E-2</v>
      </c>
      <c r="AE771">
        <v>1.875</v>
      </c>
      <c r="AF771">
        <v>0.14599999999999999</v>
      </c>
      <c r="AG771">
        <v>0.24</v>
      </c>
      <c r="AH771">
        <v>-0.18</v>
      </c>
      <c r="AI771">
        <v>0.214</v>
      </c>
      <c r="AJ771">
        <v>-0.20399999999999999</v>
      </c>
      <c r="AK771">
        <v>0.26500000000000001</v>
      </c>
      <c r="AL771">
        <v>357.02499999999998</v>
      </c>
      <c r="AM771">
        <v>366</v>
      </c>
      <c r="AN771">
        <v>-1.0329999999999999</v>
      </c>
      <c r="AO771">
        <v>1.0999999999999999E-2</v>
      </c>
      <c r="AP771">
        <v>0.86656</v>
      </c>
      <c r="AQ771">
        <v>7.0000000000000001E-3</v>
      </c>
      <c r="AR771">
        <v>96.94</v>
      </c>
      <c r="AS771">
        <v>8.8999999999999996E-2</v>
      </c>
      <c r="AT771" t="s">
        <v>1495</v>
      </c>
      <c r="AU771">
        <v>21.4</v>
      </c>
      <c r="AV771">
        <v>99</v>
      </c>
      <c r="AW771">
        <v>1.0469999999999999</v>
      </c>
      <c r="AX771">
        <v>50.01</v>
      </c>
      <c r="AY771">
        <v>50.01</v>
      </c>
      <c r="AZ771">
        <v>63.03</v>
      </c>
      <c r="BA771">
        <v>63.03</v>
      </c>
      <c r="BB771">
        <v>69.39</v>
      </c>
      <c r="BC771">
        <v>69.39</v>
      </c>
      <c r="BL771">
        <v>14</v>
      </c>
      <c r="BM771" t="s">
        <v>91</v>
      </c>
      <c r="BN771">
        <v>9.9712527762709627E-2</v>
      </c>
    </row>
    <row r="772" spans="1:66" x14ac:dyDescent="0.2">
      <c r="A772" t="s">
        <v>1453</v>
      </c>
      <c r="B772" s="17">
        <v>42012</v>
      </c>
      <c r="C772">
        <v>2</v>
      </c>
      <c r="D772">
        <v>1</v>
      </c>
      <c r="E772">
        <v>54</v>
      </c>
      <c r="F772">
        <v>1650</v>
      </c>
      <c r="G772" s="9">
        <f t="shared" si="27"/>
        <v>1075</v>
      </c>
      <c r="K772" t="s">
        <v>1827</v>
      </c>
      <c r="M772">
        <v>100</v>
      </c>
      <c r="N772">
        <v>7.9000000000000001E-2</v>
      </c>
      <c r="O772">
        <v>0.11</v>
      </c>
      <c r="P772">
        <v>2.339</v>
      </c>
      <c r="Q772">
        <v>3</v>
      </c>
      <c r="R772" t="s">
        <v>1496</v>
      </c>
      <c r="S772">
        <v>231</v>
      </c>
      <c r="T772">
        <v>2109.4</v>
      </c>
      <c r="U772">
        <v>0.33028000000000002</v>
      </c>
      <c r="V772">
        <v>64.34</v>
      </c>
      <c r="W772" s="8">
        <v>1.1272</v>
      </c>
      <c r="X772">
        <v>73.647999999999996</v>
      </c>
      <c r="Y772">
        <v>13.648</v>
      </c>
      <c r="Z772">
        <v>1.12002</v>
      </c>
      <c r="AA772">
        <v>11</v>
      </c>
      <c r="AB772">
        <v>45.4</v>
      </c>
      <c r="AC772">
        <v>2.2719999999999998</v>
      </c>
      <c r="AD772">
        <v>0.14899999999999999</v>
      </c>
      <c r="AE772">
        <v>2.2850000000000001</v>
      </c>
      <c r="AF772">
        <v>0.50700000000000001</v>
      </c>
      <c r="AG772">
        <v>0.35899999999999999</v>
      </c>
      <c r="AH772">
        <v>5.2999999999999999E-2</v>
      </c>
      <c r="AI772">
        <v>0.59</v>
      </c>
      <c r="AJ772">
        <v>-4.8000000000000001E-2</v>
      </c>
      <c r="AK772">
        <v>0.29699999999999999</v>
      </c>
      <c r="AL772">
        <v>107.107</v>
      </c>
      <c r="AM772">
        <v>258</v>
      </c>
      <c r="AN772">
        <v>-0.433</v>
      </c>
      <c r="AO772">
        <v>2.3E-2</v>
      </c>
      <c r="AP772">
        <v>7.6858000000000004</v>
      </c>
      <c r="AQ772">
        <v>0.218</v>
      </c>
      <c r="AR772">
        <v>90.13</v>
      </c>
      <c r="AS772">
        <v>-0.11700000000000001</v>
      </c>
      <c r="AT772" t="s">
        <v>1497</v>
      </c>
      <c r="AU772">
        <v>9.6999999999999993</v>
      </c>
      <c r="AV772">
        <v>46</v>
      </c>
      <c r="AW772">
        <v>1.056</v>
      </c>
      <c r="AX772">
        <v>59.24</v>
      </c>
      <c r="AY772">
        <v>59.24</v>
      </c>
      <c r="AZ772">
        <v>63.51</v>
      </c>
      <c r="BA772">
        <v>63.51</v>
      </c>
      <c r="BB772">
        <v>64.59</v>
      </c>
      <c r="BC772">
        <v>64.59</v>
      </c>
      <c r="BL772">
        <v>14</v>
      </c>
      <c r="BM772" t="s">
        <v>91</v>
      </c>
      <c r="BN772">
        <v>4.1637681297622103E-2</v>
      </c>
    </row>
    <row r="773" spans="1:66" x14ac:dyDescent="0.2">
      <c r="A773" t="s">
        <v>1453</v>
      </c>
      <c r="B773" s="17">
        <v>42012</v>
      </c>
      <c r="C773">
        <v>1</v>
      </c>
      <c r="D773">
        <v>2</v>
      </c>
      <c r="E773">
        <v>58</v>
      </c>
      <c r="F773">
        <v>1650</v>
      </c>
      <c r="G773" s="9">
        <f t="shared" si="27"/>
        <v>1075</v>
      </c>
      <c r="K773" t="s">
        <v>1827</v>
      </c>
      <c r="M773">
        <v>100</v>
      </c>
      <c r="N773">
        <v>0.29699999999999999</v>
      </c>
      <c r="O773">
        <v>0.33800000000000002</v>
      </c>
      <c r="P773">
        <v>2.1840000000000002</v>
      </c>
      <c r="Q773">
        <v>4</v>
      </c>
      <c r="R773" t="s">
        <v>1500</v>
      </c>
      <c r="S773">
        <v>712</v>
      </c>
      <c r="T773">
        <v>2109.4</v>
      </c>
      <c r="U773">
        <v>0</v>
      </c>
      <c r="V773" t="s">
        <v>91</v>
      </c>
      <c r="W773" s="8">
        <v>0.91739999999999999</v>
      </c>
      <c r="X773">
        <v>77.253</v>
      </c>
      <c r="Y773">
        <v>17.253</v>
      </c>
      <c r="Z773">
        <v>0.92544000000000004</v>
      </c>
      <c r="AA773">
        <v>17</v>
      </c>
      <c r="AB773">
        <v>170.5</v>
      </c>
      <c r="AC773">
        <v>0.6</v>
      </c>
      <c r="AD773">
        <v>0.183</v>
      </c>
      <c r="AE773">
        <v>2.0819999999999999</v>
      </c>
      <c r="AF773">
        <v>0.161</v>
      </c>
      <c r="AG773">
        <v>0.372</v>
      </c>
      <c r="AH773">
        <v>0.373</v>
      </c>
      <c r="AI773">
        <v>0.52300000000000002</v>
      </c>
      <c r="AJ773">
        <v>0.49199999999999999</v>
      </c>
      <c r="AK773">
        <v>0.65100000000000002</v>
      </c>
      <c r="AL773">
        <v>53.554000000000002</v>
      </c>
      <c r="AM773">
        <v>354</v>
      </c>
      <c r="AN773">
        <v>-0.96699999999999997</v>
      </c>
      <c r="AO773">
        <v>3.1E-2</v>
      </c>
      <c r="AP773">
        <v>15.745329999999999</v>
      </c>
      <c r="AQ773">
        <v>6.8000000000000005E-2</v>
      </c>
      <c r="AR773">
        <v>90.13</v>
      </c>
      <c r="AS773">
        <v>-5.8999999999999997E-2</v>
      </c>
      <c r="AT773" t="s">
        <v>1501</v>
      </c>
      <c r="AU773">
        <v>12.5</v>
      </c>
      <c r="AV773">
        <v>105</v>
      </c>
      <c r="AW773">
        <v>1.1419999999999999</v>
      </c>
      <c r="AX773">
        <v>54.61</v>
      </c>
      <c r="AY773">
        <v>54.61</v>
      </c>
      <c r="AZ773">
        <v>63.18</v>
      </c>
      <c r="BA773">
        <v>63.18</v>
      </c>
      <c r="BB773">
        <v>68.22</v>
      </c>
      <c r="BC773">
        <v>68.22</v>
      </c>
      <c r="BL773">
        <v>14</v>
      </c>
      <c r="BM773">
        <v>11.59</v>
      </c>
      <c r="BN773">
        <v>5.9452591629393516E-2</v>
      </c>
    </row>
    <row r="774" spans="1:66" x14ac:dyDescent="0.2">
      <c r="A774" t="s">
        <v>1453</v>
      </c>
      <c r="B774" s="17">
        <v>42012</v>
      </c>
      <c r="C774">
        <v>1</v>
      </c>
      <c r="D774">
        <v>1</v>
      </c>
      <c r="E774">
        <v>56</v>
      </c>
      <c r="F774">
        <v>1650</v>
      </c>
      <c r="G774" s="9">
        <f t="shared" si="27"/>
        <v>1075</v>
      </c>
      <c r="K774" t="s">
        <v>1827</v>
      </c>
      <c r="M774">
        <v>100</v>
      </c>
      <c r="N774">
        <v>0.33</v>
      </c>
      <c r="O774">
        <v>0.39700000000000002</v>
      </c>
      <c r="P774">
        <v>3.0870000000000002</v>
      </c>
      <c r="Q774">
        <v>4</v>
      </c>
      <c r="R774" t="s">
        <v>1498</v>
      </c>
      <c r="S774">
        <v>837</v>
      </c>
      <c r="T774">
        <v>2109.4</v>
      </c>
      <c r="U774">
        <v>0</v>
      </c>
      <c r="V774" t="s">
        <v>91</v>
      </c>
      <c r="W774" s="8">
        <v>0.73460000000000003</v>
      </c>
      <c r="X774">
        <v>66.076999999999998</v>
      </c>
      <c r="Y774">
        <v>18.577000000000002</v>
      </c>
      <c r="Z774">
        <v>0.51337999999999995</v>
      </c>
      <c r="AA774">
        <v>15</v>
      </c>
      <c r="AB774">
        <v>45</v>
      </c>
      <c r="AC774">
        <v>0.76300000000000001</v>
      </c>
      <c r="AD774">
        <v>0.29299999999999998</v>
      </c>
      <c r="AE774">
        <v>2.2719999999999998</v>
      </c>
      <c r="AF774">
        <v>0.377</v>
      </c>
      <c r="AG774">
        <v>0.497</v>
      </c>
      <c r="AH774">
        <v>0.44700000000000001</v>
      </c>
      <c r="AI774">
        <v>0.64</v>
      </c>
      <c r="AJ774">
        <v>1.9E-2</v>
      </c>
      <c r="AK774">
        <v>0.76200000000000001</v>
      </c>
      <c r="AL774">
        <v>107.107</v>
      </c>
      <c r="AM774">
        <v>306</v>
      </c>
      <c r="AN774">
        <v>-0.7</v>
      </c>
      <c r="AO774">
        <v>2.9000000000000001E-2</v>
      </c>
      <c r="AP774">
        <v>20.122869999999999</v>
      </c>
      <c r="AQ774">
        <v>0.129</v>
      </c>
      <c r="AR774">
        <v>90.13</v>
      </c>
      <c r="AS774">
        <v>0.23400000000000001</v>
      </c>
      <c r="AT774" t="s">
        <v>1499</v>
      </c>
      <c r="AU774">
        <v>13.5</v>
      </c>
      <c r="AV774">
        <v>43</v>
      </c>
      <c r="AW774">
        <v>1.095</v>
      </c>
      <c r="AX774">
        <v>60.86</v>
      </c>
      <c r="AY774">
        <v>60.86</v>
      </c>
      <c r="AZ774">
        <v>65.55</v>
      </c>
      <c r="BA774">
        <v>65.55</v>
      </c>
      <c r="BB774">
        <v>69.83</v>
      </c>
      <c r="BC774">
        <v>69.83</v>
      </c>
      <c r="BL774">
        <v>14</v>
      </c>
      <c r="BM774">
        <v>19.649999999999999</v>
      </c>
      <c r="BN774">
        <v>5.3782258989320077E-2</v>
      </c>
    </row>
    <row r="775" spans="1:66" x14ac:dyDescent="0.2">
      <c r="A775" t="s">
        <v>1453</v>
      </c>
      <c r="B775" s="17">
        <v>42017</v>
      </c>
      <c r="C775">
        <v>1</v>
      </c>
      <c r="D775">
        <v>1</v>
      </c>
      <c r="E775">
        <v>60</v>
      </c>
      <c r="F775">
        <v>1650</v>
      </c>
      <c r="G775" s="9">
        <f t="shared" si="27"/>
        <v>1075</v>
      </c>
      <c r="K775" t="s">
        <v>1828</v>
      </c>
      <c r="M775">
        <v>100</v>
      </c>
      <c r="N775">
        <v>0.22700000000000001</v>
      </c>
      <c r="O775">
        <v>0.23300000000000001</v>
      </c>
      <c r="P775">
        <v>2.7829999999999999</v>
      </c>
      <c r="Q775">
        <v>3</v>
      </c>
      <c r="R775" t="s">
        <v>1502</v>
      </c>
      <c r="S775">
        <v>352</v>
      </c>
      <c r="T775">
        <v>1511.5</v>
      </c>
      <c r="U775">
        <v>0</v>
      </c>
      <c r="V775" t="s">
        <v>91</v>
      </c>
      <c r="W775" s="8">
        <v>1.2101999999999999</v>
      </c>
      <c r="X775">
        <v>78.613</v>
      </c>
      <c r="Y775">
        <v>16.113</v>
      </c>
      <c r="Z775">
        <v>1.2130099999999999</v>
      </c>
      <c r="AA775">
        <v>21</v>
      </c>
      <c r="AB775">
        <v>46.5</v>
      </c>
      <c r="AC775">
        <v>1.327</v>
      </c>
      <c r="AD775">
        <v>0.23499999999999999</v>
      </c>
      <c r="AE775">
        <v>2.4820000000000002</v>
      </c>
      <c r="AF775">
        <v>0.50700000000000001</v>
      </c>
      <c r="AG775">
        <v>0.49099999999999999</v>
      </c>
      <c r="AH775">
        <v>0.23100000000000001</v>
      </c>
      <c r="AI775">
        <v>0.52800000000000002</v>
      </c>
      <c r="AJ775">
        <v>1.6E-2</v>
      </c>
      <c r="AK775">
        <v>0.54700000000000004</v>
      </c>
      <c r="AL775">
        <v>160.661</v>
      </c>
      <c r="AM775">
        <v>354</v>
      </c>
      <c r="AN775">
        <v>-0.96699999999999997</v>
      </c>
      <c r="AO775">
        <v>3.5000000000000003E-2</v>
      </c>
      <c r="AP775">
        <v>2.4187799999999999</v>
      </c>
      <c r="AQ775">
        <v>0.12</v>
      </c>
      <c r="AR775">
        <v>94.41</v>
      </c>
      <c r="AS775">
        <v>-0.46700000000000003</v>
      </c>
      <c r="AT775" t="s">
        <v>1503</v>
      </c>
      <c r="AU775">
        <v>11.4</v>
      </c>
      <c r="AV775">
        <v>107</v>
      </c>
      <c r="AW775">
        <v>1.0840000000000001</v>
      </c>
      <c r="AX775">
        <v>61.3</v>
      </c>
      <c r="AY775">
        <v>61.3</v>
      </c>
      <c r="AZ775">
        <v>65.92</v>
      </c>
      <c r="BA775">
        <v>65.92</v>
      </c>
      <c r="BB775">
        <v>66.11</v>
      </c>
      <c r="BC775">
        <v>66.11</v>
      </c>
      <c r="BL775">
        <v>14</v>
      </c>
      <c r="BM775">
        <v>59.05</v>
      </c>
      <c r="BN775">
        <v>9.1327866397993077E-3</v>
      </c>
    </row>
    <row r="776" spans="1:66" x14ac:dyDescent="0.2">
      <c r="A776" t="s">
        <v>1453</v>
      </c>
      <c r="B776" s="17">
        <v>42019</v>
      </c>
      <c r="C776">
        <v>1</v>
      </c>
      <c r="D776">
        <v>1</v>
      </c>
      <c r="E776">
        <v>62</v>
      </c>
      <c r="F776">
        <v>1700</v>
      </c>
      <c r="G776" s="9">
        <f t="shared" si="27"/>
        <v>1125</v>
      </c>
      <c r="K776" t="s">
        <v>1829</v>
      </c>
      <c r="M776">
        <v>100</v>
      </c>
      <c r="N776">
        <v>0.25600000000000001</v>
      </c>
      <c r="O776">
        <v>0.3</v>
      </c>
      <c r="P776">
        <v>6.03</v>
      </c>
      <c r="Q776">
        <v>4</v>
      </c>
      <c r="R776" t="s">
        <v>1504</v>
      </c>
      <c r="S776">
        <v>399</v>
      </c>
      <c r="T776">
        <v>1329.1</v>
      </c>
      <c r="U776">
        <v>-0.12182999999999999</v>
      </c>
      <c r="V776">
        <v>36.1</v>
      </c>
      <c r="W776" s="8">
        <v>0.85160000000000002</v>
      </c>
      <c r="X776">
        <v>71.147999999999996</v>
      </c>
      <c r="Y776">
        <v>13.648</v>
      </c>
      <c r="Z776">
        <v>0.83536999999999995</v>
      </c>
      <c r="AA776">
        <v>13</v>
      </c>
      <c r="AB776">
        <v>42.6</v>
      </c>
      <c r="AC776">
        <v>1.929</v>
      </c>
      <c r="AD776">
        <v>0.38200000000000001</v>
      </c>
      <c r="AE776">
        <v>2.298</v>
      </c>
      <c r="AF776">
        <v>0.51700000000000002</v>
      </c>
      <c r="AG776">
        <v>0.56100000000000005</v>
      </c>
      <c r="AH776">
        <v>0.23499999999999999</v>
      </c>
      <c r="AI776">
        <v>0.57699999999999996</v>
      </c>
      <c r="AJ776">
        <v>0.45900000000000002</v>
      </c>
      <c r="AK776">
        <v>0.75900000000000001</v>
      </c>
      <c r="AL776">
        <v>205.28899999999999</v>
      </c>
      <c r="AM776">
        <v>306</v>
      </c>
      <c r="AN776">
        <v>-0.7</v>
      </c>
      <c r="AO776">
        <v>8.3000000000000004E-2</v>
      </c>
      <c r="AP776">
        <v>6.2689000000000004</v>
      </c>
      <c r="AQ776">
        <v>0.13</v>
      </c>
      <c r="AR776">
        <v>88.75</v>
      </c>
      <c r="AS776">
        <v>-0.42199999999999999</v>
      </c>
      <c r="AT776" t="s">
        <v>1505</v>
      </c>
      <c r="AU776">
        <v>-10.3</v>
      </c>
      <c r="AV776">
        <v>107</v>
      </c>
      <c r="AW776">
        <v>1.071</v>
      </c>
      <c r="AX776">
        <v>55.26</v>
      </c>
      <c r="AY776">
        <v>55.26</v>
      </c>
      <c r="AZ776">
        <v>61.99</v>
      </c>
      <c r="BA776">
        <v>61.99</v>
      </c>
      <c r="BB776">
        <v>64.7</v>
      </c>
      <c r="BC776">
        <v>64.7</v>
      </c>
      <c r="BL776">
        <v>14</v>
      </c>
      <c r="BM776">
        <v>60.49</v>
      </c>
      <c r="BN776">
        <v>3.972247126332408E-2</v>
      </c>
    </row>
    <row r="777" spans="1:66" x14ac:dyDescent="0.2">
      <c r="A777" t="s">
        <v>1453</v>
      </c>
      <c r="B777" s="17">
        <v>42019</v>
      </c>
      <c r="C777">
        <v>1</v>
      </c>
      <c r="D777">
        <v>2</v>
      </c>
      <c r="E777">
        <v>63</v>
      </c>
      <c r="F777">
        <v>1700</v>
      </c>
      <c r="G777" s="9">
        <f t="shared" si="27"/>
        <v>1125</v>
      </c>
      <c r="K777" t="s">
        <v>1829</v>
      </c>
      <c r="M777">
        <v>100</v>
      </c>
      <c r="N777">
        <v>0.25700000000000001</v>
      </c>
      <c r="O777">
        <v>0.26700000000000002</v>
      </c>
      <c r="P777">
        <v>0.67900000000000005</v>
      </c>
      <c r="Q777">
        <v>0</v>
      </c>
      <c r="R777" t="s">
        <v>45</v>
      </c>
      <c r="S777">
        <v>355</v>
      </c>
      <c r="T777">
        <v>1329.1</v>
      </c>
      <c r="U777">
        <v>-0.18851000000000001</v>
      </c>
      <c r="V777">
        <v>24.32</v>
      </c>
      <c r="W777">
        <v>2.5999999999999999E-2</v>
      </c>
      <c r="X777">
        <v>52.5</v>
      </c>
      <c r="Y777">
        <v>9.9870000000000001</v>
      </c>
      <c r="Z777">
        <v>-0.11826</v>
      </c>
      <c r="AA777">
        <v>57</v>
      </c>
      <c r="AB777">
        <v>47.7</v>
      </c>
      <c r="AC777">
        <v>0.14199999999999999</v>
      </c>
      <c r="AD777">
        <v>3.5000000000000003E-2</v>
      </c>
      <c r="AE777">
        <v>1.794</v>
      </c>
      <c r="AF777">
        <v>-4.0000000000000001E-3</v>
      </c>
      <c r="AG777">
        <v>0.14499999999999999</v>
      </c>
      <c r="AH777">
        <v>-2.5999999999999999E-2</v>
      </c>
      <c r="AI777">
        <v>0.127</v>
      </c>
      <c r="AJ777">
        <v>0.19500000000000001</v>
      </c>
      <c r="AK777">
        <v>0.50800000000000001</v>
      </c>
      <c r="AL777">
        <v>136.86000000000001</v>
      </c>
      <c r="AM777">
        <v>366</v>
      </c>
      <c r="AN777">
        <v>-1.0329999999999999</v>
      </c>
      <c r="AO777">
        <v>1.9E-2</v>
      </c>
      <c r="AP777">
        <v>2.6307800000000001</v>
      </c>
      <c r="AQ777">
        <v>4.5999999999999999E-2</v>
      </c>
      <c r="AR777">
        <v>88.75</v>
      </c>
      <c r="AS777">
        <v>0.29699999999999999</v>
      </c>
      <c r="AT777" t="s">
        <v>1506</v>
      </c>
      <c r="AU777">
        <v>-45.9</v>
      </c>
      <c r="AV777">
        <v>171</v>
      </c>
      <c r="AW777">
        <v>0.999</v>
      </c>
      <c r="AX777">
        <v>20.36</v>
      </c>
      <c r="AY777">
        <v>20.36</v>
      </c>
      <c r="AZ777">
        <v>45.18</v>
      </c>
      <c r="BA777">
        <v>45.18</v>
      </c>
      <c r="BB777">
        <v>45.85</v>
      </c>
      <c r="BC777">
        <v>45.85</v>
      </c>
      <c r="BL777">
        <v>14</v>
      </c>
      <c r="BM777">
        <v>18.37</v>
      </c>
      <c r="BN777">
        <v>3.6592935723320806E-2</v>
      </c>
    </row>
    <row r="778" spans="1:66" x14ac:dyDescent="0.2">
      <c r="A778" t="s">
        <v>1453</v>
      </c>
      <c r="B778" s="17">
        <v>42031</v>
      </c>
      <c r="C778">
        <v>1</v>
      </c>
      <c r="D778">
        <v>1</v>
      </c>
      <c r="E778">
        <v>69</v>
      </c>
      <c r="F778">
        <v>1825</v>
      </c>
      <c r="G778" s="9">
        <f t="shared" si="27"/>
        <v>1250</v>
      </c>
      <c r="K778" t="s">
        <v>1830</v>
      </c>
      <c r="M778">
        <v>100</v>
      </c>
      <c r="N778">
        <v>0.26900000000000002</v>
      </c>
      <c r="O778">
        <v>0.22700000000000001</v>
      </c>
      <c r="P778">
        <v>1.4510000000000001</v>
      </c>
      <c r="Q778">
        <v>2</v>
      </c>
      <c r="R778" t="s">
        <v>1507</v>
      </c>
      <c r="S778">
        <v>337</v>
      </c>
      <c r="T778">
        <v>1482.9</v>
      </c>
      <c r="U778">
        <v>0.11507000000000001</v>
      </c>
      <c r="V778">
        <v>36.32</v>
      </c>
      <c r="W778">
        <v>-0.1012</v>
      </c>
      <c r="X778">
        <v>82.507999999999996</v>
      </c>
      <c r="Y778">
        <v>12.507999999999999</v>
      </c>
      <c r="Z778">
        <v>-0.35976999999999998</v>
      </c>
      <c r="AA778">
        <v>27</v>
      </c>
      <c r="AB778">
        <v>6.9</v>
      </c>
      <c r="AC778">
        <v>0.48699999999999999</v>
      </c>
      <c r="AD778">
        <v>9.6000000000000002E-2</v>
      </c>
      <c r="AE778">
        <v>2.0379999999999998</v>
      </c>
      <c r="AF778">
        <v>0.21099999999999999</v>
      </c>
      <c r="AG778">
        <v>1.6E-2</v>
      </c>
      <c r="AH778">
        <v>0.22500000000000001</v>
      </c>
      <c r="AI778">
        <v>4.3999999999999997E-2</v>
      </c>
      <c r="AJ778">
        <v>0.33200000000000002</v>
      </c>
      <c r="AK778">
        <v>0.56799999999999995</v>
      </c>
      <c r="AL778">
        <v>148.76</v>
      </c>
      <c r="AM778">
        <v>330</v>
      </c>
      <c r="AN778">
        <v>-0.83299999999999996</v>
      </c>
      <c r="AO778">
        <v>3.6999999999999998E-2</v>
      </c>
      <c r="AP778">
        <v>2.35914</v>
      </c>
      <c r="AQ778">
        <v>0.16</v>
      </c>
      <c r="AR778">
        <v>92.76</v>
      </c>
      <c r="AS778">
        <v>0.14000000000000001</v>
      </c>
      <c r="AT778" t="s">
        <v>1508</v>
      </c>
      <c r="AU778">
        <v>17.2</v>
      </c>
      <c r="AV778">
        <v>70</v>
      </c>
      <c r="AW778">
        <v>1.018</v>
      </c>
      <c r="AX778">
        <v>43.15</v>
      </c>
      <c r="AY778">
        <v>43.15</v>
      </c>
      <c r="AZ778">
        <v>61.69</v>
      </c>
      <c r="BA778">
        <v>61.69</v>
      </c>
      <c r="BB778">
        <v>64.03</v>
      </c>
      <c r="BC778">
        <v>64.03</v>
      </c>
      <c r="BL778">
        <v>14</v>
      </c>
      <c r="BM778">
        <v>7.33</v>
      </c>
      <c r="BN778">
        <v>-7.6868208557378567E-2</v>
      </c>
    </row>
    <row r="779" spans="1:66" x14ac:dyDescent="0.2">
      <c r="A779" t="s">
        <v>1453</v>
      </c>
      <c r="B779" s="17">
        <v>42031</v>
      </c>
      <c r="C779">
        <v>2</v>
      </c>
      <c r="D779">
        <v>2</v>
      </c>
      <c r="E779">
        <v>70</v>
      </c>
      <c r="F779">
        <v>1825</v>
      </c>
      <c r="G779" s="9">
        <f t="shared" si="27"/>
        <v>1250</v>
      </c>
      <c r="K779" t="s">
        <v>1830</v>
      </c>
      <c r="M779">
        <v>100</v>
      </c>
      <c r="N779">
        <v>2.1429999999999998</v>
      </c>
      <c r="O779">
        <v>2.1120000000000001</v>
      </c>
      <c r="P779">
        <v>3.8860000000000001</v>
      </c>
      <c r="Q779">
        <v>1</v>
      </c>
      <c r="R779" t="s">
        <v>1509</v>
      </c>
      <c r="S779">
        <v>3132</v>
      </c>
      <c r="T779">
        <v>1482.9</v>
      </c>
      <c r="U779">
        <v>7.4579999999999994E-2</v>
      </c>
      <c r="V779">
        <v>44.55</v>
      </c>
      <c r="W779">
        <v>-0.29630000000000001</v>
      </c>
      <c r="X779">
        <v>28.242000000000001</v>
      </c>
      <c r="Y779">
        <v>10.742000000000001</v>
      </c>
      <c r="Z779">
        <v>-0.66649000000000003</v>
      </c>
      <c r="AA779">
        <v>35</v>
      </c>
      <c r="AB779">
        <v>26.6</v>
      </c>
      <c r="AC779">
        <v>3.4000000000000002E-2</v>
      </c>
      <c r="AD779">
        <v>7.5999999999999998E-2</v>
      </c>
      <c r="AE779">
        <v>1.792</v>
      </c>
      <c r="AF779">
        <v>6.7000000000000004E-2</v>
      </c>
      <c r="AG779">
        <v>0.128</v>
      </c>
      <c r="AH779">
        <v>-0.34399999999999997</v>
      </c>
      <c r="AI779">
        <v>0.16200000000000001</v>
      </c>
      <c r="AJ779">
        <v>-0.20100000000000001</v>
      </c>
      <c r="AK779">
        <v>2.4849999999999999</v>
      </c>
      <c r="AL779">
        <v>44.628</v>
      </c>
      <c r="AM779">
        <v>366</v>
      </c>
      <c r="AN779">
        <v>-1.0329999999999999</v>
      </c>
      <c r="AO779">
        <v>1.4999999999999999E-2</v>
      </c>
      <c r="AP779">
        <v>9.8312299999999997</v>
      </c>
      <c r="AQ779">
        <v>1.2E-2</v>
      </c>
      <c r="AR779">
        <v>92.76</v>
      </c>
      <c r="AS779">
        <v>0.46</v>
      </c>
      <c r="AT779" t="s">
        <v>1510</v>
      </c>
      <c r="AU779">
        <v>23.2</v>
      </c>
      <c r="AV779">
        <v>93</v>
      </c>
      <c r="AW779">
        <v>0.99299999999999999</v>
      </c>
      <c r="AX779">
        <v>23.25</v>
      </c>
      <c r="AY779">
        <v>23.25</v>
      </c>
      <c r="AZ779">
        <v>35.86</v>
      </c>
      <c r="BA779">
        <v>35.86</v>
      </c>
      <c r="BB779">
        <v>44.19</v>
      </c>
      <c r="BC779">
        <v>44.19</v>
      </c>
      <c r="BL779">
        <v>14</v>
      </c>
      <c r="BM779" t="s">
        <v>91</v>
      </c>
      <c r="BN779">
        <v>-2.9253773982352082E-2</v>
      </c>
    </row>
    <row r="780" spans="1:66" x14ac:dyDescent="0.2">
      <c r="A780" t="s">
        <v>1453</v>
      </c>
      <c r="B780" s="17">
        <v>42035</v>
      </c>
      <c r="C780">
        <v>2</v>
      </c>
      <c r="D780">
        <v>1</v>
      </c>
      <c r="E780">
        <v>71</v>
      </c>
      <c r="F780">
        <v>1825</v>
      </c>
      <c r="G780" s="9">
        <f t="shared" si="27"/>
        <v>1250</v>
      </c>
      <c r="K780" t="s">
        <v>1831</v>
      </c>
      <c r="M780">
        <v>100</v>
      </c>
      <c r="N780">
        <v>1.0229999999999999</v>
      </c>
      <c r="O780">
        <v>1.0269999999999999</v>
      </c>
      <c r="P780">
        <v>6.4429999999999996</v>
      </c>
      <c r="Q780">
        <v>3</v>
      </c>
      <c r="R780" t="s">
        <v>1511</v>
      </c>
      <c r="S780">
        <v>1024</v>
      </c>
      <c r="T780">
        <v>996.8</v>
      </c>
      <c r="U780">
        <v>0.30803000000000003</v>
      </c>
      <c r="V780">
        <v>64.34</v>
      </c>
      <c r="W780" s="8">
        <v>0.99339999999999995</v>
      </c>
      <c r="X780">
        <v>74.680000000000007</v>
      </c>
      <c r="Y780">
        <v>17.18</v>
      </c>
      <c r="Z780">
        <v>0.99004000000000003</v>
      </c>
      <c r="AA780">
        <v>21</v>
      </c>
      <c r="AB780">
        <v>44.3</v>
      </c>
      <c r="AC780">
        <v>0.57499999999999996</v>
      </c>
      <c r="AD780">
        <v>0.55000000000000004</v>
      </c>
      <c r="AE780">
        <v>2.3740000000000001</v>
      </c>
      <c r="AF780">
        <v>0.376</v>
      </c>
      <c r="AG780">
        <v>0.58099999999999996</v>
      </c>
      <c r="AH780">
        <v>0.84199999999999997</v>
      </c>
      <c r="AI780">
        <v>0.58499999999999996</v>
      </c>
      <c r="AJ780">
        <v>0.80900000000000005</v>
      </c>
      <c r="AK780">
        <v>3.1160000000000001</v>
      </c>
      <c r="AL780">
        <v>235.041</v>
      </c>
      <c r="AM780">
        <v>306</v>
      </c>
      <c r="AN780">
        <v>-0.7</v>
      </c>
      <c r="AO780">
        <v>0.32100000000000001</v>
      </c>
      <c r="AP780">
        <v>15.505319999999999</v>
      </c>
      <c r="AQ780">
        <v>0.435</v>
      </c>
      <c r="AR780">
        <v>89.21</v>
      </c>
      <c r="AS780">
        <v>-0.55900000000000005</v>
      </c>
      <c r="AT780" t="s">
        <v>1512</v>
      </c>
      <c r="AU780">
        <v>16.899999999999999</v>
      </c>
      <c r="AV780">
        <v>44</v>
      </c>
      <c r="AW780">
        <v>1.097</v>
      </c>
      <c r="AX780">
        <v>60.5</v>
      </c>
      <c r="AY780">
        <v>60.5</v>
      </c>
      <c r="AZ780">
        <v>60.57</v>
      </c>
      <c r="BA780">
        <v>60.57</v>
      </c>
      <c r="BB780">
        <v>65.95</v>
      </c>
      <c r="BC780">
        <v>65.95</v>
      </c>
      <c r="BL780">
        <v>14</v>
      </c>
      <c r="BM780" t="s">
        <v>91</v>
      </c>
      <c r="BN780">
        <v>-3.6876840392629444E-2</v>
      </c>
    </row>
    <row r="781" spans="1:66" x14ac:dyDescent="0.2">
      <c r="A781" t="s">
        <v>1453</v>
      </c>
      <c r="B781" s="17">
        <v>42035</v>
      </c>
      <c r="C781">
        <v>2</v>
      </c>
      <c r="D781">
        <v>2</v>
      </c>
      <c r="E781">
        <v>72</v>
      </c>
      <c r="F781">
        <v>1825</v>
      </c>
      <c r="G781" s="9">
        <f t="shared" si="27"/>
        <v>1250</v>
      </c>
      <c r="K781" t="s">
        <v>1831</v>
      </c>
      <c r="M781">
        <v>100</v>
      </c>
      <c r="N781">
        <v>2.8519999999999999</v>
      </c>
      <c r="O781">
        <v>2.8359999999999999</v>
      </c>
      <c r="P781">
        <v>7.2469999999999999</v>
      </c>
      <c r="Q781">
        <v>1</v>
      </c>
      <c r="R781" t="s">
        <v>1513</v>
      </c>
      <c r="S781">
        <v>2827</v>
      </c>
      <c r="T781">
        <v>996.8</v>
      </c>
      <c r="U781">
        <v>-6.5420000000000006E-2</v>
      </c>
      <c r="V781">
        <v>38.07</v>
      </c>
      <c r="W781">
        <v>-8.8800000000000004E-2</v>
      </c>
      <c r="X781">
        <v>82.784999999999997</v>
      </c>
      <c r="Y781">
        <v>15.285</v>
      </c>
      <c r="Z781">
        <v>-0.29347000000000001</v>
      </c>
      <c r="AA781">
        <v>33</v>
      </c>
      <c r="AB781">
        <v>74.3</v>
      </c>
      <c r="AC781">
        <v>8.2000000000000003E-2</v>
      </c>
      <c r="AD781">
        <v>0.23699999999999999</v>
      </c>
      <c r="AE781">
        <v>1.994</v>
      </c>
      <c r="AF781">
        <v>0.23100000000000001</v>
      </c>
      <c r="AG781">
        <v>0.24299999999999999</v>
      </c>
      <c r="AH781">
        <v>0.81899999999999995</v>
      </c>
      <c r="AI781">
        <v>0.30299999999999999</v>
      </c>
      <c r="AJ781">
        <v>0.82299999999999995</v>
      </c>
      <c r="AK781">
        <v>5.7190000000000003</v>
      </c>
      <c r="AL781">
        <v>315.37200000000001</v>
      </c>
      <c r="AM781">
        <v>342</v>
      </c>
      <c r="AN781">
        <v>-0.9</v>
      </c>
      <c r="AO781">
        <v>0.23400000000000001</v>
      </c>
      <c r="AP781">
        <v>7.0162599999999999</v>
      </c>
      <c r="AQ781">
        <v>0.18099999999999999</v>
      </c>
      <c r="AR781">
        <v>89.21</v>
      </c>
      <c r="AS781">
        <v>0.155</v>
      </c>
      <c r="AT781" t="s">
        <v>1514</v>
      </c>
      <c r="AU781">
        <v>3.4</v>
      </c>
      <c r="AV781">
        <v>17</v>
      </c>
      <c r="AW781">
        <v>1.0069999999999999</v>
      </c>
      <c r="AX781">
        <v>52.72</v>
      </c>
      <c r="AY781">
        <v>52.72</v>
      </c>
      <c r="AZ781">
        <v>56.45</v>
      </c>
      <c r="BA781">
        <v>56.45</v>
      </c>
      <c r="BB781">
        <v>57.49</v>
      </c>
      <c r="BC781">
        <v>57.49</v>
      </c>
      <c r="BL781">
        <v>14</v>
      </c>
      <c r="BM781" t="s">
        <v>91</v>
      </c>
      <c r="BN781">
        <v>-2.2906245055622946E-2</v>
      </c>
    </row>
    <row r="782" spans="1:66" x14ac:dyDescent="0.2">
      <c r="A782" t="s">
        <v>1453</v>
      </c>
      <c r="B782" s="17">
        <v>42074</v>
      </c>
      <c r="C782">
        <v>2</v>
      </c>
      <c r="D782">
        <v>1</v>
      </c>
      <c r="E782">
        <v>81</v>
      </c>
      <c r="F782">
        <v>1550</v>
      </c>
      <c r="G782" s="9">
        <f t="shared" si="27"/>
        <v>975</v>
      </c>
      <c r="K782" t="s">
        <v>1832</v>
      </c>
      <c r="M782">
        <v>100</v>
      </c>
      <c r="N782">
        <v>8.3759999999999994</v>
      </c>
      <c r="O782">
        <v>8.407</v>
      </c>
      <c r="P782">
        <v>13.369</v>
      </c>
      <c r="Q782">
        <v>1</v>
      </c>
      <c r="R782" t="s">
        <v>1515</v>
      </c>
      <c r="S782">
        <v>4059</v>
      </c>
      <c r="T782">
        <v>482.8</v>
      </c>
      <c r="U782">
        <v>-0.20418</v>
      </c>
      <c r="V782">
        <v>44.89</v>
      </c>
      <c r="W782">
        <v>-0.1241</v>
      </c>
      <c r="X782">
        <v>83.995999999999995</v>
      </c>
      <c r="Y782">
        <v>11.496</v>
      </c>
      <c r="Z782">
        <v>-0.44801000000000002</v>
      </c>
      <c r="AA782">
        <v>55</v>
      </c>
      <c r="AB782">
        <v>9.9</v>
      </c>
      <c r="AC782">
        <v>3.7999999999999999E-2</v>
      </c>
      <c r="AD782">
        <v>0.30099999999999999</v>
      </c>
      <c r="AE782">
        <v>1.82</v>
      </c>
      <c r="AF782">
        <v>8.5000000000000006E-2</v>
      </c>
      <c r="AG782">
        <v>0.16200000000000001</v>
      </c>
      <c r="AH782">
        <v>0.13700000000000001</v>
      </c>
      <c r="AI782">
        <v>0.158</v>
      </c>
      <c r="AJ782">
        <v>0.33600000000000002</v>
      </c>
      <c r="AK782">
        <v>10.843999999999999</v>
      </c>
      <c r="AL782">
        <v>261.81799999999998</v>
      </c>
      <c r="AM782">
        <v>366</v>
      </c>
      <c r="AN782">
        <v>-1.0329999999999999</v>
      </c>
      <c r="AO782">
        <v>0.121</v>
      </c>
      <c r="AP782">
        <v>13.50653</v>
      </c>
      <c r="AQ782">
        <v>2.9000000000000001E-2</v>
      </c>
      <c r="AR782">
        <v>64.739999999999995</v>
      </c>
      <c r="AS782">
        <v>0.52300000000000002</v>
      </c>
      <c r="AT782" t="s">
        <v>1516</v>
      </c>
      <c r="AU782">
        <v>-54.7</v>
      </c>
      <c r="AV782">
        <v>11</v>
      </c>
      <c r="AW782">
        <v>1.0469999999999999</v>
      </c>
      <c r="AX782">
        <v>29.25</v>
      </c>
      <c r="AY782">
        <v>29.25</v>
      </c>
      <c r="AZ782">
        <v>41.54</v>
      </c>
      <c r="BA782">
        <v>41.54</v>
      </c>
      <c r="BB782">
        <v>49.7</v>
      </c>
      <c r="BC782">
        <v>49.7</v>
      </c>
      <c r="BL782">
        <v>14</v>
      </c>
      <c r="BM782" t="s">
        <v>91</v>
      </c>
      <c r="BN782">
        <v>6.2154942698444564E-2</v>
      </c>
    </row>
    <row r="783" spans="1:66" x14ac:dyDescent="0.2">
      <c r="A783" t="s">
        <v>1453</v>
      </c>
      <c r="B783" s="17">
        <v>42096</v>
      </c>
      <c r="C783">
        <v>1</v>
      </c>
      <c r="D783">
        <v>3</v>
      </c>
      <c r="E783">
        <v>86</v>
      </c>
      <c r="F783">
        <v>1600</v>
      </c>
      <c r="G783" s="9">
        <f t="shared" si="27"/>
        <v>1025</v>
      </c>
      <c r="K783" t="s">
        <v>1833</v>
      </c>
      <c r="M783">
        <v>100</v>
      </c>
      <c r="N783">
        <v>0.11</v>
      </c>
      <c r="O783">
        <v>0.13300000000000001</v>
      </c>
      <c r="P783">
        <v>2.1669999999999998</v>
      </c>
      <c r="Q783">
        <v>2</v>
      </c>
      <c r="R783" t="s">
        <v>1517</v>
      </c>
      <c r="S783">
        <v>281</v>
      </c>
      <c r="T783">
        <v>2109.5</v>
      </c>
      <c r="U783">
        <v>-0.25530999999999998</v>
      </c>
      <c r="V783">
        <v>44.55</v>
      </c>
      <c r="W783" s="8">
        <v>0.40129999999999999</v>
      </c>
      <c r="X783">
        <v>84.441000000000003</v>
      </c>
      <c r="Y783">
        <v>16.940999999999999</v>
      </c>
      <c r="Z783">
        <v>0.38613999999999998</v>
      </c>
      <c r="AA783">
        <v>13</v>
      </c>
      <c r="AB783">
        <v>10.5</v>
      </c>
      <c r="AC783">
        <v>1.958</v>
      </c>
      <c r="AD783">
        <v>0.14099999999999999</v>
      </c>
      <c r="AE783">
        <v>2.2589999999999999</v>
      </c>
      <c r="AF783">
        <v>0.58699999999999997</v>
      </c>
      <c r="AG783">
        <v>0.42599999999999999</v>
      </c>
      <c r="AH783">
        <v>-0.46500000000000002</v>
      </c>
      <c r="AI783">
        <v>0.38700000000000001</v>
      </c>
      <c r="AJ783">
        <v>-0.48599999999999999</v>
      </c>
      <c r="AK783">
        <v>0.25800000000000001</v>
      </c>
      <c r="AL783">
        <v>80.331000000000003</v>
      </c>
      <c r="AM783">
        <v>342</v>
      </c>
      <c r="AN783">
        <v>-0.9</v>
      </c>
      <c r="AO783">
        <v>1.0999999999999999E-2</v>
      </c>
      <c r="AP783">
        <v>2.9007200000000002</v>
      </c>
      <c r="AQ783">
        <v>8.1000000000000003E-2</v>
      </c>
      <c r="AR783">
        <v>93.49</v>
      </c>
      <c r="AS783">
        <v>-0.04</v>
      </c>
      <c r="AT783" t="s">
        <v>1518</v>
      </c>
      <c r="AU783">
        <v>-15.1</v>
      </c>
      <c r="AV783">
        <v>18</v>
      </c>
      <c r="AW783">
        <v>1.0580000000000001</v>
      </c>
      <c r="AX783">
        <v>60.57</v>
      </c>
      <c r="AY783">
        <v>60.57</v>
      </c>
      <c r="AZ783">
        <v>63.57</v>
      </c>
      <c r="BA783">
        <v>63.57</v>
      </c>
      <c r="BB783">
        <v>72.78</v>
      </c>
      <c r="BC783">
        <v>72.78</v>
      </c>
      <c r="BL783">
        <v>14</v>
      </c>
      <c r="BM783" t="s">
        <v>91</v>
      </c>
      <c r="BN783">
        <v>5.315158251051566E-2</v>
      </c>
    </row>
    <row r="784" spans="1:66" x14ac:dyDescent="0.2">
      <c r="A784" t="s">
        <v>1453</v>
      </c>
      <c r="B784" s="17">
        <v>42096</v>
      </c>
      <c r="C784">
        <v>2</v>
      </c>
      <c r="D784">
        <v>2</v>
      </c>
      <c r="E784">
        <v>87</v>
      </c>
      <c r="F784">
        <v>1600</v>
      </c>
      <c r="G784" s="9">
        <f t="shared" si="27"/>
        <v>1025</v>
      </c>
      <c r="K784" t="s">
        <v>1833</v>
      </c>
      <c r="M784">
        <v>100</v>
      </c>
      <c r="N784">
        <v>0.441</v>
      </c>
      <c r="O784">
        <v>0.498</v>
      </c>
      <c r="P784">
        <v>5.6859999999999999</v>
      </c>
      <c r="Q784">
        <v>5</v>
      </c>
      <c r="R784" t="s">
        <v>1519</v>
      </c>
      <c r="S784">
        <v>1050</v>
      </c>
      <c r="T784">
        <v>2109.5</v>
      </c>
      <c r="U784">
        <v>-8.8739999999999999E-2</v>
      </c>
      <c r="V784">
        <v>33.18</v>
      </c>
      <c r="W784" s="8">
        <v>0.49869999999999998</v>
      </c>
      <c r="X784">
        <v>80.635000000000005</v>
      </c>
      <c r="Y784">
        <v>18.135000000000002</v>
      </c>
      <c r="Z784">
        <v>0.50614999999999999</v>
      </c>
      <c r="AA784">
        <v>21</v>
      </c>
      <c r="AB784">
        <v>93.1</v>
      </c>
      <c r="AC784">
        <v>1.4530000000000001</v>
      </c>
      <c r="AD784">
        <v>0.60099999999999998</v>
      </c>
      <c r="AE784">
        <v>2.4049999999999998</v>
      </c>
      <c r="AF784">
        <v>0.56799999999999995</v>
      </c>
      <c r="AG784">
        <v>0.56999999999999995</v>
      </c>
      <c r="AH784">
        <v>9.8000000000000004E-2</v>
      </c>
      <c r="AI784">
        <v>0.55400000000000005</v>
      </c>
      <c r="AJ784">
        <v>0.17799999999999999</v>
      </c>
      <c r="AK784">
        <v>1.139</v>
      </c>
      <c r="AL784">
        <v>193.38800000000001</v>
      </c>
      <c r="AM784">
        <v>294</v>
      </c>
      <c r="AN784">
        <v>-0.63300000000000001</v>
      </c>
      <c r="AO784">
        <v>5.2999999999999999E-2</v>
      </c>
      <c r="AP784">
        <v>14.323309999999999</v>
      </c>
      <c r="AQ784">
        <v>0.17399999999999999</v>
      </c>
      <c r="AR784">
        <v>93.49</v>
      </c>
      <c r="AS784">
        <v>4.2999999999999997E-2</v>
      </c>
      <c r="AT784" t="s">
        <v>1520</v>
      </c>
      <c r="AU784">
        <v>-27.8</v>
      </c>
      <c r="AV784">
        <v>17</v>
      </c>
      <c r="AW784">
        <v>1.0409999999999999</v>
      </c>
      <c r="AX784">
        <v>59.62</v>
      </c>
      <c r="AY784">
        <v>59.62</v>
      </c>
      <c r="AZ784">
        <v>62.25</v>
      </c>
      <c r="BA784">
        <v>62.25</v>
      </c>
      <c r="BB784">
        <v>67.11</v>
      </c>
      <c r="BC784">
        <v>67.11</v>
      </c>
      <c r="BL784">
        <v>14</v>
      </c>
      <c r="BM784" t="s">
        <v>91</v>
      </c>
      <c r="BN784">
        <v>5.5419222936710505E-2</v>
      </c>
    </row>
    <row r="785" spans="1:66" x14ac:dyDescent="0.2">
      <c r="A785" t="s">
        <v>1453</v>
      </c>
      <c r="B785" s="17">
        <v>42100</v>
      </c>
      <c r="C785">
        <v>2</v>
      </c>
      <c r="D785">
        <v>3</v>
      </c>
      <c r="E785">
        <v>88</v>
      </c>
      <c r="F785">
        <v>1600</v>
      </c>
      <c r="G785" s="9">
        <f t="shared" si="27"/>
        <v>1025</v>
      </c>
      <c r="K785" t="s">
        <v>1834</v>
      </c>
      <c r="M785">
        <v>100</v>
      </c>
      <c r="N785">
        <v>0.184</v>
      </c>
      <c r="O785">
        <v>0.23899999999999999</v>
      </c>
      <c r="P785">
        <v>5.0579999999999998</v>
      </c>
      <c r="Q785">
        <v>2</v>
      </c>
      <c r="R785" t="s">
        <v>1521</v>
      </c>
      <c r="S785">
        <v>274</v>
      </c>
      <c r="T785">
        <v>1145.8</v>
      </c>
      <c r="U785">
        <v>-9.9779999999999994E-2</v>
      </c>
      <c r="V785">
        <v>37.32</v>
      </c>
      <c r="W785" s="8">
        <v>0.67579999999999996</v>
      </c>
      <c r="X785">
        <v>64.311999999999998</v>
      </c>
      <c r="Y785">
        <v>16.812000000000001</v>
      </c>
      <c r="Z785">
        <v>0.42258000000000001</v>
      </c>
      <c r="AA785">
        <v>19</v>
      </c>
      <c r="AB785">
        <v>61.1</v>
      </c>
      <c r="AC785">
        <v>1.206</v>
      </c>
      <c r="AD785">
        <v>0.253</v>
      </c>
      <c r="AE785">
        <v>2.09</v>
      </c>
      <c r="AF785">
        <v>0.56899999999999995</v>
      </c>
      <c r="AG785">
        <v>0.44</v>
      </c>
      <c r="AH785">
        <v>0.31</v>
      </c>
      <c r="AI785">
        <v>0.59299999999999997</v>
      </c>
      <c r="AJ785">
        <v>0.61699999999999999</v>
      </c>
      <c r="AK785">
        <v>0.71899999999999997</v>
      </c>
      <c r="AL785">
        <v>35.701999999999998</v>
      </c>
      <c r="AM785">
        <v>210</v>
      </c>
      <c r="AN785">
        <v>-0.16700000000000001</v>
      </c>
      <c r="AO785">
        <v>6.4000000000000001E-2</v>
      </c>
      <c r="AP785">
        <v>6.4835000000000003</v>
      </c>
      <c r="AQ785">
        <v>0.33200000000000002</v>
      </c>
      <c r="AR785">
        <v>89.21</v>
      </c>
      <c r="AS785">
        <v>0.38600000000000001</v>
      </c>
      <c r="AT785" t="s">
        <v>1522</v>
      </c>
      <c r="AU785">
        <v>5.6</v>
      </c>
      <c r="AV785">
        <v>158</v>
      </c>
      <c r="AW785">
        <v>1.0429999999999999</v>
      </c>
      <c r="AX785">
        <v>57.07</v>
      </c>
      <c r="AY785">
        <v>57.07</v>
      </c>
      <c r="AZ785">
        <v>60.7</v>
      </c>
      <c r="BA785">
        <v>60.7</v>
      </c>
      <c r="BB785">
        <v>67.16</v>
      </c>
      <c r="BC785">
        <v>67.16</v>
      </c>
      <c r="BL785">
        <v>14</v>
      </c>
      <c r="BM785" t="s">
        <v>91</v>
      </c>
      <c r="BN785">
        <v>8.183795887562556E-2</v>
      </c>
    </row>
    <row r="786" spans="1:66" x14ac:dyDescent="0.2">
      <c r="A786" t="s">
        <v>1453</v>
      </c>
      <c r="B786" s="17">
        <v>42100</v>
      </c>
      <c r="C786">
        <v>2</v>
      </c>
      <c r="D786">
        <v>6</v>
      </c>
      <c r="E786">
        <v>93</v>
      </c>
      <c r="F786">
        <v>1600</v>
      </c>
      <c r="G786" s="9">
        <f t="shared" si="27"/>
        <v>1025</v>
      </c>
      <c r="K786" t="s">
        <v>1834</v>
      </c>
      <c r="M786">
        <v>100</v>
      </c>
      <c r="N786">
        <v>0.59499999999999997</v>
      </c>
      <c r="O786">
        <v>0.751</v>
      </c>
      <c r="P786">
        <v>5.9119999999999999</v>
      </c>
      <c r="Q786">
        <v>4</v>
      </c>
      <c r="R786" t="s">
        <v>1523</v>
      </c>
      <c r="S786">
        <v>860</v>
      </c>
      <c r="T786">
        <v>1145.8</v>
      </c>
      <c r="U786">
        <v>9.4899999999999998E-2</v>
      </c>
      <c r="V786">
        <v>51.04</v>
      </c>
      <c r="W786" s="8">
        <v>0.60629999999999995</v>
      </c>
      <c r="X786">
        <v>67.507999999999996</v>
      </c>
      <c r="Y786">
        <v>12.507999999999999</v>
      </c>
      <c r="Z786">
        <v>0.60450000000000004</v>
      </c>
      <c r="AA786">
        <v>23</v>
      </c>
      <c r="AB786">
        <v>30.1</v>
      </c>
      <c r="AC786">
        <v>0.99399999999999999</v>
      </c>
      <c r="AD786">
        <v>0.623</v>
      </c>
      <c r="AE786">
        <v>1.99</v>
      </c>
      <c r="AF786">
        <v>0.66100000000000003</v>
      </c>
      <c r="AG786">
        <v>0.42799999999999999</v>
      </c>
      <c r="AH786">
        <v>7.3999999999999996E-2</v>
      </c>
      <c r="AI786">
        <v>0.48099999999999998</v>
      </c>
      <c r="AJ786">
        <v>-0.11600000000000001</v>
      </c>
      <c r="AK786">
        <v>1.3220000000000001</v>
      </c>
      <c r="AL786">
        <v>95.206999999999994</v>
      </c>
      <c r="AM786">
        <v>366</v>
      </c>
      <c r="AN786">
        <v>-1.0329999999999999</v>
      </c>
      <c r="AO786">
        <v>0.106</v>
      </c>
      <c r="AP786">
        <v>17.702649999999998</v>
      </c>
      <c r="AQ786">
        <v>0.186</v>
      </c>
      <c r="AR786">
        <v>89.21</v>
      </c>
      <c r="AS786">
        <v>1.4E-2</v>
      </c>
      <c r="AT786" t="s">
        <v>1524</v>
      </c>
      <c r="AU786">
        <v>21</v>
      </c>
      <c r="AV786">
        <v>100</v>
      </c>
      <c r="AW786">
        <v>1.091</v>
      </c>
      <c r="AX786">
        <v>51.82</v>
      </c>
      <c r="AY786">
        <v>51.82</v>
      </c>
      <c r="AZ786">
        <v>57.19</v>
      </c>
      <c r="BA786">
        <v>57.19</v>
      </c>
      <c r="BB786">
        <v>60.38</v>
      </c>
      <c r="BC786">
        <v>60.38</v>
      </c>
      <c r="BL786">
        <v>14</v>
      </c>
      <c r="BM786" t="s">
        <v>91</v>
      </c>
      <c r="BN786">
        <v>4.6354934040307438E-2</v>
      </c>
    </row>
    <row r="787" spans="1:66" x14ac:dyDescent="0.2">
      <c r="A787" t="s">
        <v>1453</v>
      </c>
      <c r="B787" s="13">
        <v>42102</v>
      </c>
      <c r="C787">
        <v>1</v>
      </c>
      <c r="D787">
        <v>2</v>
      </c>
      <c r="E787">
        <v>95</v>
      </c>
      <c r="F787">
        <v>1625</v>
      </c>
      <c r="G787" s="9">
        <f t="shared" si="27"/>
        <v>1050</v>
      </c>
      <c r="K787" t="s">
        <v>1835</v>
      </c>
      <c r="M787">
        <v>100</v>
      </c>
      <c r="N787">
        <v>8.2850000000000001</v>
      </c>
      <c r="O787">
        <v>10.047000000000001</v>
      </c>
      <c r="P787">
        <v>20.478000000000002</v>
      </c>
      <c r="Q787">
        <v>1</v>
      </c>
      <c r="R787" t="s">
        <v>1525</v>
      </c>
      <c r="S787">
        <v>10272</v>
      </c>
      <c r="T787">
        <v>1022.4</v>
      </c>
      <c r="U787">
        <v>0.41663</v>
      </c>
      <c r="V787">
        <v>46.14</v>
      </c>
      <c r="W787" s="8">
        <v>0.56859999999999999</v>
      </c>
      <c r="X787">
        <v>59.695</v>
      </c>
      <c r="Y787">
        <v>12.195</v>
      </c>
      <c r="Z787">
        <v>0.30919000000000002</v>
      </c>
      <c r="AA787">
        <v>39</v>
      </c>
      <c r="AB787">
        <v>37.1</v>
      </c>
      <c r="AC787">
        <v>4.8000000000000001E-2</v>
      </c>
      <c r="AD787">
        <v>0.5</v>
      </c>
      <c r="AE787">
        <v>1.964</v>
      </c>
      <c r="AF787">
        <v>0.26300000000000001</v>
      </c>
      <c r="AG787">
        <v>0.317</v>
      </c>
      <c r="AH787">
        <v>0.57699999999999996</v>
      </c>
      <c r="AI787">
        <v>0.32600000000000001</v>
      </c>
      <c r="AJ787">
        <v>0.44500000000000001</v>
      </c>
      <c r="AK787">
        <v>14.231999999999999</v>
      </c>
      <c r="AL787">
        <v>107.107</v>
      </c>
      <c r="AM787">
        <v>342</v>
      </c>
      <c r="AN787">
        <v>-0.9</v>
      </c>
      <c r="AO787">
        <v>0.17100000000000001</v>
      </c>
      <c r="AP787">
        <v>199.37819999999999</v>
      </c>
      <c r="AQ787">
        <v>5.2999999999999999E-2</v>
      </c>
      <c r="AR787">
        <v>76.97</v>
      </c>
      <c r="AS787">
        <v>0.46300000000000002</v>
      </c>
      <c r="AT787" t="s">
        <v>1526</v>
      </c>
      <c r="AU787">
        <v>-0.6</v>
      </c>
      <c r="AV787">
        <v>90</v>
      </c>
      <c r="AW787">
        <v>1.0149999999999999</v>
      </c>
      <c r="AX787">
        <v>36.549999999999997</v>
      </c>
      <c r="AY787">
        <v>36.549999999999997</v>
      </c>
      <c r="AZ787">
        <v>40.450000000000003</v>
      </c>
      <c r="BA787">
        <v>40.450000000000003</v>
      </c>
      <c r="BB787">
        <v>46.1</v>
      </c>
      <c r="BC787">
        <v>46.1</v>
      </c>
      <c r="BL787">
        <v>14</v>
      </c>
      <c r="BM787" t="s">
        <v>91</v>
      </c>
      <c r="BN787">
        <v>0.15127075882805377</v>
      </c>
    </row>
    <row r="788" spans="1:66" x14ac:dyDescent="0.2">
      <c r="A788" t="s">
        <v>1453</v>
      </c>
      <c r="B788" s="13">
        <v>42102</v>
      </c>
      <c r="C788">
        <v>1</v>
      </c>
      <c r="D788">
        <v>3</v>
      </c>
      <c r="E788">
        <v>96</v>
      </c>
      <c r="F788">
        <v>1625</v>
      </c>
      <c r="G788" s="9">
        <f t="shared" si="27"/>
        <v>1050</v>
      </c>
      <c r="K788" t="s">
        <v>1835</v>
      </c>
      <c r="M788">
        <v>100</v>
      </c>
      <c r="N788">
        <v>22.332999999999998</v>
      </c>
      <c r="O788">
        <v>25.513999999999999</v>
      </c>
      <c r="P788">
        <v>45.37</v>
      </c>
      <c r="Q788">
        <v>1</v>
      </c>
      <c r="R788" t="s">
        <v>1527</v>
      </c>
      <c r="S788">
        <v>26085</v>
      </c>
      <c r="T788">
        <v>1022.4</v>
      </c>
      <c r="U788">
        <v>-0.40986</v>
      </c>
      <c r="V788">
        <v>35.51</v>
      </c>
      <c r="W788">
        <v>0.27610000000000001</v>
      </c>
      <c r="X788">
        <v>73.483000000000004</v>
      </c>
      <c r="Y788">
        <v>15.983000000000001</v>
      </c>
      <c r="Z788">
        <v>0.18668999999999999</v>
      </c>
      <c r="AA788">
        <v>27</v>
      </c>
      <c r="AB788">
        <v>20.8</v>
      </c>
      <c r="AC788">
        <v>4.1000000000000002E-2</v>
      </c>
      <c r="AD788">
        <v>1.0329999999999999</v>
      </c>
      <c r="AE788">
        <v>2.105</v>
      </c>
      <c r="AF788">
        <v>0.35099999999999998</v>
      </c>
      <c r="AG788">
        <v>0.25</v>
      </c>
      <c r="AH788">
        <v>0.61899999999999999</v>
      </c>
      <c r="AI788">
        <v>0.36099999999999999</v>
      </c>
      <c r="AJ788">
        <v>0.64500000000000002</v>
      </c>
      <c r="AK788">
        <v>31.062999999999999</v>
      </c>
      <c r="AL788">
        <v>124.959</v>
      </c>
      <c r="AM788">
        <v>366</v>
      </c>
      <c r="AN788">
        <v>-1.0329999999999999</v>
      </c>
      <c r="AO788">
        <v>0.29599999999999999</v>
      </c>
      <c r="AP788">
        <v>408.34606000000002</v>
      </c>
      <c r="AQ788">
        <v>3.4000000000000002E-2</v>
      </c>
      <c r="AR788">
        <v>76.97</v>
      </c>
      <c r="AS788">
        <v>0.48799999999999999</v>
      </c>
      <c r="AT788" t="s">
        <v>1528</v>
      </c>
      <c r="AU788">
        <v>-31.4</v>
      </c>
      <c r="AV788">
        <v>22</v>
      </c>
      <c r="AW788">
        <v>1.0429999999999999</v>
      </c>
      <c r="AX788">
        <v>47.14</v>
      </c>
      <c r="AY788">
        <v>47.14</v>
      </c>
      <c r="AZ788">
        <v>49.93</v>
      </c>
      <c r="BA788">
        <v>49.93</v>
      </c>
      <c r="BB788">
        <v>55.78</v>
      </c>
      <c r="BC788">
        <v>55.78</v>
      </c>
      <c r="BL788">
        <v>14</v>
      </c>
      <c r="BM788" t="s">
        <v>91</v>
      </c>
      <c r="BN788">
        <v>0.19839015914142724</v>
      </c>
    </row>
    <row r="789" spans="1:66" x14ac:dyDescent="0.2">
      <c r="A789" t="s">
        <v>1453</v>
      </c>
      <c r="B789" s="13">
        <v>42102</v>
      </c>
      <c r="C789">
        <v>2</v>
      </c>
      <c r="D789">
        <v>7</v>
      </c>
      <c r="E789">
        <v>100</v>
      </c>
      <c r="F789">
        <v>1625</v>
      </c>
      <c r="G789" s="9">
        <f t="shared" si="27"/>
        <v>1050</v>
      </c>
      <c r="K789" t="s">
        <v>1835</v>
      </c>
      <c r="M789">
        <v>100</v>
      </c>
      <c r="N789">
        <v>0.21299999999999999</v>
      </c>
      <c r="O789">
        <v>0.28499999999999998</v>
      </c>
      <c r="P789">
        <v>3.7330000000000001</v>
      </c>
      <c r="Q789">
        <v>4</v>
      </c>
      <c r="R789" t="s">
        <v>1529</v>
      </c>
      <c r="S789">
        <v>291</v>
      </c>
      <c r="T789">
        <v>1022.4</v>
      </c>
      <c r="U789">
        <v>-2.3259999999999999E-2</v>
      </c>
      <c r="V789">
        <v>30.33</v>
      </c>
      <c r="W789">
        <v>0.1507</v>
      </c>
      <c r="X789">
        <v>63.241999999999997</v>
      </c>
      <c r="Y789">
        <v>10.742000000000001</v>
      </c>
      <c r="Z789">
        <v>-0.2472</v>
      </c>
      <c r="AA789">
        <v>49</v>
      </c>
      <c r="AB789">
        <v>6.2</v>
      </c>
      <c r="AC789">
        <v>1.4330000000000001</v>
      </c>
      <c r="AD789">
        <v>0.309</v>
      </c>
      <c r="AE789">
        <v>2.0099999999999998</v>
      </c>
      <c r="AF789">
        <v>0.43099999999999999</v>
      </c>
      <c r="AG789">
        <v>0.155</v>
      </c>
      <c r="AH789">
        <v>-8.6999999999999994E-2</v>
      </c>
      <c r="AI789">
        <v>7.0000000000000007E-2</v>
      </c>
      <c r="AJ789">
        <v>-0.16400000000000001</v>
      </c>
      <c r="AK789">
        <v>0.65500000000000003</v>
      </c>
      <c r="AL789">
        <v>354.05</v>
      </c>
      <c r="AM789">
        <v>306</v>
      </c>
      <c r="AN789">
        <v>-0.7</v>
      </c>
      <c r="AO789">
        <v>2.4E-2</v>
      </c>
      <c r="AP789">
        <v>4.8344100000000001</v>
      </c>
      <c r="AQ789">
        <v>0.127</v>
      </c>
      <c r="AR789">
        <v>76.97</v>
      </c>
      <c r="AS789">
        <v>-0.20499999999999999</v>
      </c>
      <c r="AT789" t="s">
        <v>1530</v>
      </c>
      <c r="AU789">
        <v>-54.4</v>
      </c>
      <c r="AV789">
        <v>34</v>
      </c>
      <c r="AW789">
        <v>1.052</v>
      </c>
      <c r="AX789">
        <v>23.84</v>
      </c>
      <c r="AY789">
        <v>23.84</v>
      </c>
      <c r="AZ789">
        <v>41.67</v>
      </c>
      <c r="BA789">
        <v>41.67</v>
      </c>
      <c r="BB789">
        <v>44.75</v>
      </c>
      <c r="BC789">
        <v>44.75</v>
      </c>
      <c r="BL789">
        <v>14</v>
      </c>
      <c r="BM789" t="s">
        <v>91</v>
      </c>
      <c r="BN789">
        <v>2.8846027650749208E-2</v>
      </c>
    </row>
    <row r="790" spans="1:66" x14ac:dyDescent="0.2">
      <c r="A790" t="s">
        <v>1453</v>
      </c>
      <c r="B790" s="13">
        <v>42103</v>
      </c>
      <c r="C790">
        <v>1</v>
      </c>
      <c r="D790">
        <v>3</v>
      </c>
      <c r="E790">
        <v>102</v>
      </c>
      <c r="F790">
        <v>1650</v>
      </c>
      <c r="G790" s="9">
        <f t="shared" si="27"/>
        <v>1075</v>
      </c>
      <c r="K790" t="s">
        <v>1836</v>
      </c>
      <c r="M790">
        <v>100</v>
      </c>
      <c r="N790">
        <v>0.57599999999999996</v>
      </c>
      <c r="O790">
        <v>0.623</v>
      </c>
      <c r="P790">
        <v>5.21</v>
      </c>
      <c r="Q790">
        <v>5</v>
      </c>
      <c r="R790" t="s">
        <v>1531</v>
      </c>
      <c r="S790">
        <v>1138</v>
      </c>
      <c r="T790">
        <v>1825.8</v>
      </c>
      <c r="U790">
        <v>0.22911999999999999</v>
      </c>
      <c r="V790">
        <v>37.32</v>
      </c>
      <c r="W790">
        <v>0.28000000000000003</v>
      </c>
      <c r="X790">
        <v>41.847000000000001</v>
      </c>
      <c r="Y790">
        <v>14.347</v>
      </c>
      <c r="Z790">
        <v>-0.17382</v>
      </c>
      <c r="AA790">
        <v>31</v>
      </c>
      <c r="AB790">
        <v>1.1000000000000001</v>
      </c>
      <c r="AC790">
        <v>1.1259999999999999</v>
      </c>
      <c r="AD790">
        <v>0.52300000000000002</v>
      </c>
      <c r="AE790">
        <v>2.4460000000000002</v>
      </c>
      <c r="AF790">
        <v>0.71899999999999997</v>
      </c>
      <c r="AG790">
        <v>0.54900000000000004</v>
      </c>
      <c r="AH790">
        <v>-0.126</v>
      </c>
      <c r="AI790">
        <v>0.72599999999999998</v>
      </c>
      <c r="AJ790">
        <v>-7.3999999999999996E-2</v>
      </c>
      <c r="AK790">
        <v>0.92900000000000005</v>
      </c>
      <c r="AL790">
        <v>321.322</v>
      </c>
      <c r="AM790">
        <v>366</v>
      </c>
      <c r="AN790">
        <v>-1.0329999999999999</v>
      </c>
      <c r="AO790">
        <v>2.5000000000000001E-2</v>
      </c>
      <c r="AP790">
        <v>6.8482000000000003</v>
      </c>
      <c r="AQ790">
        <v>1.9E-2</v>
      </c>
      <c r="AR790">
        <v>93.03</v>
      </c>
      <c r="AS790">
        <v>6.8000000000000005E-2</v>
      </c>
      <c r="AT790" t="s">
        <v>1532</v>
      </c>
      <c r="AU790">
        <v>46.7</v>
      </c>
      <c r="AV790">
        <v>109</v>
      </c>
      <c r="AW790">
        <v>0.98199999999999998</v>
      </c>
      <c r="AX790">
        <v>31.15</v>
      </c>
      <c r="AY790">
        <v>31.15</v>
      </c>
      <c r="AZ790">
        <v>42.18</v>
      </c>
      <c r="BA790">
        <v>42.18</v>
      </c>
      <c r="BB790">
        <v>58.76</v>
      </c>
      <c r="BC790">
        <v>58.76</v>
      </c>
      <c r="BL790">
        <v>14</v>
      </c>
      <c r="BM790" t="s">
        <v>91</v>
      </c>
      <c r="BN790">
        <v>5.8046004455111919E-2</v>
      </c>
    </row>
    <row r="791" spans="1:66" x14ac:dyDescent="0.2">
      <c r="A791" t="s">
        <v>1453</v>
      </c>
      <c r="B791" s="13">
        <v>42103</v>
      </c>
      <c r="C791">
        <v>2</v>
      </c>
      <c r="D791">
        <v>1</v>
      </c>
      <c r="E791">
        <v>85</v>
      </c>
      <c r="F791">
        <v>1650</v>
      </c>
      <c r="G791" s="9">
        <f t="shared" si="27"/>
        <v>1075</v>
      </c>
      <c r="K791" t="s">
        <v>1836</v>
      </c>
      <c r="M791">
        <v>100</v>
      </c>
      <c r="N791">
        <v>0.23400000000000001</v>
      </c>
      <c r="O791">
        <v>0.251</v>
      </c>
      <c r="P791">
        <v>1.9550000000000001</v>
      </c>
      <c r="Q791">
        <v>4</v>
      </c>
      <c r="R791" t="s">
        <v>1842</v>
      </c>
      <c r="S791">
        <v>458</v>
      </c>
      <c r="T791">
        <v>1825.8</v>
      </c>
      <c r="U791">
        <v>-1.2160000000000001E-2</v>
      </c>
      <c r="V791">
        <v>49.21</v>
      </c>
      <c r="W791" s="8">
        <v>0.60389999999999999</v>
      </c>
      <c r="X791">
        <v>63.613</v>
      </c>
      <c r="Y791">
        <v>16.113</v>
      </c>
      <c r="Z791">
        <v>0.57655999999999996</v>
      </c>
      <c r="AA791">
        <v>23</v>
      </c>
      <c r="AB791">
        <v>40.700000000000003</v>
      </c>
      <c r="AC791">
        <v>0.66300000000000003</v>
      </c>
      <c r="AD791">
        <v>0.154</v>
      </c>
      <c r="AE791">
        <v>2.2530000000000001</v>
      </c>
      <c r="AF791">
        <v>0.40100000000000002</v>
      </c>
      <c r="AG791">
        <v>0.52800000000000002</v>
      </c>
      <c r="AH791">
        <v>0.04</v>
      </c>
      <c r="AI791">
        <v>0.435</v>
      </c>
      <c r="AJ791">
        <v>0.31900000000000001</v>
      </c>
      <c r="AK791">
        <v>0.501</v>
      </c>
      <c r="AL791">
        <v>26.777000000000001</v>
      </c>
      <c r="AM791">
        <v>354</v>
      </c>
      <c r="AN791">
        <v>-0.96699999999999997</v>
      </c>
      <c r="AO791">
        <v>2.1999999999999999E-2</v>
      </c>
      <c r="AP791">
        <v>2.6693899999999999</v>
      </c>
      <c r="AQ791">
        <v>0.10100000000000001</v>
      </c>
      <c r="AR791">
        <v>93.03</v>
      </c>
      <c r="AS791">
        <v>-1</v>
      </c>
      <c r="AT791" t="s">
        <v>1843</v>
      </c>
      <c r="AU791">
        <v>-10</v>
      </c>
      <c r="AV791">
        <v>107</v>
      </c>
      <c r="AW791">
        <v>1.069</v>
      </c>
      <c r="AX791">
        <v>50.25</v>
      </c>
      <c r="AY791">
        <v>50.25</v>
      </c>
      <c r="AZ791">
        <v>55.29</v>
      </c>
      <c r="BA791">
        <v>55.29</v>
      </c>
      <c r="BB791">
        <v>58.99</v>
      </c>
      <c r="BC791">
        <v>58.99</v>
      </c>
      <c r="BL791">
        <v>14</v>
      </c>
      <c r="BM791" t="s">
        <v>91</v>
      </c>
      <c r="BN791">
        <v>4.8339120657258261E-2</v>
      </c>
    </row>
    <row r="792" spans="1:66" x14ac:dyDescent="0.2">
      <c r="A792" t="s">
        <v>1453</v>
      </c>
      <c r="B792" s="17">
        <v>42107</v>
      </c>
      <c r="C792">
        <v>1</v>
      </c>
      <c r="D792">
        <v>1</v>
      </c>
      <c r="E792">
        <v>104</v>
      </c>
      <c r="F792">
        <v>1675</v>
      </c>
      <c r="G792" s="9">
        <f t="shared" si="27"/>
        <v>1100</v>
      </c>
      <c r="K792" t="s">
        <v>1837</v>
      </c>
      <c r="M792">
        <v>100</v>
      </c>
      <c r="N792">
        <v>0.39400000000000002</v>
      </c>
      <c r="O792">
        <v>0.59199999999999997</v>
      </c>
      <c r="P792">
        <v>8.2050000000000001</v>
      </c>
      <c r="Q792">
        <v>5</v>
      </c>
      <c r="R792" t="s">
        <v>1533</v>
      </c>
      <c r="S792">
        <v>1201</v>
      </c>
      <c r="T792">
        <v>2027.4</v>
      </c>
      <c r="U792">
        <v>0.10041</v>
      </c>
      <c r="V792">
        <v>37.51</v>
      </c>
      <c r="W792">
        <v>-0.18690000000000001</v>
      </c>
      <c r="X792">
        <v>78.995999999999995</v>
      </c>
      <c r="Y792">
        <v>11.496</v>
      </c>
      <c r="Z792">
        <v>-0.19575000000000001</v>
      </c>
      <c r="AA792">
        <v>25</v>
      </c>
      <c r="AB792">
        <v>32.799999999999997</v>
      </c>
      <c r="AC792">
        <v>1.1639999999999999</v>
      </c>
      <c r="AD792">
        <v>0.51800000000000002</v>
      </c>
      <c r="AE792">
        <v>2.3180000000000001</v>
      </c>
      <c r="AF792">
        <v>0.76400000000000001</v>
      </c>
      <c r="AG792">
        <v>0.41199999999999998</v>
      </c>
      <c r="AH792">
        <v>0.18099999999999999</v>
      </c>
      <c r="AI792">
        <v>0.46100000000000002</v>
      </c>
      <c r="AJ792">
        <v>0.313</v>
      </c>
      <c r="AK792">
        <v>1.097</v>
      </c>
      <c r="AL792">
        <v>324.298</v>
      </c>
      <c r="AM792">
        <v>354</v>
      </c>
      <c r="AN792">
        <v>-0.96699999999999997</v>
      </c>
      <c r="AO792">
        <v>5.1999999999999998E-2</v>
      </c>
      <c r="AP792">
        <v>28.360289999999999</v>
      </c>
      <c r="AQ792">
        <v>0.154</v>
      </c>
      <c r="AR792">
        <v>90.26</v>
      </c>
      <c r="AS792">
        <v>-0.28499999999999998</v>
      </c>
      <c r="AT792" t="s">
        <v>1534</v>
      </c>
      <c r="AU792">
        <v>46.2</v>
      </c>
      <c r="AV792">
        <v>109</v>
      </c>
      <c r="AW792">
        <v>1.0169999999999999</v>
      </c>
      <c r="AX792">
        <v>32.9</v>
      </c>
      <c r="AY792">
        <v>32.9</v>
      </c>
      <c r="AZ792">
        <v>53.97</v>
      </c>
      <c r="BA792">
        <v>53.97</v>
      </c>
      <c r="BB792">
        <v>59.47</v>
      </c>
      <c r="BC792">
        <v>59.47</v>
      </c>
      <c r="BL792">
        <v>14</v>
      </c>
      <c r="BM792" t="s">
        <v>91</v>
      </c>
      <c r="BN792">
        <v>4.356495830186518E-2</v>
      </c>
    </row>
    <row r="793" spans="1:66" x14ac:dyDescent="0.2">
      <c r="A793" t="s">
        <v>1453</v>
      </c>
      <c r="B793" s="17">
        <v>42107</v>
      </c>
      <c r="C793">
        <v>2</v>
      </c>
      <c r="D793">
        <v>1</v>
      </c>
      <c r="E793">
        <v>105</v>
      </c>
      <c r="F793">
        <v>1675</v>
      </c>
      <c r="G793" s="9">
        <f t="shared" si="27"/>
        <v>1100</v>
      </c>
      <c r="K793" t="s">
        <v>1837</v>
      </c>
      <c r="M793">
        <v>100</v>
      </c>
      <c r="N793">
        <v>0.14199999999999999</v>
      </c>
      <c r="O793">
        <v>0.22600000000000001</v>
      </c>
      <c r="P793">
        <v>2.8519999999999999</v>
      </c>
      <c r="Q793">
        <v>3</v>
      </c>
      <c r="R793" t="s">
        <v>1535</v>
      </c>
      <c r="S793">
        <v>459</v>
      </c>
      <c r="T793">
        <v>2027.4</v>
      </c>
      <c r="U793">
        <v>0.18203</v>
      </c>
      <c r="V793">
        <v>40.450000000000003</v>
      </c>
      <c r="W793" s="8">
        <v>0.4042</v>
      </c>
      <c r="X793">
        <v>64.694999999999993</v>
      </c>
      <c r="Y793">
        <v>12.195</v>
      </c>
      <c r="Z793">
        <v>0.37158999999999998</v>
      </c>
      <c r="AA793">
        <v>25</v>
      </c>
      <c r="AB793">
        <v>34.9</v>
      </c>
      <c r="AC793">
        <v>1.444</v>
      </c>
      <c r="AD793">
        <v>0.156</v>
      </c>
      <c r="AE793">
        <v>2.198</v>
      </c>
      <c r="AF793">
        <v>8.5999999999999993E-2</v>
      </c>
      <c r="AG793">
        <v>0.37</v>
      </c>
      <c r="AH793">
        <v>0.52200000000000002</v>
      </c>
      <c r="AI793">
        <v>0.38300000000000001</v>
      </c>
      <c r="AJ793">
        <v>0.57099999999999995</v>
      </c>
      <c r="AK793">
        <v>0.65400000000000003</v>
      </c>
      <c r="AL793">
        <v>127.934</v>
      </c>
      <c r="AM793">
        <v>330</v>
      </c>
      <c r="AN793">
        <v>-0.83299999999999996</v>
      </c>
      <c r="AO793">
        <v>4.3999999999999997E-2</v>
      </c>
      <c r="AP793">
        <v>16.12321</v>
      </c>
      <c r="AQ793">
        <v>0.11</v>
      </c>
      <c r="AR793">
        <v>90.26</v>
      </c>
      <c r="AS793">
        <v>-1</v>
      </c>
      <c r="AT793" t="s">
        <v>1536</v>
      </c>
      <c r="AU793">
        <v>-18.100000000000001</v>
      </c>
      <c r="AV793">
        <v>163</v>
      </c>
      <c r="AW793">
        <v>1.0609999999999999</v>
      </c>
      <c r="AX793">
        <v>48.78</v>
      </c>
      <c r="AY793">
        <v>48.78</v>
      </c>
      <c r="AZ793">
        <v>54.93</v>
      </c>
      <c r="BA793">
        <v>54.93</v>
      </c>
      <c r="BB793">
        <v>62.53</v>
      </c>
      <c r="BC793">
        <v>62.53</v>
      </c>
      <c r="BL793">
        <v>14</v>
      </c>
      <c r="BM793" t="s">
        <v>91</v>
      </c>
      <c r="BN793">
        <v>-3.6034934359238076E-3</v>
      </c>
    </row>
    <row r="794" spans="1:66" x14ac:dyDescent="0.2">
      <c r="A794" t="s">
        <v>1453</v>
      </c>
      <c r="B794" s="17">
        <v>42108</v>
      </c>
      <c r="C794">
        <v>1</v>
      </c>
      <c r="D794">
        <v>2</v>
      </c>
      <c r="E794">
        <v>106</v>
      </c>
      <c r="F794">
        <v>1675</v>
      </c>
      <c r="G794" s="9">
        <f t="shared" si="27"/>
        <v>1100</v>
      </c>
      <c r="K794" t="s">
        <v>1838</v>
      </c>
      <c r="M794">
        <v>91.4</v>
      </c>
      <c r="N794">
        <v>1.0509999999999999</v>
      </c>
      <c r="O794">
        <v>1.143</v>
      </c>
      <c r="P794">
        <v>4.7569999999999997</v>
      </c>
      <c r="Q794">
        <v>2</v>
      </c>
      <c r="R794" t="s">
        <v>1537</v>
      </c>
      <c r="S794">
        <v>696</v>
      </c>
      <c r="T794">
        <v>609</v>
      </c>
      <c r="U794">
        <v>-0.16338</v>
      </c>
      <c r="V794">
        <v>46.34</v>
      </c>
      <c r="W794" s="8">
        <v>0.5746</v>
      </c>
      <c r="X794">
        <v>62.857999999999997</v>
      </c>
      <c r="Y794">
        <v>15.358000000000001</v>
      </c>
      <c r="Z794">
        <v>0.49897999999999998</v>
      </c>
      <c r="AA794">
        <v>25</v>
      </c>
      <c r="AB794">
        <v>11.3</v>
      </c>
      <c r="AC794">
        <v>0.39100000000000001</v>
      </c>
      <c r="AD794">
        <v>0.42799999999999999</v>
      </c>
      <c r="AE794">
        <v>2.0840000000000001</v>
      </c>
      <c r="AF794">
        <v>0.25700000000000001</v>
      </c>
      <c r="AG794">
        <v>0.46800000000000003</v>
      </c>
      <c r="AH794">
        <v>-0.128</v>
      </c>
      <c r="AI794">
        <v>0.40799999999999997</v>
      </c>
      <c r="AJ794">
        <v>1.0999999999999999E-2</v>
      </c>
      <c r="AK794">
        <v>1.87</v>
      </c>
      <c r="AL794">
        <v>83.305999999999997</v>
      </c>
      <c r="AM794">
        <v>366</v>
      </c>
      <c r="AN794">
        <v>-1.0329999999999999</v>
      </c>
      <c r="AO794">
        <v>0.05</v>
      </c>
      <c r="AP794">
        <v>2.94407</v>
      </c>
      <c r="AQ794">
        <v>1.2E-2</v>
      </c>
      <c r="AR794">
        <v>90.35</v>
      </c>
      <c r="AS794">
        <v>5.2999999999999999E-2</v>
      </c>
      <c r="AT794" t="s">
        <v>1538</v>
      </c>
      <c r="AU794">
        <v>-61.4</v>
      </c>
      <c r="AV794">
        <v>80</v>
      </c>
      <c r="AW794">
        <v>1.032</v>
      </c>
      <c r="AX794">
        <v>29.22</v>
      </c>
      <c r="AY794">
        <v>29.22</v>
      </c>
      <c r="AZ794">
        <v>51.3</v>
      </c>
      <c r="BA794">
        <v>51.3</v>
      </c>
      <c r="BB794">
        <v>52.89</v>
      </c>
      <c r="BC794">
        <v>52.89</v>
      </c>
      <c r="BL794">
        <v>14</v>
      </c>
      <c r="BM794" t="s">
        <v>91</v>
      </c>
      <c r="BN794">
        <v>0.12187832886474</v>
      </c>
    </row>
    <row r="795" spans="1:66" x14ac:dyDescent="0.2">
      <c r="A795" t="s">
        <v>1453</v>
      </c>
      <c r="B795" s="17">
        <v>42110</v>
      </c>
      <c r="C795">
        <v>1</v>
      </c>
      <c r="D795">
        <v>1</v>
      </c>
      <c r="E795">
        <v>109</v>
      </c>
      <c r="F795">
        <v>1700</v>
      </c>
      <c r="G795" s="9">
        <f t="shared" si="27"/>
        <v>1125</v>
      </c>
      <c r="K795" t="s">
        <v>1839</v>
      </c>
      <c r="M795">
        <v>91.4</v>
      </c>
      <c r="N795">
        <v>8.6940000000000008</v>
      </c>
      <c r="O795">
        <v>7.4850000000000003</v>
      </c>
      <c r="P795">
        <v>14.202</v>
      </c>
      <c r="Q795">
        <v>1</v>
      </c>
      <c r="R795" t="s">
        <v>1539</v>
      </c>
      <c r="S795">
        <v>9692</v>
      </c>
      <c r="T795">
        <v>1294.9000000000001</v>
      </c>
      <c r="U795">
        <v>0.16359000000000001</v>
      </c>
      <c r="V795">
        <v>39.340000000000003</v>
      </c>
      <c r="W795">
        <v>6.8999999999999999E-3</v>
      </c>
      <c r="X795">
        <v>73.647999999999996</v>
      </c>
      <c r="Y795">
        <v>13.648</v>
      </c>
      <c r="Z795">
        <v>-0.40544000000000002</v>
      </c>
      <c r="AA795">
        <v>29</v>
      </c>
      <c r="AB795">
        <v>62.4</v>
      </c>
      <c r="AC795">
        <v>0.123</v>
      </c>
      <c r="AD795">
        <v>0.81799999999999995</v>
      </c>
      <c r="AE795">
        <v>2.0819999999999999</v>
      </c>
      <c r="AF795">
        <v>0.377</v>
      </c>
      <c r="AG795">
        <v>0.158</v>
      </c>
      <c r="AH795">
        <v>6.0000000000000001E-3</v>
      </c>
      <c r="AI795">
        <v>0.26800000000000002</v>
      </c>
      <c r="AJ795">
        <v>-0.14399999999999999</v>
      </c>
      <c r="AK795">
        <v>10.419</v>
      </c>
      <c r="AL795">
        <v>121.983</v>
      </c>
      <c r="AM795">
        <v>366</v>
      </c>
      <c r="AN795">
        <v>-1.0329999999999999</v>
      </c>
      <c r="AO795">
        <v>0.113</v>
      </c>
      <c r="AP795">
        <v>62.097940000000001</v>
      </c>
      <c r="AQ795">
        <v>3.5999999999999997E-2</v>
      </c>
      <c r="AR795">
        <v>82.87</v>
      </c>
      <c r="AS795">
        <v>0.437</v>
      </c>
      <c r="AT795" t="s">
        <v>1540</v>
      </c>
      <c r="AU795">
        <v>4.7</v>
      </c>
      <c r="AV795">
        <v>137</v>
      </c>
      <c r="AW795">
        <v>0.997</v>
      </c>
      <c r="AX795">
        <v>32.979999999999997</v>
      </c>
      <c r="AY795">
        <v>32.979999999999997</v>
      </c>
      <c r="AZ795">
        <v>41.92</v>
      </c>
      <c r="BA795">
        <v>41.92</v>
      </c>
      <c r="BB795">
        <v>49.58</v>
      </c>
      <c r="BC795">
        <v>49.58</v>
      </c>
      <c r="BL795">
        <v>14</v>
      </c>
      <c r="BM795" t="s">
        <v>91</v>
      </c>
      <c r="BN795">
        <v>-0.33499889177671532</v>
      </c>
    </row>
    <row r="796" spans="1:66" x14ac:dyDescent="0.2">
      <c r="A796" t="s">
        <v>1453</v>
      </c>
      <c r="B796" s="17">
        <v>42110</v>
      </c>
      <c r="C796">
        <v>2</v>
      </c>
      <c r="D796">
        <v>4</v>
      </c>
      <c r="E796">
        <v>111</v>
      </c>
      <c r="F796">
        <v>1700</v>
      </c>
      <c r="G796" s="9">
        <f t="shared" si="27"/>
        <v>1125</v>
      </c>
      <c r="K796" t="s">
        <v>1839</v>
      </c>
      <c r="M796">
        <v>91.4</v>
      </c>
      <c r="N796">
        <v>2.609</v>
      </c>
      <c r="O796">
        <v>2.5779999999999998</v>
      </c>
      <c r="P796">
        <v>13.295999999999999</v>
      </c>
      <c r="Q796">
        <v>4</v>
      </c>
      <c r="R796" t="s">
        <v>1541</v>
      </c>
      <c r="S796">
        <v>3338</v>
      </c>
      <c r="T796">
        <v>1294.9000000000001</v>
      </c>
      <c r="U796">
        <v>0</v>
      </c>
      <c r="V796" t="s">
        <v>91</v>
      </c>
      <c r="W796">
        <v>0.17330000000000001</v>
      </c>
      <c r="X796">
        <v>72.03</v>
      </c>
      <c r="Y796">
        <v>14.53</v>
      </c>
      <c r="Z796">
        <v>3.5400000000000001E-2</v>
      </c>
      <c r="AA796">
        <v>17</v>
      </c>
      <c r="AB796">
        <v>22.9</v>
      </c>
      <c r="AC796">
        <v>0.254</v>
      </c>
      <c r="AD796">
        <v>0.63200000000000001</v>
      </c>
      <c r="AE796">
        <v>2.2610000000000001</v>
      </c>
      <c r="AF796">
        <v>0.40899999999999997</v>
      </c>
      <c r="AG796">
        <v>0.44400000000000001</v>
      </c>
      <c r="AH796">
        <v>0.871</v>
      </c>
      <c r="AI796">
        <v>0.63300000000000001</v>
      </c>
      <c r="AJ796">
        <v>0.88900000000000001</v>
      </c>
      <c r="AK796">
        <v>5.4130000000000003</v>
      </c>
      <c r="AL796">
        <v>255.86799999999999</v>
      </c>
      <c r="AM796">
        <v>330</v>
      </c>
      <c r="AN796">
        <v>-0.83299999999999996</v>
      </c>
      <c r="AO796">
        <v>0.69299999999999995</v>
      </c>
      <c r="AP796">
        <v>60.795929999999998</v>
      </c>
      <c r="AQ796">
        <v>0.45100000000000001</v>
      </c>
      <c r="AR796">
        <v>82.87</v>
      </c>
      <c r="AS796">
        <v>0.45300000000000001</v>
      </c>
      <c r="AT796" t="s">
        <v>1542</v>
      </c>
      <c r="AU796">
        <v>22.3</v>
      </c>
      <c r="AV796">
        <v>62</v>
      </c>
      <c r="AW796">
        <v>1.052</v>
      </c>
      <c r="AX796">
        <v>46.99</v>
      </c>
      <c r="AY796">
        <v>46.99</v>
      </c>
      <c r="AZ796">
        <v>51.25</v>
      </c>
      <c r="BA796">
        <v>51.25</v>
      </c>
      <c r="BB796">
        <v>63.2</v>
      </c>
      <c r="BC796">
        <v>63.2</v>
      </c>
      <c r="BL796">
        <v>14</v>
      </c>
      <c r="BM796" t="s">
        <v>91</v>
      </c>
      <c r="BN796">
        <v>-1.7022690766962389E-2</v>
      </c>
    </row>
    <row r="797" spans="1:66" x14ac:dyDescent="0.2">
      <c r="A797" t="s">
        <v>1543</v>
      </c>
      <c r="B797" s="17">
        <v>42123</v>
      </c>
      <c r="C797">
        <v>2</v>
      </c>
      <c r="D797">
        <v>1</v>
      </c>
      <c r="F797">
        <v>1050</v>
      </c>
      <c r="G797">
        <f t="shared" ref="G797:G859" si="28">650-(1600-F797)</f>
        <v>100</v>
      </c>
      <c r="K797" t="s">
        <v>1844</v>
      </c>
      <c r="M797">
        <v>91.4</v>
      </c>
      <c r="N797">
        <v>12.637</v>
      </c>
      <c r="O797">
        <v>13.356999999999999</v>
      </c>
      <c r="P797">
        <v>29.238</v>
      </c>
      <c r="Q797">
        <v>1</v>
      </c>
      <c r="R797" t="s">
        <v>1544</v>
      </c>
      <c r="S797">
        <v>34330</v>
      </c>
      <c r="T797">
        <v>2570.1999999999998</v>
      </c>
      <c r="U797">
        <v>0.10951</v>
      </c>
      <c r="V797">
        <v>30.33</v>
      </c>
      <c r="W797">
        <v>0.22689999999999999</v>
      </c>
      <c r="X797">
        <v>68.519000000000005</v>
      </c>
      <c r="Y797">
        <v>13.519</v>
      </c>
      <c r="Z797">
        <v>0.25834000000000001</v>
      </c>
      <c r="AA797">
        <v>17</v>
      </c>
      <c r="AB797">
        <v>45.9</v>
      </c>
      <c r="AC797">
        <v>6.8000000000000005E-2</v>
      </c>
      <c r="AD797">
        <v>1.014</v>
      </c>
      <c r="AE797">
        <v>2.2509999999999999</v>
      </c>
      <c r="AF797">
        <v>0.42799999999999999</v>
      </c>
      <c r="AG797">
        <v>0.48199999999999998</v>
      </c>
      <c r="AH797">
        <v>0.60099999999999998</v>
      </c>
      <c r="AI797">
        <v>0.52600000000000002</v>
      </c>
      <c r="AJ797">
        <v>0.876</v>
      </c>
      <c r="AK797">
        <v>20.393000000000001</v>
      </c>
      <c r="AL797">
        <v>157.68600000000001</v>
      </c>
      <c r="AM797">
        <v>342</v>
      </c>
      <c r="AN797">
        <v>-0.9</v>
      </c>
      <c r="AO797">
        <v>0.42</v>
      </c>
      <c r="AP797">
        <v>726.39304000000004</v>
      </c>
      <c r="AQ797">
        <v>0.106</v>
      </c>
      <c r="AR797">
        <v>89.68</v>
      </c>
      <c r="AS797">
        <v>0.48199999999999998</v>
      </c>
      <c r="AT797" t="s">
        <v>1545</v>
      </c>
      <c r="AU797">
        <v>-33.799999999999997</v>
      </c>
      <c r="AV797">
        <v>90</v>
      </c>
      <c r="AW797">
        <v>1.0489999999999999</v>
      </c>
      <c r="AX797">
        <v>47.21</v>
      </c>
      <c r="AY797">
        <v>47.21</v>
      </c>
      <c r="AZ797">
        <v>57.71</v>
      </c>
      <c r="BA797">
        <v>57.71</v>
      </c>
      <c r="BB797">
        <v>58.54</v>
      </c>
      <c r="BC797">
        <v>58.54</v>
      </c>
      <c r="BL797">
        <v>15</v>
      </c>
      <c r="BM797">
        <v>95.42</v>
      </c>
      <c r="BN797">
        <v>0.20906673425923544</v>
      </c>
    </row>
    <row r="798" spans="1:66" x14ac:dyDescent="0.2">
      <c r="A798" t="s">
        <v>1543</v>
      </c>
      <c r="B798" s="17">
        <v>42124</v>
      </c>
      <c r="C798">
        <v>2</v>
      </c>
      <c r="D798">
        <v>1</v>
      </c>
      <c r="F798">
        <v>1075</v>
      </c>
      <c r="G798">
        <f t="shared" si="28"/>
        <v>125</v>
      </c>
      <c r="K798" t="s">
        <v>1845</v>
      </c>
      <c r="M798">
        <v>91.4</v>
      </c>
      <c r="N798">
        <v>0.52100000000000002</v>
      </c>
      <c r="O798">
        <v>0.55900000000000005</v>
      </c>
      <c r="P798">
        <v>1.532</v>
      </c>
      <c r="Q798">
        <v>1</v>
      </c>
      <c r="R798" t="s">
        <v>1546</v>
      </c>
      <c r="S798">
        <v>665</v>
      </c>
      <c r="T798">
        <v>1188.7</v>
      </c>
      <c r="U798">
        <v>1.2239999999999999E-2</v>
      </c>
      <c r="V798">
        <v>30.33</v>
      </c>
      <c r="W798">
        <v>-0.24379999999999999</v>
      </c>
      <c r="X798">
        <v>53.241999999999997</v>
      </c>
      <c r="Y798">
        <v>10.742000000000001</v>
      </c>
      <c r="Z798">
        <v>-0.4607</v>
      </c>
      <c r="AA798">
        <v>47</v>
      </c>
      <c r="AB798">
        <v>31.5</v>
      </c>
      <c r="AC798">
        <v>0.219</v>
      </c>
      <c r="AD798">
        <v>0.104</v>
      </c>
      <c r="AE798">
        <v>1.881</v>
      </c>
      <c r="AF798">
        <v>0.21</v>
      </c>
      <c r="AG798">
        <v>0.29099999999999998</v>
      </c>
      <c r="AH798">
        <v>0.80900000000000005</v>
      </c>
      <c r="AI798">
        <v>0.28899999999999998</v>
      </c>
      <c r="AJ798">
        <v>0.74299999999999999</v>
      </c>
      <c r="AK798">
        <v>1.4810000000000001</v>
      </c>
      <c r="AL798">
        <v>62.478999999999999</v>
      </c>
      <c r="AM798">
        <v>222</v>
      </c>
      <c r="AN798">
        <v>-0.23300000000000001</v>
      </c>
      <c r="AO798">
        <v>0.13400000000000001</v>
      </c>
      <c r="AP798">
        <v>23.42098</v>
      </c>
      <c r="AQ798">
        <v>0.245</v>
      </c>
      <c r="AR798">
        <v>79.44</v>
      </c>
      <c r="AS798">
        <v>0.19</v>
      </c>
      <c r="AT798" t="s">
        <v>1547</v>
      </c>
      <c r="AU798">
        <v>-36</v>
      </c>
      <c r="AV798">
        <v>138</v>
      </c>
      <c r="AW798">
        <v>0.93100000000000005</v>
      </c>
      <c r="AX798">
        <v>19.670000000000002</v>
      </c>
      <c r="AY798">
        <v>19.670000000000002</v>
      </c>
      <c r="AZ798">
        <v>26.28</v>
      </c>
      <c r="BA798">
        <v>26.28</v>
      </c>
      <c r="BB798">
        <v>42.04</v>
      </c>
      <c r="BC798">
        <v>42.04</v>
      </c>
      <c r="BL798">
        <v>15</v>
      </c>
      <c r="BM798">
        <v>7.03</v>
      </c>
      <c r="BN798">
        <v>-1.6981302483260321E-2</v>
      </c>
    </row>
    <row r="799" spans="1:66" x14ac:dyDescent="0.2">
      <c r="A799" t="s">
        <v>1543</v>
      </c>
      <c r="B799" s="17">
        <v>42126</v>
      </c>
      <c r="C799">
        <v>1</v>
      </c>
      <c r="D799">
        <v>6</v>
      </c>
      <c r="F799">
        <v>1075</v>
      </c>
      <c r="G799">
        <f t="shared" si="28"/>
        <v>125</v>
      </c>
      <c r="K799" t="s">
        <v>1846</v>
      </c>
      <c r="M799">
        <v>91.4</v>
      </c>
      <c r="N799">
        <v>0.71399999999999997</v>
      </c>
      <c r="O799">
        <v>0.54700000000000004</v>
      </c>
      <c r="P799">
        <v>4.1920000000000002</v>
      </c>
      <c r="Q799">
        <v>2</v>
      </c>
      <c r="R799" t="s">
        <v>1548</v>
      </c>
      <c r="S799">
        <v>1691</v>
      </c>
      <c r="T799">
        <v>3091.2</v>
      </c>
      <c r="U799">
        <v>0.30192000000000002</v>
      </c>
      <c r="V799">
        <v>43.82</v>
      </c>
      <c r="W799">
        <v>-0.26169999999999999</v>
      </c>
      <c r="X799">
        <v>48.613</v>
      </c>
      <c r="Y799">
        <v>16.113</v>
      </c>
      <c r="Z799">
        <v>-0.35607</v>
      </c>
      <c r="AA799">
        <v>15</v>
      </c>
      <c r="AB799">
        <v>211</v>
      </c>
      <c r="AC799">
        <v>2.0710000000000002</v>
      </c>
      <c r="AD799">
        <v>0.26700000000000002</v>
      </c>
      <c r="AE799">
        <v>1.891</v>
      </c>
      <c r="AF799">
        <v>0.22</v>
      </c>
      <c r="AG799" t="s">
        <v>91</v>
      </c>
      <c r="AH799" t="s">
        <v>91</v>
      </c>
      <c r="AI799">
        <v>0.46600000000000003</v>
      </c>
      <c r="AJ799">
        <v>0.58699999999999997</v>
      </c>
      <c r="AK799">
        <v>1.343</v>
      </c>
      <c r="AL799">
        <v>148.76</v>
      </c>
      <c r="AM799">
        <v>366</v>
      </c>
      <c r="AN799">
        <v>-1.0329999999999999</v>
      </c>
      <c r="AO799">
        <v>0.222</v>
      </c>
      <c r="AP799">
        <v>49.903910000000003</v>
      </c>
      <c r="AQ799">
        <v>0.32300000000000001</v>
      </c>
      <c r="AR799">
        <v>95.32</v>
      </c>
      <c r="AS799">
        <v>0.253</v>
      </c>
      <c r="AT799" t="s">
        <v>1549</v>
      </c>
      <c r="AU799">
        <v>35.1</v>
      </c>
      <c r="AV799">
        <v>124</v>
      </c>
      <c r="AW799">
        <v>0.92400000000000004</v>
      </c>
      <c r="AX799">
        <v>38.119999999999997</v>
      </c>
      <c r="AY799">
        <v>38.119999999999997</v>
      </c>
      <c r="AZ799">
        <v>45.89</v>
      </c>
      <c r="BA799">
        <v>45.89</v>
      </c>
      <c r="BB799">
        <v>49.75</v>
      </c>
      <c r="BC799">
        <v>49.75</v>
      </c>
      <c r="BL799">
        <v>15</v>
      </c>
      <c r="BM799">
        <v>9.4</v>
      </c>
      <c r="BN799">
        <v>-7.6016711095115944E-2</v>
      </c>
    </row>
    <row r="800" spans="1:66" x14ac:dyDescent="0.2">
      <c r="A800" t="s">
        <v>1543</v>
      </c>
      <c r="B800" s="17">
        <v>42126</v>
      </c>
      <c r="C800">
        <v>1</v>
      </c>
      <c r="D800">
        <v>7</v>
      </c>
      <c r="F800">
        <v>1075</v>
      </c>
      <c r="G800">
        <f t="shared" si="28"/>
        <v>125</v>
      </c>
      <c r="K800" t="s">
        <v>1846</v>
      </c>
      <c r="M800">
        <v>91.4</v>
      </c>
      <c r="N800">
        <v>0.63400000000000001</v>
      </c>
      <c r="O800">
        <v>0.622</v>
      </c>
      <c r="P800">
        <v>3.1030000000000002</v>
      </c>
      <c r="Q800">
        <v>5</v>
      </c>
      <c r="R800" t="s">
        <v>1550</v>
      </c>
      <c r="S800">
        <v>1923</v>
      </c>
      <c r="T800">
        <v>3091.2</v>
      </c>
      <c r="U800">
        <v>9.2950000000000005E-2</v>
      </c>
      <c r="V800">
        <v>44.55</v>
      </c>
      <c r="W800">
        <v>-4.4200000000000003E-2</v>
      </c>
      <c r="X800">
        <v>25.706</v>
      </c>
      <c r="Y800">
        <v>13.206</v>
      </c>
      <c r="Z800">
        <v>-0.21146000000000001</v>
      </c>
      <c r="AA800">
        <v>21</v>
      </c>
      <c r="AB800">
        <v>25.2</v>
      </c>
      <c r="AC800">
        <v>0.42299999999999999</v>
      </c>
      <c r="AD800">
        <v>0.19800000000000001</v>
      </c>
      <c r="AE800">
        <v>2.0939999999999999</v>
      </c>
      <c r="AF800">
        <v>0.28899999999999998</v>
      </c>
      <c r="AG800">
        <v>0.16400000000000001</v>
      </c>
      <c r="AH800">
        <v>0.27600000000000002</v>
      </c>
      <c r="AI800">
        <v>0.109</v>
      </c>
      <c r="AJ800">
        <v>0.50600000000000001</v>
      </c>
      <c r="AK800">
        <v>1.135</v>
      </c>
      <c r="AL800">
        <v>303.471</v>
      </c>
      <c r="AM800">
        <v>366</v>
      </c>
      <c r="AN800">
        <v>-1.0329999999999999</v>
      </c>
      <c r="AO800">
        <v>6.6000000000000003E-2</v>
      </c>
      <c r="AP800">
        <v>40.390680000000003</v>
      </c>
      <c r="AQ800">
        <v>0.16400000000000001</v>
      </c>
      <c r="AR800">
        <v>95.32</v>
      </c>
      <c r="AS800">
        <v>-1</v>
      </c>
      <c r="AT800" t="s">
        <v>1551</v>
      </c>
      <c r="AU800">
        <v>-50.5</v>
      </c>
      <c r="AV800">
        <v>179</v>
      </c>
      <c r="AW800">
        <v>0.97199999999999998</v>
      </c>
      <c r="AX800">
        <v>39.619999999999997</v>
      </c>
      <c r="AY800">
        <v>39.619999999999997</v>
      </c>
      <c r="AZ800">
        <v>39.71</v>
      </c>
      <c r="BA800">
        <v>39.71</v>
      </c>
      <c r="BB800">
        <v>55.24</v>
      </c>
      <c r="BC800">
        <v>55.24</v>
      </c>
      <c r="BL800">
        <v>15</v>
      </c>
      <c r="BM800">
        <v>9.16</v>
      </c>
      <c r="BN800">
        <v>-2.2127021220488825E-2</v>
      </c>
    </row>
    <row r="801" spans="1:66" x14ac:dyDescent="0.2">
      <c r="A801" t="s">
        <v>1543</v>
      </c>
      <c r="B801" s="17">
        <v>42126</v>
      </c>
      <c r="C801">
        <v>1</v>
      </c>
      <c r="D801">
        <v>8</v>
      </c>
      <c r="F801">
        <v>1075</v>
      </c>
      <c r="G801">
        <f t="shared" si="28"/>
        <v>125</v>
      </c>
      <c r="K801" t="s">
        <v>1846</v>
      </c>
      <c r="M801">
        <v>91.4</v>
      </c>
      <c r="N801">
        <v>1.395</v>
      </c>
      <c r="O801">
        <v>1.246</v>
      </c>
      <c r="P801">
        <v>3.984</v>
      </c>
      <c r="Q801">
        <v>7</v>
      </c>
      <c r="R801" t="s">
        <v>1552</v>
      </c>
      <c r="S801">
        <v>3853</v>
      </c>
      <c r="T801">
        <v>3091.2</v>
      </c>
      <c r="U801">
        <v>-0.27256000000000002</v>
      </c>
      <c r="V801">
        <v>39.130000000000003</v>
      </c>
      <c r="W801">
        <v>-0.28420000000000001</v>
      </c>
      <c r="X801">
        <v>33.648000000000003</v>
      </c>
      <c r="Y801">
        <v>13.648</v>
      </c>
      <c r="Z801">
        <v>-0.36009999999999998</v>
      </c>
      <c r="AA801">
        <v>25</v>
      </c>
      <c r="AB801">
        <v>27.6</v>
      </c>
      <c r="AC801">
        <v>0.66900000000000004</v>
      </c>
      <c r="AD801">
        <v>0.55100000000000005</v>
      </c>
      <c r="AE801">
        <v>2.077</v>
      </c>
      <c r="AF801">
        <v>0.34</v>
      </c>
      <c r="AG801">
        <v>2E-3</v>
      </c>
      <c r="AH801">
        <v>0.14799999999999999</v>
      </c>
      <c r="AI801">
        <v>0.313</v>
      </c>
      <c r="AJ801">
        <v>0.84199999999999997</v>
      </c>
      <c r="AK801">
        <v>2.7469999999999999</v>
      </c>
      <c r="AL801">
        <v>354.05</v>
      </c>
      <c r="AM801">
        <v>270</v>
      </c>
      <c r="AN801">
        <v>-0.5</v>
      </c>
      <c r="AO801">
        <v>0.22700000000000001</v>
      </c>
      <c r="AP801">
        <v>56.586689999999997</v>
      </c>
      <c r="AQ801">
        <v>0.24099999999999999</v>
      </c>
      <c r="AR801">
        <v>95.32</v>
      </c>
      <c r="AS801">
        <v>-0.61399999999999999</v>
      </c>
      <c r="AT801" t="s">
        <v>1553</v>
      </c>
      <c r="AU801">
        <v>-47.4</v>
      </c>
      <c r="AV801">
        <v>43</v>
      </c>
      <c r="AW801">
        <v>0.97399999999999998</v>
      </c>
      <c r="AX801">
        <v>61.5</v>
      </c>
      <c r="AY801">
        <v>61.5</v>
      </c>
      <c r="AZ801">
        <v>61.85</v>
      </c>
      <c r="BA801">
        <v>61.85</v>
      </c>
      <c r="BB801">
        <v>62.26</v>
      </c>
      <c r="BC801">
        <v>62.26</v>
      </c>
      <c r="BL801">
        <v>15</v>
      </c>
      <c r="BM801">
        <v>6.35</v>
      </c>
      <c r="BN801">
        <v>-6.622170893457896E-2</v>
      </c>
    </row>
    <row r="802" spans="1:66" x14ac:dyDescent="0.2">
      <c r="A802" t="s">
        <v>1543</v>
      </c>
      <c r="B802" s="17">
        <v>42126</v>
      </c>
      <c r="C802">
        <v>1</v>
      </c>
      <c r="D802">
        <v>9</v>
      </c>
      <c r="F802">
        <v>1075</v>
      </c>
      <c r="G802">
        <f t="shared" si="28"/>
        <v>125</v>
      </c>
      <c r="K802" t="s">
        <v>1846</v>
      </c>
      <c r="M802">
        <v>91.4</v>
      </c>
      <c r="N802">
        <v>0.223</v>
      </c>
      <c r="O802">
        <v>0.19400000000000001</v>
      </c>
      <c r="P802">
        <v>2.2160000000000002</v>
      </c>
      <c r="Q802">
        <v>1</v>
      </c>
      <c r="R802" t="s">
        <v>1554</v>
      </c>
      <c r="S802">
        <v>601</v>
      </c>
      <c r="T802">
        <v>3091.2</v>
      </c>
      <c r="U802">
        <v>4.7210000000000002E-2</v>
      </c>
      <c r="V802">
        <v>30.45</v>
      </c>
      <c r="W802">
        <v>-0.1827</v>
      </c>
      <c r="X802">
        <v>73.242000000000004</v>
      </c>
      <c r="Y802">
        <v>10.742000000000001</v>
      </c>
      <c r="Z802">
        <v>-0.28577999999999998</v>
      </c>
      <c r="AA802">
        <v>39</v>
      </c>
      <c r="AB802">
        <v>27.4</v>
      </c>
      <c r="AC802">
        <v>0.94099999999999995</v>
      </c>
      <c r="AD802">
        <v>0.13600000000000001</v>
      </c>
      <c r="AE802">
        <v>1.95</v>
      </c>
      <c r="AF802">
        <v>6.5000000000000002E-2</v>
      </c>
      <c r="AG802" t="s">
        <v>91</v>
      </c>
      <c r="AH802" t="s">
        <v>91</v>
      </c>
      <c r="AI802">
        <v>0.47699999999999998</v>
      </c>
      <c r="AJ802">
        <v>0.69699999999999995</v>
      </c>
      <c r="AK802">
        <v>0.93</v>
      </c>
      <c r="AL802">
        <v>318.34699999999998</v>
      </c>
      <c r="AM802">
        <v>366</v>
      </c>
      <c r="AN802">
        <v>-1.0329999999999999</v>
      </c>
      <c r="AO802">
        <v>8.5000000000000006E-2</v>
      </c>
      <c r="AP802">
        <v>7.1477599999999999</v>
      </c>
      <c r="AQ802">
        <v>0.34699999999999998</v>
      </c>
      <c r="AR802">
        <v>95.32</v>
      </c>
      <c r="AS802">
        <v>-1</v>
      </c>
      <c r="AT802" t="s">
        <v>1555</v>
      </c>
      <c r="AU802">
        <v>-23.1</v>
      </c>
      <c r="AV802">
        <v>26</v>
      </c>
      <c r="AW802">
        <v>0.96399999999999997</v>
      </c>
      <c r="AX802">
        <v>26.25</v>
      </c>
      <c r="AY802">
        <v>26.25</v>
      </c>
      <c r="AZ802">
        <v>42.35</v>
      </c>
      <c r="BA802">
        <v>42.35</v>
      </c>
      <c r="BB802">
        <v>46.17</v>
      </c>
      <c r="BC802">
        <v>46.17</v>
      </c>
      <c r="BL802">
        <v>15</v>
      </c>
      <c r="BM802">
        <v>4.63</v>
      </c>
      <c r="BN802">
        <v>-4.4426815107070687E-2</v>
      </c>
    </row>
    <row r="803" spans="1:66" x14ac:dyDescent="0.2">
      <c r="A803" t="s">
        <v>1543</v>
      </c>
      <c r="B803" s="17">
        <v>42128</v>
      </c>
      <c r="C803">
        <v>1</v>
      </c>
      <c r="D803">
        <v>1</v>
      </c>
      <c r="F803">
        <v>1100</v>
      </c>
      <c r="G803">
        <f t="shared" si="28"/>
        <v>150</v>
      </c>
      <c r="K803" t="s">
        <v>1847</v>
      </c>
      <c r="M803">
        <v>91.4</v>
      </c>
      <c r="N803">
        <v>3.7250000000000001</v>
      </c>
      <c r="O803">
        <v>4.5209999999999999</v>
      </c>
      <c r="P803">
        <v>13.106</v>
      </c>
      <c r="Q803">
        <v>1</v>
      </c>
      <c r="R803" t="s">
        <v>1556</v>
      </c>
      <c r="S803">
        <v>6420</v>
      </c>
      <c r="T803">
        <v>1420</v>
      </c>
      <c r="U803">
        <v>0.46528999999999998</v>
      </c>
      <c r="V803">
        <v>30.33</v>
      </c>
      <c r="W803" s="8">
        <v>0.79669999999999996</v>
      </c>
      <c r="X803">
        <v>33.241999999999997</v>
      </c>
      <c r="Y803">
        <v>10.742000000000001</v>
      </c>
      <c r="Z803">
        <v>0.78554000000000002</v>
      </c>
      <c r="AA803">
        <v>39</v>
      </c>
      <c r="AB803">
        <v>3</v>
      </c>
      <c r="AC803">
        <v>0.152</v>
      </c>
      <c r="AD803">
        <v>0.63600000000000001</v>
      </c>
      <c r="AE803">
        <v>2.1629999999999998</v>
      </c>
      <c r="AF803">
        <v>0.46200000000000002</v>
      </c>
      <c r="AG803">
        <v>0.373</v>
      </c>
      <c r="AH803">
        <v>0.41899999999999998</v>
      </c>
      <c r="AI803">
        <v>0.45100000000000001</v>
      </c>
      <c r="AJ803">
        <v>0.29899999999999999</v>
      </c>
      <c r="AK803">
        <v>5.9450000000000003</v>
      </c>
      <c r="AL803">
        <v>252.893</v>
      </c>
      <c r="AM803">
        <v>366</v>
      </c>
      <c r="AN803">
        <v>-1.0329999999999999</v>
      </c>
      <c r="AO803">
        <v>8.6999999999999994E-2</v>
      </c>
      <c r="AP803">
        <v>159.54706999999999</v>
      </c>
      <c r="AQ803">
        <v>5.8999999999999997E-2</v>
      </c>
      <c r="AR803">
        <v>87.86</v>
      </c>
      <c r="AS803">
        <v>0.313</v>
      </c>
      <c r="AT803" t="s">
        <v>1557</v>
      </c>
      <c r="AU803">
        <v>20.5</v>
      </c>
      <c r="AV803">
        <v>100</v>
      </c>
      <c r="AW803">
        <v>1.0249999999999999</v>
      </c>
      <c r="AX803">
        <v>26.79</v>
      </c>
      <c r="AY803">
        <v>26.79</v>
      </c>
      <c r="AZ803">
        <v>27.46</v>
      </c>
      <c r="BA803">
        <v>27.46</v>
      </c>
      <c r="BB803">
        <v>27.8</v>
      </c>
      <c r="BC803">
        <v>27.8</v>
      </c>
      <c r="BL803">
        <v>15</v>
      </c>
      <c r="BM803">
        <v>30.59</v>
      </c>
      <c r="BN803">
        <v>0.11436256814083126</v>
      </c>
    </row>
    <row r="804" spans="1:66" x14ac:dyDescent="0.2">
      <c r="A804" t="s">
        <v>1543</v>
      </c>
      <c r="B804" s="17">
        <v>42128</v>
      </c>
      <c r="C804">
        <v>1</v>
      </c>
      <c r="D804">
        <v>2</v>
      </c>
      <c r="F804">
        <v>1100</v>
      </c>
      <c r="G804">
        <f t="shared" si="28"/>
        <v>150</v>
      </c>
      <c r="K804" t="s">
        <v>1847</v>
      </c>
      <c r="M804">
        <v>91.4</v>
      </c>
      <c r="N804">
        <v>0.43</v>
      </c>
      <c r="O804">
        <v>0.76200000000000001</v>
      </c>
      <c r="P804">
        <v>5.9420000000000002</v>
      </c>
      <c r="Q804">
        <v>3</v>
      </c>
      <c r="R804" t="s">
        <v>1558</v>
      </c>
      <c r="S804">
        <v>1082</v>
      </c>
      <c r="T804">
        <v>1420</v>
      </c>
      <c r="U804">
        <v>0.13818</v>
      </c>
      <c r="V804">
        <v>31.1</v>
      </c>
      <c r="W804">
        <v>-6.8900000000000003E-2</v>
      </c>
      <c r="X804">
        <v>55.008000000000003</v>
      </c>
      <c r="Y804">
        <v>12.507999999999999</v>
      </c>
      <c r="Z804">
        <v>-7.6749999999999999E-2</v>
      </c>
      <c r="AA804">
        <v>31</v>
      </c>
      <c r="AB804">
        <v>28.7</v>
      </c>
      <c r="AC804">
        <v>0.81100000000000005</v>
      </c>
      <c r="AD804">
        <v>0.59499999999999997</v>
      </c>
      <c r="AE804">
        <v>1.87</v>
      </c>
      <c r="AF804">
        <v>0.27</v>
      </c>
      <c r="AG804" t="s">
        <v>91</v>
      </c>
      <c r="AH804" t="s">
        <v>91</v>
      </c>
      <c r="AI804">
        <v>3.9E-2</v>
      </c>
      <c r="AJ804">
        <v>0.65700000000000003</v>
      </c>
      <c r="AK804">
        <v>1.819</v>
      </c>
      <c r="AL804">
        <v>104.13200000000001</v>
      </c>
      <c r="AM804">
        <v>210</v>
      </c>
      <c r="AN804">
        <v>-0.16700000000000001</v>
      </c>
      <c r="AO804">
        <v>0.18099999999999999</v>
      </c>
      <c r="AP804">
        <v>49.95684</v>
      </c>
      <c r="AQ804">
        <v>0.32300000000000001</v>
      </c>
      <c r="AR804">
        <v>87.86</v>
      </c>
      <c r="AS804">
        <v>7.9000000000000001E-2</v>
      </c>
      <c r="AT804" t="s">
        <v>1559</v>
      </c>
      <c r="AU804">
        <v>40.1</v>
      </c>
      <c r="AV804">
        <v>148</v>
      </c>
      <c r="AW804">
        <v>0.999</v>
      </c>
      <c r="AX804">
        <v>35.86</v>
      </c>
      <c r="AY804">
        <v>35.86</v>
      </c>
      <c r="AZ804">
        <v>46.59</v>
      </c>
      <c r="BA804">
        <v>46.59</v>
      </c>
      <c r="BB804">
        <v>53.76</v>
      </c>
      <c r="BC804">
        <v>53.76</v>
      </c>
      <c r="BL804">
        <v>15</v>
      </c>
      <c r="BM804">
        <v>10.35</v>
      </c>
      <c r="BN804">
        <v>0.14366343039094748</v>
      </c>
    </row>
    <row r="805" spans="1:66" x14ac:dyDescent="0.2">
      <c r="A805" t="s">
        <v>1543</v>
      </c>
      <c r="B805" s="17">
        <v>42128</v>
      </c>
      <c r="C805">
        <v>1</v>
      </c>
      <c r="D805">
        <v>3</v>
      </c>
      <c r="F805">
        <v>1100</v>
      </c>
      <c r="G805">
        <f t="shared" si="28"/>
        <v>150</v>
      </c>
      <c r="K805" t="s">
        <v>1847</v>
      </c>
      <c r="M805">
        <v>91.4</v>
      </c>
      <c r="N805">
        <v>1.762</v>
      </c>
      <c r="O805">
        <v>2.17</v>
      </c>
      <c r="P805">
        <v>11.765000000000001</v>
      </c>
      <c r="Q805">
        <v>3</v>
      </c>
      <c r="R805" t="s">
        <v>1560</v>
      </c>
      <c r="S805">
        <v>3082</v>
      </c>
      <c r="T805">
        <v>1420</v>
      </c>
      <c r="U805">
        <v>0.50990999999999997</v>
      </c>
      <c r="V805">
        <v>35.51</v>
      </c>
      <c r="W805">
        <v>0.26690000000000003</v>
      </c>
      <c r="X805">
        <v>71.054000000000002</v>
      </c>
      <c r="Y805">
        <v>11.054</v>
      </c>
      <c r="Z805">
        <v>0.25403999999999999</v>
      </c>
      <c r="AA805">
        <v>31</v>
      </c>
      <c r="AB805">
        <v>4.9000000000000004</v>
      </c>
      <c r="AC805">
        <v>0.44</v>
      </c>
      <c r="AD805">
        <v>0.96799999999999997</v>
      </c>
      <c r="AE805">
        <v>2.2250000000000001</v>
      </c>
      <c r="AF805">
        <v>0.47199999999999998</v>
      </c>
      <c r="AG805">
        <v>8.1000000000000003E-2</v>
      </c>
      <c r="AH805">
        <v>0.27300000000000002</v>
      </c>
      <c r="AI805">
        <v>0.57099999999999995</v>
      </c>
      <c r="AJ805">
        <v>0.31</v>
      </c>
      <c r="AK805">
        <v>3.512</v>
      </c>
      <c r="AL805">
        <v>145.785</v>
      </c>
      <c r="AM805">
        <v>330</v>
      </c>
      <c r="AN805">
        <v>-0.83299999999999996</v>
      </c>
      <c r="AO805">
        <v>0.106</v>
      </c>
      <c r="AP805">
        <v>88.698030000000003</v>
      </c>
      <c r="AQ805">
        <v>6.2E-2</v>
      </c>
      <c r="AR805">
        <v>87.86</v>
      </c>
      <c r="AS805">
        <v>3.5000000000000003E-2</v>
      </c>
      <c r="AT805" t="s">
        <v>1561</v>
      </c>
      <c r="AU805">
        <v>-36.6</v>
      </c>
      <c r="AV805">
        <v>81</v>
      </c>
      <c r="AW805">
        <v>1.056</v>
      </c>
      <c r="AX805">
        <v>31.03</v>
      </c>
      <c r="AY805">
        <v>31.03</v>
      </c>
      <c r="AZ805">
        <v>31.41</v>
      </c>
      <c r="BA805">
        <v>31.41</v>
      </c>
      <c r="BB805">
        <v>38.369999999999997</v>
      </c>
      <c r="BC805">
        <v>38.369999999999997</v>
      </c>
      <c r="BL805">
        <v>15</v>
      </c>
      <c r="BM805">
        <v>14.84</v>
      </c>
      <c r="BN805">
        <v>0.13792872225039807</v>
      </c>
    </row>
    <row r="806" spans="1:66" x14ac:dyDescent="0.2">
      <c r="A806" t="s">
        <v>1543</v>
      </c>
      <c r="B806" s="17">
        <v>42129</v>
      </c>
      <c r="C806">
        <v>1</v>
      </c>
      <c r="D806">
        <v>4</v>
      </c>
      <c r="F806">
        <v>1125</v>
      </c>
      <c r="G806">
        <f t="shared" si="28"/>
        <v>175</v>
      </c>
      <c r="K806" t="s">
        <v>1848</v>
      </c>
      <c r="M806">
        <v>91.4</v>
      </c>
      <c r="N806">
        <v>1.119</v>
      </c>
      <c r="O806">
        <v>1.107</v>
      </c>
      <c r="P806">
        <v>2.395</v>
      </c>
      <c r="Q806">
        <v>1</v>
      </c>
      <c r="R806" t="s">
        <v>1868</v>
      </c>
      <c r="S806">
        <v>1758</v>
      </c>
      <c r="T806">
        <v>1588.5</v>
      </c>
      <c r="U806">
        <v>-5.9200000000000003E-2</v>
      </c>
      <c r="V806">
        <v>21.27</v>
      </c>
      <c r="W806">
        <v>-1E-3</v>
      </c>
      <c r="X806">
        <v>60</v>
      </c>
      <c r="Y806">
        <v>9.9870000000000001</v>
      </c>
      <c r="Z806">
        <v>-0.19774</v>
      </c>
      <c r="AA806">
        <v>37</v>
      </c>
      <c r="AB806">
        <v>51.2</v>
      </c>
      <c r="AC806">
        <v>5.2999999999999999E-2</v>
      </c>
      <c r="AD806">
        <v>5.8000000000000003E-2</v>
      </c>
      <c r="AE806">
        <v>1.6659999999999999</v>
      </c>
      <c r="AF806">
        <v>6.4000000000000001E-2</v>
      </c>
      <c r="AG806">
        <v>0.14199999999999999</v>
      </c>
      <c r="AH806">
        <v>6.9000000000000006E-2</v>
      </c>
      <c r="AI806">
        <v>0.19600000000000001</v>
      </c>
      <c r="AJ806">
        <v>0.106</v>
      </c>
      <c r="AK806">
        <v>1.575</v>
      </c>
      <c r="AL806">
        <v>20.826000000000001</v>
      </c>
      <c r="AM806">
        <v>342</v>
      </c>
      <c r="AN806">
        <v>-0.9</v>
      </c>
      <c r="AO806">
        <v>3.4000000000000002E-2</v>
      </c>
      <c r="AP806">
        <v>52.321640000000002</v>
      </c>
      <c r="AQ806">
        <v>7.0999999999999994E-2</v>
      </c>
      <c r="AR806">
        <v>75.08</v>
      </c>
      <c r="AS806">
        <v>0.45600000000000002</v>
      </c>
      <c r="AT806" t="s">
        <v>1869</v>
      </c>
      <c r="AU806">
        <v>-20.5</v>
      </c>
      <c r="AV806">
        <v>152</v>
      </c>
      <c r="AW806">
        <v>1.0289999999999999</v>
      </c>
      <c r="AX806">
        <v>31.19</v>
      </c>
      <c r="AY806">
        <v>31.19</v>
      </c>
      <c r="AZ806">
        <v>36.89</v>
      </c>
      <c r="BA806">
        <v>36.89</v>
      </c>
      <c r="BB806">
        <v>53.37</v>
      </c>
      <c r="BC806">
        <v>53.37</v>
      </c>
      <c r="BL806">
        <v>15</v>
      </c>
      <c r="BM806">
        <v>11.09</v>
      </c>
      <c r="BN806">
        <v>3.9705724352706522E-2</v>
      </c>
    </row>
    <row r="807" spans="1:66" x14ac:dyDescent="0.2">
      <c r="A807" t="s">
        <v>1543</v>
      </c>
      <c r="B807" s="17">
        <v>42129</v>
      </c>
      <c r="C807">
        <v>1</v>
      </c>
      <c r="D807">
        <v>5</v>
      </c>
      <c r="F807">
        <v>1125</v>
      </c>
      <c r="G807">
        <f t="shared" si="28"/>
        <v>175</v>
      </c>
      <c r="K807" t="s">
        <v>1848</v>
      </c>
      <c r="M807">
        <v>91.4</v>
      </c>
      <c r="N807">
        <v>1.099</v>
      </c>
      <c r="O807">
        <v>1.272</v>
      </c>
      <c r="P807">
        <v>3.0960000000000001</v>
      </c>
      <c r="Q807">
        <v>1</v>
      </c>
      <c r="R807" t="s">
        <v>1870</v>
      </c>
      <c r="S807">
        <v>2021</v>
      </c>
      <c r="T807">
        <v>1588.5</v>
      </c>
      <c r="U807">
        <v>-8.4690000000000001E-2</v>
      </c>
      <c r="V807">
        <v>25.55</v>
      </c>
      <c r="W807" s="8">
        <v>0.45369999999999999</v>
      </c>
      <c r="X807">
        <v>50.429000000000002</v>
      </c>
      <c r="Y807">
        <v>10.429</v>
      </c>
      <c r="Z807">
        <v>0.13184000000000001</v>
      </c>
      <c r="AA807">
        <v>45</v>
      </c>
      <c r="AB807">
        <v>15.5</v>
      </c>
      <c r="AC807">
        <v>0.122</v>
      </c>
      <c r="AD807">
        <v>0.151</v>
      </c>
      <c r="AE807">
        <v>1.7869999999999999</v>
      </c>
      <c r="AF807">
        <v>0.21099999999999999</v>
      </c>
      <c r="AG807">
        <v>0.13</v>
      </c>
      <c r="AH807">
        <v>0.376</v>
      </c>
      <c r="AI807">
        <v>0.32600000000000001</v>
      </c>
      <c r="AJ807">
        <v>0.40200000000000002</v>
      </c>
      <c r="AK807">
        <v>2.3570000000000002</v>
      </c>
      <c r="AL807">
        <v>35.701999999999998</v>
      </c>
      <c r="AM807">
        <v>342</v>
      </c>
      <c r="AN807">
        <v>-0.9</v>
      </c>
      <c r="AO807">
        <v>5.8999999999999997E-2</v>
      </c>
      <c r="AP807">
        <v>56.37659</v>
      </c>
      <c r="AQ807">
        <v>6.2E-2</v>
      </c>
      <c r="AR807">
        <v>75.08</v>
      </c>
      <c r="AS807">
        <v>0.35</v>
      </c>
      <c r="AT807" t="s">
        <v>1871</v>
      </c>
      <c r="AU807">
        <v>-14.1</v>
      </c>
      <c r="AV807">
        <v>38</v>
      </c>
      <c r="AW807">
        <v>0.98099999999999998</v>
      </c>
      <c r="AX807">
        <v>21.41</v>
      </c>
      <c r="AY807">
        <v>21.41</v>
      </c>
      <c r="AZ807">
        <v>22.36</v>
      </c>
      <c r="BA807">
        <v>22.36</v>
      </c>
      <c r="BB807">
        <v>27.89</v>
      </c>
      <c r="BC807">
        <v>27.89</v>
      </c>
      <c r="BL807">
        <v>15</v>
      </c>
      <c r="BM807">
        <v>9.15</v>
      </c>
      <c r="BN807">
        <v>0.11090485074245519</v>
      </c>
    </row>
    <row r="808" spans="1:66" x14ac:dyDescent="0.2">
      <c r="A808" t="s">
        <v>1543</v>
      </c>
      <c r="B808" s="17">
        <v>42129</v>
      </c>
      <c r="C808">
        <v>1</v>
      </c>
      <c r="D808">
        <v>6</v>
      </c>
      <c r="F808">
        <v>1125</v>
      </c>
      <c r="G808">
        <f t="shared" si="28"/>
        <v>175</v>
      </c>
      <c r="K808" t="s">
        <v>1848</v>
      </c>
      <c r="M808">
        <v>91.4</v>
      </c>
      <c r="N808">
        <v>2.5209999999999999</v>
      </c>
      <c r="O808">
        <v>2.3140000000000001</v>
      </c>
      <c r="P808">
        <v>7.383</v>
      </c>
      <c r="Q808">
        <v>1</v>
      </c>
      <c r="R808" t="s">
        <v>1562</v>
      </c>
      <c r="S808">
        <v>3676</v>
      </c>
      <c r="T808">
        <v>1588.5</v>
      </c>
      <c r="U808">
        <v>0.22670999999999999</v>
      </c>
      <c r="V808">
        <v>33.380000000000003</v>
      </c>
      <c r="W808">
        <v>0.15820000000000001</v>
      </c>
      <c r="X808">
        <v>31.184000000000001</v>
      </c>
      <c r="Y808">
        <v>11.183999999999999</v>
      </c>
      <c r="Z808">
        <v>-7.9710000000000003E-2</v>
      </c>
      <c r="AA808">
        <v>39</v>
      </c>
      <c r="AB808">
        <v>5.0999999999999996</v>
      </c>
      <c r="AC808">
        <v>0.28899999999999998</v>
      </c>
      <c r="AD808">
        <v>0.59099999999999997</v>
      </c>
      <c r="AE808">
        <v>1.9770000000000001</v>
      </c>
      <c r="AF808">
        <v>0.57699999999999996</v>
      </c>
      <c r="AG808">
        <v>0.371</v>
      </c>
      <c r="AH808">
        <v>-0.11899999999999999</v>
      </c>
      <c r="AI808">
        <v>0.433</v>
      </c>
      <c r="AJ808">
        <v>0.60299999999999998</v>
      </c>
      <c r="AK808">
        <v>3.9020000000000001</v>
      </c>
      <c r="AL808">
        <v>77.355000000000004</v>
      </c>
      <c r="AM808">
        <v>318</v>
      </c>
      <c r="AN808">
        <v>-0.76700000000000002</v>
      </c>
      <c r="AO808">
        <v>0.14599999999999999</v>
      </c>
      <c r="AP808">
        <v>104.24023</v>
      </c>
      <c r="AQ808">
        <v>8.4000000000000005E-2</v>
      </c>
      <c r="AR808">
        <v>75.08</v>
      </c>
      <c r="AS808">
        <v>0.107</v>
      </c>
      <c r="AT808" t="s">
        <v>1563</v>
      </c>
      <c r="AU808">
        <v>20.6</v>
      </c>
      <c r="AV808">
        <v>155</v>
      </c>
      <c r="AW808">
        <v>0.99099999999999999</v>
      </c>
      <c r="AX808">
        <v>30.07</v>
      </c>
      <c r="AY808">
        <v>30.07</v>
      </c>
      <c r="AZ808">
        <v>47.11</v>
      </c>
      <c r="BA808">
        <v>47.11</v>
      </c>
      <c r="BB808">
        <v>48.89</v>
      </c>
      <c r="BC808">
        <v>48.89</v>
      </c>
      <c r="BL808">
        <v>15</v>
      </c>
      <c r="BM808">
        <v>17.21</v>
      </c>
      <c r="BN808">
        <v>-2.315374614594436E-2</v>
      </c>
    </row>
    <row r="809" spans="1:66" x14ac:dyDescent="0.2">
      <c r="A809" t="s">
        <v>1543</v>
      </c>
      <c r="B809" s="17">
        <v>42129</v>
      </c>
      <c r="C809">
        <v>2</v>
      </c>
      <c r="D809">
        <v>3</v>
      </c>
      <c r="F809">
        <v>1125</v>
      </c>
      <c r="G809">
        <f t="shared" si="28"/>
        <v>175</v>
      </c>
      <c r="K809" t="s">
        <v>1848</v>
      </c>
      <c r="M809">
        <v>91.4</v>
      </c>
      <c r="N809">
        <v>5.335</v>
      </c>
      <c r="O809">
        <v>5.8929999999999998</v>
      </c>
      <c r="P809">
        <v>11.538</v>
      </c>
      <c r="Q809">
        <v>1</v>
      </c>
      <c r="R809" t="s">
        <v>1872</v>
      </c>
      <c r="S809">
        <v>9362</v>
      </c>
      <c r="T809">
        <v>1588.5</v>
      </c>
      <c r="U809">
        <v>3.1649999999999998E-2</v>
      </c>
      <c r="V809">
        <v>43.98</v>
      </c>
      <c r="W809">
        <v>0.26419999999999999</v>
      </c>
      <c r="X809">
        <v>47.508000000000003</v>
      </c>
      <c r="Y809">
        <v>12.507999999999999</v>
      </c>
      <c r="Z809">
        <v>0.21179000000000001</v>
      </c>
      <c r="AA809">
        <v>17</v>
      </c>
      <c r="AB809">
        <v>34.1</v>
      </c>
      <c r="AC809">
        <v>4.1000000000000002E-2</v>
      </c>
      <c r="AD809">
        <v>0.27</v>
      </c>
      <c r="AE809">
        <v>1.7649999999999999</v>
      </c>
      <c r="AF809">
        <v>8.1000000000000003E-2</v>
      </c>
      <c r="AG809">
        <v>7.3999999999999996E-2</v>
      </c>
      <c r="AH809">
        <v>5.0000000000000001E-3</v>
      </c>
      <c r="AI809">
        <v>0.19400000000000001</v>
      </c>
      <c r="AJ809">
        <v>0.32300000000000001</v>
      </c>
      <c r="AK809">
        <v>7.3070000000000004</v>
      </c>
      <c r="AL809">
        <v>127.934</v>
      </c>
      <c r="AM809">
        <v>342</v>
      </c>
      <c r="AN809">
        <v>-0.9</v>
      </c>
      <c r="AO809">
        <v>0.09</v>
      </c>
      <c r="AP809">
        <v>257.13204999999999</v>
      </c>
      <c r="AQ809">
        <v>0.05</v>
      </c>
      <c r="AR809">
        <v>75.08</v>
      </c>
      <c r="AS809">
        <v>0.498</v>
      </c>
      <c r="AT809" t="s">
        <v>1873</v>
      </c>
      <c r="AU809">
        <v>-40.200000000000003</v>
      </c>
      <c r="AV809">
        <v>128</v>
      </c>
      <c r="AW809">
        <v>1.02</v>
      </c>
      <c r="AX809">
        <v>47.19</v>
      </c>
      <c r="AY809">
        <v>47.19</v>
      </c>
      <c r="AZ809">
        <v>51.16</v>
      </c>
      <c r="BA809">
        <v>51.16</v>
      </c>
      <c r="BB809">
        <v>61.65</v>
      </c>
      <c r="BC809">
        <v>61.65</v>
      </c>
      <c r="BL809">
        <v>15</v>
      </c>
      <c r="BM809">
        <v>15.94</v>
      </c>
      <c r="BN809">
        <v>7.3420211440547056E-2</v>
      </c>
    </row>
    <row r="810" spans="1:66" x14ac:dyDescent="0.2">
      <c r="A810" t="s">
        <v>1543</v>
      </c>
      <c r="B810" s="17">
        <v>42130</v>
      </c>
      <c r="C810">
        <v>1</v>
      </c>
      <c r="D810">
        <v>8</v>
      </c>
      <c r="F810">
        <v>1125</v>
      </c>
      <c r="G810">
        <f t="shared" si="28"/>
        <v>175</v>
      </c>
      <c r="K810" t="s">
        <v>1849</v>
      </c>
      <c r="M810">
        <v>91.4</v>
      </c>
      <c r="N810">
        <v>1.2050000000000001</v>
      </c>
      <c r="O810">
        <v>1.26</v>
      </c>
      <c r="P810">
        <v>3.2719999999999998</v>
      </c>
      <c r="Q810">
        <v>1</v>
      </c>
      <c r="R810" t="s">
        <v>1564</v>
      </c>
      <c r="S810">
        <v>1401</v>
      </c>
      <c r="T810">
        <v>1111.5999999999999</v>
      </c>
      <c r="U810">
        <v>-0.10913</v>
      </c>
      <c r="V810">
        <v>36.72</v>
      </c>
      <c r="W810">
        <v>-4.5600000000000002E-2</v>
      </c>
      <c r="X810">
        <v>60.741999999999997</v>
      </c>
      <c r="Y810">
        <v>10.742000000000001</v>
      </c>
      <c r="Z810">
        <v>-0.43914999999999998</v>
      </c>
      <c r="AA810">
        <v>39</v>
      </c>
      <c r="AB810">
        <v>43</v>
      </c>
      <c r="AC810">
        <v>0.187</v>
      </c>
      <c r="AD810">
        <v>0.23400000000000001</v>
      </c>
      <c r="AE810">
        <v>2.0190000000000001</v>
      </c>
      <c r="AF810">
        <v>0.251</v>
      </c>
      <c r="AG810">
        <v>0.33400000000000002</v>
      </c>
      <c r="AH810">
        <v>0.33</v>
      </c>
      <c r="AI810">
        <v>0.36299999999999999</v>
      </c>
      <c r="AJ810">
        <v>0.53300000000000003</v>
      </c>
      <c r="AK810">
        <v>2.1829999999999998</v>
      </c>
      <c r="AL810">
        <v>130.90899999999999</v>
      </c>
      <c r="AM810">
        <v>330</v>
      </c>
      <c r="AN810">
        <v>-0.83299999999999996</v>
      </c>
      <c r="AO810">
        <v>6.8000000000000005E-2</v>
      </c>
      <c r="AP810">
        <v>14.69497</v>
      </c>
      <c r="AQ810">
        <v>4.8000000000000001E-2</v>
      </c>
      <c r="AR810">
        <v>81.03</v>
      </c>
      <c r="AS810">
        <v>0.39900000000000002</v>
      </c>
      <c r="AT810" t="s">
        <v>1565</v>
      </c>
      <c r="AU810">
        <v>46.9</v>
      </c>
      <c r="AV810">
        <v>103</v>
      </c>
      <c r="AW810">
        <v>1.0049999999999999</v>
      </c>
      <c r="AX810">
        <v>24.87</v>
      </c>
      <c r="AY810">
        <v>24.87</v>
      </c>
      <c r="AZ810">
        <v>29.27</v>
      </c>
      <c r="BA810">
        <v>29.27</v>
      </c>
      <c r="BB810">
        <v>39</v>
      </c>
      <c r="BC810">
        <v>39</v>
      </c>
      <c r="BL810">
        <v>15</v>
      </c>
      <c r="BM810">
        <v>14.02</v>
      </c>
      <c r="BN810">
        <v>3.1050523305535125E-2</v>
      </c>
    </row>
    <row r="811" spans="1:66" x14ac:dyDescent="0.2">
      <c r="A811" t="s">
        <v>1543</v>
      </c>
      <c r="B811" s="17">
        <v>42130</v>
      </c>
      <c r="C811">
        <v>1</v>
      </c>
      <c r="D811">
        <v>9</v>
      </c>
      <c r="F811">
        <v>1125</v>
      </c>
      <c r="G811">
        <f t="shared" si="28"/>
        <v>175</v>
      </c>
      <c r="K811" t="s">
        <v>1849</v>
      </c>
      <c r="M811">
        <v>91.4</v>
      </c>
      <c r="N811">
        <v>3.8</v>
      </c>
      <c r="O811">
        <v>3.8809999999999998</v>
      </c>
      <c r="P811">
        <v>8.1630000000000003</v>
      </c>
      <c r="Q811">
        <v>1</v>
      </c>
      <c r="R811" t="s">
        <v>1566</v>
      </c>
      <c r="S811">
        <v>4314</v>
      </c>
      <c r="T811">
        <v>1111.5999999999999</v>
      </c>
      <c r="U811">
        <v>0.1047</v>
      </c>
      <c r="V811">
        <v>30.33</v>
      </c>
      <c r="W811">
        <v>0.1671</v>
      </c>
      <c r="X811">
        <v>73.554000000000002</v>
      </c>
      <c r="Y811">
        <v>11.054</v>
      </c>
      <c r="Z811">
        <v>-0.14213000000000001</v>
      </c>
      <c r="AA811">
        <v>29</v>
      </c>
      <c r="AB811">
        <v>30.8</v>
      </c>
      <c r="AC811">
        <v>0.129</v>
      </c>
      <c r="AD811">
        <v>0.44700000000000001</v>
      </c>
      <c r="AE811">
        <v>1.9870000000000001</v>
      </c>
      <c r="AF811">
        <v>0.31</v>
      </c>
      <c r="AG811">
        <v>0.32</v>
      </c>
      <c r="AH811">
        <v>0.52300000000000002</v>
      </c>
      <c r="AI811">
        <v>0.42499999999999999</v>
      </c>
      <c r="AJ811">
        <v>0.60499999999999998</v>
      </c>
      <c r="AK811">
        <v>5.048</v>
      </c>
      <c r="AL811">
        <v>86.281000000000006</v>
      </c>
      <c r="AM811">
        <v>342</v>
      </c>
      <c r="AN811">
        <v>-0.9</v>
      </c>
      <c r="AO811">
        <v>0.13300000000000001</v>
      </c>
      <c r="AP811">
        <v>53.707189999999997</v>
      </c>
      <c r="AQ811">
        <v>7.6999999999999999E-2</v>
      </c>
      <c r="AR811">
        <v>81.03</v>
      </c>
      <c r="AS811">
        <v>0.48199999999999998</v>
      </c>
      <c r="AT811" t="s">
        <v>1567</v>
      </c>
      <c r="AU811">
        <v>-21</v>
      </c>
      <c r="AV811">
        <v>34</v>
      </c>
      <c r="AW811">
        <v>0.98</v>
      </c>
      <c r="AX811">
        <v>24.64</v>
      </c>
      <c r="AY811">
        <v>24.64</v>
      </c>
      <c r="AZ811">
        <v>38.270000000000003</v>
      </c>
      <c r="BA811">
        <v>38.270000000000003</v>
      </c>
      <c r="BB811">
        <v>53.03</v>
      </c>
      <c r="BC811">
        <v>53.03</v>
      </c>
      <c r="BL811">
        <v>15</v>
      </c>
      <c r="BM811">
        <v>23.86</v>
      </c>
      <c r="BN811">
        <v>-3.1109667508523849E-2</v>
      </c>
    </row>
    <row r="812" spans="1:66" x14ac:dyDescent="0.2">
      <c r="A812" t="s">
        <v>1543</v>
      </c>
      <c r="B812" s="17">
        <v>42130</v>
      </c>
      <c r="C812">
        <v>1</v>
      </c>
      <c r="D812">
        <v>11</v>
      </c>
      <c r="F812">
        <v>1125</v>
      </c>
      <c r="G812">
        <f t="shared" si="28"/>
        <v>175</v>
      </c>
      <c r="K812" t="s">
        <v>1849</v>
      </c>
      <c r="M812">
        <v>91.4</v>
      </c>
      <c r="N812">
        <v>1.899</v>
      </c>
      <c r="O812">
        <v>1.9690000000000001</v>
      </c>
      <c r="P812">
        <v>4.3170000000000002</v>
      </c>
      <c r="Q812">
        <v>1</v>
      </c>
      <c r="R812" t="s">
        <v>1568</v>
      </c>
      <c r="S812">
        <v>2189</v>
      </c>
      <c r="T812">
        <v>1111.5999999999999</v>
      </c>
      <c r="U812">
        <v>5.8549999999999998E-2</v>
      </c>
      <c r="V812">
        <v>33.380000000000003</v>
      </c>
      <c r="W812">
        <v>8.2400000000000001E-2</v>
      </c>
      <c r="X812">
        <v>28.242000000000001</v>
      </c>
      <c r="Y812">
        <v>10.742000000000001</v>
      </c>
      <c r="Z812">
        <v>-0.15415999999999999</v>
      </c>
      <c r="AA812">
        <v>43</v>
      </c>
      <c r="AB812">
        <v>9.1999999999999993</v>
      </c>
      <c r="AC812">
        <v>0.11899999999999999</v>
      </c>
      <c r="AD812">
        <v>0.23799999999999999</v>
      </c>
      <c r="AE812">
        <v>1.7210000000000001</v>
      </c>
      <c r="AF812">
        <v>0.154</v>
      </c>
      <c r="AG812">
        <v>0.252</v>
      </c>
      <c r="AH812">
        <v>0.61099999999999999</v>
      </c>
      <c r="AI812">
        <v>0.307</v>
      </c>
      <c r="AJ812">
        <v>0.50700000000000001</v>
      </c>
      <c r="AK812">
        <v>3.1040000000000001</v>
      </c>
      <c r="AL812">
        <v>59.503999999999998</v>
      </c>
      <c r="AM812">
        <v>330</v>
      </c>
      <c r="AN812">
        <v>-0.83299999999999996</v>
      </c>
      <c r="AO812">
        <v>7.1999999999999995E-2</v>
      </c>
      <c r="AP812">
        <v>24.763349999999999</v>
      </c>
      <c r="AQ812">
        <v>8.3000000000000004E-2</v>
      </c>
      <c r="AR812">
        <v>81.03</v>
      </c>
      <c r="AS812">
        <v>0.46100000000000002</v>
      </c>
      <c r="AT812" t="s">
        <v>1569</v>
      </c>
      <c r="AU812">
        <v>-10.6</v>
      </c>
      <c r="AV812">
        <v>133</v>
      </c>
      <c r="AW812">
        <v>0.93500000000000005</v>
      </c>
      <c r="AX812">
        <v>26.37</v>
      </c>
      <c r="AY812">
        <v>26.37</v>
      </c>
      <c r="AZ812">
        <v>34.630000000000003</v>
      </c>
      <c r="BA812">
        <v>34.630000000000003</v>
      </c>
      <c r="BB812">
        <v>37.36</v>
      </c>
      <c r="BC812">
        <v>37.36</v>
      </c>
      <c r="BL812">
        <v>15</v>
      </c>
      <c r="BM812">
        <v>13.53</v>
      </c>
      <c r="BN812">
        <v>1.3792651393853368E-2</v>
      </c>
    </row>
    <row r="813" spans="1:66" x14ac:dyDescent="0.2">
      <c r="A813" t="s">
        <v>1543</v>
      </c>
      <c r="B813" s="17">
        <v>42130</v>
      </c>
      <c r="C813">
        <v>1</v>
      </c>
      <c r="D813">
        <v>12</v>
      </c>
      <c r="F813">
        <v>1125</v>
      </c>
      <c r="G813">
        <f t="shared" si="28"/>
        <v>175</v>
      </c>
      <c r="K813" t="s">
        <v>1849</v>
      </c>
      <c r="M813">
        <v>91.4</v>
      </c>
      <c r="N813">
        <v>1.26</v>
      </c>
      <c r="O813">
        <v>1.2949999999999999</v>
      </c>
      <c r="P813">
        <v>3.782</v>
      </c>
      <c r="Q813">
        <v>1</v>
      </c>
      <c r="R813" t="s">
        <v>1570</v>
      </c>
      <c r="S813">
        <v>1440</v>
      </c>
      <c r="T813">
        <v>1111.5999999999999</v>
      </c>
      <c r="U813">
        <v>2.5919999999999999E-2</v>
      </c>
      <c r="V813">
        <v>22.61</v>
      </c>
      <c r="W813">
        <v>-6.0900000000000003E-2</v>
      </c>
      <c r="X813">
        <v>37.5</v>
      </c>
      <c r="Y813">
        <v>9.9870000000000001</v>
      </c>
      <c r="Z813">
        <v>-0.11051999999999999</v>
      </c>
      <c r="AA813">
        <v>43</v>
      </c>
      <c r="AB813">
        <v>24.9</v>
      </c>
      <c r="AC813">
        <v>0.1</v>
      </c>
      <c r="AD813">
        <v>0.129</v>
      </c>
      <c r="AE813">
        <v>1.778</v>
      </c>
      <c r="AF813">
        <v>0.193</v>
      </c>
      <c r="AG813">
        <v>0.222</v>
      </c>
      <c r="AH813">
        <v>0.255</v>
      </c>
      <c r="AI813">
        <v>0.127</v>
      </c>
      <c r="AJ813">
        <v>0.20300000000000001</v>
      </c>
      <c r="AK813">
        <v>1.8180000000000001</v>
      </c>
      <c r="AL813">
        <v>199.339</v>
      </c>
      <c r="AM813">
        <v>354</v>
      </c>
      <c r="AN813">
        <v>-0.96699999999999997</v>
      </c>
      <c r="AO813">
        <v>3.2000000000000001E-2</v>
      </c>
      <c r="AP813">
        <v>15.19965</v>
      </c>
      <c r="AQ813">
        <v>4.9000000000000002E-2</v>
      </c>
      <c r="AR813">
        <v>81.03</v>
      </c>
      <c r="AS813">
        <v>0.432</v>
      </c>
      <c r="AT813" t="s">
        <v>1571</v>
      </c>
      <c r="AU813">
        <v>29.1</v>
      </c>
      <c r="AV813">
        <v>94</v>
      </c>
      <c r="AW813">
        <v>1.0189999999999999</v>
      </c>
      <c r="AX813">
        <v>27.77</v>
      </c>
      <c r="AY813">
        <v>27.77</v>
      </c>
      <c r="AZ813">
        <v>34.99</v>
      </c>
      <c r="BA813">
        <v>34.99</v>
      </c>
      <c r="BB813">
        <v>35.19</v>
      </c>
      <c r="BC813">
        <v>35.19</v>
      </c>
      <c r="BL813">
        <v>15</v>
      </c>
      <c r="BM813">
        <v>15.09</v>
      </c>
      <c r="BN813">
        <v>1.7826953248927493E-2</v>
      </c>
    </row>
    <row r="814" spans="1:66" x14ac:dyDescent="0.2">
      <c r="A814" t="s">
        <v>1543</v>
      </c>
      <c r="B814" s="17">
        <v>42132</v>
      </c>
      <c r="C814">
        <v>2</v>
      </c>
      <c r="D814">
        <v>1</v>
      </c>
      <c r="F814">
        <v>1150</v>
      </c>
      <c r="G814">
        <f t="shared" si="28"/>
        <v>200</v>
      </c>
      <c r="K814" t="s">
        <v>1850</v>
      </c>
      <c r="M814">
        <v>91.4</v>
      </c>
      <c r="N814">
        <v>2.8679999999999999</v>
      </c>
      <c r="O814">
        <v>2.9750000000000001</v>
      </c>
      <c r="P814">
        <v>10.901</v>
      </c>
      <c r="Q814">
        <v>1</v>
      </c>
      <c r="R814" t="s">
        <v>1572</v>
      </c>
      <c r="S814">
        <v>3319</v>
      </c>
      <c r="T814">
        <v>1115.5999999999999</v>
      </c>
      <c r="U814">
        <v>0.45533000000000001</v>
      </c>
      <c r="V814">
        <v>30.33</v>
      </c>
      <c r="W814" s="8">
        <v>0.36130000000000001</v>
      </c>
      <c r="X814">
        <v>36.441000000000003</v>
      </c>
      <c r="Y814">
        <v>11.441000000000001</v>
      </c>
      <c r="Z814">
        <v>0.20648</v>
      </c>
      <c r="AA814">
        <v>35</v>
      </c>
      <c r="AB814">
        <v>37.6</v>
      </c>
      <c r="AC814">
        <v>0.22700000000000001</v>
      </c>
      <c r="AD814">
        <v>0.68400000000000005</v>
      </c>
      <c r="AE814">
        <v>2.2000000000000002</v>
      </c>
      <c r="AF814">
        <v>0.38400000000000001</v>
      </c>
      <c r="AG814">
        <v>0.48299999999999998</v>
      </c>
      <c r="AH814">
        <v>5.8999999999999997E-2</v>
      </c>
      <c r="AI814">
        <v>0.44800000000000001</v>
      </c>
      <c r="AJ814">
        <v>0.29199999999999998</v>
      </c>
      <c r="AK814">
        <v>4.2450000000000001</v>
      </c>
      <c r="AL814">
        <v>354.05</v>
      </c>
      <c r="AM814">
        <v>342</v>
      </c>
      <c r="AN814">
        <v>-0.9</v>
      </c>
      <c r="AO814">
        <v>9.7000000000000003E-2</v>
      </c>
      <c r="AP814">
        <v>21.20965</v>
      </c>
      <c r="AQ814">
        <v>5.8000000000000003E-2</v>
      </c>
      <c r="AR814">
        <v>89.92</v>
      </c>
      <c r="AS814">
        <v>-0.19800000000000001</v>
      </c>
      <c r="AT814" t="s">
        <v>1573</v>
      </c>
      <c r="AU814">
        <v>-0.5</v>
      </c>
      <c r="AV814">
        <v>37</v>
      </c>
      <c r="AW814">
        <v>1</v>
      </c>
      <c r="AX814">
        <v>29.17</v>
      </c>
      <c r="AY814">
        <v>29.17</v>
      </c>
      <c r="AZ814">
        <v>30.7</v>
      </c>
      <c r="BA814">
        <v>30.7</v>
      </c>
      <c r="BB814">
        <v>42.68</v>
      </c>
      <c r="BC814">
        <v>42.68</v>
      </c>
      <c r="BL814">
        <v>15</v>
      </c>
      <c r="BM814">
        <v>23.11</v>
      </c>
      <c r="BN814">
        <v>1.3560538141789867E-2</v>
      </c>
    </row>
    <row r="815" spans="1:66" x14ac:dyDescent="0.2">
      <c r="A815" t="s">
        <v>1543</v>
      </c>
      <c r="B815" s="17">
        <v>42132</v>
      </c>
      <c r="C815">
        <v>2</v>
      </c>
      <c r="D815">
        <v>2</v>
      </c>
      <c r="F815">
        <v>1150</v>
      </c>
      <c r="G815">
        <f t="shared" si="28"/>
        <v>200</v>
      </c>
      <c r="K815" t="s">
        <v>1850</v>
      </c>
      <c r="M815">
        <v>91.4</v>
      </c>
      <c r="N815">
        <v>2.3380000000000001</v>
      </c>
      <c r="O815">
        <v>2.1560000000000001</v>
      </c>
      <c r="P815">
        <v>6.3940000000000001</v>
      </c>
      <c r="Q815">
        <v>1</v>
      </c>
      <c r="R815" t="s">
        <v>1574</v>
      </c>
      <c r="S815">
        <v>2405</v>
      </c>
      <c r="T815">
        <v>1115.5999999999999</v>
      </c>
      <c r="U815">
        <v>0.29491000000000001</v>
      </c>
      <c r="V815">
        <v>27.6</v>
      </c>
      <c r="W815">
        <v>0.27510000000000001</v>
      </c>
      <c r="X815">
        <v>54.253</v>
      </c>
      <c r="Y815">
        <v>11.753</v>
      </c>
      <c r="Z815">
        <v>-8.4390000000000007E-2</v>
      </c>
      <c r="AA815">
        <v>35</v>
      </c>
      <c r="AB815">
        <v>3.9</v>
      </c>
      <c r="AC815">
        <v>0.10199999999999999</v>
      </c>
      <c r="AD815">
        <v>0.224</v>
      </c>
      <c r="AE815">
        <v>2.024</v>
      </c>
      <c r="AF815">
        <v>0.24199999999999999</v>
      </c>
      <c r="AG815">
        <v>0.21099999999999999</v>
      </c>
      <c r="AH815">
        <v>0.54800000000000004</v>
      </c>
      <c r="AI815">
        <v>0.27100000000000002</v>
      </c>
      <c r="AJ815">
        <v>0.373</v>
      </c>
      <c r="AK815">
        <v>3.85</v>
      </c>
      <c r="AL815">
        <v>62.478999999999999</v>
      </c>
      <c r="AM815">
        <v>318</v>
      </c>
      <c r="AN815">
        <v>-0.76700000000000002</v>
      </c>
      <c r="AO815">
        <v>9.5000000000000001E-2</v>
      </c>
      <c r="AP815">
        <v>27.83381</v>
      </c>
      <c r="AQ815">
        <v>0.12</v>
      </c>
      <c r="AR815">
        <v>89.92</v>
      </c>
      <c r="AS815">
        <v>0.44</v>
      </c>
      <c r="AT815" t="s">
        <v>1575</v>
      </c>
      <c r="AU815">
        <v>22.4</v>
      </c>
      <c r="AV815">
        <v>174</v>
      </c>
      <c r="AW815">
        <v>0.999</v>
      </c>
      <c r="AX815">
        <v>24.4</v>
      </c>
      <c r="AY815">
        <v>24.4</v>
      </c>
      <c r="AZ815">
        <v>32.32</v>
      </c>
      <c r="BA815">
        <v>32.32</v>
      </c>
      <c r="BB815">
        <v>46.83</v>
      </c>
      <c r="BC815">
        <v>46.83</v>
      </c>
      <c r="BL815">
        <v>15</v>
      </c>
      <c r="BM815">
        <v>18.82</v>
      </c>
      <c r="BN815">
        <v>-1.764052676408941E-2</v>
      </c>
    </row>
    <row r="816" spans="1:66" x14ac:dyDescent="0.2">
      <c r="A816" t="s">
        <v>1543</v>
      </c>
      <c r="B816" s="17">
        <v>42132</v>
      </c>
      <c r="C816">
        <v>2</v>
      </c>
      <c r="D816">
        <v>3</v>
      </c>
      <c r="F816">
        <v>1150</v>
      </c>
      <c r="G816">
        <f t="shared" si="28"/>
        <v>200</v>
      </c>
      <c r="K816" t="s">
        <v>1850</v>
      </c>
      <c r="M816">
        <v>91.4</v>
      </c>
      <c r="N816">
        <v>2.9609999999999999</v>
      </c>
      <c r="O816">
        <v>3.16</v>
      </c>
      <c r="P816">
        <v>5.7469999999999999</v>
      </c>
      <c r="Q816">
        <v>1</v>
      </c>
      <c r="R816" t="s">
        <v>1576</v>
      </c>
      <c r="S816">
        <v>3525</v>
      </c>
      <c r="T816">
        <v>1115.5999999999999</v>
      </c>
      <c r="U816">
        <v>0.49513000000000001</v>
      </c>
      <c r="V816">
        <v>27.6</v>
      </c>
      <c r="W816">
        <v>0.14169999999999999</v>
      </c>
      <c r="X816">
        <v>50.429000000000002</v>
      </c>
      <c r="Y816">
        <v>10.429</v>
      </c>
      <c r="Z816">
        <v>-4.7699999999999999E-3</v>
      </c>
      <c r="AA816">
        <v>43</v>
      </c>
      <c r="AB816">
        <v>5.8</v>
      </c>
      <c r="AC816">
        <v>5.8999999999999997E-2</v>
      </c>
      <c r="AD816">
        <v>0.17799999999999999</v>
      </c>
      <c r="AE816">
        <v>1.9570000000000001</v>
      </c>
      <c r="AF816">
        <v>0.35599999999999998</v>
      </c>
      <c r="AG816">
        <v>0.30399999999999999</v>
      </c>
      <c r="AH816">
        <v>0.125</v>
      </c>
      <c r="AI816">
        <v>0.47299999999999998</v>
      </c>
      <c r="AJ816">
        <v>0.218</v>
      </c>
      <c r="AK816">
        <v>4.2160000000000002</v>
      </c>
      <c r="AL816">
        <v>44.628</v>
      </c>
      <c r="AM816">
        <v>354</v>
      </c>
      <c r="AN816">
        <v>-0.96699999999999997</v>
      </c>
      <c r="AO816">
        <v>3.7999999999999999E-2</v>
      </c>
      <c r="AP816">
        <v>32.468510000000002</v>
      </c>
      <c r="AQ816">
        <v>4.2000000000000003E-2</v>
      </c>
      <c r="AR816">
        <v>89.92</v>
      </c>
      <c r="AS816">
        <v>0.48899999999999999</v>
      </c>
      <c r="AT816" t="s">
        <v>1577</v>
      </c>
      <c r="AU816">
        <v>-3</v>
      </c>
      <c r="AV816">
        <v>13</v>
      </c>
      <c r="AW816">
        <v>0.997</v>
      </c>
      <c r="AX816">
        <v>28.37</v>
      </c>
      <c r="AY816">
        <v>28.37</v>
      </c>
      <c r="AZ816">
        <v>29.15</v>
      </c>
      <c r="BA816">
        <v>29.15</v>
      </c>
      <c r="BB816">
        <v>47.37</v>
      </c>
      <c r="BC816">
        <v>47.37</v>
      </c>
      <c r="BL816">
        <v>15</v>
      </c>
      <c r="BM816">
        <v>17.53</v>
      </c>
      <c r="BN816">
        <v>9.8215563642563355E-2</v>
      </c>
    </row>
    <row r="817" spans="1:66" x14ac:dyDescent="0.2">
      <c r="A817" t="s">
        <v>1543</v>
      </c>
      <c r="B817" s="17">
        <v>42133</v>
      </c>
      <c r="C817">
        <v>2</v>
      </c>
      <c r="D817">
        <v>5</v>
      </c>
      <c r="F817">
        <v>1150</v>
      </c>
      <c r="G817">
        <f t="shared" si="28"/>
        <v>200</v>
      </c>
      <c r="K817" t="s">
        <v>1851</v>
      </c>
      <c r="M817">
        <v>91.4</v>
      </c>
      <c r="N817">
        <v>1.4530000000000001</v>
      </c>
      <c r="O817">
        <v>1.61</v>
      </c>
      <c r="P817">
        <v>4.0140000000000002</v>
      </c>
      <c r="Q817">
        <v>1</v>
      </c>
      <c r="R817" t="s">
        <v>1578</v>
      </c>
      <c r="S817">
        <v>2308</v>
      </c>
      <c r="T817">
        <v>1434</v>
      </c>
      <c r="U817">
        <v>0.48698000000000002</v>
      </c>
      <c r="V817">
        <v>29.22</v>
      </c>
      <c r="W817" s="8">
        <v>0.4239</v>
      </c>
      <c r="X817">
        <v>30</v>
      </c>
      <c r="Y817">
        <v>9.9870000000000001</v>
      </c>
      <c r="Z817">
        <v>0.30486000000000002</v>
      </c>
      <c r="AA817">
        <v>37</v>
      </c>
      <c r="AB817">
        <v>4.8</v>
      </c>
      <c r="AC817">
        <v>8.7999999999999995E-2</v>
      </c>
      <c r="AD817">
        <v>0.14199999999999999</v>
      </c>
      <c r="AE817">
        <v>1.923</v>
      </c>
      <c r="AF817">
        <v>0.28599999999999998</v>
      </c>
      <c r="AG817">
        <v>0.29599999999999999</v>
      </c>
      <c r="AH817">
        <v>0.309</v>
      </c>
      <c r="AI817">
        <v>0.246</v>
      </c>
      <c r="AJ817">
        <v>0.28299999999999997</v>
      </c>
      <c r="AK817">
        <v>2.2000000000000002</v>
      </c>
      <c r="AL817">
        <v>110.083</v>
      </c>
      <c r="AM817">
        <v>366</v>
      </c>
      <c r="AN817">
        <v>-1.0329999999999999</v>
      </c>
      <c r="AO817">
        <v>4.1000000000000002E-2</v>
      </c>
      <c r="AP817">
        <v>42.587820000000001</v>
      </c>
      <c r="AQ817">
        <v>2.7E-2</v>
      </c>
      <c r="AR817">
        <v>81.19</v>
      </c>
      <c r="AS817">
        <v>0.48799999999999999</v>
      </c>
      <c r="AT817" t="s">
        <v>1579</v>
      </c>
      <c r="AU817">
        <v>9.6999999999999993</v>
      </c>
      <c r="AV817">
        <v>134</v>
      </c>
      <c r="AW817">
        <v>0.97699999999999998</v>
      </c>
      <c r="AX817">
        <v>27.04</v>
      </c>
      <c r="AY817">
        <v>27.04</v>
      </c>
      <c r="AZ817">
        <v>29.14</v>
      </c>
      <c r="BA817">
        <v>29.14</v>
      </c>
      <c r="BB817">
        <v>45.94</v>
      </c>
      <c r="BC817">
        <v>45.94</v>
      </c>
      <c r="BL817">
        <v>15</v>
      </c>
      <c r="BM817">
        <v>17.23</v>
      </c>
      <c r="BN817">
        <v>0.10489180850395398</v>
      </c>
    </row>
    <row r="818" spans="1:66" x14ac:dyDescent="0.2">
      <c r="A818" t="s">
        <v>1543</v>
      </c>
      <c r="B818" s="17">
        <v>42133</v>
      </c>
      <c r="C818">
        <v>2</v>
      </c>
      <c r="D818">
        <v>6</v>
      </c>
      <c r="F818">
        <v>1150</v>
      </c>
      <c r="G818">
        <f t="shared" si="28"/>
        <v>200</v>
      </c>
      <c r="K818" t="s">
        <v>1851</v>
      </c>
      <c r="M818">
        <v>91.4</v>
      </c>
      <c r="N818">
        <v>3.4980000000000002</v>
      </c>
      <c r="O818">
        <v>3.9180000000000001</v>
      </c>
      <c r="P818">
        <v>9.2089999999999996</v>
      </c>
      <c r="Q818">
        <v>1</v>
      </c>
      <c r="R818" t="s">
        <v>1580</v>
      </c>
      <c r="S818">
        <v>5619</v>
      </c>
      <c r="T818">
        <v>1434</v>
      </c>
      <c r="U818">
        <v>3.5860000000000003E-2</v>
      </c>
      <c r="V818">
        <v>26.64</v>
      </c>
      <c r="W818">
        <v>-0.15659999999999999</v>
      </c>
      <c r="X818">
        <v>66.753</v>
      </c>
      <c r="Y818">
        <v>11.753</v>
      </c>
      <c r="Z818">
        <v>-0.22606999999999999</v>
      </c>
      <c r="AA818">
        <v>27</v>
      </c>
      <c r="AB818">
        <v>21.5</v>
      </c>
      <c r="AC818">
        <v>9.4E-2</v>
      </c>
      <c r="AD818">
        <v>0.39300000000000002</v>
      </c>
      <c r="AE818">
        <v>1.9670000000000001</v>
      </c>
      <c r="AF818">
        <v>0.218</v>
      </c>
      <c r="AG818">
        <v>0.32100000000000001</v>
      </c>
      <c r="AH818">
        <v>0.56499999999999995</v>
      </c>
      <c r="AI818">
        <v>0.34399999999999997</v>
      </c>
      <c r="AJ818">
        <v>0.57599999999999996</v>
      </c>
      <c r="AK818">
        <v>5.53</v>
      </c>
      <c r="AL818">
        <v>330.24799999999999</v>
      </c>
      <c r="AM818">
        <v>366</v>
      </c>
      <c r="AN818">
        <v>-1.0329999999999999</v>
      </c>
      <c r="AO818">
        <v>8.3000000000000004E-2</v>
      </c>
      <c r="AP818">
        <v>88.109269999999995</v>
      </c>
      <c r="AQ818">
        <v>4.2999999999999997E-2</v>
      </c>
      <c r="AR818">
        <v>81.19</v>
      </c>
      <c r="AS818">
        <v>0.46</v>
      </c>
      <c r="AT818" t="s">
        <v>1581</v>
      </c>
      <c r="AU818">
        <v>-11.8</v>
      </c>
      <c r="AV818">
        <v>86</v>
      </c>
      <c r="AW818">
        <v>1.075</v>
      </c>
      <c r="AX818">
        <v>23.27</v>
      </c>
      <c r="AY818">
        <v>23.27</v>
      </c>
      <c r="AZ818">
        <v>51.48</v>
      </c>
      <c r="BA818">
        <v>51.48</v>
      </c>
      <c r="BB818">
        <v>52.23</v>
      </c>
      <c r="BC818">
        <v>52.23</v>
      </c>
      <c r="BL818">
        <v>15</v>
      </c>
      <c r="BM818">
        <v>23.17</v>
      </c>
      <c r="BN818">
        <v>0.12971842130165886</v>
      </c>
    </row>
    <row r="819" spans="1:66" x14ac:dyDescent="0.2">
      <c r="A819" t="s">
        <v>1543</v>
      </c>
      <c r="B819" s="17">
        <v>42135</v>
      </c>
      <c r="C819">
        <v>1</v>
      </c>
      <c r="D819">
        <v>1</v>
      </c>
      <c r="F819">
        <v>1175</v>
      </c>
      <c r="G819">
        <f t="shared" si="28"/>
        <v>225</v>
      </c>
      <c r="K819" t="s">
        <v>1852</v>
      </c>
      <c r="M819">
        <v>91.4</v>
      </c>
      <c r="N819">
        <v>3.8460000000000001</v>
      </c>
      <c r="O819">
        <v>4.1529999999999996</v>
      </c>
      <c r="P819">
        <v>9.7159999999999993</v>
      </c>
      <c r="Q819">
        <v>1</v>
      </c>
      <c r="R819" t="s">
        <v>1582</v>
      </c>
      <c r="S819">
        <v>8575</v>
      </c>
      <c r="T819">
        <v>2064.9</v>
      </c>
      <c r="U819">
        <v>6.9570000000000007E-2</v>
      </c>
      <c r="V819">
        <v>31.1</v>
      </c>
      <c r="W819" s="8">
        <v>0.7702</v>
      </c>
      <c r="X819">
        <v>41.366999999999997</v>
      </c>
      <c r="Y819">
        <v>11.367000000000001</v>
      </c>
      <c r="Z819">
        <v>0.71667999999999998</v>
      </c>
      <c r="AA819">
        <v>43</v>
      </c>
      <c r="AB819">
        <v>27.4</v>
      </c>
      <c r="AC819">
        <v>9.2999999999999999E-2</v>
      </c>
      <c r="AD819">
        <v>0.42</v>
      </c>
      <c r="AE819">
        <v>2.052</v>
      </c>
      <c r="AF819">
        <v>0.23799999999999999</v>
      </c>
      <c r="AG819">
        <v>0.21099999999999999</v>
      </c>
      <c r="AH819">
        <v>0.48</v>
      </c>
      <c r="AI819">
        <v>0.32</v>
      </c>
      <c r="AJ819">
        <v>0.60699999999999998</v>
      </c>
      <c r="AK819">
        <v>5.2190000000000003</v>
      </c>
      <c r="AL819">
        <v>83.305999999999997</v>
      </c>
      <c r="AM819">
        <v>366</v>
      </c>
      <c r="AN819">
        <v>-1.0329999999999999</v>
      </c>
      <c r="AO819">
        <v>0.09</v>
      </c>
      <c r="AP819">
        <v>88.285709999999995</v>
      </c>
      <c r="AQ819">
        <v>3.1E-2</v>
      </c>
      <c r="AR819">
        <v>94.05</v>
      </c>
      <c r="AS819">
        <v>0.45</v>
      </c>
      <c r="AT819" t="s">
        <v>1583</v>
      </c>
      <c r="AU819">
        <v>-10.7</v>
      </c>
      <c r="AV819">
        <v>95</v>
      </c>
      <c r="AW819">
        <v>1.02</v>
      </c>
      <c r="AX819">
        <v>29.97</v>
      </c>
      <c r="AY819">
        <v>29.97</v>
      </c>
      <c r="AZ819">
        <v>38.14</v>
      </c>
      <c r="BA819">
        <v>38.14</v>
      </c>
      <c r="BB819">
        <v>45.78</v>
      </c>
      <c r="BC819">
        <v>45.78</v>
      </c>
      <c r="BL819">
        <v>15</v>
      </c>
      <c r="BM819">
        <v>21.54</v>
      </c>
      <c r="BN819">
        <v>8.6259866796564111E-2</v>
      </c>
    </row>
    <row r="820" spans="1:66" x14ac:dyDescent="0.2">
      <c r="A820" t="s">
        <v>1543</v>
      </c>
      <c r="B820" s="17">
        <v>42135</v>
      </c>
      <c r="C820">
        <v>2</v>
      </c>
      <c r="D820">
        <v>1</v>
      </c>
      <c r="F820">
        <v>1175</v>
      </c>
      <c r="G820">
        <f t="shared" si="28"/>
        <v>225</v>
      </c>
      <c r="K820" t="s">
        <v>1852</v>
      </c>
      <c r="M820">
        <v>91.4</v>
      </c>
      <c r="N820">
        <v>2.0510000000000002</v>
      </c>
      <c r="O820">
        <v>1.9159999999999999</v>
      </c>
      <c r="P820">
        <v>3.843</v>
      </c>
      <c r="Q820">
        <v>1</v>
      </c>
      <c r="R820" t="s">
        <v>1584</v>
      </c>
      <c r="S820">
        <v>3957</v>
      </c>
      <c r="T820">
        <v>2064.9</v>
      </c>
      <c r="U820">
        <v>0.26811000000000001</v>
      </c>
      <c r="V820">
        <v>26.53</v>
      </c>
      <c r="W820">
        <v>0.1646</v>
      </c>
      <c r="X820">
        <v>40.741999999999997</v>
      </c>
      <c r="Y820">
        <v>10.742000000000001</v>
      </c>
      <c r="Z820">
        <v>0.16675000000000001</v>
      </c>
      <c r="AA820">
        <v>41</v>
      </c>
      <c r="AB820">
        <v>57.6</v>
      </c>
      <c r="AC820">
        <v>9.2999999999999999E-2</v>
      </c>
      <c r="AD820">
        <v>0.154</v>
      </c>
      <c r="AE820">
        <v>1.891</v>
      </c>
      <c r="AF820">
        <v>0.19900000000000001</v>
      </c>
      <c r="AG820">
        <v>-2E-3</v>
      </c>
      <c r="AH820">
        <v>-0.19600000000000001</v>
      </c>
      <c r="AI820">
        <v>5.6000000000000001E-2</v>
      </c>
      <c r="AJ820">
        <v>6.4000000000000001E-2</v>
      </c>
      <c r="AK820">
        <v>2.7090000000000001</v>
      </c>
      <c r="AL820">
        <v>59.503999999999998</v>
      </c>
      <c r="AM820">
        <v>342</v>
      </c>
      <c r="AN820">
        <v>-0.9</v>
      </c>
      <c r="AO820">
        <v>5.6000000000000001E-2</v>
      </c>
      <c r="AP820">
        <v>45.55424</v>
      </c>
      <c r="AQ820">
        <v>5.1999999999999998E-2</v>
      </c>
      <c r="AR820">
        <v>94.05</v>
      </c>
      <c r="AS820">
        <v>0.45500000000000002</v>
      </c>
      <c r="AT820" t="s">
        <v>1585</v>
      </c>
      <c r="AU820">
        <v>-21.9</v>
      </c>
      <c r="AV820">
        <v>68</v>
      </c>
      <c r="AW820">
        <v>1.014</v>
      </c>
      <c r="AX820">
        <v>22</v>
      </c>
      <c r="AY820">
        <v>22</v>
      </c>
      <c r="AZ820">
        <v>26.15</v>
      </c>
      <c r="BA820">
        <v>26.15</v>
      </c>
      <c r="BB820">
        <v>40.92</v>
      </c>
      <c r="BC820">
        <v>40.92</v>
      </c>
      <c r="BL820">
        <v>15</v>
      </c>
      <c r="BM820">
        <v>11.82</v>
      </c>
      <c r="BN820">
        <v>-0.105377443092359</v>
      </c>
    </row>
    <row r="821" spans="1:66" x14ac:dyDescent="0.2">
      <c r="A821" t="s">
        <v>1543</v>
      </c>
      <c r="B821" s="17">
        <v>42135</v>
      </c>
      <c r="C821">
        <v>2</v>
      </c>
      <c r="D821">
        <v>2</v>
      </c>
      <c r="F821">
        <v>1175</v>
      </c>
      <c r="G821">
        <f t="shared" si="28"/>
        <v>225</v>
      </c>
      <c r="K821" t="s">
        <v>1852</v>
      </c>
      <c r="M821">
        <v>91.4</v>
      </c>
      <c r="N821">
        <v>1.423</v>
      </c>
      <c r="O821">
        <v>1.423</v>
      </c>
      <c r="P821">
        <v>7.8609999999999998</v>
      </c>
      <c r="Q821">
        <v>8</v>
      </c>
      <c r="R821" t="s">
        <v>1586</v>
      </c>
      <c r="S821">
        <v>2938</v>
      </c>
      <c r="T821">
        <v>2064.9</v>
      </c>
      <c r="U821">
        <v>0.53075000000000006</v>
      </c>
      <c r="V821">
        <v>31.5</v>
      </c>
      <c r="W821" s="8">
        <v>0.4708</v>
      </c>
      <c r="X821">
        <v>48.241999999999997</v>
      </c>
      <c r="Y821">
        <v>10.742000000000001</v>
      </c>
      <c r="Z821">
        <v>0.34688999999999998</v>
      </c>
      <c r="AA821">
        <v>37</v>
      </c>
      <c r="AB821">
        <v>92.2</v>
      </c>
      <c r="AC821">
        <v>0.26300000000000001</v>
      </c>
      <c r="AD821">
        <v>0.36199999999999999</v>
      </c>
      <c r="AE821">
        <v>2.1190000000000002</v>
      </c>
      <c r="AF821">
        <v>0.36199999999999999</v>
      </c>
      <c r="AG821">
        <v>0.27500000000000002</v>
      </c>
      <c r="AH821">
        <v>9.9000000000000005E-2</v>
      </c>
      <c r="AI821">
        <v>0.432</v>
      </c>
      <c r="AJ821">
        <v>0.64500000000000002</v>
      </c>
      <c r="AK821">
        <v>1.9410000000000001</v>
      </c>
      <c r="AL821">
        <v>178.512</v>
      </c>
      <c r="AM821">
        <v>366</v>
      </c>
      <c r="AN821">
        <v>-1.0329999999999999</v>
      </c>
      <c r="AO821">
        <v>5.5E-2</v>
      </c>
      <c r="AP821">
        <v>31.034379999999999</v>
      </c>
      <c r="AQ821">
        <v>2.1999999999999999E-2</v>
      </c>
      <c r="AR821">
        <v>94.05</v>
      </c>
      <c r="AS821">
        <v>-0.30599999999999999</v>
      </c>
      <c r="AT821" t="s">
        <v>1587</v>
      </c>
      <c r="AU821">
        <v>0.6</v>
      </c>
      <c r="AV821">
        <v>98</v>
      </c>
      <c r="AW821">
        <v>1.016</v>
      </c>
      <c r="AX821">
        <v>27.45</v>
      </c>
      <c r="AY821">
        <v>27.45</v>
      </c>
      <c r="AZ821">
        <v>29.54</v>
      </c>
      <c r="BA821">
        <v>29.54</v>
      </c>
      <c r="BB821">
        <v>29.93</v>
      </c>
      <c r="BC821">
        <v>29.93</v>
      </c>
      <c r="BL821">
        <v>15</v>
      </c>
      <c r="BM821">
        <v>9.33</v>
      </c>
      <c r="BN821">
        <v>-2.085590363962838E-2</v>
      </c>
    </row>
    <row r="822" spans="1:66" x14ac:dyDescent="0.2">
      <c r="A822" t="s">
        <v>1543</v>
      </c>
      <c r="B822" s="17">
        <v>42135</v>
      </c>
      <c r="C822">
        <v>2</v>
      </c>
      <c r="D822">
        <v>3</v>
      </c>
      <c r="F822">
        <v>1175</v>
      </c>
      <c r="G822">
        <f t="shared" si="28"/>
        <v>225</v>
      </c>
      <c r="K822" t="s">
        <v>1852</v>
      </c>
      <c r="M822">
        <v>91.4</v>
      </c>
      <c r="N822">
        <v>2.02</v>
      </c>
      <c r="O822">
        <v>2.0009999999999999</v>
      </c>
      <c r="P822">
        <v>6.0679999999999996</v>
      </c>
      <c r="Q822">
        <v>1</v>
      </c>
      <c r="R822" t="s">
        <v>1588</v>
      </c>
      <c r="S822">
        <v>4131</v>
      </c>
      <c r="T822">
        <v>2064.9</v>
      </c>
      <c r="U822">
        <v>-4.3959999999999999E-2</v>
      </c>
      <c r="V822">
        <v>31.6</v>
      </c>
      <c r="W822" s="8">
        <v>0.46479999999999999</v>
      </c>
      <c r="X822">
        <v>28.242000000000001</v>
      </c>
      <c r="Y822">
        <v>10.742000000000001</v>
      </c>
      <c r="Z822">
        <v>0.30714999999999998</v>
      </c>
      <c r="AA822">
        <v>37</v>
      </c>
      <c r="AB822">
        <v>15.3</v>
      </c>
      <c r="AC822">
        <v>0.13600000000000001</v>
      </c>
      <c r="AD822">
        <v>0.23499999999999999</v>
      </c>
      <c r="AE822">
        <v>2.0419999999999998</v>
      </c>
      <c r="AF822">
        <v>0.33700000000000002</v>
      </c>
      <c r="AG822">
        <v>0.33700000000000002</v>
      </c>
      <c r="AH822">
        <v>-0.114</v>
      </c>
      <c r="AI822">
        <v>0.41499999999999998</v>
      </c>
      <c r="AJ822">
        <v>0.371</v>
      </c>
      <c r="AK822">
        <v>2.6520000000000001</v>
      </c>
      <c r="AL822">
        <v>276.69400000000002</v>
      </c>
      <c r="AM822">
        <v>366</v>
      </c>
      <c r="AN822">
        <v>-1.0329999999999999</v>
      </c>
      <c r="AO822">
        <v>3.3000000000000002E-2</v>
      </c>
      <c r="AP822">
        <v>44.462919999999997</v>
      </c>
      <c r="AQ822">
        <v>5.0000000000000001E-3</v>
      </c>
      <c r="AR822">
        <v>94.05</v>
      </c>
      <c r="AS822">
        <v>0.13600000000000001</v>
      </c>
      <c r="AT822" t="s">
        <v>1589</v>
      </c>
      <c r="AU822">
        <v>-25.5</v>
      </c>
      <c r="AV822">
        <v>94</v>
      </c>
      <c r="AW822">
        <v>1.018</v>
      </c>
      <c r="AX822">
        <v>24.81</v>
      </c>
      <c r="AY822">
        <v>24.81</v>
      </c>
      <c r="AZ822">
        <v>28.19</v>
      </c>
      <c r="BA822">
        <v>28.19</v>
      </c>
      <c r="BB822">
        <v>32.19</v>
      </c>
      <c r="BC822">
        <v>32.19</v>
      </c>
      <c r="BL822">
        <v>15</v>
      </c>
      <c r="BM822">
        <v>16.7</v>
      </c>
      <c r="BN822">
        <v>-3.2160850550026883E-2</v>
      </c>
    </row>
    <row r="823" spans="1:66" x14ac:dyDescent="0.2">
      <c r="A823" t="s">
        <v>1543</v>
      </c>
      <c r="B823" s="17">
        <v>42135</v>
      </c>
      <c r="C823">
        <v>2</v>
      </c>
      <c r="D823">
        <v>4</v>
      </c>
      <c r="F823">
        <v>1175</v>
      </c>
      <c r="G823">
        <f t="shared" si="28"/>
        <v>225</v>
      </c>
      <c r="K823" t="s">
        <v>1852</v>
      </c>
      <c r="M823">
        <v>91.4</v>
      </c>
      <c r="N823">
        <v>2.137</v>
      </c>
      <c r="O823">
        <v>2.1880000000000002</v>
      </c>
      <c r="P823">
        <v>5.0199999999999996</v>
      </c>
      <c r="Q823">
        <v>1</v>
      </c>
      <c r="R823" t="s">
        <v>1590</v>
      </c>
      <c r="S823">
        <v>4518</v>
      </c>
      <c r="T823">
        <v>2064.9</v>
      </c>
      <c r="U823">
        <v>-0.27367999999999998</v>
      </c>
      <c r="V823">
        <v>43.33</v>
      </c>
      <c r="W823">
        <v>-0.376</v>
      </c>
      <c r="X823">
        <v>67.510000000000005</v>
      </c>
      <c r="Y823">
        <v>17.510000000000002</v>
      </c>
      <c r="Z823">
        <v>-0.37308000000000002</v>
      </c>
      <c r="AA823">
        <v>23</v>
      </c>
      <c r="AB823">
        <v>66.2</v>
      </c>
      <c r="AC823">
        <v>9.4E-2</v>
      </c>
      <c r="AD823">
        <v>0.20200000000000001</v>
      </c>
      <c r="AE823">
        <v>1.9710000000000001</v>
      </c>
      <c r="AF823">
        <v>0.23300000000000001</v>
      </c>
      <c r="AG823">
        <v>0.253</v>
      </c>
      <c r="AH823">
        <v>0.38</v>
      </c>
      <c r="AI823">
        <v>0.26900000000000002</v>
      </c>
      <c r="AJ823">
        <v>0.41499999999999998</v>
      </c>
      <c r="AK823">
        <v>2.952</v>
      </c>
      <c r="AL823">
        <v>243.96700000000001</v>
      </c>
      <c r="AM823">
        <v>366</v>
      </c>
      <c r="AN823">
        <v>-1.0329999999999999</v>
      </c>
      <c r="AO823">
        <v>4.1000000000000002E-2</v>
      </c>
      <c r="AP823">
        <v>43.649450000000002</v>
      </c>
      <c r="AQ823">
        <v>6.7000000000000004E-2</v>
      </c>
      <c r="AR823">
        <v>94.05</v>
      </c>
      <c r="AS823">
        <v>0.49099999999999999</v>
      </c>
      <c r="AT823" t="s">
        <v>1591</v>
      </c>
      <c r="AU823">
        <v>25.7</v>
      </c>
      <c r="AV823">
        <v>80</v>
      </c>
      <c r="AW823">
        <v>1.006</v>
      </c>
      <c r="AX823">
        <v>35.21</v>
      </c>
      <c r="AY823">
        <v>35.21</v>
      </c>
      <c r="AZ823">
        <v>62.11</v>
      </c>
      <c r="BA823">
        <v>62.11</v>
      </c>
      <c r="BB823">
        <v>64.86</v>
      </c>
      <c r="BC823">
        <v>64.86</v>
      </c>
      <c r="BL823">
        <v>15</v>
      </c>
      <c r="BM823">
        <v>15.19</v>
      </c>
      <c r="BN823">
        <v>2.4743249381733886E-2</v>
      </c>
    </row>
    <row r="824" spans="1:66" x14ac:dyDescent="0.2">
      <c r="A824" t="s">
        <v>1543</v>
      </c>
      <c r="B824" s="17">
        <v>42135</v>
      </c>
      <c r="C824">
        <v>2</v>
      </c>
      <c r="D824">
        <v>5</v>
      </c>
      <c r="F824">
        <v>1175</v>
      </c>
      <c r="G824">
        <f t="shared" si="28"/>
        <v>225</v>
      </c>
      <c r="K824" t="s">
        <v>1852</v>
      </c>
      <c r="M824">
        <v>91.4</v>
      </c>
      <c r="N824">
        <v>0.41199999999999998</v>
      </c>
      <c r="O824">
        <v>0.41399999999999998</v>
      </c>
      <c r="P824">
        <v>0.88100000000000001</v>
      </c>
      <c r="Q824">
        <v>0</v>
      </c>
      <c r="R824" t="s">
        <v>45</v>
      </c>
      <c r="S824">
        <v>854</v>
      </c>
      <c r="T824">
        <v>2064.9</v>
      </c>
      <c r="U824">
        <v>-0.11212</v>
      </c>
      <c r="V824">
        <v>24.32</v>
      </c>
      <c r="W824">
        <v>-0.26629999999999998</v>
      </c>
      <c r="X824">
        <v>72.929000000000002</v>
      </c>
      <c r="Y824">
        <v>10.429</v>
      </c>
      <c r="Z824">
        <v>-0.62863999999999998</v>
      </c>
      <c r="AA824">
        <v>39</v>
      </c>
      <c r="AB824">
        <v>3.8</v>
      </c>
      <c r="AC824">
        <v>0.11899999999999999</v>
      </c>
      <c r="AD824">
        <v>3.9E-2</v>
      </c>
      <c r="AE824">
        <v>1.772</v>
      </c>
      <c r="AF824">
        <v>8.7999999999999995E-2</v>
      </c>
      <c r="AG824">
        <v>0.18099999999999999</v>
      </c>
      <c r="AH824">
        <v>0.14799999999999999</v>
      </c>
      <c r="AI824">
        <v>0.13900000000000001</v>
      </c>
      <c r="AJ824">
        <v>0.21199999999999999</v>
      </c>
      <c r="AK824">
        <v>0.89600000000000002</v>
      </c>
      <c r="AL824">
        <v>47.603000000000002</v>
      </c>
      <c r="AM824">
        <v>318</v>
      </c>
      <c r="AN824">
        <v>-0.76700000000000002</v>
      </c>
      <c r="AO824">
        <v>2.9000000000000001E-2</v>
      </c>
      <c r="AP824">
        <v>10.001250000000001</v>
      </c>
      <c r="AQ824">
        <v>0.13200000000000001</v>
      </c>
      <c r="AR824">
        <v>94.05</v>
      </c>
      <c r="AS824">
        <v>0.47399999999999998</v>
      </c>
      <c r="AT824" t="s">
        <v>1592</v>
      </c>
      <c r="AU824">
        <v>-8</v>
      </c>
      <c r="AV824">
        <v>2</v>
      </c>
      <c r="AW824">
        <v>1.038</v>
      </c>
      <c r="AX824">
        <v>23.93</v>
      </c>
      <c r="AY824">
        <v>23.93</v>
      </c>
      <c r="AZ824">
        <v>32.35</v>
      </c>
      <c r="BA824">
        <v>32.35</v>
      </c>
      <c r="BB824">
        <v>42.71</v>
      </c>
      <c r="BC824">
        <v>42.71</v>
      </c>
      <c r="BL824">
        <v>15</v>
      </c>
      <c r="BM824">
        <v>10.47</v>
      </c>
      <c r="BN824">
        <v>-3.7251176067558504E-2</v>
      </c>
    </row>
    <row r="825" spans="1:66" x14ac:dyDescent="0.2">
      <c r="A825" t="s">
        <v>1543</v>
      </c>
      <c r="B825" s="17">
        <v>42145</v>
      </c>
      <c r="C825">
        <v>1</v>
      </c>
      <c r="D825">
        <v>1</v>
      </c>
      <c r="F825">
        <v>1225</v>
      </c>
      <c r="G825">
        <f t="shared" si="28"/>
        <v>275</v>
      </c>
      <c r="K825" t="s">
        <v>1853</v>
      </c>
      <c r="M825">
        <v>91.4</v>
      </c>
      <c r="N825">
        <v>1.3839999999999999</v>
      </c>
      <c r="O825">
        <v>1.528</v>
      </c>
      <c r="P825">
        <v>14.754</v>
      </c>
      <c r="Q825">
        <v>6</v>
      </c>
      <c r="R825" t="s">
        <v>1593</v>
      </c>
      <c r="S825">
        <v>5805</v>
      </c>
      <c r="T825">
        <v>3798.5</v>
      </c>
      <c r="U825">
        <v>0.60712999999999995</v>
      </c>
      <c r="V825">
        <v>40.99</v>
      </c>
      <c r="W825" s="8">
        <v>0.78359999999999996</v>
      </c>
      <c r="X825">
        <v>41.054000000000002</v>
      </c>
      <c r="Y825">
        <v>11.054</v>
      </c>
      <c r="Z825">
        <v>0.55554000000000003</v>
      </c>
      <c r="AA825">
        <v>27</v>
      </c>
      <c r="AB825">
        <v>38</v>
      </c>
      <c r="AC825">
        <v>0.72299999999999998</v>
      </c>
      <c r="AD825">
        <v>1.034</v>
      </c>
      <c r="AE825">
        <v>1.962</v>
      </c>
      <c r="AF825">
        <v>0.68100000000000005</v>
      </c>
      <c r="AG825">
        <v>0.22600000000000001</v>
      </c>
      <c r="AH825">
        <v>0.85699999999999998</v>
      </c>
      <c r="AI825">
        <v>0.51900000000000002</v>
      </c>
      <c r="AJ825">
        <v>0.89400000000000002</v>
      </c>
      <c r="AK825">
        <v>4.1909999999999998</v>
      </c>
      <c r="AL825">
        <v>104.13200000000001</v>
      </c>
      <c r="AM825">
        <v>210</v>
      </c>
      <c r="AN825">
        <v>-0.16700000000000001</v>
      </c>
      <c r="AO825">
        <v>0.35099999999999998</v>
      </c>
      <c r="AP825">
        <v>247.47721999999999</v>
      </c>
      <c r="AQ825">
        <v>0.34300000000000003</v>
      </c>
      <c r="AR825">
        <v>75.400000000000006</v>
      </c>
      <c r="AS825">
        <v>-0.27700000000000002</v>
      </c>
      <c r="AT825" t="s">
        <v>1594</v>
      </c>
      <c r="AU825">
        <v>-10.9</v>
      </c>
      <c r="AV825">
        <v>101</v>
      </c>
      <c r="AW825">
        <v>1.0589999999999999</v>
      </c>
      <c r="AX825">
        <v>39.049999999999997</v>
      </c>
      <c r="AY825">
        <v>39.049999999999997</v>
      </c>
      <c r="AZ825">
        <v>43.39</v>
      </c>
      <c r="BA825">
        <v>43.39</v>
      </c>
      <c r="BB825">
        <v>48.98</v>
      </c>
      <c r="BC825">
        <v>48.98</v>
      </c>
      <c r="BL825">
        <v>15</v>
      </c>
      <c r="BM825">
        <v>7.38</v>
      </c>
      <c r="BN825">
        <v>4.1308662294210617E-2</v>
      </c>
    </row>
    <row r="826" spans="1:66" x14ac:dyDescent="0.2">
      <c r="A826" t="s">
        <v>1543</v>
      </c>
      <c r="B826" s="17">
        <v>42145</v>
      </c>
      <c r="C826">
        <v>1</v>
      </c>
      <c r="D826">
        <v>2</v>
      </c>
      <c r="F826">
        <v>1225</v>
      </c>
      <c r="G826">
        <f t="shared" si="28"/>
        <v>275</v>
      </c>
      <c r="K826" t="s">
        <v>1853</v>
      </c>
      <c r="M826">
        <v>91.4</v>
      </c>
      <c r="N826">
        <v>0.80700000000000005</v>
      </c>
      <c r="O826">
        <v>0.82299999999999995</v>
      </c>
      <c r="P826">
        <v>2.77</v>
      </c>
      <c r="Q826">
        <v>2</v>
      </c>
      <c r="R826" t="s">
        <v>1595</v>
      </c>
      <c r="S826">
        <v>3128</v>
      </c>
      <c r="T826">
        <v>3798.5</v>
      </c>
      <c r="U826">
        <v>0.61412</v>
      </c>
      <c r="V826">
        <v>37.479999999999997</v>
      </c>
      <c r="W826" s="8">
        <v>0.75060000000000004</v>
      </c>
      <c r="X826">
        <v>55.741999999999997</v>
      </c>
      <c r="Y826">
        <v>10.742000000000001</v>
      </c>
      <c r="Z826">
        <v>0.76398999999999995</v>
      </c>
      <c r="AA826">
        <v>31</v>
      </c>
      <c r="AB826">
        <v>43.7</v>
      </c>
      <c r="AC826">
        <v>0.245</v>
      </c>
      <c r="AD826">
        <v>0.17299999999999999</v>
      </c>
      <c r="AE826">
        <v>1.792</v>
      </c>
      <c r="AF826">
        <v>0.32400000000000001</v>
      </c>
      <c r="AG826">
        <v>0.161</v>
      </c>
      <c r="AH826">
        <v>0.248</v>
      </c>
      <c r="AI826">
        <v>8.2000000000000003E-2</v>
      </c>
      <c r="AJ826">
        <v>0.76600000000000001</v>
      </c>
      <c r="AK826">
        <v>1.4890000000000001</v>
      </c>
      <c r="AL826">
        <v>68.430000000000007</v>
      </c>
      <c r="AM826">
        <v>294</v>
      </c>
      <c r="AN826">
        <v>-0.63300000000000001</v>
      </c>
      <c r="AO826">
        <v>7.3999999999999996E-2</v>
      </c>
      <c r="AP826">
        <v>109.36283</v>
      </c>
      <c r="AQ826">
        <v>0.17</v>
      </c>
      <c r="AR826">
        <v>75.400000000000006</v>
      </c>
      <c r="AS826">
        <v>-0.128</v>
      </c>
      <c r="AT826" t="s">
        <v>1596</v>
      </c>
      <c r="AU826">
        <v>-39.9</v>
      </c>
      <c r="AV826">
        <v>161</v>
      </c>
      <c r="AW826">
        <v>1.024</v>
      </c>
      <c r="AX826">
        <v>34.520000000000003</v>
      </c>
      <c r="AY826">
        <v>34.520000000000003</v>
      </c>
      <c r="AZ826">
        <v>44.46</v>
      </c>
      <c r="BA826">
        <v>44.46</v>
      </c>
      <c r="BB826">
        <v>46.96</v>
      </c>
      <c r="BC826">
        <v>46.96</v>
      </c>
      <c r="BL826">
        <v>15</v>
      </c>
      <c r="BM826">
        <v>8.35</v>
      </c>
      <c r="BN826">
        <v>-1.2241605100894172E-2</v>
      </c>
    </row>
    <row r="827" spans="1:66" x14ac:dyDescent="0.2">
      <c r="A827" t="s">
        <v>1543</v>
      </c>
      <c r="B827" s="17">
        <v>42145</v>
      </c>
      <c r="C827">
        <v>1</v>
      </c>
      <c r="D827">
        <v>3</v>
      </c>
      <c r="F827">
        <v>1225</v>
      </c>
      <c r="G827">
        <f t="shared" si="28"/>
        <v>275</v>
      </c>
      <c r="K827" t="s">
        <v>1853</v>
      </c>
      <c r="M827">
        <v>91.4</v>
      </c>
      <c r="N827">
        <v>0.314</v>
      </c>
      <c r="O827">
        <v>0.373</v>
      </c>
      <c r="P827">
        <v>4.4569999999999999</v>
      </c>
      <c r="Q827">
        <v>6</v>
      </c>
      <c r="R827" t="s">
        <v>1597</v>
      </c>
      <c r="S827">
        <v>1416</v>
      </c>
      <c r="T827">
        <v>3798.5</v>
      </c>
      <c r="U827">
        <v>0.27184000000000003</v>
      </c>
      <c r="V827">
        <v>36.72</v>
      </c>
      <c r="W827" s="8">
        <v>0.29020000000000001</v>
      </c>
      <c r="X827">
        <v>55.741999999999997</v>
      </c>
      <c r="Y827">
        <v>10.742000000000001</v>
      </c>
      <c r="Z827">
        <v>0.28100999999999998</v>
      </c>
      <c r="AA827">
        <v>37</v>
      </c>
      <c r="AB827">
        <v>37.799999999999997</v>
      </c>
      <c r="AC827">
        <v>1.19</v>
      </c>
      <c r="AD827">
        <v>0.28299999999999997</v>
      </c>
      <c r="AE827">
        <v>1.726</v>
      </c>
      <c r="AF827">
        <v>0.42</v>
      </c>
      <c r="AG827">
        <v>0.31900000000000001</v>
      </c>
      <c r="AH827">
        <v>0.40500000000000003</v>
      </c>
      <c r="AI827">
        <v>0.37</v>
      </c>
      <c r="AJ827">
        <v>0.83799999999999997</v>
      </c>
      <c r="AK827">
        <v>1.7290000000000001</v>
      </c>
      <c r="AL827">
        <v>148.76</v>
      </c>
      <c r="AM827">
        <v>222</v>
      </c>
      <c r="AN827">
        <v>-0.23300000000000001</v>
      </c>
      <c r="AO827">
        <v>0.14000000000000001</v>
      </c>
      <c r="AP827">
        <v>43.003259999999997</v>
      </c>
      <c r="AQ827">
        <v>0.28100000000000003</v>
      </c>
      <c r="AR827">
        <v>75.400000000000006</v>
      </c>
      <c r="AS827">
        <v>5.2999999999999999E-2</v>
      </c>
      <c r="AT827" t="s">
        <v>1598</v>
      </c>
      <c r="AU827">
        <v>-69.8</v>
      </c>
      <c r="AV827">
        <v>35</v>
      </c>
      <c r="AW827">
        <v>0.98399999999999999</v>
      </c>
      <c r="AX827">
        <v>39.96</v>
      </c>
      <c r="AY827">
        <v>39.96</v>
      </c>
      <c r="AZ827">
        <v>43.18</v>
      </c>
      <c r="BA827">
        <v>43.18</v>
      </c>
      <c r="BB827">
        <v>47.73</v>
      </c>
      <c r="BC827">
        <v>47.73</v>
      </c>
      <c r="BL827">
        <v>15</v>
      </c>
      <c r="BM827">
        <v>14.13</v>
      </c>
      <c r="BN827">
        <v>5.9918558051607881E-2</v>
      </c>
    </row>
    <row r="828" spans="1:66" x14ac:dyDescent="0.2">
      <c r="A828" t="s">
        <v>1543</v>
      </c>
      <c r="B828" s="17">
        <v>42145</v>
      </c>
      <c r="C828">
        <v>2</v>
      </c>
      <c r="D828">
        <v>2</v>
      </c>
      <c r="F828">
        <v>1225</v>
      </c>
      <c r="G828">
        <f t="shared" si="28"/>
        <v>275</v>
      </c>
      <c r="K828" t="s">
        <v>1853</v>
      </c>
      <c r="M828">
        <v>91.4</v>
      </c>
      <c r="N828">
        <v>2.06</v>
      </c>
      <c r="O828">
        <v>2.0779999999999998</v>
      </c>
      <c r="P828">
        <v>6.383</v>
      </c>
      <c r="Q828">
        <v>1</v>
      </c>
      <c r="R828" t="s">
        <v>1874</v>
      </c>
      <c r="S828">
        <v>7895</v>
      </c>
      <c r="T828">
        <v>3798.5</v>
      </c>
      <c r="U828">
        <v>-0.27566000000000002</v>
      </c>
      <c r="V828">
        <v>39.130000000000003</v>
      </c>
      <c r="W828">
        <v>-4.8800000000000003E-2</v>
      </c>
      <c r="X828">
        <v>71.628</v>
      </c>
      <c r="Y828">
        <v>16.628</v>
      </c>
      <c r="Z828">
        <v>-0.12712000000000001</v>
      </c>
      <c r="AA828">
        <v>23</v>
      </c>
      <c r="AB828">
        <v>73.3</v>
      </c>
      <c r="AC828">
        <v>9.5000000000000001E-2</v>
      </c>
      <c r="AD828">
        <v>0.20599999999999999</v>
      </c>
      <c r="AE828">
        <v>1.974</v>
      </c>
      <c r="AF828">
        <v>0.16200000000000001</v>
      </c>
      <c r="AG828">
        <v>0.22900000000000001</v>
      </c>
      <c r="AH828">
        <v>0.61599999999999999</v>
      </c>
      <c r="AI828">
        <v>0.217</v>
      </c>
      <c r="AJ828">
        <v>0.57599999999999996</v>
      </c>
      <c r="AK828">
        <v>2.5049999999999999</v>
      </c>
      <c r="AL828">
        <v>166.61199999999999</v>
      </c>
      <c r="AM828">
        <v>366</v>
      </c>
      <c r="AN828">
        <v>-1.0329999999999999</v>
      </c>
      <c r="AO828">
        <v>0.03</v>
      </c>
      <c r="AP828">
        <v>174.91908000000001</v>
      </c>
      <c r="AQ828">
        <v>4.8000000000000001E-2</v>
      </c>
      <c r="AR828">
        <v>75.400000000000006</v>
      </c>
      <c r="AS828">
        <v>0.49399999999999999</v>
      </c>
      <c r="AT828" t="s">
        <v>1875</v>
      </c>
      <c r="AU828">
        <v>20.2</v>
      </c>
      <c r="AV828">
        <v>144</v>
      </c>
      <c r="AW828">
        <v>0.98699999999999999</v>
      </c>
      <c r="AX828">
        <v>35.950000000000003</v>
      </c>
      <c r="AY828">
        <v>35.950000000000003</v>
      </c>
      <c r="AZ828">
        <v>49.41</v>
      </c>
      <c r="BA828">
        <v>49.41</v>
      </c>
      <c r="BB828">
        <v>56.82</v>
      </c>
      <c r="BC828">
        <v>56.82</v>
      </c>
      <c r="BL828">
        <v>15</v>
      </c>
      <c r="BM828">
        <v>16.29</v>
      </c>
      <c r="BN828">
        <v>3.2757291502484985E-2</v>
      </c>
    </row>
    <row r="829" spans="1:66" x14ac:dyDescent="0.2">
      <c r="A829" t="s">
        <v>1543</v>
      </c>
      <c r="B829" s="17">
        <v>42145</v>
      </c>
      <c r="C829">
        <v>2</v>
      </c>
      <c r="D829">
        <v>4</v>
      </c>
      <c r="F829">
        <v>1225</v>
      </c>
      <c r="G829">
        <f t="shared" si="28"/>
        <v>275</v>
      </c>
      <c r="K829" t="s">
        <v>1853</v>
      </c>
      <c r="M829">
        <v>91.4</v>
      </c>
      <c r="N829">
        <v>4.0549999999999997</v>
      </c>
      <c r="O829">
        <v>4.9139999999999997</v>
      </c>
      <c r="P829">
        <v>16.369</v>
      </c>
      <c r="Q829">
        <v>3</v>
      </c>
      <c r="R829" t="s">
        <v>1601</v>
      </c>
      <c r="S829">
        <v>18666</v>
      </c>
      <c r="T829">
        <v>3798.5</v>
      </c>
      <c r="U829">
        <v>0.10675</v>
      </c>
      <c r="V829">
        <v>39.65</v>
      </c>
      <c r="W829" s="8">
        <v>0.54279999999999995</v>
      </c>
      <c r="X829">
        <v>74.694999999999993</v>
      </c>
      <c r="Y829">
        <v>12.195</v>
      </c>
      <c r="Z829">
        <v>-0.37320999999999999</v>
      </c>
      <c r="AA829">
        <v>27</v>
      </c>
      <c r="AB829">
        <v>30.5</v>
      </c>
      <c r="AC829">
        <v>0.218</v>
      </c>
      <c r="AD829">
        <v>0.92600000000000005</v>
      </c>
      <c r="AE829">
        <v>1.996</v>
      </c>
      <c r="AF829">
        <v>0.40500000000000003</v>
      </c>
      <c r="AG829">
        <v>-0.27100000000000002</v>
      </c>
      <c r="AH829">
        <v>0.52100000000000002</v>
      </c>
      <c r="AI829">
        <v>0.187</v>
      </c>
      <c r="AJ829">
        <v>0.505</v>
      </c>
      <c r="AK829">
        <v>6.8129999999999997</v>
      </c>
      <c r="AL829">
        <v>17.850999999999999</v>
      </c>
      <c r="AM829">
        <v>342</v>
      </c>
      <c r="AN829">
        <v>-0.9</v>
      </c>
      <c r="AO829">
        <v>0.20699999999999999</v>
      </c>
      <c r="AP829">
        <v>506.32452999999998</v>
      </c>
      <c r="AQ829">
        <v>5.5E-2</v>
      </c>
      <c r="AR829">
        <v>75.400000000000006</v>
      </c>
      <c r="AS829">
        <v>0.23300000000000001</v>
      </c>
      <c r="AT829" t="s">
        <v>1602</v>
      </c>
      <c r="AU829">
        <v>14.2</v>
      </c>
      <c r="AV829">
        <v>158</v>
      </c>
      <c r="AW829">
        <v>1.006</v>
      </c>
      <c r="AX829">
        <v>25.77</v>
      </c>
      <c r="AY829">
        <v>25.77</v>
      </c>
      <c r="AZ829">
        <v>31.91</v>
      </c>
      <c r="BA829">
        <v>31.91</v>
      </c>
      <c r="BB829">
        <v>43.42</v>
      </c>
      <c r="BC829">
        <v>43.42</v>
      </c>
      <c r="BL829">
        <v>15</v>
      </c>
      <c r="BM829">
        <v>17.68</v>
      </c>
      <c r="BN829">
        <v>0.13997138018941549</v>
      </c>
    </row>
    <row r="830" spans="1:66" x14ac:dyDescent="0.2">
      <c r="A830" t="s">
        <v>1543</v>
      </c>
      <c r="B830" s="17">
        <v>42146</v>
      </c>
      <c r="C830">
        <v>2</v>
      </c>
      <c r="D830">
        <v>1</v>
      </c>
      <c r="F830">
        <v>1225</v>
      </c>
      <c r="G830">
        <f t="shared" si="28"/>
        <v>275</v>
      </c>
      <c r="K830" t="s">
        <v>1854</v>
      </c>
      <c r="M830">
        <v>91.4</v>
      </c>
      <c r="N830">
        <v>0.72799999999999998</v>
      </c>
      <c r="O830">
        <v>0.81299999999999994</v>
      </c>
      <c r="P830">
        <v>10.269</v>
      </c>
      <c r="Q830">
        <v>2</v>
      </c>
      <c r="R830" t="s">
        <v>1599</v>
      </c>
      <c r="S830">
        <v>1256</v>
      </c>
      <c r="T830">
        <v>1545.5</v>
      </c>
      <c r="U830">
        <v>-6.9150000000000003E-2</v>
      </c>
      <c r="V830">
        <v>52.25</v>
      </c>
      <c r="W830">
        <v>-0.5071</v>
      </c>
      <c r="X830">
        <v>56.738</v>
      </c>
      <c r="Y830">
        <v>16.738</v>
      </c>
      <c r="Z830">
        <v>-0.63615999999999995</v>
      </c>
      <c r="AA830">
        <v>27</v>
      </c>
      <c r="AB830">
        <v>85.3</v>
      </c>
      <c r="AC830">
        <v>0.89100000000000001</v>
      </c>
      <c r="AD830">
        <v>0.76500000000000001</v>
      </c>
      <c r="AE830">
        <v>2.1829999999999998</v>
      </c>
      <c r="AF830">
        <v>0.51900000000000002</v>
      </c>
      <c r="AG830">
        <v>0.57399999999999995</v>
      </c>
      <c r="AH830">
        <v>0.311</v>
      </c>
      <c r="AI830">
        <v>0.48799999999999999</v>
      </c>
      <c r="AJ830">
        <v>0.33500000000000002</v>
      </c>
      <c r="AK830">
        <v>1.6850000000000001</v>
      </c>
      <c r="AL830">
        <v>2.9750000000000001</v>
      </c>
      <c r="AM830">
        <v>354</v>
      </c>
      <c r="AN830">
        <v>-0.96699999999999997</v>
      </c>
      <c r="AO830">
        <v>6.9000000000000006E-2</v>
      </c>
      <c r="AP830">
        <v>13.597009999999999</v>
      </c>
      <c r="AQ830">
        <v>0.153</v>
      </c>
      <c r="AR830">
        <v>84.05</v>
      </c>
      <c r="AS830">
        <v>-0.23100000000000001</v>
      </c>
      <c r="AT830" t="s">
        <v>1600</v>
      </c>
      <c r="AU830">
        <v>-31.4</v>
      </c>
      <c r="AV830">
        <v>172</v>
      </c>
      <c r="AW830">
        <v>1.091</v>
      </c>
      <c r="AX830">
        <v>31.72</v>
      </c>
      <c r="AY830">
        <v>31.72</v>
      </c>
      <c r="AZ830">
        <v>59.57</v>
      </c>
      <c r="BA830">
        <v>59.57</v>
      </c>
      <c r="BB830">
        <v>60.35</v>
      </c>
      <c r="BC830">
        <v>60.35</v>
      </c>
      <c r="BL830">
        <v>15</v>
      </c>
      <c r="BM830">
        <v>12.42</v>
      </c>
      <c r="BN830">
        <v>7.639608346429376E-2</v>
      </c>
    </row>
    <row r="831" spans="1:66" x14ac:dyDescent="0.2">
      <c r="A831" t="s">
        <v>1543</v>
      </c>
      <c r="B831" s="17">
        <v>42146</v>
      </c>
      <c r="C831">
        <v>2</v>
      </c>
      <c r="D831">
        <v>5</v>
      </c>
      <c r="F831">
        <v>1225</v>
      </c>
      <c r="G831">
        <f t="shared" si="28"/>
        <v>275</v>
      </c>
      <c r="K831" t="s">
        <v>1854</v>
      </c>
      <c r="M831">
        <v>91.4</v>
      </c>
      <c r="N831">
        <v>1.1379999999999999</v>
      </c>
      <c r="O831">
        <v>1.28</v>
      </c>
      <c r="P831">
        <v>6.1980000000000004</v>
      </c>
      <c r="Q831">
        <v>5</v>
      </c>
      <c r="R831" t="s">
        <v>1603</v>
      </c>
      <c r="S831">
        <v>1978</v>
      </c>
      <c r="T831">
        <v>1545.5</v>
      </c>
      <c r="U831">
        <v>0.31459999999999999</v>
      </c>
      <c r="V831">
        <v>38.18</v>
      </c>
      <c r="W831">
        <v>0.24329999999999999</v>
      </c>
      <c r="X831">
        <v>54.273000000000003</v>
      </c>
      <c r="Y831">
        <v>14.273</v>
      </c>
      <c r="Z831">
        <v>-6.0760000000000002E-2</v>
      </c>
      <c r="AA831">
        <v>19</v>
      </c>
      <c r="AB831">
        <v>38</v>
      </c>
      <c r="AC831">
        <v>0.55200000000000005</v>
      </c>
      <c r="AD831">
        <v>0.65500000000000003</v>
      </c>
      <c r="AE831">
        <v>2.1389999999999998</v>
      </c>
      <c r="AF831">
        <v>0.375</v>
      </c>
      <c r="AG831">
        <v>0.24</v>
      </c>
      <c r="AH831">
        <v>0.83799999999999997</v>
      </c>
      <c r="AI831">
        <v>0.40899999999999997</v>
      </c>
      <c r="AJ831">
        <v>0.96</v>
      </c>
      <c r="AK831">
        <v>5.35</v>
      </c>
      <c r="AL831">
        <v>175.53700000000001</v>
      </c>
      <c r="AM831">
        <v>258</v>
      </c>
      <c r="AN831">
        <v>-0.433</v>
      </c>
      <c r="AO831">
        <v>0.93</v>
      </c>
      <c r="AP831">
        <v>107.18885</v>
      </c>
      <c r="AQ831">
        <v>0.68300000000000005</v>
      </c>
      <c r="AR831">
        <v>84.05</v>
      </c>
      <c r="AS831">
        <v>0.69199999999999995</v>
      </c>
      <c r="AT831" t="s">
        <v>1604</v>
      </c>
      <c r="AU831">
        <v>-12.6</v>
      </c>
      <c r="AV831">
        <v>34</v>
      </c>
      <c r="AW831">
        <v>0.997</v>
      </c>
      <c r="AX831">
        <v>49.52</v>
      </c>
      <c r="AY831">
        <v>49.52</v>
      </c>
      <c r="AZ831">
        <v>51.72</v>
      </c>
      <c r="BA831">
        <v>51.72</v>
      </c>
      <c r="BB831">
        <v>64.599999999999994</v>
      </c>
      <c r="BC831">
        <v>64.599999999999994</v>
      </c>
      <c r="BL831">
        <v>15</v>
      </c>
      <c r="BM831">
        <v>8.9600000000000009</v>
      </c>
      <c r="BN831">
        <v>7.2402317738392077E-2</v>
      </c>
    </row>
    <row r="832" spans="1:66" x14ac:dyDescent="0.2">
      <c r="A832" t="s">
        <v>1543</v>
      </c>
      <c r="B832" s="17">
        <v>42146</v>
      </c>
      <c r="C832">
        <v>2</v>
      </c>
      <c r="D832">
        <v>6</v>
      </c>
      <c r="F832">
        <v>1225</v>
      </c>
      <c r="G832">
        <f t="shared" si="28"/>
        <v>275</v>
      </c>
      <c r="K832" t="s">
        <v>1854</v>
      </c>
      <c r="M832">
        <v>91.4</v>
      </c>
      <c r="N832">
        <v>1.1919999999999999</v>
      </c>
      <c r="O832">
        <v>1.4219999999999999</v>
      </c>
      <c r="P832">
        <v>12.448</v>
      </c>
      <c r="Q832">
        <v>4</v>
      </c>
      <c r="R832" t="s">
        <v>1605</v>
      </c>
      <c r="S832">
        <v>2197</v>
      </c>
      <c r="T832">
        <v>1545.5</v>
      </c>
      <c r="U832">
        <v>-0.22469</v>
      </c>
      <c r="V832">
        <v>49.11</v>
      </c>
      <c r="W832">
        <v>-0.38900000000000001</v>
      </c>
      <c r="X832">
        <v>60.670999999999999</v>
      </c>
      <c r="Y832">
        <v>15.670999999999999</v>
      </c>
      <c r="Z832">
        <v>-0.59204000000000001</v>
      </c>
      <c r="AA832">
        <v>31</v>
      </c>
      <c r="AB832">
        <v>3</v>
      </c>
      <c r="AC832">
        <v>0.5</v>
      </c>
      <c r="AD832">
        <v>0.621</v>
      </c>
      <c r="AE832">
        <v>2.1429999999999998</v>
      </c>
      <c r="AF832">
        <v>0.372</v>
      </c>
      <c r="AG832">
        <v>0.46200000000000002</v>
      </c>
      <c r="AH832">
        <v>0.59499999999999997</v>
      </c>
      <c r="AI832">
        <v>0.40300000000000002</v>
      </c>
      <c r="AJ832">
        <v>0.73099999999999998</v>
      </c>
      <c r="AK832">
        <v>3.6019999999999999</v>
      </c>
      <c r="AL832">
        <v>276.69400000000002</v>
      </c>
      <c r="AM832">
        <v>366</v>
      </c>
      <c r="AN832">
        <v>-1.0329999999999999</v>
      </c>
      <c r="AO832">
        <v>0.17100000000000001</v>
      </c>
      <c r="AP832">
        <v>23.50029</v>
      </c>
      <c r="AQ832">
        <v>0.185</v>
      </c>
      <c r="AR832">
        <v>84.05</v>
      </c>
      <c r="AS832">
        <v>0.51900000000000002</v>
      </c>
      <c r="AT832" t="s">
        <v>1606</v>
      </c>
      <c r="AU832">
        <v>-22.3</v>
      </c>
      <c r="AV832">
        <v>10</v>
      </c>
      <c r="AW832">
        <v>0.876</v>
      </c>
      <c r="AX832">
        <v>24.95</v>
      </c>
      <c r="AY832">
        <v>24.95</v>
      </c>
      <c r="AZ832">
        <v>36.19</v>
      </c>
      <c r="BA832">
        <v>36.19</v>
      </c>
      <c r="BB832">
        <v>36.72</v>
      </c>
      <c r="BC832">
        <v>36.72</v>
      </c>
      <c r="BL832">
        <v>15</v>
      </c>
      <c r="BM832">
        <v>10.84</v>
      </c>
      <c r="BN832">
        <v>7.4696367527948115E-2</v>
      </c>
    </row>
    <row r="833" spans="1:66" x14ac:dyDescent="0.2">
      <c r="A833" t="s">
        <v>1543</v>
      </c>
      <c r="B833" s="17">
        <v>42146</v>
      </c>
      <c r="C833">
        <v>2</v>
      </c>
      <c r="D833">
        <v>7</v>
      </c>
      <c r="F833">
        <v>1225</v>
      </c>
      <c r="G833">
        <f t="shared" si="28"/>
        <v>275</v>
      </c>
      <c r="K833" t="s">
        <v>1854</v>
      </c>
      <c r="M833">
        <v>91.4</v>
      </c>
      <c r="N833">
        <v>0.997</v>
      </c>
      <c r="O833">
        <v>0.98</v>
      </c>
      <c r="P833">
        <v>5.6420000000000003</v>
      </c>
      <c r="Q833">
        <v>7</v>
      </c>
      <c r="R833" t="s">
        <v>1607</v>
      </c>
      <c r="S833">
        <v>1514</v>
      </c>
      <c r="T833">
        <v>1545.5</v>
      </c>
      <c r="U833">
        <v>-0.12379999999999999</v>
      </c>
      <c r="V833">
        <v>46.99</v>
      </c>
      <c r="W833">
        <v>-0.1764</v>
      </c>
      <c r="X833">
        <v>74.218000000000004</v>
      </c>
      <c r="Y833">
        <v>14.218</v>
      </c>
      <c r="Z833">
        <v>-0.28491</v>
      </c>
      <c r="AA833">
        <v>33</v>
      </c>
      <c r="AB833">
        <v>12.9</v>
      </c>
      <c r="AC833">
        <v>0.55900000000000005</v>
      </c>
      <c r="AD833">
        <v>0.40500000000000003</v>
      </c>
      <c r="AE833">
        <v>2.0990000000000002</v>
      </c>
      <c r="AF833">
        <v>0.378</v>
      </c>
      <c r="AG833">
        <v>0.34100000000000003</v>
      </c>
      <c r="AH833">
        <v>0.39600000000000002</v>
      </c>
      <c r="AI833">
        <v>0.25800000000000001</v>
      </c>
      <c r="AJ833">
        <v>0.47399999999999998</v>
      </c>
      <c r="AK833">
        <v>2.3740000000000001</v>
      </c>
      <c r="AL833">
        <v>270.74400000000003</v>
      </c>
      <c r="AM833">
        <v>354</v>
      </c>
      <c r="AN833">
        <v>-0.96699999999999997</v>
      </c>
      <c r="AO833">
        <v>0.105</v>
      </c>
      <c r="AP833">
        <v>18.258030000000002</v>
      </c>
      <c r="AQ833">
        <v>0.20399999999999999</v>
      </c>
      <c r="AR833">
        <v>84.05</v>
      </c>
      <c r="AS833">
        <v>0.36</v>
      </c>
      <c r="AT833" t="s">
        <v>1608</v>
      </c>
      <c r="AU833">
        <v>-7.6</v>
      </c>
      <c r="AV833">
        <v>122</v>
      </c>
      <c r="AW833">
        <v>0.82899999999999996</v>
      </c>
      <c r="AX833">
        <v>43.55</v>
      </c>
      <c r="AY833">
        <v>43.55</v>
      </c>
      <c r="AZ833">
        <v>45.44</v>
      </c>
      <c r="BA833">
        <v>45.44</v>
      </c>
      <c r="BB833">
        <v>48.63</v>
      </c>
      <c r="BC833">
        <v>48.63</v>
      </c>
      <c r="BL833">
        <v>15</v>
      </c>
      <c r="BM833">
        <v>15.09</v>
      </c>
      <c r="BN833">
        <v>9.5242724604504957E-3</v>
      </c>
    </row>
    <row r="834" spans="1:66" x14ac:dyDescent="0.2">
      <c r="A834" t="s">
        <v>1543</v>
      </c>
      <c r="B834" s="17">
        <v>42150</v>
      </c>
      <c r="C834">
        <v>1</v>
      </c>
      <c r="D834">
        <v>1</v>
      </c>
      <c r="F834">
        <v>1250</v>
      </c>
      <c r="G834">
        <f t="shared" si="28"/>
        <v>300</v>
      </c>
      <c r="K834" t="s">
        <v>1855</v>
      </c>
      <c r="M834">
        <v>91.4</v>
      </c>
      <c r="N834">
        <v>1.667</v>
      </c>
      <c r="O834">
        <v>1.732</v>
      </c>
      <c r="P834">
        <v>5.4340000000000002</v>
      </c>
      <c r="Q834">
        <v>2</v>
      </c>
      <c r="R834" t="s">
        <v>1609</v>
      </c>
      <c r="S834">
        <v>6146</v>
      </c>
      <c r="T834">
        <v>3549.1</v>
      </c>
      <c r="U834">
        <v>0.26174999999999998</v>
      </c>
      <c r="V834">
        <v>47.52</v>
      </c>
      <c r="W834" s="8">
        <v>0.6028</v>
      </c>
      <c r="X834">
        <v>52.637</v>
      </c>
      <c r="Y834">
        <v>12.637</v>
      </c>
      <c r="Z834">
        <v>0.624</v>
      </c>
      <c r="AA834">
        <v>27</v>
      </c>
      <c r="AB834">
        <v>54.5</v>
      </c>
      <c r="AC834">
        <v>0.25800000000000001</v>
      </c>
      <c r="AD834">
        <v>0.437</v>
      </c>
      <c r="AE834">
        <v>2.1669999999999998</v>
      </c>
      <c r="AF834">
        <v>0.32</v>
      </c>
      <c r="AG834">
        <v>0.54</v>
      </c>
      <c r="AH834">
        <v>0.24199999999999999</v>
      </c>
      <c r="AI834">
        <v>0.56399999999999995</v>
      </c>
      <c r="AJ834">
        <v>0.28399999999999997</v>
      </c>
      <c r="AK834">
        <v>2.218</v>
      </c>
      <c r="AL834">
        <v>199.339</v>
      </c>
      <c r="AM834">
        <v>366</v>
      </c>
      <c r="AN834">
        <v>-1.0329999999999999</v>
      </c>
      <c r="AO834">
        <v>2.8000000000000001E-2</v>
      </c>
      <c r="AP834">
        <v>100.48258</v>
      </c>
      <c r="AQ834">
        <v>1E-3</v>
      </c>
      <c r="AR834">
        <v>81.67</v>
      </c>
      <c r="AS834">
        <v>0.13700000000000001</v>
      </c>
      <c r="AT834" t="s">
        <v>1610</v>
      </c>
      <c r="AU834">
        <v>9.3000000000000007</v>
      </c>
      <c r="AV834">
        <v>167</v>
      </c>
      <c r="AW834">
        <v>1.123</v>
      </c>
      <c r="AX834">
        <v>40.61</v>
      </c>
      <c r="AY834">
        <v>40.61</v>
      </c>
      <c r="AZ834">
        <v>41.91</v>
      </c>
      <c r="BA834">
        <v>41.91</v>
      </c>
      <c r="BB834">
        <v>42.52</v>
      </c>
      <c r="BC834">
        <v>42.52</v>
      </c>
      <c r="BL834">
        <v>15</v>
      </c>
      <c r="BM834">
        <v>13.11</v>
      </c>
      <c r="BN834">
        <v>1.7888719261608326E-2</v>
      </c>
    </row>
    <row r="835" spans="1:66" x14ac:dyDescent="0.2">
      <c r="A835" t="s">
        <v>1543</v>
      </c>
      <c r="B835" s="17">
        <v>42150</v>
      </c>
      <c r="C835">
        <v>1</v>
      </c>
      <c r="D835">
        <v>2</v>
      </c>
      <c r="F835">
        <v>1250</v>
      </c>
      <c r="G835">
        <f t="shared" si="28"/>
        <v>300</v>
      </c>
      <c r="K835" t="s">
        <v>1855</v>
      </c>
      <c r="M835">
        <v>91.4</v>
      </c>
      <c r="N835">
        <v>14.044</v>
      </c>
      <c r="O835">
        <v>14.923</v>
      </c>
      <c r="P835">
        <v>31.495999999999999</v>
      </c>
      <c r="Q835">
        <v>1</v>
      </c>
      <c r="R835" t="s">
        <v>1611</v>
      </c>
      <c r="S835">
        <v>52965</v>
      </c>
      <c r="T835">
        <v>3549.1</v>
      </c>
      <c r="U835">
        <v>-0.15867999999999999</v>
      </c>
      <c r="V835">
        <v>40.26</v>
      </c>
      <c r="W835">
        <v>-0.23930000000000001</v>
      </c>
      <c r="X835">
        <v>67.436999999999998</v>
      </c>
      <c r="Y835">
        <v>17.437000000000001</v>
      </c>
      <c r="Z835">
        <v>-0.29305999999999999</v>
      </c>
      <c r="AA835">
        <v>23</v>
      </c>
      <c r="AB835">
        <v>139.4</v>
      </c>
      <c r="AC835">
        <v>5.1999999999999998E-2</v>
      </c>
      <c r="AD835">
        <v>0.875</v>
      </c>
      <c r="AE835">
        <v>2.129</v>
      </c>
      <c r="AF835">
        <v>0.39</v>
      </c>
      <c r="AG835">
        <v>0.40600000000000003</v>
      </c>
      <c r="AH835">
        <v>0.498</v>
      </c>
      <c r="AI835">
        <v>0.30299999999999999</v>
      </c>
      <c r="AJ835">
        <v>0.83899999999999997</v>
      </c>
      <c r="AK835">
        <v>17.033000000000001</v>
      </c>
      <c r="AL835">
        <v>217.19</v>
      </c>
      <c r="AM835">
        <v>342</v>
      </c>
      <c r="AN835">
        <v>-0.9</v>
      </c>
      <c r="AO835">
        <v>0.10299999999999999</v>
      </c>
      <c r="AP835">
        <v>802.41192000000001</v>
      </c>
      <c r="AQ835">
        <v>4.9000000000000002E-2</v>
      </c>
      <c r="AR835">
        <v>81.67</v>
      </c>
      <c r="AS835">
        <v>0.44600000000000001</v>
      </c>
      <c r="AT835" t="s">
        <v>1612</v>
      </c>
      <c r="AU835">
        <v>23</v>
      </c>
      <c r="AV835">
        <v>177</v>
      </c>
      <c r="AW835">
        <v>1.016</v>
      </c>
      <c r="AX835">
        <v>42.68</v>
      </c>
      <c r="AY835">
        <v>42.68</v>
      </c>
      <c r="AZ835">
        <v>53.1</v>
      </c>
      <c r="BA835">
        <v>53.1</v>
      </c>
      <c r="BB835">
        <v>56.07</v>
      </c>
      <c r="BC835">
        <v>56.07</v>
      </c>
      <c r="BL835">
        <v>15</v>
      </c>
      <c r="BM835">
        <v>32.03</v>
      </c>
      <c r="BN835">
        <v>0.19048241175292005</v>
      </c>
    </row>
    <row r="836" spans="1:66" x14ac:dyDescent="0.2">
      <c r="A836" t="s">
        <v>1543</v>
      </c>
      <c r="B836" s="17">
        <v>42150</v>
      </c>
      <c r="C836">
        <v>2</v>
      </c>
      <c r="D836">
        <v>1</v>
      </c>
      <c r="F836">
        <v>1250</v>
      </c>
      <c r="G836">
        <f t="shared" si="28"/>
        <v>300</v>
      </c>
      <c r="K836" t="s">
        <v>1855</v>
      </c>
      <c r="M836">
        <v>91.4</v>
      </c>
      <c r="N836">
        <v>0.86699999999999999</v>
      </c>
      <c r="O836">
        <v>0.98199999999999998</v>
      </c>
      <c r="P836">
        <v>14.763</v>
      </c>
      <c r="Q836">
        <v>4</v>
      </c>
      <c r="R836" t="s">
        <v>1613</v>
      </c>
      <c r="S836">
        <v>3487</v>
      </c>
      <c r="T836">
        <v>3549.1</v>
      </c>
      <c r="U836">
        <v>-0.32547999999999999</v>
      </c>
      <c r="V836">
        <v>30.45</v>
      </c>
      <c r="W836">
        <v>9.1499999999999998E-2</v>
      </c>
      <c r="X836">
        <v>52.16</v>
      </c>
      <c r="Y836">
        <v>14.66</v>
      </c>
      <c r="Z836">
        <v>-0.15658</v>
      </c>
      <c r="AA836">
        <v>23</v>
      </c>
      <c r="AB836">
        <v>24.5</v>
      </c>
      <c r="AC836">
        <v>1.1679999999999999</v>
      </c>
      <c r="AD836">
        <v>1.0840000000000001</v>
      </c>
      <c r="AE836">
        <v>2.0009999999999999</v>
      </c>
      <c r="AF836">
        <v>0.748</v>
      </c>
      <c r="AG836">
        <v>0.49099999999999999</v>
      </c>
      <c r="AH836">
        <v>0.46100000000000002</v>
      </c>
      <c r="AI836">
        <v>0.53500000000000003</v>
      </c>
      <c r="AJ836">
        <v>0.60899999999999999</v>
      </c>
      <c r="AK836">
        <v>1.78</v>
      </c>
      <c r="AL836">
        <v>17.850999999999999</v>
      </c>
      <c r="AM836">
        <v>330</v>
      </c>
      <c r="AN836">
        <v>-0.83299999999999996</v>
      </c>
      <c r="AO836">
        <v>0.11700000000000001</v>
      </c>
      <c r="AP836">
        <v>55.340159999999997</v>
      </c>
      <c r="AQ836">
        <v>0.17299999999999999</v>
      </c>
      <c r="AR836">
        <v>81.67</v>
      </c>
      <c r="AS836">
        <v>-0.17899999999999999</v>
      </c>
      <c r="AT836" t="s">
        <v>1614</v>
      </c>
      <c r="AU836">
        <v>21.3</v>
      </c>
      <c r="AV836">
        <v>75</v>
      </c>
      <c r="AW836">
        <v>1.0760000000000001</v>
      </c>
      <c r="AX836">
        <v>25.47</v>
      </c>
      <c r="AY836">
        <v>25.47</v>
      </c>
      <c r="AZ836">
        <v>33.409999999999997</v>
      </c>
      <c r="BA836">
        <v>33.409999999999997</v>
      </c>
      <c r="BB836">
        <v>47.74</v>
      </c>
      <c r="BC836">
        <v>47.74</v>
      </c>
      <c r="BL836">
        <v>15</v>
      </c>
      <c r="BM836">
        <v>31.3</v>
      </c>
      <c r="BN836">
        <v>2.3269538598184529E-2</v>
      </c>
    </row>
    <row r="837" spans="1:66" x14ac:dyDescent="0.2">
      <c r="A837" t="s">
        <v>1543</v>
      </c>
      <c r="B837" s="17">
        <v>42150</v>
      </c>
      <c r="C837">
        <v>2</v>
      </c>
      <c r="D837">
        <v>2</v>
      </c>
      <c r="F837">
        <v>1250</v>
      </c>
      <c r="G837">
        <f t="shared" si="28"/>
        <v>300</v>
      </c>
      <c r="K837" t="s">
        <v>1855</v>
      </c>
      <c r="M837">
        <v>91.4</v>
      </c>
      <c r="N837">
        <v>0.40400000000000003</v>
      </c>
      <c r="O837">
        <v>0.439</v>
      </c>
      <c r="P837">
        <v>1.833</v>
      </c>
      <c r="Q837">
        <v>1</v>
      </c>
      <c r="R837" t="s">
        <v>1615</v>
      </c>
      <c r="S837">
        <v>1559</v>
      </c>
      <c r="T837">
        <v>3549.1</v>
      </c>
      <c r="U837">
        <v>-0.38818999999999998</v>
      </c>
      <c r="V837">
        <v>53.65</v>
      </c>
      <c r="W837">
        <v>0.15679999999999999</v>
      </c>
      <c r="X837">
        <v>50.378</v>
      </c>
      <c r="Y837">
        <v>17.878</v>
      </c>
      <c r="Z837">
        <v>0.14151</v>
      </c>
      <c r="AA837">
        <v>37</v>
      </c>
      <c r="AB837">
        <v>1.5</v>
      </c>
      <c r="AC837">
        <v>0.25600000000000001</v>
      </c>
      <c r="AD837">
        <v>0.1</v>
      </c>
      <c r="AE837">
        <v>1.6579999999999999</v>
      </c>
      <c r="AF837">
        <v>0.111</v>
      </c>
      <c r="AG837">
        <v>0.28499999999999998</v>
      </c>
      <c r="AH837">
        <v>0.59099999999999997</v>
      </c>
      <c r="AI837">
        <v>0.24399999999999999</v>
      </c>
      <c r="AJ837">
        <v>0.45800000000000002</v>
      </c>
      <c r="AK837">
        <v>0.94299999999999995</v>
      </c>
      <c r="AL837">
        <v>279.66899999999998</v>
      </c>
      <c r="AM837">
        <v>366</v>
      </c>
      <c r="AN837">
        <v>-1.0329999999999999</v>
      </c>
      <c r="AO837">
        <v>0.03</v>
      </c>
      <c r="AP837">
        <v>20.143910000000002</v>
      </c>
      <c r="AQ837">
        <v>9.1999999999999998E-2</v>
      </c>
      <c r="AR837">
        <v>81.67</v>
      </c>
      <c r="AS837">
        <v>0.249</v>
      </c>
      <c r="AT837" t="s">
        <v>1616</v>
      </c>
      <c r="AU837">
        <v>-41.3</v>
      </c>
      <c r="AV837">
        <v>155</v>
      </c>
      <c r="AW837">
        <v>0.85</v>
      </c>
      <c r="AX837">
        <v>41.36</v>
      </c>
      <c r="AY837">
        <v>41.36</v>
      </c>
      <c r="AZ837">
        <v>41.87</v>
      </c>
      <c r="BA837">
        <v>41.87</v>
      </c>
      <c r="BB837">
        <v>44.93</v>
      </c>
      <c r="BC837">
        <v>44.93</v>
      </c>
      <c r="BL837">
        <v>15</v>
      </c>
      <c r="BM837">
        <v>6.67</v>
      </c>
      <c r="BN837">
        <v>2.1120880913113187E-2</v>
      </c>
    </row>
    <row r="838" spans="1:66" x14ac:dyDescent="0.2">
      <c r="A838" t="s">
        <v>1543</v>
      </c>
      <c r="B838" s="17">
        <v>42150</v>
      </c>
      <c r="C838">
        <v>2</v>
      </c>
      <c r="D838">
        <v>3</v>
      </c>
      <c r="F838">
        <v>1250</v>
      </c>
      <c r="G838">
        <f t="shared" si="28"/>
        <v>300</v>
      </c>
      <c r="K838" t="s">
        <v>1855</v>
      </c>
      <c r="M838">
        <v>91.4</v>
      </c>
      <c r="N838">
        <v>1.835</v>
      </c>
      <c r="O838">
        <v>2.0350000000000001</v>
      </c>
      <c r="P838">
        <v>8.8879999999999999</v>
      </c>
      <c r="Q838">
        <v>4</v>
      </c>
      <c r="R838" t="s">
        <v>1617</v>
      </c>
      <c r="S838">
        <v>7223</v>
      </c>
      <c r="T838">
        <v>3549.1</v>
      </c>
      <c r="U838">
        <v>-0.11206000000000001</v>
      </c>
      <c r="V838">
        <v>50.84</v>
      </c>
      <c r="W838">
        <v>0.25719999999999998</v>
      </c>
      <c r="X838">
        <v>35.234000000000002</v>
      </c>
      <c r="Y838">
        <v>22.734000000000002</v>
      </c>
      <c r="Z838">
        <v>-0.10173</v>
      </c>
      <c r="AA838">
        <v>25</v>
      </c>
      <c r="AB838">
        <v>150.30000000000001</v>
      </c>
      <c r="AC838">
        <v>0.372</v>
      </c>
      <c r="AD838">
        <v>0.61899999999999999</v>
      </c>
      <c r="AE838">
        <v>1.988</v>
      </c>
      <c r="AF838">
        <v>0.36399999999999999</v>
      </c>
      <c r="AG838">
        <v>0.39900000000000002</v>
      </c>
      <c r="AH838">
        <v>0.41399999999999998</v>
      </c>
      <c r="AI838">
        <v>0.36199999999999999</v>
      </c>
      <c r="AJ838">
        <v>0.39600000000000002</v>
      </c>
      <c r="AK838">
        <v>2.9169999999999998</v>
      </c>
      <c r="AL838">
        <v>83.305999999999997</v>
      </c>
      <c r="AM838">
        <v>354</v>
      </c>
      <c r="AN838">
        <v>-0.96699999999999997</v>
      </c>
      <c r="AO838">
        <v>6.0999999999999999E-2</v>
      </c>
      <c r="AP838">
        <v>125.70139</v>
      </c>
      <c r="AQ838">
        <v>4.4999999999999998E-2</v>
      </c>
      <c r="AR838">
        <v>81.67</v>
      </c>
      <c r="AS838">
        <v>-0.23300000000000001</v>
      </c>
      <c r="AT838" t="s">
        <v>1618</v>
      </c>
      <c r="AU838">
        <v>26.2</v>
      </c>
      <c r="AV838">
        <v>173</v>
      </c>
      <c r="AW838">
        <v>0.91600000000000004</v>
      </c>
      <c r="AX838">
        <v>52.75</v>
      </c>
      <c r="AY838">
        <v>52.75</v>
      </c>
      <c r="AZ838">
        <v>58.39</v>
      </c>
      <c r="BA838">
        <v>58.39</v>
      </c>
      <c r="BB838">
        <v>63.76</v>
      </c>
      <c r="BC838">
        <v>63.76</v>
      </c>
      <c r="BL838">
        <v>15</v>
      </c>
      <c r="BM838">
        <v>11.28</v>
      </c>
      <c r="BN838">
        <v>3.3077556396070948E-2</v>
      </c>
    </row>
    <row r="839" spans="1:66" x14ac:dyDescent="0.2">
      <c r="A839" t="s">
        <v>1543</v>
      </c>
      <c r="B839" s="17">
        <v>42150</v>
      </c>
      <c r="C839">
        <v>1</v>
      </c>
      <c r="D839">
        <v>4</v>
      </c>
      <c r="F839">
        <v>1250</v>
      </c>
      <c r="G839">
        <f t="shared" si="28"/>
        <v>300</v>
      </c>
      <c r="K839" t="s">
        <v>1856</v>
      </c>
      <c r="M839">
        <v>91.4</v>
      </c>
      <c r="N839">
        <v>0.92500000000000004</v>
      </c>
      <c r="O839">
        <v>1.0169999999999999</v>
      </c>
      <c r="P839">
        <v>8.4619999999999997</v>
      </c>
      <c r="Q839">
        <v>4</v>
      </c>
      <c r="R839" t="s">
        <v>1619</v>
      </c>
      <c r="S839">
        <v>2807</v>
      </c>
      <c r="T839">
        <v>2758.8</v>
      </c>
      <c r="U839">
        <v>0.13664000000000001</v>
      </c>
      <c r="V839">
        <v>36.1</v>
      </c>
      <c r="W839">
        <v>0.17910000000000001</v>
      </c>
      <c r="X839">
        <v>30.8</v>
      </c>
      <c r="Y839">
        <v>15.8</v>
      </c>
      <c r="Z839">
        <v>-2.0080000000000001E-2</v>
      </c>
      <c r="AA839">
        <v>25</v>
      </c>
      <c r="AB839">
        <v>74.2</v>
      </c>
      <c r="AC839">
        <v>0.47699999999999998</v>
      </c>
      <c r="AD839">
        <v>0.57999999999999996</v>
      </c>
      <c r="AE839">
        <v>2.339</v>
      </c>
      <c r="AF839">
        <v>0.501</v>
      </c>
      <c r="AG839">
        <v>0.5</v>
      </c>
      <c r="AH839">
        <v>0.39900000000000002</v>
      </c>
      <c r="AI839">
        <v>0.54600000000000004</v>
      </c>
      <c r="AJ839">
        <v>0.28999999999999998</v>
      </c>
      <c r="AK839">
        <v>1.494</v>
      </c>
      <c r="AL839">
        <v>133.88399999999999</v>
      </c>
      <c r="AM839">
        <v>330</v>
      </c>
      <c r="AN839">
        <v>-0.83299999999999996</v>
      </c>
      <c r="AO839">
        <v>4.3999999999999997E-2</v>
      </c>
      <c r="AP839">
        <v>43.945860000000003</v>
      </c>
      <c r="AQ839">
        <v>6.6000000000000003E-2</v>
      </c>
      <c r="AR839">
        <v>87.38</v>
      </c>
      <c r="AS839">
        <v>-0.41399999999999998</v>
      </c>
      <c r="AT839" t="s">
        <v>1620</v>
      </c>
      <c r="AU839">
        <v>13.5</v>
      </c>
      <c r="AV839">
        <v>164</v>
      </c>
      <c r="AW839">
        <v>0.96899999999999997</v>
      </c>
      <c r="AX839">
        <v>38.270000000000003</v>
      </c>
      <c r="AY839">
        <v>38.270000000000003</v>
      </c>
      <c r="AZ839">
        <v>44.53</v>
      </c>
      <c r="BA839">
        <v>44.53</v>
      </c>
      <c r="BB839">
        <v>51.12</v>
      </c>
      <c r="BC839">
        <v>51.12</v>
      </c>
      <c r="BL839">
        <v>15</v>
      </c>
      <c r="BM839">
        <v>4.46</v>
      </c>
      <c r="BN839">
        <v>0.11508740202455073</v>
      </c>
    </row>
    <row r="840" spans="1:66" x14ac:dyDescent="0.2">
      <c r="A840" t="s">
        <v>1543</v>
      </c>
      <c r="B840" s="17">
        <v>42150</v>
      </c>
      <c r="C840">
        <v>1</v>
      </c>
      <c r="D840">
        <v>5</v>
      </c>
      <c r="F840">
        <v>1250</v>
      </c>
      <c r="G840">
        <f t="shared" si="28"/>
        <v>300</v>
      </c>
      <c r="K840" t="s">
        <v>1856</v>
      </c>
      <c r="M840">
        <v>91.4</v>
      </c>
      <c r="N840">
        <v>2.7160000000000002</v>
      </c>
      <c r="O840">
        <v>3.0609999999999999</v>
      </c>
      <c r="P840">
        <v>12.852</v>
      </c>
      <c r="Q840">
        <v>4</v>
      </c>
      <c r="R840" t="s">
        <v>1621</v>
      </c>
      <c r="S840">
        <v>8444</v>
      </c>
      <c r="T840">
        <v>2758.8</v>
      </c>
      <c r="U840">
        <v>0.30077999999999999</v>
      </c>
      <c r="V840">
        <v>49.11</v>
      </c>
      <c r="W840" s="8">
        <v>0.89600000000000002</v>
      </c>
      <c r="X840">
        <v>49.695</v>
      </c>
      <c r="Y840">
        <v>12.195</v>
      </c>
      <c r="Z840">
        <v>0.88515999999999995</v>
      </c>
      <c r="AA840">
        <v>23</v>
      </c>
      <c r="AB840">
        <v>26.2</v>
      </c>
      <c r="AC840">
        <v>0.28699999999999998</v>
      </c>
      <c r="AD840">
        <v>0.92700000000000005</v>
      </c>
      <c r="AE840">
        <v>2.206</v>
      </c>
      <c r="AF840">
        <v>0.46100000000000002</v>
      </c>
      <c r="AG840">
        <v>0.629</v>
      </c>
      <c r="AH840">
        <v>0.21099999999999999</v>
      </c>
      <c r="AI840">
        <v>0.57599999999999996</v>
      </c>
      <c r="AJ840">
        <v>0.16500000000000001</v>
      </c>
      <c r="AK840">
        <v>4.5049999999999999</v>
      </c>
      <c r="AL840">
        <v>38.677999999999997</v>
      </c>
      <c r="AM840">
        <v>366</v>
      </c>
      <c r="AN840">
        <v>-1.0329999999999999</v>
      </c>
      <c r="AO840">
        <v>0.06</v>
      </c>
      <c r="AP840">
        <v>116.81204</v>
      </c>
      <c r="AQ840">
        <v>3.5999999999999997E-2</v>
      </c>
      <c r="AR840">
        <v>87.38</v>
      </c>
      <c r="AS840">
        <v>0.33400000000000002</v>
      </c>
      <c r="AT840" t="s">
        <v>1622</v>
      </c>
      <c r="AU840">
        <v>15.2</v>
      </c>
      <c r="AV840">
        <v>162</v>
      </c>
      <c r="AW840">
        <v>1.0429999999999999</v>
      </c>
      <c r="AX840">
        <v>41.33</v>
      </c>
      <c r="AY840">
        <v>41.33</v>
      </c>
      <c r="AZ840">
        <v>43.42</v>
      </c>
      <c r="BA840">
        <v>43.42</v>
      </c>
      <c r="BB840">
        <v>43.47</v>
      </c>
      <c r="BC840">
        <v>43.47</v>
      </c>
      <c r="BL840">
        <v>15</v>
      </c>
      <c r="BM840">
        <v>4.59</v>
      </c>
      <c r="BN840">
        <v>0.11441493653223048</v>
      </c>
    </row>
    <row r="841" spans="1:66" x14ac:dyDescent="0.2">
      <c r="A841" t="s">
        <v>1543</v>
      </c>
      <c r="B841" s="17">
        <v>42150</v>
      </c>
      <c r="C841">
        <v>1</v>
      </c>
      <c r="D841">
        <v>7</v>
      </c>
      <c r="F841">
        <v>1250</v>
      </c>
      <c r="G841">
        <f t="shared" si="28"/>
        <v>300</v>
      </c>
      <c r="K841" t="s">
        <v>1856</v>
      </c>
      <c r="M841">
        <v>91.4</v>
      </c>
      <c r="N841">
        <v>1.6850000000000001</v>
      </c>
      <c r="O841">
        <v>1.881</v>
      </c>
      <c r="P841">
        <v>7.8860000000000001</v>
      </c>
      <c r="Q841">
        <v>5</v>
      </c>
      <c r="R841" t="s">
        <v>1623</v>
      </c>
      <c r="S841">
        <v>5188</v>
      </c>
      <c r="T841">
        <v>2758.8</v>
      </c>
      <c r="U841">
        <v>0.58543000000000001</v>
      </c>
      <c r="V841">
        <v>43.82</v>
      </c>
      <c r="W841" s="8">
        <v>0.87529999999999997</v>
      </c>
      <c r="X841">
        <v>48.335999999999999</v>
      </c>
      <c r="Y841">
        <v>13.336</v>
      </c>
      <c r="Z841">
        <v>0.90159</v>
      </c>
      <c r="AA841">
        <v>27</v>
      </c>
      <c r="AB841">
        <v>43</v>
      </c>
      <c r="AC841">
        <v>0.33900000000000002</v>
      </c>
      <c r="AD841">
        <v>0.63800000000000001</v>
      </c>
      <c r="AE841">
        <v>2.3140000000000001</v>
      </c>
      <c r="AF841">
        <v>0.53200000000000003</v>
      </c>
      <c r="AG841">
        <v>0.62</v>
      </c>
      <c r="AH841">
        <v>0.51100000000000001</v>
      </c>
      <c r="AI841">
        <v>0.60099999999999998</v>
      </c>
      <c r="AJ841">
        <v>0.63100000000000001</v>
      </c>
      <c r="AK841">
        <v>2.8130000000000002</v>
      </c>
      <c r="AL841">
        <v>199.339</v>
      </c>
      <c r="AM841">
        <v>330</v>
      </c>
      <c r="AN841">
        <v>-0.83299999999999996</v>
      </c>
      <c r="AO841">
        <v>7.6999999999999999E-2</v>
      </c>
      <c r="AP841">
        <v>86.374399999999994</v>
      </c>
      <c r="AQ841">
        <v>6.8000000000000005E-2</v>
      </c>
      <c r="AR841">
        <v>87.38</v>
      </c>
      <c r="AS841">
        <v>-1.4999999999999999E-2</v>
      </c>
      <c r="AT841" t="s">
        <v>1624</v>
      </c>
      <c r="AU841">
        <v>18.3</v>
      </c>
      <c r="AV841">
        <v>42</v>
      </c>
      <c r="AW841">
        <v>1.0469999999999999</v>
      </c>
      <c r="AX841">
        <v>35.56</v>
      </c>
      <c r="AY841">
        <v>35.56</v>
      </c>
      <c r="AZ841">
        <v>38.08</v>
      </c>
      <c r="BA841">
        <v>38.08</v>
      </c>
      <c r="BB841">
        <v>40.270000000000003</v>
      </c>
      <c r="BC841">
        <v>40.270000000000003</v>
      </c>
      <c r="BL841">
        <v>15</v>
      </c>
      <c r="BM841">
        <v>8.33</v>
      </c>
      <c r="BN841">
        <v>0.1393979595141365</v>
      </c>
    </row>
    <row r="842" spans="1:66" x14ac:dyDescent="0.2">
      <c r="A842" t="s">
        <v>1543</v>
      </c>
      <c r="B842" s="17">
        <v>42150</v>
      </c>
      <c r="C842">
        <v>1</v>
      </c>
      <c r="D842">
        <v>8</v>
      </c>
      <c r="F842">
        <v>1250</v>
      </c>
      <c r="G842">
        <f t="shared" si="28"/>
        <v>300</v>
      </c>
      <c r="K842" t="s">
        <v>1856</v>
      </c>
      <c r="M842">
        <v>91.4</v>
      </c>
      <c r="N842">
        <v>0.318</v>
      </c>
      <c r="O842">
        <v>0.36199999999999999</v>
      </c>
      <c r="P842">
        <v>6.5670000000000002</v>
      </c>
      <c r="Q842">
        <v>3</v>
      </c>
      <c r="R842" t="s">
        <v>1625</v>
      </c>
      <c r="S842">
        <v>999</v>
      </c>
      <c r="T842">
        <v>2758.8</v>
      </c>
      <c r="U842">
        <v>0</v>
      </c>
      <c r="V842" t="s">
        <v>91</v>
      </c>
      <c r="W842">
        <v>0.18920000000000001</v>
      </c>
      <c r="X842">
        <v>65.414000000000001</v>
      </c>
      <c r="Y842">
        <v>15.414</v>
      </c>
      <c r="Z842">
        <v>0.16578999999999999</v>
      </c>
      <c r="AA842">
        <v>15</v>
      </c>
      <c r="AB842">
        <v>41.5</v>
      </c>
      <c r="AC842">
        <v>1.024</v>
      </c>
      <c r="AD842">
        <v>0.47799999999999998</v>
      </c>
      <c r="AE842">
        <v>2.0870000000000002</v>
      </c>
      <c r="AF842">
        <v>0.19900000000000001</v>
      </c>
      <c r="AG842">
        <v>-4.2999999999999997E-2</v>
      </c>
      <c r="AH842">
        <v>-0.20899999999999999</v>
      </c>
      <c r="AI842">
        <v>0.54900000000000004</v>
      </c>
      <c r="AJ842">
        <v>0.28999999999999998</v>
      </c>
      <c r="AK842">
        <v>0.83899999999999997</v>
      </c>
      <c r="AL842">
        <v>318.34699999999998</v>
      </c>
      <c r="AM842">
        <v>282</v>
      </c>
      <c r="AN842">
        <v>-0.56699999999999995</v>
      </c>
      <c r="AO842">
        <v>7.6999999999999999E-2</v>
      </c>
      <c r="AP842">
        <v>6.7839200000000002</v>
      </c>
      <c r="AQ842">
        <v>0.30299999999999999</v>
      </c>
      <c r="AR842">
        <v>87.38</v>
      </c>
      <c r="AS842">
        <v>-1</v>
      </c>
      <c r="AT842" t="s">
        <v>1626</v>
      </c>
      <c r="AU842">
        <v>17.399999999999999</v>
      </c>
      <c r="AV842">
        <v>170</v>
      </c>
      <c r="AW842">
        <v>1.1000000000000001</v>
      </c>
      <c r="AX842">
        <v>49.73</v>
      </c>
      <c r="AY842">
        <v>49.73</v>
      </c>
      <c r="AZ842">
        <v>55.96</v>
      </c>
      <c r="BA842">
        <v>55.96</v>
      </c>
      <c r="BB842">
        <v>60.67</v>
      </c>
      <c r="BC842">
        <v>60.67</v>
      </c>
      <c r="BL842">
        <v>15</v>
      </c>
      <c r="BM842">
        <v>3.38</v>
      </c>
      <c r="BN842">
        <v>4.2924860901103576E-2</v>
      </c>
    </row>
    <row r="843" spans="1:66" x14ac:dyDescent="0.2">
      <c r="A843" t="s">
        <v>1543</v>
      </c>
      <c r="B843" s="17">
        <v>42157</v>
      </c>
      <c r="C843">
        <v>1</v>
      </c>
      <c r="D843">
        <v>1</v>
      </c>
      <c r="F843">
        <v>1300</v>
      </c>
      <c r="G843">
        <f t="shared" si="28"/>
        <v>350</v>
      </c>
      <c r="K843" t="s">
        <v>1857</v>
      </c>
      <c r="M843">
        <v>91.4</v>
      </c>
      <c r="N843">
        <v>12.787000000000001</v>
      </c>
      <c r="O843">
        <v>15.250999999999999</v>
      </c>
      <c r="P843">
        <v>33.494</v>
      </c>
      <c r="Q843">
        <v>1</v>
      </c>
      <c r="R843" t="s">
        <v>1627</v>
      </c>
      <c r="S843">
        <v>62693</v>
      </c>
      <c r="T843">
        <v>4110.8</v>
      </c>
      <c r="U843">
        <v>-0.11287</v>
      </c>
      <c r="V843">
        <v>42.97</v>
      </c>
      <c r="W843">
        <v>-0.26629999999999998</v>
      </c>
      <c r="X843">
        <v>73.447999999999993</v>
      </c>
      <c r="Y843">
        <v>18.448</v>
      </c>
      <c r="Z843">
        <v>-0.36534</v>
      </c>
      <c r="AA843">
        <v>21</v>
      </c>
      <c r="AB843">
        <v>53</v>
      </c>
      <c r="AC843">
        <v>5.3999999999999999E-2</v>
      </c>
      <c r="AD843">
        <v>0.874</v>
      </c>
      <c r="AE843">
        <v>2.0579999999999998</v>
      </c>
      <c r="AF843">
        <v>0.35899999999999999</v>
      </c>
      <c r="AG843">
        <v>0.26800000000000002</v>
      </c>
      <c r="AH843">
        <v>0.214</v>
      </c>
      <c r="AI843">
        <v>0.37</v>
      </c>
      <c r="AJ843">
        <v>0.626</v>
      </c>
      <c r="AK843">
        <v>19.234999999999999</v>
      </c>
      <c r="AL843">
        <v>223.14</v>
      </c>
      <c r="AM843">
        <v>366</v>
      </c>
      <c r="AN843">
        <v>-1.0329999999999999</v>
      </c>
      <c r="AO843">
        <v>0.14099999999999999</v>
      </c>
      <c r="AP843">
        <v>696.22069999999997</v>
      </c>
      <c r="AQ843">
        <v>5.3999999999999999E-2</v>
      </c>
      <c r="AR843">
        <v>94.6</v>
      </c>
      <c r="AS843">
        <v>0.47799999999999998</v>
      </c>
      <c r="AT843" t="s">
        <v>1628</v>
      </c>
      <c r="AU843">
        <v>-37.4</v>
      </c>
      <c r="AV843">
        <v>3</v>
      </c>
      <c r="AW843">
        <v>0.92700000000000005</v>
      </c>
      <c r="AX843">
        <v>46.29</v>
      </c>
      <c r="AY843">
        <v>46.29</v>
      </c>
      <c r="AZ843">
        <v>53.03</v>
      </c>
      <c r="BA843">
        <v>53.03</v>
      </c>
      <c r="BB843">
        <v>59.89</v>
      </c>
      <c r="BC843">
        <v>59.89</v>
      </c>
      <c r="BL843">
        <v>15</v>
      </c>
      <c r="BM843">
        <v>32.61</v>
      </c>
      <c r="BN843">
        <v>0.19957178105167442</v>
      </c>
    </row>
    <row r="844" spans="1:66" x14ac:dyDescent="0.2">
      <c r="A844" t="s">
        <v>1543</v>
      </c>
      <c r="B844" s="17">
        <v>42157</v>
      </c>
      <c r="C844">
        <v>1</v>
      </c>
      <c r="D844">
        <v>4</v>
      </c>
      <c r="F844">
        <v>1300</v>
      </c>
      <c r="G844">
        <f t="shared" si="28"/>
        <v>350</v>
      </c>
      <c r="K844" t="s">
        <v>1857</v>
      </c>
      <c r="M844">
        <v>91.4</v>
      </c>
      <c r="N844">
        <v>0.72399999999999998</v>
      </c>
      <c r="O844">
        <v>0.70299999999999996</v>
      </c>
      <c r="P844">
        <v>1.756</v>
      </c>
      <c r="Q844">
        <v>1</v>
      </c>
      <c r="R844" t="s">
        <v>1629</v>
      </c>
      <c r="S844">
        <v>2891</v>
      </c>
      <c r="T844">
        <v>4110.8</v>
      </c>
      <c r="U844">
        <v>0.12722</v>
      </c>
      <c r="V844">
        <v>30.33</v>
      </c>
      <c r="W844">
        <v>-5.4699999999999999E-2</v>
      </c>
      <c r="X844">
        <v>74.951999999999998</v>
      </c>
      <c r="Y844">
        <v>12.452</v>
      </c>
      <c r="Z844">
        <v>-0.38585999999999998</v>
      </c>
      <c r="AA844">
        <v>33</v>
      </c>
      <c r="AB844">
        <v>65.900000000000006</v>
      </c>
      <c r="AC844">
        <v>9.8000000000000004E-2</v>
      </c>
      <c r="AD844">
        <v>6.8000000000000005E-2</v>
      </c>
      <c r="AE844">
        <v>1.885</v>
      </c>
      <c r="AF844">
        <v>-4.0000000000000001E-3</v>
      </c>
      <c r="AG844">
        <v>5.1999999999999998E-2</v>
      </c>
      <c r="AH844">
        <v>0.68500000000000005</v>
      </c>
      <c r="AI844">
        <v>8.8999999999999996E-2</v>
      </c>
      <c r="AJ844">
        <v>0.61499999999999999</v>
      </c>
      <c r="AK844">
        <v>1.0660000000000001</v>
      </c>
      <c r="AL844">
        <v>309.42099999999999</v>
      </c>
      <c r="AM844">
        <v>366</v>
      </c>
      <c r="AN844">
        <v>-1.0329999999999999</v>
      </c>
      <c r="AO844">
        <v>3.3000000000000002E-2</v>
      </c>
      <c r="AP844">
        <v>43.756529999999998</v>
      </c>
      <c r="AQ844">
        <v>8.7999999999999995E-2</v>
      </c>
      <c r="AR844">
        <v>94.6</v>
      </c>
      <c r="AS844">
        <v>0.39700000000000002</v>
      </c>
      <c r="AT844" t="s">
        <v>1630</v>
      </c>
      <c r="AU844">
        <v>31.2</v>
      </c>
      <c r="AV844">
        <v>161</v>
      </c>
      <c r="AW844">
        <v>1.034</v>
      </c>
      <c r="AX844">
        <v>29.29</v>
      </c>
      <c r="AY844">
        <v>29.29</v>
      </c>
      <c r="AZ844">
        <v>32.409999999999997</v>
      </c>
      <c r="BA844">
        <v>32.409999999999997</v>
      </c>
      <c r="BB844">
        <v>50.62</v>
      </c>
      <c r="BC844">
        <v>50.62</v>
      </c>
      <c r="BL844">
        <v>15</v>
      </c>
      <c r="BM844">
        <v>7.42</v>
      </c>
      <c r="BN844">
        <v>-7.1245774844860651E-2</v>
      </c>
    </row>
    <row r="845" spans="1:66" x14ac:dyDescent="0.2">
      <c r="A845" t="s">
        <v>1543</v>
      </c>
      <c r="B845" s="17">
        <v>42157</v>
      </c>
      <c r="C845">
        <v>1</v>
      </c>
      <c r="D845">
        <v>5</v>
      </c>
      <c r="F845">
        <v>1300</v>
      </c>
      <c r="G845">
        <f t="shared" si="28"/>
        <v>350</v>
      </c>
      <c r="K845" t="s">
        <v>1857</v>
      </c>
      <c r="M845">
        <v>91.4</v>
      </c>
      <c r="N845">
        <v>0.95099999999999996</v>
      </c>
      <c r="O845">
        <v>0.91600000000000004</v>
      </c>
      <c r="P845">
        <v>3.1859999999999999</v>
      </c>
      <c r="Q845">
        <v>1</v>
      </c>
      <c r="R845" t="s">
        <v>1631</v>
      </c>
      <c r="S845">
        <v>3767</v>
      </c>
      <c r="T845">
        <v>4110.8</v>
      </c>
      <c r="U845">
        <v>0.14407</v>
      </c>
      <c r="V845">
        <v>38.07</v>
      </c>
      <c r="W845">
        <v>8.6800000000000002E-2</v>
      </c>
      <c r="X845">
        <v>28.940999999999999</v>
      </c>
      <c r="Y845">
        <v>11.441000000000001</v>
      </c>
      <c r="Z845">
        <v>-0.11359</v>
      </c>
      <c r="AA845">
        <v>33</v>
      </c>
      <c r="AB845">
        <v>27.1</v>
      </c>
      <c r="AC845">
        <v>9.4E-2</v>
      </c>
      <c r="AD845">
        <v>8.5999999999999993E-2</v>
      </c>
      <c r="AE845">
        <v>1.865</v>
      </c>
      <c r="AF845">
        <v>0.115</v>
      </c>
      <c r="AG845">
        <v>0.214</v>
      </c>
      <c r="AH845">
        <v>0.46400000000000002</v>
      </c>
      <c r="AI845">
        <v>0.104</v>
      </c>
      <c r="AJ845">
        <v>0.53</v>
      </c>
      <c r="AK845">
        <v>1.371</v>
      </c>
      <c r="AL845">
        <v>142.81</v>
      </c>
      <c r="AM845">
        <v>318</v>
      </c>
      <c r="AN845">
        <v>-0.76700000000000002</v>
      </c>
      <c r="AO845">
        <v>0.03</v>
      </c>
      <c r="AP845">
        <v>60.017150000000001</v>
      </c>
      <c r="AQ845">
        <v>7.8E-2</v>
      </c>
      <c r="AR845">
        <v>94.6</v>
      </c>
      <c r="AS845">
        <v>0.43</v>
      </c>
      <c r="AT845" t="s">
        <v>1632</v>
      </c>
      <c r="AU845">
        <v>-38.200000000000003</v>
      </c>
      <c r="AV845">
        <v>25</v>
      </c>
      <c r="AW845">
        <v>0.94699999999999995</v>
      </c>
      <c r="AX845">
        <v>32.93</v>
      </c>
      <c r="AY845">
        <v>32.93</v>
      </c>
      <c r="AZ845">
        <v>37.24</v>
      </c>
      <c r="BA845">
        <v>37.24</v>
      </c>
      <c r="BB845">
        <v>45.5</v>
      </c>
      <c r="BC845">
        <v>45.5</v>
      </c>
      <c r="BL845">
        <v>15</v>
      </c>
      <c r="BM845">
        <v>6.1</v>
      </c>
      <c r="BN845">
        <v>-3.500646028266767E-2</v>
      </c>
    </row>
    <row r="846" spans="1:66" x14ac:dyDescent="0.2">
      <c r="A846" t="s">
        <v>1543</v>
      </c>
      <c r="B846" s="17">
        <v>42157</v>
      </c>
      <c r="C846">
        <v>2</v>
      </c>
      <c r="D846">
        <v>1</v>
      </c>
      <c r="F846">
        <v>1300</v>
      </c>
      <c r="G846">
        <f t="shared" si="28"/>
        <v>350</v>
      </c>
      <c r="K846" t="s">
        <v>1857</v>
      </c>
      <c r="M846">
        <v>91.4</v>
      </c>
      <c r="N846">
        <v>1.0349999999999999</v>
      </c>
      <c r="O846">
        <v>1.1439999999999999</v>
      </c>
      <c r="P846">
        <v>6.9290000000000003</v>
      </c>
      <c r="Q846">
        <v>10</v>
      </c>
      <c r="R846" t="s">
        <v>1633</v>
      </c>
      <c r="S846">
        <v>4702</v>
      </c>
      <c r="T846">
        <v>4110.8</v>
      </c>
      <c r="U846">
        <v>0.16366</v>
      </c>
      <c r="V846">
        <v>34.82</v>
      </c>
      <c r="W846">
        <v>0.24679999999999999</v>
      </c>
      <c r="X846">
        <v>33.241999999999997</v>
      </c>
      <c r="Y846">
        <v>10.742000000000001</v>
      </c>
      <c r="Z846">
        <v>0.15653</v>
      </c>
      <c r="AA846">
        <v>49</v>
      </c>
      <c r="AB846">
        <v>48.2</v>
      </c>
      <c r="AC846">
        <v>0.23499999999999999</v>
      </c>
      <c r="AD846">
        <v>0.27500000000000002</v>
      </c>
      <c r="AE846">
        <v>2.073</v>
      </c>
      <c r="AF846">
        <v>0.49199999999999999</v>
      </c>
      <c r="AG846">
        <v>-1.9E-2</v>
      </c>
      <c r="AH846">
        <v>0.437</v>
      </c>
      <c r="AI846">
        <v>0.192</v>
      </c>
      <c r="AJ846">
        <v>0.29399999999999998</v>
      </c>
      <c r="AK846">
        <v>1.502</v>
      </c>
      <c r="AL846">
        <v>133.88399999999999</v>
      </c>
      <c r="AM846">
        <v>366</v>
      </c>
      <c r="AN846">
        <v>-1.0329999999999999</v>
      </c>
      <c r="AO846">
        <v>3.5999999999999997E-2</v>
      </c>
      <c r="AP846">
        <v>69.73509</v>
      </c>
      <c r="AQ846">
        <v>3.9E-2</v>
      </c>
      <c r="AR846">
        <v>94.6</v>
      </c>
      <c r="AS846">
        <v>-0.109</v>
      </c>
      <c r="AT846" t="s">
        <v>1634</v>
      </c>
      <c r="AU846">
        <v>-2.6</v>
      </c>
      <c r="AV846">
        <v>41</v>
      </c>
      <c r="AW846">
        <v>0.94899999999999995</v>
      </c>
      <c r="AX846">
        <v>17.809999999999999</v>
      </c>
      <c r="AY846">
        <v>17.809999999999999</v>
      </c>
      <c r="AZ846">
        <v>25.64</v>
      </c>
      <c r="BA846">
        <v>25.64</v>
      </c>
      <c r="BB846">
        <v>27.82</v>
      </c>
      <c r="BC846">
        <v>27.82</v>
      </c>
      <c r="BL846">
        <v>15</v>
      </c>
      <c r="BM846">
        <v>4.42</v>
      </c>
      <c r="BN846">
        <v>4.4693918223523449E-2</v>
      </c>
    </row>
    <row r="847" spans="1:66" x14ac:dyDescent="0.2">
      <c r="A847" t="s">
        <v>1543</v>
      </c>
      <c r="B847" s="17">
        <v>42157</v>
      </c>
      <c r="C847">
        <v>2</v>
      </c>
      <c r="D847">
        <v>4</v>
      </c>
      <c r="F847">
        <v>1300</v>
      </c>
      <c r="G847">
        <f t="shared" si="28"/>
        <v>350</v>
      </c>
      <c r="K847" t="s">
        <v>1857</v>
      </c>
      <c r="M847">
        <v>91.4</v>
      </c>
      <c r="N847">
        <v>27.817</v>
      </c>
      <c r="O847">
        <v>28.138999999999999</v>
      </c>
      <c r="P847">
        <v>39.024000000000001</v>
      </c>
      <c r="Q847">
        <v>1</v>
      </c>
      <c r="R847" t="s">
        <v>1635</v>
      </c>
      <c r="S847">
        <v>115673</v>
      </c>
      <c r="T847">
        <v>4110.8</v>
      </c>
      <c r="U847">
        <v>0.24837000000000001</v>
      </c>
      <c r="V847">
        <v>54.45</v>
      </c>
      <c r="W847">
        <v>-0.2596</v>
      </c>
      <c r="X847">
        <v>73.414000000000001</v>
      </c>
      <c r="Y847">
        <v>20.914000000000001</v>
      </c>
      <c r="Z847">
        <v>0.11032</v>
      </c>
      <c r="AA847">
        <v>17</v>
      </c>
      <c r="AB847">
        <v>129.30000000000001</v>
      </c>
      <c r="AC847">
        <v>1.4999999999999999E-2</v>
      </c>
      <c r="AD847">
        <v>0.42099999999999999</v>
      </c>
      <c r="AE847">
        <v>2.1080000000000001</v>
      </c>
      <c r="AF847">
        <v>0.254</v>
      </c>
      <c r="AG847">
        <v>0.42599999999999999</v>
      </c>
      <c r="AH847">
        <v>0.378</v>
      </c>
      <c r="AI847">
        <v>0.41099999999999998</v>
      </c>
      <c r="AJ847">
        <v>0.51</v>
      </c>
      <c r="AK847">
        <v>31.234999999999999</v>
      </c>
      <c r="AL847">
        <v>151.73599999999999</v>
      </c>
      <c r="AM847">
        <v>366</v>
      </c>
      <c r="AN847">
        <v>-1.0329999999999999</v>
      </c>
      <c r="AO847">
        <v>6.0999999999999999E-2</v>
      </c>
      <c r="AP847">
        <v>1168.98973</v>
      </c>
      <c r="AQ847">
        <v>2.1000000000000001E-2</v>
      </c>
      <c r="AR847">
        <v>94.6</v>
      </c>
      <c r="AS847">
        <v>0.46700000000000003</v>
      </c>
      <c r="AT847" t="s">
        <v>1636</v>
      </c>
      <c r="AU847">
        <v>36.1</v>
      </c>
      <c r="AV847">
        <v>49</v>
      </c>
      <c r="AW847">
        <v>1.0489999999999999</v>
      </c>
      <c r="AX847">
        <v>71.34</v>
      </c>
      <c r="AY847">
        <v>71.34</v>
      </c>
      <c r="AZ847">
        <v>72.11</v>
      </c>
      <c r="BA847">
        <v>72.11</v>
      </c>
      <c r="BB847">
        <v>73.489999999999995</v>
      </c>
      <c r="BC847">
        <v>73.489999999999995</v>
      </c>
      <c r="BL847">
        <v>15</v>
      </c>
      <c r="BM847">
        <v>58.79</v>
      </c>
      <c r="BN847">
        <v>-6.4606393263199863E-2</v>
      </c>
    </row>
    <row r="848" spans="1:66" x14ac:dyDescent="0.2">
      <c r="A848" t="s">
        <v>1543</v>
      </c>
      <c r="B848" s="17">
        <v>42157</v>
      </c>
      <c r="C848">
        <v>2</v>
      </c>
      <c r="D848">
        <v>5</v>
      </c>
      <c r="F848">
        <v>1300</v>
      </c>
      <c r="G848">
        <f t="shared" si="28"/>
        <v>350</v>
      </c>
      <c r="K848" t="s">
        <v>1857</v>
      </c>
      <c r="M848">
        <v>91.4</v>
      </c>
      <c r="N848">
        <v>0.80600000000000005</v>
      </c>
      <c r="O848">
        <v>0.91200000000000003</v>
      </c>
      <c r="P848">
        <v>6.4039999999999999</v>
      </c>
      <c r="Q848">
        <v>3</v>
      </c>
      <c r="R848" t="s">
        <v>1637</v>
      </c>
      <c r="S848">
        <v>3747</v>
      </c>
      <c r="T848">
        <v>4110.8</v>
      </c>
      <c r="U848">
        <v>-1.081E-2</v>
      </c>
      <c r="V848">
        <v>42.06</v>
      </c>
      <c r="W848">
        <v>-0.12529999999999999</v>
      </c>
      <c r="X848">
        <v>74.753</v>
      </c>
      <c r="Y848">
        <v>17.253</v>
      </c>
      <c r="Z848">
        <v>-0.54283000000000003</v>
      </c>
      <c r="AA848">
        <v>19</v>
      </c>
      <c r="AB848">
        <v>19</v>
      </c>
      <c r="AC848">
        <v>0.37</v>
      </c>
      <c r="AD848">
        <v>0.39600000000000002</v>
      </c>
      <c r="AE848">
        <v>2.1059999999999999</v>
      </c>
      <c r="AF848">
        <v>0.58299999999999996</v>
      </c>
      <c r="AG848">
        <v>0.57499999999999996</v>
      </c>
      <c r="AH848">
        <v>0.46700000000000003</v>
      </c>
      <c r="AI848">
        <v>0.371</v>
      </c>
      <c r="AJ848">
        <v>0.60899999999999999</v>
      </c>
      <c r="AK848">
        <v>1.544</v>
      </c>
      <c r="AL848">
        <v>8.9260000000000002</v>
      </c>
      <c r="AM848">
        <v>342</v>
      </c>
      <c r="AN848">
        <v>-0.9</v>
      </c>
      <c r="AO848">
        <v>4.1000000000000002E-2</v>
      </c>
      <c r="AP848">
        <v>48.804630000000003</v>
      </c>
      <c r="AQ848">
        <v>0.126</v>
      </c>
      <c r="AR848">
        <v>94.6</v>
      </c>
      <c r="AS848">
        <v>-0.46600000000000003</v>
      </c>
      <c r="AT848" t="s">
        <v>1638</v>
      </c>
      <c r="AU848">
        <v>48.8</v>
      </c>
      <c r="AV848">
        <v>15</v>
      </c>
      <c r="AW848">
        <v>1.0149999999999999</v>
      </c>
      <c r="AX848">
        <v>32.76</v>
      </c>
      <c r="AY848">
        <v>32.76</v>
      </c>
      <c r="AZ848">
        <v>45.82</v>
      </c>
      <c r="BA848">
        <v>45.82</v>
      </c>
      <c r="BB848">
        <v>64.150000000000006</v>
      </c>
      <c r="BC848">
        <v>64.150000000000006</v>
      </c>
      <c r="BL848">
        <v>15</v>
      </c>
      <c r="BM848">
        <v>4.75</v>
      </c>
      <c r="BN848">
        <v>9.8211836515457257E-2</v>
      </c>
    </row>
    <row r="849" spans="1:66" x14ac:dyDescent="0.2">
      <c r="A849" t="s">
        <v>1543</v>
      </c>
      <c r="B849" s="17">
        <v>42157</v>
      </c>
      <c r="C849">
        <v>2</v>
      </c>
      <c r="D849">
        <v>6</v>
      </c>
      <c r="F849">
        <v>1300</v>
      </c>
      <c r="G849">
        <f t="shared" si="28"/>
        <v>350</v>
      </c>
      <c r="K849" t="s">
        <v>1857</v>
      </c>
      <c r="M849">
        <v>91.4</v>
      </c>
      <c r="N849">
        <v>2.7429999999999999</v>
      </c>
      <c r="O849">
        <v>2.9769999999999999</v>
      </c>
      <c r="P849">
        <v>6.1959999999999997</v>
      </c>
      <c r="Q849">
        <v>1</v>
      </c>
      <c r="R849" t="s">
        <v>1639</v>
      </c>
      <c r="S849">
        <v>12238</v>
      </c>
      <c r="T849">
        <v>4110.8</v>
      </c>
      <c r="U849">
        <v>0.14605000000000001</v>
      </c>
      <c r="V849">
        <v>36.32</v>
      </c>
      <c r="W849">
        <v>-0.4728</v>
      </c>
      <c r="X849">
        <v>73.554000000000002</v>
      </c>
      <c r="Y849">
        <v>11.054</v>
      </c>
      <c r="Z849">
        <v>-0.85714999999999997</v>
      </c>
      <c r="AA849">
        <v>37</v>
      </c>
      <c r="AB849">
        <v>68.2</v>
      </c>
      <c r="AC849">
        <v>3.7999999999999999E-2</v>
      </c>
      <c r="AD849">
        <v>0.111</v>
      </c>
      <c r="AE849">
        <v>1.905</v>
      </c>
      <c r="AF849">
        <v>0.20200000000000001</v>
      </c>
      <c r="AG849">
        <v>0.14599999999999999</v>
      </c>
      <c r="AH849">
        <v>0.46200000000000002</v>
      </c>
      <c r="AI849">
        <v>0.22600000000000001</v>
      </c>
      <c r="AJ849">
        <v>0.50900000000000001</v>
      </c>
      <c r="AK849">
        <v>3.6259999999999999</v>
      </c>
      <c r="AL849">
        <v>238.017</v>
      </c>
      <c r="AM849">
        <v>366</v>
      </c>
      <c r="AN849">
        <v>-1.0329999999999999</v>
      </c>
      <c r="AO849">
        <v>3.5000000000000003E-2</v>
      </c>
      <c r="AP849">
        <v>159.73023000000001</v>
      </c>
      <c r="AQ849">
        <v>4.4999999999999998E-2</v>
      </c>
      <c r="AR849">
        <v>94.6</v>
      </c>
      <c r="AS849">
        <v>0.498</v>
      </c>
      <c r="AT849" t="s">
        <v>1640</v>
      </c>
      <c r="AU849">
        <v>-9.1999999999999993</v>
      </c>
      <c r="AV849">
        <v>68</v>
      </c>
      <c r="AW849">
        <v>1.05</v>
      </c>
      <c r="AX849">
        <v>31.2</v>
      </c>
      <c r="AY849">
        <v>31.2</v>
      </c>
      <c r="AZ849">
        <v>31.98</v>
      </c>
      <c r="BA849">
        <v>31.98</v>
      </c>
      <c r="BB849">
        <v>40.26</v>
      </c>
      <c r="BC849">
        <v>40.26</v>
      </c>
      <c r="BL849">
        <v>15</v>
      </c>
      <c r="BM849">
        <v>13</v>
      </c>
      <c r="BN849">
        <v>8.447603017047968E-2</v>
      </c>
    </row>
    <row r="850" spans="1:66" x14ac:dyDescent="0.2">
      <c r="A850" t="s">
        <v>1543</v>
      </c>
      <c r="B850" s="17">
        <v>42158</v>
      </c>
      <c r="C850">
        <v>1</v>
      </c>
      <c r="D850">
        <v>1</v>
      </c>
      <c r="F850">
        <v>1325</v>
      </c>
      <c r="G850">
        <f t="shared" si="28"/>
        <v>375</v>
      </c>
      <c r="K850" t="s">
        <v>2414</v>
      </c>
      <c r="M850">
        <v>91.4</v>
      </c>
      <c r="N850">
        <v>0.96099999999999997</v>
      </c>
      <c r="O850">
        <v>0.97099999999999997</v>
      </c>
      <c r="P850">
        <v>7.5250000000000004</v>
      </c>
      <c r="Q850">
        <v>6</v>
      </c>
      <c r="R850" t="s">
        <v>1641</v>
      </c>
      <c r="S850">
        <v>1018</v>
      </c>
      <c r="T850">
        <v>1048.5999999999999</v>
      </c>
      <c r="U850">
        <v>0.60960999999999999</v>
      </c>
      <c r="V850">
        <v>44.55</v>
      </c>
      <c r="W850" s="8">
        <v>1.0628</v>
      </c>
      <c r="X850">
        <v>51.625999999999998</v>
      </c>
      <c r="Y850">
        <v>11.625999999999999</v>
      </c>
      <c r="Z850">
        <v>1.06915</v>
      </c>
      <c r="AA850">
        <v>21</v>
      </c>
      <c r="AB850">
        <v>44.8</v>
      </c>
      <c r="AC850">
        <v>0.70099999999999996</v>
      </c>
      <c r="AD850">
        <v>0.55500000000000005</v>
      </c>
      <c r="AE850">
        <v>2.06</v>
      </c>
      <c r="AF850">
        <v>0.26600000000000001</v>
      </c>
      <c r="AG850">
        <v>0.52</v>
      </c>
      <c r="AH850">
        <v>0.26700000000000002</v>
      </c>
      <c r="AI850">
        <v>0.45300000000000001</v>
      </c>
      <c r="AJ850">
        <v>0.379</v>
      </c>
      <c r="AK850">
        <v>1.8480000000000001</v>
      </c>
      <c r="AL850">
        <v>205.28899999999999</v>
      </c>
      <c r="AM850">
        <v>366</v>
      </c>
      <c r="AN850">
        <v>-1.0329999999999999</v>
      </c>
      <c r="AO850">
        <v>9.2999999999999999E-2</v>
      </c>
      <c r="AP850">
        <v>10.426209999999999</v>
      </c>
      <c r="AQ850">
        <v>0.104</v>
      </c>
      <c r="AR850">
        <v>87.06</v>
      </c>
      <c r="AS850">
        <v>-0.155</v>
      </c>
      <c r="AT850" t="s">
        <v>1642</v>
      </c>
      <c r="AU850">
        <v>10.199999999999999</v>
      </c>
      <c r="AV850">
        <v>15</v>
      </c>
      <c r="AW850">
        <v>1.044</v>
      </c>
      <c r="AX850">
        <v>39.729999999999997</v>
      </c>
      <c r="AY850">
        <v>39.729999999999997</v>
      </c>
      <c r="AZ850">
        <v>41.17</v>
      </c>
      <c r="BA850">
        <v>41.17</v>
      </c>
      <c r="BB850">
        <v>45.65</v>
      </c>
      <c r="BC850">
        <v>45.65</v>
      </c>
      <c r="BL850">
        <v>15</v>
      </c>
      <c r="BM850">
        <v>10.51</v>
      </c>
      <c r="BN850">
        <v>3.9925816670420257E-2</v>
      </c>
    </row>
    <row r="851" spans="1:66" x14ac:dyDescent="0.2">
      <c r="A851" t="s">
        <v>1543</v>
      </c>
      <c r="B851" s="17">
        <v>42158</v>
      </c>
      <c r="C851">
        <v>2</v>
      </c>
      <c r="D851">
        <v>1</v>
      </c>
      <c r="F851">
        <v>1325</v>
      </c>
      <c r="G851">
        <f t="shared" si="28"/>
        <v>375</v>
      </c>
      <c r="K851" t="s">
        <v>2414</v>
      </c>
      <c r="M851">
        <v>91.4</v>
      </c>
      <c r="N851">
        <v>3.5030000000000001</v>
      </c>
      <c r="O851">
        <v>3.9049999999999998</v>
      </c>
      <c r="P851">
        <v>22.081</v>
      </c>
      <c r="Q851">
        <v>2</v>
      </c>
      <c r="R851" t="s">
        <v>1643</v>
      </c>
      <c r="S851">
        <v>4095</v>
      </c>
      <c r="T851">
        <v>1048.5999999999999</v>
      </c>
      <c r="U851">
        <v>0.19134000000000001</v>
      </c>
      <c r="V851">
        <v>43.67</v>
      </c>
      <c r="W851">
        <v>-0.1958</v>
      </c>
      <c r="X851">
        <v>73.554000000000002</v>
      </c>
      <c r="Y851">
        <v>11.054</v>
      </c>
      <c r="Z851">
        <v>-0.53591</v>
      </c>
      <c r="AA851">
        <v>27</v>
      </c>
      <c r="AB851">
        <v>97.9</v>
      </c>
      <c r="AC851">
        <v>0.247</v>
      </c>
      <c r="AD851">
        <v>1.077</v>
      </c>
      <c r="AE851">
        <v>2.2149999999999999</v>
      </c>
      <c r="AF851">
        <v>0.45800000000000002</v>
      </c>
      <c r="AG851">
        <v>0.36699999999999999</v>
      </c>
      <c r="AH851">
        <v>0.16800000000000001</v>
      </c>
      <c r="AI851">
        <v>0.55000000000000004</v>
      </c>
      <c r="AJ851">
        <v>0.28599999999999998</v>
      </c>
      <c r="AK851">
        <v>6.0869999999999997</v>
      </c>
      <c r="AL851">
        <v>32.726999999999997</v>
      </c>
      <c r="AM851">
        <v>318</v>
      </c>
      <c r="AN851">
        <v>-0.76700000000000002</v>
      </c>
      <c r="AO851">
        <v>0.104</v>
      </c>
      <c r="AP851">
        <v>37.163609999999998</v>
      </c>
      <c r="AQ851">
        <v>0.10299999999999999</v>
      </c>
      <c r="AR851">
        <v>87.06</v>
      </c>
      <c r="AS851">
        <v>4.9000000000000002E-2</v>
      </c>
      <c r="AT851" t="s">
        <v>1644</v>
      </c>
      <c r="AU851">
        <v>-33.4</v>
      </c>
      <c r="AV851">
        <v>180</v>
      </c>
      <c r="AW851">
        <v>1.004</v>
      </c>
      <c r="AX851">
        <v>27.76</v>
      </c>
      <c r="AY851">
        <v>27.76</v>
      </c>
      <c r="AZ851">
        <v>40.28</v>
      </c>
      <c r="BA851">
        <v>40.28</v>
      </c>
      <c r="BB851">
        <v>44.56</v>
      </c>
      <c r="BC851">
        <v>44.56</v>
      </c>
      <c r="BL851">
        <v>15</v>
      </c>
      <c r="BM851">
        <v>10.7</v>
      </c>
      <c r="BN851">
        <v>0.12713763300908118</v>
      </c>
    </row>
    <row r="852" spans="1:66" x14ac:dyDescent="0.2">
      <c r="A852" t="s">
        <v>1543</v>
      </c>
      <c r="B852" s="17">
        <v>42158</v>
      </c>
      <c r="C852">
        <v>2</v>
      </c>
      <c r="D852">
        <v>5</v>
      </c>
      <c r="F852">
        <v>1325</v>
      </c>
      <c r="G852">
        <f t="shared" si="28"/>
        <v>375</v>
      </c>
      <c r="K852" t="s">
        <v>2414</v>
      </c>
      <c r="M852">
        <v>91.4</v>
      </c>
      <c r="N852">
        <v>2.0990000000000002</v>
      </c>
      <c r="O852">
        <v>2.4220000000000002</v>
      </c>
      <c r="P852">
        <v>10.66</v>
      </c>
      <c r="Q852">
        <v>2</v>
      </c>
      <c r="R852" t="s">
        <v>1645</v>
      </c>
      <c r="S852">
        <v>2540</v>
      </c>
      <c r="T852">
        <v>1048.5999999999999</v>
      </c>
      <c r="U852">
        <v>0.13181999999999999</v>
      </c>
      <c r="V852">
        <v>30.45</v>
      </c>
      <c r="W852">
        <v>3.8699999999999998E-2</v>
      </c>
      <c r="X852">
        <v>48.241999999999997</v>
      </c>
      <c r="Y852">
        <v>10.742000000000001</v>
      </c>
      <c r="Z852">
        <v>1.9349999999999999E-2</v>
      </c>
      <c r="AA852">
        <v>37</v>
      </c>
      <c r="AB852">
        <v>36</v>
      </c>
      <c r="AC852">
        <v>0.26800000000000002</v>
      </c>
      <c r="AD852">
        <v>0.71399999999999997</v>
      </c>
      <c r="AE852">
        <v>1.978</v>
      </c>
      <c r="AF852">
        <v>0.27900000000000003</v>
      </c>
      <c r="AG852">
        <v>0.23</v>
      </c>
      <c r="AH852">
        <v>0.25800000000000001</v>
      </c>
      <c r="AI852">
        <v>0.504</v>
      </c>
      <c r="AJ852">
        <v>0.48299999999999998</v>
      </c>
      <c r="AK852">
        <v>3.6349999999999998</v>
      </c>
      <c r="AL852">
        <v>5.95</v>
      </c>
      <c r="AM852">
        <v>342</v>
      </c>
      <c r="AN852">
        <v>-0.9</v>
      </c>
      <c r="AO852">
        <v>7.0999999999999994E-2</v>
      </c>
      <c r="AP852">
        <v>20.57469</v>
      </c>
      <c r="AQ852">
        <v>5.2999999999999999E-2</v>
      </c>
      <c r="AR852">
        <v>87.06</v>
      </c>
      <c r="AS852">
        <v>-0.222</v>
      </c>
      <c r="AT852" t="s">
        <v>1646</v>
      </c>
      <c r="AU852">
        <v>-12.3</v>
      </c>
      <c r="AV852">
        <v>68</v>
      </c>
      <c r="AW852">
        <v>1.01</v>
      </c>
      <c r="AX852">
        <v>27.79</v>
      </c>
      <c r="AY852">
        <v>27.79</v>
      </c>
      <c r="AZ852">
        <v>45.81</v>
      </c>
      <c r="BA852">
        <v>45.81</v>
      </c>
      <c r="BB852">
        <v>51.74</v>
      </c>
      <c r="BC852">
        <v>51.74</v>
      </c>
      <c r="BL852">
        <v>15</v>
      </c>
      <c r="BM852" t="s">
        <v>91</v>
      </c>
      <c r="BN852">
        <v>0.12844619347453054</v>
      </c>
    </row>
    <row r="853" spans="1:66" x14ac:dyDescent="0.2">
      <c r="A853" t="s">
        <v>1543</v>
      </c>
      <c r="B853" s="17">
        <v>42158</v>
      </c>
      <c r="C853">
        <v>2</v>
      </c>
      <c r="D853">
        <v>6</v>
      </c>
      <c r="F853">
        <v>1325</v>
      </c>
      <c r="G853">
        <f t="shared" si="28"/>
        <v>375</v>
      </c>
      <c r="K853" t="s">
        <v>2414</v>
      </c>
      <c r="M853">
        <v>91.4</v>
      </c>
      <c r="N853">
        <v>1.292</v>
      </c>
      <c r="O853">
        <v>1.488</v>
      </c>
      <c r="P853">
        <v>10</v>
      </c>
      <c r="Q853">
        <v>8</v>
      </c>
      <c r="R853" t="s">
        <v>1647</v>
      </c>
      <c r="S853">
        <v>1560</v>
      </c>
      <c r="T853">
        <v>1048.5999999999999</v>
      </c>
      <c r="U853">
        <v>0.58755000000000002</v>
      </c>
      <c r="V853">
        <v>30.33</v>
      </c>
      <c r="W853" s="8">
        <v>1.0526</v>
      </c>
      <c r="X853">
        <v>33.241999999999997</v>
      </c>
      <c r="Y853">
        <v>10.742000000000001</v>
      </c>
      <c r="Z853">
        <v>1.10792</v>
      </c>
      <c r="AA853">
        <v>33</v>
      </c>
      <c r="AB853">
        <v>74.599999999999994</v>
      </c>
      <c r="AC853">
        <v>0.36499999999999999</v>
      </c>
      <c r="AD853">
        <v>0.60799999999999998</v>
      </c>
      <c r="AE853">
        <v>2.113</v>
      </c>
      <c r="AF853">
        <v>0.45800000000000002</v>
      </c>
      <c r="AG853">
        <v>0.41899999999999998</v>
      </c>
      <c r="AH853">
        <v>-0.318</v>
      </c>
      <c r="AI853">
        <v>0.36</v>
      </c>
      <c r="AJ853">
        <v>9.0999999999999998E-2</v>
      </c>
      <c r="AK853">
        <v>2.4870000000000001</v>
      </c>
      <c r="AL853">
        <v>110.083</v>
      </c>
      <c r="AM853">
        <v>354</v>
      </c>
      <c r="AN853">
        <v>-0.96699999999999997</v>
      </c>
      <c r="AO853">
        <v>8.3000000000000004E-2</v>
      </c>
      <c r="AP853">
        <v>12.91325</v>
      </c>
      <c r="AQ853">
        <v>2.8000000000000001E-2</v>
      </c>
      <c r="AR853">
        <v>87.06</v>
      </c>
      <c r="AS853">
        <v>-0.436</v>
      </c>
      <c r="AT853" t="s">
        <v>1648</v>
      </c>
      <c r="AU853">
        <v>20.3</v>
      </c>
      <c r="AV853">
        <v>157</v>
      </c>
      <c r="AW853">
        <v>1.0149999999999999</v>
      </c>
      <c r="AX853">
        <v>25.02</v>
      </c>
      <c r="AY853">
        <v>25.02</v>
      </c>
      <c r="AZ853">
        <v>28.33</v>
      </c>
      <c r="BA853">
        <v>28.33</v>
      </c>
      <c r="BB853">
        <v>28.75</v>
      </c>
      <c r="BC853">
        <v>28.75</v>
      </c>
      <c r="BL853">
        <v>15</v>
      </c>
      <c r="BM853" t="s">
        <v>91</v>
      </c>
      <c r="BN853">
        <v>9.4507439946687324E-2</v>
      </c>
    </row>
    <row r="854" spans="1:66" x14ac:dyDescent="0.2">
      <c r="A854" t="s">
        <v>1543</v>
      </c>
      <c r="B854" s="17">
        <v>42160</v>
      </c>
      <c r="C854">
        <v>1</v>
      </c>
      <c r="D854">
        <v>2</v>
      </c>
      <c r="F854">
        <v>1350</v>
      </c>
      <c r="G854">
        <f t="shared" si="28"/>
        <v>400</v>
      </c>
      <c r="K854" t="s">
        <v>1858</v>
      </c>
      <c r="M854">
        <v>91.4</v>
      </c>
      <c r="N854">
        <v>0.79800000000000004</v>
      </c>
      <c r="O854">
        <v>0.91</v>
      </c>
      <c r="P854">
        <v>7.3860000000000001</v>
      </c>
      <c r="Q854">
        <v>7</v>
      </c>
      <c r="R854" t="s">
        <v>1649</v>
      </c>
      <c r="S854">
        <v>1487</v>
      </c>
      <c r="T854">
        <v>1634.9</v>
      </c>
      <c r="U854">
        <v>0.65017000000000003</v>
      </c>
      <c r="V854">
        <v>39.42</v>
      </c>
      <c r="W854" s="8">
        <v>0.68600000000000005</v>
      </c>
      <c r="X854">
        <v>49.695</v>
      </c>
      <c r="Y854">
        <v>12.195</v>
      </c>
      <c r="Z854">
        <v>0.67976999999999999</v>
      </c>
      <c r="AA854">
        <v>25</v>
      </c>
      <c r="AB854">
        <v>44.3</v>
      </c>
      <c r="AC854">
        <v>0.55100000000000005</v>
      </c>
      <c r="AD854">
        <v>0.52800000000000002</v>
      </c>
      <c r="AE854">
        <v>2.1720000000000002</v>
      </c>
      <c r="AF854">
        <v>0.42199999999999999</v>
      </c>
      <c r="AG854">
        <v>0.32600000000000001</v>
      </c>
      <c r="AH854">
        <v>0.69</v>
      </c>
      <c r="AI854">
        <v>0.45400000000000001</v>
      </c>
      <c r="AJ854">
        <v>0.74299999999999999</v>
      </c>
      <c r="AK854">
        <v>2.2909999999999999</v>
      </c>
      <c r="AL854">
        <v>312.39699999999999</v>
      </c>
      <c r="AM854">
        <v>234</v>
      </c>
      <c r="AN854">
        <v>-0.3</v>
      </c>
      <c r="AO854">
        <v>0.27100000000000002</v>
      </c>
      <c r="AP854">
        <v>7.2050900000000002</v>
      </c>
      <c r="AQ854">
        <v>0.39500000000000002</v>
      </c>
      <c r="AR854">
        <v>93.25</v>
      </c>
      <c r="AS854">
        <v>0.18</v>
      </c>
      <c r="AT854" t="s">
        <v>1650</v>
      </c>
      <c r="AU854">
        <v>9.5</v>
      </c>
      <c r="AV854">
        <v>171</v>
      </c>
      <c r="AW854">
        <v>1.0740000000000001</v>
      </c>
      <c r="AX854">
        <v>35.520000000000003</v>
      </c>
      <c r="AY854">
        <v>35.520000000000003</v>
      </c>
      <c r="AZ854">
        <v>35.549999999999997</v>
      </c>
      <c r="BA854">
        <v>35.549999999999997</v>
      </c>
      <c r="BB854">
        <v>42.11</v>
      </c>
      <c r="BC854">
        <v>42.11</v>
      </c>
      <c r="BL854">
        <v>15</v>
      </c>
      <c r="BM854">
        <v>11.86</v>
      </c>
      <c r="BN854">
        <v>8.6687701006382234E-2</v>
      </c>
    </row>
    <row r="855" spans="1:66" x14ac:dyDescent="0.2">
      <c r="A855" t="s">
        <v>1543</v>
      </c>
      <c r="B855" s="17">
        <v>42160</v>
      </c>
      <c r="C855">
        <v>1</v>
      </c>
      <c r="D855">
        <v>3</v>
      </c>
      <c r="F855">
        <v>1350</v>
      </c>
      <c r="G855">
        <f t="shared" si="28"/>
        <v>400</v>
      </c>
      <c r="K855" t="s">
        <v>1858</v>
      </c>
      <c r="M855">
        <v>91.4</v>
      </c>
      <c r="N855">
        <v>0.71199999999999997</v>
      </c>
      <c r="O855">
        <v>0.7</v>
      </c>
      <c r="P855">
        <v>3.9449999999999998</v>
      </c>
      <c r="Q855">
        <v>5</v>
      </c>
      <c r="R855" t="s">
        <v>1665</v>
      </c>
      <c r="S855">
        <v>1145</v>
      </c>
      <c r="T855">
        <v>1634.9</v>
      </c>
      <c r="U855">
        <v>0.62183999999999995</v>
      </c>
      <c r="V855">
        <v>42.04</v>
      </c>
      <c r="W855" s="8">
        <v>0.8196</v>
      </c>
      <c r="X855">
        <v>50.32</v>
      </c>
      <c r="Y855">
        <v>12.82</v>
      </c>
      <c r="Z855">
        <v>0.83318999999999999</v>
      </c>
      <c r="AA855">
        <v>23</v>
      </c>
      <c r="AB855">
        <v>51.2</v>
      </c>
      <c r="AC855">
        <v>0.46899999999999997</v>
      </c>
      <c r="AD855">
        <v>0.317</v>
      </c>
      <c r="AE855">
        <v>2.3010000000000002</v>
      </c>
      <c r="AF855">
        <v>0.28199999999999997</v>
      </c>
      <c r="AG855">
        <v>0.52700000000000002</v>
      </c>
      <c r="AH855">
        <v>0.59799999999999998</v>
      </c>
      <c r="AI855">
        <v>0.374</v>
      </c>
      <c r="AJ855">
        <v>0.67400000000000004</v>
      </c>
      <c r="AK855">
        <v>1.5469999999999999</v>
      </c>
      <c r="AL855">
        <v>59.503999999999998</v>
      </c>
      <c r="AM855">
        <v>294</v>
      </c>
      <c r="AN855">
        <v>-0.63300000000000001</v>
      </c>
      <c r="AO855">
        <v>8.7999999999999995E-2</v>
      </c>
      <c r="AP855">
        <v>16.585999999999999</v>
      </c>
      <c r="AQ855">
        <v>0.13400000000000001</v>
      </c>
      <c r="AR855">
        <v>93.25</v>
      </c>
      <c r="AS855">
        <v>-0.17499999999999999</v>
      </c>
      <c r="AT855" t="s">
        <v>1666</v>
      </c>
      <c r="AU855">
        <v>11.3</v>
      </c>
      <c r="AV855">
        <v>169</v>
      </c>
      <c r="AW855">
        <v>1.097</v>
      </c>
      <c r="AX855">
        <v>37.770000000000003</v>
      </c>
      <c r="AY855">
        <v>37.770000000000003</v>
      </c>
      <c r="AZ855">
        <v>38.479999999999997</v>
      </c>
      <c r="BA855">
        <v>38.479999999999997</v>
      </c>
      <c r="BB855">
        <v>44.47</v>
      </c>
      <c r="BC855">
        <v>44.47</v>
      </c>
      <c r="BL855">
        <v>15</v>
      </c>
      <c r="BM855">
        <v>8.6</v>
      </c>
      <c r="BN855">
        <v>2.4837171145972621E-2</v>
      </c>
    </row>
    <row r="856" spans="1:66" x14ac:dyDescent="0.2">
      <c r="A856" t="s">
        <v>1543</v>
      </c>
      <c r="B856" s="17">
        <v>42160</v>
      </c>
      <c r="C856">
        <v>2</v>
      </c>
      <c r="D856">
        <v>1</v>
      </c>
      <c r="F856">
        <v>1350</v>
      </c>
      <c r="G856">
        <f t="shared" si="28"/>
        <v>400</v>
      </c>
      <c r="K856" t="s">
        <v>1858</v>
      </c>
      <c r="M856">
        <v>91.4</v>
      </c>
      <c r="N856">
        <v>2.8849999999999998</v>
      </c>
      <c r="O856">
        <v>3.3130000000000002</v>
      </c>
      <c r="P856">
        <v>20.454999999999998</v>
      </c>
      <c r="Q856">
        <v>7</v>
      </c>
      <c r="R856" t="s">
        <v>1651</v>
      </c>
      <c r="S856">
        <v>5416</v>
      </c>
      <c r="T856">
        <v>1634.9</v>
      </c>
      <c r="U856">
        <v>0.67942999999999998</v>
      </c>
      <c r="V856">
        <v>36.72</v>
      </c>
      <c r="W856" s="8">
        <v>0.94630000000000003</v>
      </c>
      <c r="X856">
        <v>48.241999999999997</v>
      </c>
      <c r="Y856">
        <v>10.742000000000001</v>
      </c>
      <c r="Z856">
        <v>0.85268999999999995</v>
      </c>
      <c r="AA856">
        <v>31</v>
      </c>
      <c r="AB856">
        <v>50.3</v>
      </c>
      <c r="AC856">
        <v>0.46300000000000002</v>
      </c>
      <c r="AD856">
        <v>1.696</v>
      </c>
      <c r="AE856">
        <v>2.1869999999999998</v>
      </c>
      <c r="AF856">
        <v>0.56399999999999995</v>
      </c>
      <c r="AG856">
        <v>-4.0000000000000001E-3</v>
      </c>
      <c r="AH856">
        <v>1.2999999999999999E-2</v>
      </c>
      <c r="AI856">
        <v>0.35699999999999998</v>
      </c>
      <c r="AJ856">
        <v>0.66500000000000004</v>
      </c>
      <c r="AK856">
        <v>5.9260000000000002</v>
      </c>
      <c r="AL856">
        <v>312.39699999999999</v>
      </c>
      <c r="AM856">
        <v>318</v>
      </c>
      <c r="AN856">
        <v>-0.76700000000000002</v>
      </c>
      <c r="AO856">
        <v>0.25700000000000001</v>
      </c>
      <c r="AP856">
        <v>31.533349999999999</v>
      </c>
      <c r="AQ856">
        <v>0.182</v>
      </c>
      <c r="AR856">
        <v>93.25</v>
      </c>
      <c r="AS856">
        <v>0.111</v>
      </c>
      <c r="AT856" t="s">
        <v>1652</v>
      </c>
      <c r="AU856">
        <v>10.8</v>
      </c>
      <c r="AV856">
        <v>47</v>
      </c>
      <c r="AW856">
        <v>1.006</v>
      </c>
      <c r="AX856">
        <v>33.06</v>
      </c>
      <c r="AY856">
        <v>33.06</v>
      </c>
      <c r="AZ856">
        <v>33.74</v>
      </c>
      <c r="BA856">
        <v>33.74</v>
      </c>
      <c r="BB856">
        <v>35.090000000000003</v>
      </c>
      <c r="BC856">
        <v>35.090000000000003</v>
      </c>
      <c r="BL856">
        <v>15</v>
      </c>
      <c r="BM856">
        <v>15.59</v>
      </c>
      <c r="BN856">
        <v>0.10162583131378658</v>
      </c>
    </row>
    <row r="857" spans="1:66" x14ac:dyDescent="0.2">
      <c r="A857" t="s">
        <v>1543</v>
      </c>
      <c r="B857" s="17">
        <v>42160</v>
      </c>
      <c r="C857">
        <v>2</v>
      </c>
      <c r="D857">
        <v>2</v>
      </c>
      <c r="F857">
        <v>1350</v>
      </c>
      <c r="G857">
        <f t="shared" si="28"/>
        <v>400</v>
      </c>
      <c r="K857" t="s">
        <v>1858</v>
      </c>
      <c r="M857">
        <v>91.4</v>
      </c>
      <c r="N857">
        <v>0.81599999999999995</v>
      </c>
      <c r="O857">
        <v>0.91100000000000003</v>
      </c>
      <c r="P857">
        <v>5.8789999999999996</v>
      </c>
      <c r="Q857">
        <v>8</v>
      </c>
      <c r="R857" t="s">
        <v>1653</v>
      </c>
      <c r="S857">
        <v>1490</v>
      </c>
      <c r="T857">
        <v>1634.9</v>
      </c>
      <c r="U857">
        <v>0.34577999999999998</v>
      </c>
      <c r="V857">
        <v>45.12</v>
      </c>
      <c r="W857" s="8">
        <v>0.79220000000000002</v>
      </c>
      <c r="X857">
        <v>47.195</v>
      </c>
      <c r="Y857">
        <v>12.195</v>
      </c>
      <c r="Z857">
        <v>0.74792999999999998</v>
      </c>
      <c r="AA857">
        <v>23</v>
      </c>
      <c r="AB857">
        <v>44.2</v>
      </c>
      <c r="AC857">
        <v>0.44400000000000001</v>
      </c>
      <c r="AD857">
        <v>0.42099999999999999</v>
      </c>
      <c r="AE857">
        <v>2.1960000000000002</v>
      </c>
      <c r="AF857">
        <v>0.441</v>
      </c>
      <c r="AG857">
        <v>0.378</v>
      </c>
      <c r="AH857">
        <v>0.43099999999999999</v>
      </c>
      <c r="AI857">
        <v>0.54800000000000004</v>
      </c>
      <c r="AJ857">
        <v>0.219</v>
      </c>
      <c r="AK857">
        <v>1.6579999999999999</v>
      </c>
      <c r="AL857">
        <v>68.430000000000007</v>
      </c>
      <c r="AM857">
        <v>318</v>
      </c>
      <c r="AN857">
        <v>-0.76700000000000002</v>
      </c>
      <c r="AO857">
        <v>5.2999999999999999E-2</v>
      </c>
      <c r="AP857">
        <v>14.71477</v>
      </c>
      <c r="AQ857">
        <v>0.11700000000000001</v>
      </c>
      <c r="AR857">
        <v>93.25</v>
      </c>
      <c r="AS857">
        <v>-0.158</v>
      </c>
      <c r="AT857" t="s">
        <v>1654</v>
      </c>
      <c r="AU857">
        <v>17.2</v>
      </c>
      <c r="AV857">
        <v>164</v>
      </c>
      <c r="AW857">
        <v>1.0249999999999999</v>
      </c>
      <c r="AX857">
        <v>36.44</v>
      </c>
      <c r="AY857">
        <v>36.44</v>
      </c>
      <c r="AZ857">
        <v>39.25</v>
      </c>
      <c r="BA857">
        <v>39.25</v>
      </c>
      <c r="BB857">
        <v>45.61</v>
      </c>
      <c r="BC857">
        <v>45.61</v>
      </c>
      <c r="BL857">
        <v>15</v>
      </c>
      <c r="BM857">
        <v>8.18</v>
      </c>
      <c r="BN857">
        <v>0.10271287650310196</v>
      </c>
    </row>
    <row r="858" spans="1:66" x14ac:dyDescent="0.2">
      <c r="A858" t="s">
        <v>1543</v>
      </c>
      <c r="B858" s="17">
        <v>42165</v>
      </c>
      <c r="C858">
        <v>1</v>
      </c>
      <c r="D858">
        <v>1</v>
      </c>
      <c r="F858">
        <v>1375</v>
      </c>
      <c r="G858">
        <f t="shared" si="28"/>
        <v>425</v>
      </c>
      <c r="K858" t="s">
        <v>1859</v>
      </c>
      <c r="M858">
        <v>91.4</v>
      </c>
      <c r="N858">
        <v>0.86499999999999999</v>
      </c>
      <c r="O858">
        <v>0.89500000000000002</v>
      </c>
      <c r="P858">
        <v>11.346</v>
      </c>
      <c r="Q858">
        <v>5</v>
      </c>
      <c r="R858" t="s">
        <v>1876</v>
      </c>
      <c r="S858">
        <v>1691</v>
      </c>
      <c r="T858">
        <v>1888.8</v>
      </c>
      <c r="U858">
        <v>0.39271</v>
      </c>
      <c r="V858">
        <v>41.87</v>
      </c>
      <c r="W858" s="8">
        <v>0.98480000000000001</v>
      </c>
      <c r="X858">
        <v>42.195</v>
      </c>
      <c r="Y858">
        <v>12.195</v>
      </c>
      <c r="Z858">
        <v>0.93254000000000004</v>
      </c>
      <c r="AA858">
        <v>29</v>
      </c>
      <c r="AB858">
        <v>47.6</v>
      </c>
      <c r="AC858">
        <v>0.75</v>
      </c>
      <c r="AD858">
        <v>0.72599999999999998</v>
      </c>
      <c r="AE858">
        <v>2.0710000000000002</v>
      </c>
      <c r="AF858">
        <v>0.41199999999999998</v>
      </c>
      <c r="AG858">
        <v>0.34599999999999997</v>
      </c>
      <c r="AH858">
        <v>0.373</v>
      </c>
      <c r="AI858">
        <v>0.40500000000000003</v>
      </c>
      <c r="AJ858">
        <v>0.32100000000000001</v>
      </c>
      <c r="AK858">
        <v>1.526</v>
      </c>
      <c r="AL858">
        <v>205.28899999999999</v>
      </c>
      <c r="AM858">
        <v>366</v>
      </c>
      <c r="AN858">
        <v>-1.0329999999999999</v>
      </c>
      <c r="AO858">
        <v>5.8999999999999997E-2</v>
      </c>
      <c r="AP858">
        <v>11.819190000000001</v>
      </c>
      <c r="AQ858">
        <v>0.14899999999999999</v>
      </c>
      <c r="AR858">
        <v>90.99</v>
      </c>
      <c r="AS858">
        <v>-1</v>
      </c>
      <c r="AT858" t="s">
        <v>1877</v>
      </c>
      <c r="AU858">
        <v>9.4</v>
      </c>
      <c r="AV858">
        <v>38</v>
      </c>
      <c r="AW858">
        <v>1.02</v>
      </c>
      <c r="AX858">
        <v>34.93</v>
      </c>
      <c r="AY858">
        <v>34.93</v>
      </c>
      <c r="AZ858">
        <v>37.72</v>
      </c>
      <c r="BA858">
        <v>37.72</v>
      </c>
      <c r="BB858">
        <v>40.11</v>
      </c>
      <c r="BC858">
        <v>40.11</v>
      </c>
      <c r="BL858">
        <v>15</v>
      </c>
      <c r="BM858">
        <v>9.32</v>
      </c>
      <c r="BN858">
        <v>2.4882214404046331E-2</v>
      </c>
    </row>
    <row r="859" spans="1:66" x14ac:dyDescent="0.2">
      <c r="A859" t="s">
        <v>1543</v>
      </c>
      <c r="B859" s="17">
        <v>42165</v>
      </c>
      <c r="C859">
        <v>1</v>
      </c>
      <c r="D859">
        <v>3</v>
      </c>
      <c r="F859">
        <v>1375</v>
      </c>
      <c r="G859">
        <f t="shared" si="28"/>
        <v>425</v>
      </c>
      <c r="K859" t="s">
        <v>1859</v>
      </c>
      <c r="M859">
        <v>91.4</v>
      </c>
      <c r="N859">
        <v>1.27</v>
      </c>
      <c r="O859">
        <v>1.2330000000000001</v>
      </c>
      <c r="P859">
        <v>4.6230000000000002</v>
      </c>
      <c r="Q859">
        <v>1</v>
      </c>
      <c r="R859" t="s">
        <v>1655</v>
      </c>
      <c r="S859">
        <v>2328</v>
      </c>
      <c r="T859">
        <v>1888.8</v>
      </c>
      <c r="U859">
        <v>-0.16854</v>
      </c>
      <c r="V859">
        <v>27.48</v>
      </c>
      <c r="W859">
        <v>-0.37769999999999998</v>
      </c>
      <c r="X859">
        <v>35.725999999999999</v>
      </c>
      <c r="Y859">
        <v>15.726000000000001</v>
      </c>
      <c r="Z859">
        <v>-0.61516000000000004</v>
      </c>
      <c r="AA859">
        <v>27</v>
      </c>
      <c r="AB859">
        <v>2.2000000000000002</v>
      </c>
      <c r="AC859">
        <v>0.189</v>
      </c>
      <c r="AD859">
        <v>0.23699999999999999</v>
      </c>
      <c r="AE859">
        <v>1.944</v>
      </c>
      <c r="AF859">
        <v>0.16900000000000001</v>
      </c>
      <c r="AG859">
        <v>0.12</v>
      </c>
      <c r="AH859">
        <v>0.72799999999999998</v>
      </c>
      <c r="AI859">
        <v>0.16900000000000001</v>
      </c>
      <c r="AJ859">
        <v>0.85199999999999998</v>
      </c>
      <c r="AK859">
        <v>2.4660000000000002</v>
      </c>
      <c r="AL859">
        <v>348.09899999999999</v>
      </c>
      <c r="AM859">
        <v>234</v>
      </c>
      <c r="AN859">
        <v>-0.3</v>
      </c>
      <c r="AO859">
        <v>0.254</v>
      </c>
      <c r="AP859">
        <v>7.7217000000000002</v>
      </c>
      <c r="AQ859">
        <v>0.34</v>
      </c>
      <c r="AR859">
        <v>90.99</v>
      </c>
      <c r="AS859">
        <v>-1</v>
      </c>
      <c r="AT859" t="s">
        <v>1656</v>
      </c>
      <c r="AU859">
        <v>20.8</v>
      </c>
      <c r="AV859">
        <v>180</v>
      </c>
      <c r="AW859">
        <v>1.1000000000000001</v>
      </c>
      <c r="AX859">
        <v>45.67</v>
      </c>
      <c r="AY859">
        <v>45.67</v>
      </c>
      <c r="AZ859">
        <v>58.2</v>
      </c>
      <c r="BA859">
        <v>58.2</v>
      </c>
      <c r="BB859">
        <v>64.28</v>
      </c>
      <c r="BC859">
        <v>64.28</v>
      </c>
      <c r="BL859">
        <v>15</v>
      </c>
      <c r="BM859">
        <v>10.73</v>
      </c>
      <c r="BN859">
        <v>-1.1001690188125487E-2</v>
      </c>
    </row>
    <row r="860" spans="1:66" x14ac:dyDescent="0.2">
      <c r="A860" t="s">
        <v>1543</v>
      </c>
      <c r="B860" s="17">
        <v>42165</v>
      </c>
      <c r="C860">
        <v>2</v>
      </c>
      <c r="D860">
        <v>1</v>
      </c>
      <c r="F860">
        <v>1375</v>
      </c>
      <c r="G860">
        <f t="shared" ref="G860:G878" si="29">650-(1600-F860)</f>
        <v>425</v>
      </c>
      <c r="K860" t="s">
        <v>1859</v>
      </c>
      <c r="M860">
        <v>91.4</v>
      </c>
      <c r="N860">
        <v>0.92200000000000004</v>
      </c>
      <c r="O860">
        <v>0.98599999999999999</v>
      </c>
      <c r="P860">
        <v>8.9120000000000008</v>
      </c>
      <c r="Q860">
        <v>7</v>
      </c>
      <c r="R860" t="s">
        <v>1878</v>
      </c>
      <c r="S860">
        <v>1862</v>
      </c>
      <c r="T860">
        <v>1888.8</v>
      </c>
      <c r="U860">
        <v>0.44649</v>
      </c>
      <c r="V860">
        <v>42.79</v>
      </c>
      <c r="W860" s="8">
        <v>0.73219999999999996</v>
      </c>
      <c r="X860">
        <v>44.308999999999997</v>
      </c>
      <c r="Y860">
        <v>11.808999999999999</v>
      </c>
      <c r="Z860">
        <v>0.19819000000000001</v>
      </c>
      <c r="AA860">
        <v>19</v>
      </c>
      <c r="AB860">
        <v>10.9</v>
      </c>
      <c r="AC860">
        <v>0.88200000000000001</v>
      </c>
      <c r="AD860">
        <v>0.78900000000000003</v>
      </c>
      <c r="AE860">
        <v>2.3740000000000001</v>
      </c>
      <c r="AF860">
        <v>0.68100000000000005</v>
      </c>
      <c r="AG860">
        <v>0.35</v>
      </c>
      <c r="AH860">
        <v>-0.185</v>
      </c>
      <c r="AI860">
        <v>0.65</v>
      </c>
      <c r="AJ860">
        <v>9.5000000000000001E-2</v>
      </c>
      <c r="AK860">
        <v>1.5529999999999999</v>
      </c>
      <c r="AL860">
        <v>157.68600000000001</v>
      </c>
      <c r="AM860">
        <v>354</v>
      </c>
      <c r="AN860">
        <v>-0.96699999999999997</v>
      </c>
      <c r="AO860">
        <v>5.5E-2</v>
      </c>
      <c r="AP860">
        <v>9.7688799999999993</v>
      </c>
      <c r="AQ860">
        <v>6.7000000000000004E-2</v>
      </c>
      <c r="AR860">
        <v>90.99</v>
      </c>
      <c r="AS860">
        <v>-0.70899999999999996</v>
      </c>
      <c r="AT860" t="s">
        <v>1879</v>
      </c>
      <c r="AU860">
        <v>10.5</v>
      </c>
      <c r="AV860">
        <v>161</v>
      </c>
      <c r="AW860">
        <v>1.026</v>
      </c>
      <c r="AX860">
        <v>36.4</v>
      </c>
      <c r="AY860">
        <v>36.4</v>
      </c>
      <c r="AZ860">
        <v>54.16</v>
      </c>
      <c r="BA860">
        <v>54.16</v>
      </c>
      <c r="BB860">
        <v>76.349999999999994</v>
      </c>
      <c r="BC860">
        <v>76.349999999999994</v>
      </c>
      <c r="BL860">
        <v>15</v>
      </c>
      <c r="BM860">
        <v>27.43</v>
      </c>
      <c r="BN860">
        <v>5.1618400097295077E-2</v>
      </c>
    </row>
    <row r="861" spans="1:66" x14ac:dyDescent="0.2">
      <c r="A861" t="s">
        <v>1543</v>
      </c>
      <c r="B861" s="17">
        <v>42165</v>
      </c>
      <c r="C861">
        <v>2</v>
      </c>
      <c r="D861">
        <v>4</v>
      </c>
      <c r="F861">
        <v>1375</v>
      </c>
      <c r="G861">
        <f t="shared" si="29"/>
        <v>425</v>
      </c>
      <c r="K861" t="s">
        <v>1860</v>
      </c>
      <c r="M861">
        <v>91.4</v>
      </c>
      <c r="N861">
        <v>0.3</v>
      </c>
      <c r="O861">
        <v>0.373</v>
      </c>
      <c r="P861">
        <v>12.426</v>
      </c>
      <c r="Q861">
        <v>1</v>
      </c>
      <c r="R861" t="s">
        <v>1657</v>
      </c>
      <c r="S861">
        <v>987</v>
      </c>
      <c r="T861">
        <v>2642.8</v>
      </c>
      <c r="U861">
        <v>0.29532999999999998</v>
      </c>
      <c r="V861">
        <v>44.55</v>
      </c>
      <c r="W861">
        <v>-2.8400000000000002E-2</v>
      </c>
      <c r="X861">
        <v>73.554000000000002</v>
      </c>
      <c r="Y861">
        <v>11.054</v>
      </c>
      <c r="Z861">
        <v>-7.5130000000000002E-2</v>
      </c>
      <c r="AA861">
        <v>21</v>
      </c>
      <c r="AB861">
        <v>17.100000000000001</v>
      </c>
      <c r="AC861">
        <v>2.1150000000000002</v>
      </c>
      <c r="AD861">
        <v>0.76300000000000001</v>
      </c>
      <c r="AE861">
        <v>1.9239999999999999</v>
      </c>
      <c r="AF861">
        <v>0.77400000000000002</v>
      </c>
      <c r="AG861">
        <v>0.36599999999999999</v>
      </c>
      <c r="AH861">
        <v>-4.4999999999999998E-2</v>
      </c>
      <c r="AI861">
        <v>0.56200000000000006</v>
      </c>
      <c r="AJ861">
        <v>7.4999999999999997E-2</v>
      </c>
      <c r="AK861">
        <v>0.83699999999999997</v>
      </c>
      <c r="AL861">
        <v>211.24</v>
      </c>
      <c r="AM861">
        <v>258</v>
      </c>
      <c r="AN861">
        <v>-0.433</v>
      </c>
      <c r="AO861">
        <v>8.2000000000000003E-2</v>
      </c>
      <c r="AP861">
        <v>28.250520000000002</v>
      </c>
      <c r="AQ861">
        <v>0.157</v>
      </c>
      <c r="AR861">
        <v>82.38</v>
      </c>
      <c r="AS861">
        <v>-1</v>
      </c>
      <c r="AT861" t="s">
        <v>1658</v>
      </c>
      <c r="AU861">
        <v>32.1</v>
      </c>
      <c r="AV861">
        <v>108</v>
      </c>
      <c r="AW861">
        <v>1.042</v>
      </c>
      <c r="AX861">
        <v>38.68</v>
      </c>
      <c r="AY861">
        <v>38.68</v>
      </c>
      <c r="AZ861">
        <v>49.75</v>
      </c>
      <c r="BA861">
        <v>49.75</v>
      </c>
      <c r="BB861">
        <v>51.12</v>
      </c>
      <c r="BC861">
        <v>51.12</v>
      </c>
      <c r="BL861">
        <v>15</v>
      </c>
      <c r="BM861">
        <v>23.9</v>
      </c>
      <c r="BN861">
        <v>3.4100688214306632E-2</v>
      </c>
    </row>
    <row r="862" spans="1:66" x14ac:dyDescent="0.2">
      <c r="A862" t="s">
        <v>1543</v>
      </c>
      <c r="B862" s="17">
        <v>42166</v>
      </c>
      <c r="C862">
        <v>1</v>
      </c>
      <c r="D862">
        <v>2</v>
      </c>
      <c r="F862">
        <v>1400</v>
      </c>
      <c r="G862">
        <f t="shared" si="29"/>
        <v>450</v>
      </c>
      <c r="K862" t="s">
        <v>1861</v>
      </c>
      <c r="M862">
        <v>91.4</v>
      </c>
      <c r="N862">
        <v>5.0019999999999998</v>
      </c>
      <c r="O862">
        <v>5.6449999999999996</v>
      </c>
      <c r="P862">
        <v>12.09</v>
      </c>
      <c r="Q862">
        <v>1</v>
      </c>
      <c r="R862" t="s">
        <v>1659</v>
      </c>
      <c r="S862">
        <v>10880</v>
      </c>
      <c r="T862">
        <v>1927.5</v>
      </c>
      <c r="U862">
        <v>-0.16173999999999999</v>
      </c>
      <c r="V862">
        <v>40.75</v>
      </c>
      <c r="W862">
        <v>-0.35899999999999999</v>
      </c>
      <c r="X862">
        <v>38.613</v>
      </c>
      <c r="Y862">
        <v>16.113</v>
      </c>
      <c r="Z862">
        <v>-0.78198000000000001</v>
      </c>
      <c r="AA862">
        <v>13</v>
      </c>
      <c r="AB862">
        <v>41.5</v>
      </c>
      <c r="AC862">
        <v>8.8999999999999996E-2</v>
      </c>
      <c r="AD862">
        <v>0.52900000000000003</v>
      </c>
      <c r="AE862">
        <v>2.1949999999999998</v>
      </c>
      <c r="AF862">
        <v>0.42699999999999999</v>
      </c>
      <c r="AG862">
        <v>0.52500000000000002</v>
      </c>
      <c r="AH862">
        <v>0.312</v>
      </c>
      <c r="AI862">
        <v>0.40100000000000002</v>
      </c>
      <c r="AJ862">
        <v>0.60199999999999998</v>
      </c>
      <c r="AK862">
        <v>7.8929999999999998</v>
      </c>
      <c r="AL862">
        <v>14.875999999999999</v>
      </c>
      <c r="AM862">
        <v>354</v>
      </c>
      <c r="AN862">
        <v>-0.96699999999999997</v>
      </c>
      <c r="AO862">
        <v>9.1999999999999998E-2</v>
      </c>
      <c r="AP862">
        <v>45.577390000000001</v>
      </c>
      <c r="AQ862">
        <v>8.0000000000000002E-3</v>
      </c>
      <c r="AR862">
        <v>95.48</v>
      </c>
      <c r="AS862">
        <v>0.55900000000000005</v>
      </c>
      <c r="AT862" t="s">
        <v>1660</v>
      </c>
      <c r="AU862">
        <v>22.4</v>
      </c>
      <c r="AV862">
        <v>130</v>
      </c>
      <c r="AW862">
        <v>1.0309999999999999</v>
      </c>
      <c r="AX862">
        <v>51.34</v>
      </c>
      <c r="AY862">
        <v>51.34</v>
      </c>
      <c r="AZ862">
        <v>66.67</v>
      </c>
      <c r="BA862">
        <v>66.67</v>
      </c>
      <c r="BB862">
        <v>69.510000000000005</v>
      </c>
      <c r="BC862">
        <v>69.510000000000005</v>
      </c>
      <c r="BL862">
        <v>15</v>
      </c>
      <c r="BM862">
        <v>49.72</v>
      </c>
      <c r="BN862">
        <v>0.49252442479205472</v>
      </c>
    </row>
    <row r="863" spans="1:66" x14ac:dyDescent="0.2">
      <c r="A863" t="s">
        <v>1543</v>
      </c>
      <c r="B863" s="17">
        <v>42166</v>
      </c>
      <c r="C863">
        <v>1</v>
      </c>
      <c r="D863">
        <v>3</v>
      </c>
      <c r="F863">
        <v>1400</v>
      </c>
      <c r="G863">
        <f t="shared" si="29"/>
        <v>450</v>
      </c>
      <c r="K863" t="s">
        <v>1861</v>
      </c>
      <c r="M863">
        <v>91.4</v>
      </c>
      <c r="N863">
        <v>1.375</v>
      </c>
      <c r="O863">
        <v>1.3480000000000001</v>
      </c>
      <c r="P863">
        <v>4.8419999999999996</v>
      </c>
      <c r="Q863">
        <v>5</v>
      </c>
      <c r="R863" t="s">
        <v>1661</v>
      </c>
      <c r="S863">
        <v>2598</v>
      </c>
      <c r="T863">
        <v>1927.5</v>
      </c>
      <c r="U863">
        <v>0</v>
      </c>
      <c r="V863" t="s">
        <v>91</v>
      </c>
      <c r="W863">
        <v>-0.29010000000000002</v>
      </c>
      <c r="X863">
        <v>60.378</v>
      </c>
      <c r="Y863">
        <v>20.378</v>
      </c>
      <c r="Z863">
        <v>-0.42011999999999999</v>
      </c>
      <c r="AA863">
        <v>21</v>
      </c>
      <c r="AB863">
        <v>17.5</v>
      </c>
      <c r="AC863">
        <v>0.33100000000000002</v>
      </c>
      <c r="AD863">
        <v>0.36299999999999999</v>
      </c>
      <c r="AE863">
        <v>2.371</v>
      </c>
      <c r="AF863">
        <v>0.38700000000000001</v>
      </c>
      <c r="AG863">
        <v>0.57099999999999995</v>
      </c>
      <c r="AH863">
        <v>0.84699999999999998</v>
      </c>
      <c r="AI863">
        <v>0.59499999999999997</v>
      </c>
      <c r="AJ863">
        <v>0.83899999999999997</v>
      </c>
      <c r="AK863">
        <v>2.4710000000000001</v>
      </c>
      <c r="AL863">
        <v>148.76</v>
      </c>
      <c r="AM863">
        <v>306</v>
      </c>
      <c r="AN863">
        <v>-0.7</v>
      </c>
      <c r="AO863">
        <v>0.17499999999999999</v>
      </c>
      <c r="AP863">
        <v>35.36627</v>
      </c>
      <c r="AQ863">
        <v>0.27600000000000002</v>
      </c>
      <c r="AR863">
        <v>95.48</v>
      </c>
      <c r="AS863">
        <v>0.621</v>
      </c>
      <c r="AT863" t="s">
        <v>1662</v>
      </c>
      <c r="AU863">
        <v>-28.2</v>
      </c>
      <c r="AV863">
        <v>14</v>
      </c>
      <c r="AW863">
        <v>1.0860000000000001</v>
      </c>
      <c r="AX863">
        <v>57.74</v>
      </c>
      <c r="AY863">
        <v>57.74</v>
      </c>
      <c r="AZ863">
        <v>68.05</v>
      </c>
      <c r="BA863">
        <v>68.05</v>
      </c>
      <c r="BB863">
        <v>76.790000000000006</v>
      </c>
      <c r="BC863">
        <v>76.790000000000006</v>
      </c>
      <c r="BL863">
        <v>15</v>
      </c>
      <c r="BM863">
        <v>7.2</v>
      </c>
      <c r="BN863">
        <v>5.840255582954007E-3</v>
      </c>
    </row>
    <row r="864" spans="1:66" x14ac:dyDescent="0.2">
      <c r="A864" t="s">
        <v>1543</v>
      </c>
      <c r="B864" s="17">
        <v>42166</v>
      </c>
      <c r="C864">
        <v>2</v>
      </c>
      <c r="D864">
        <v>4</v>
      </c>
      <c r="F864">
        <v>1400</v>
      </c>
      <c r="G864">
        <f t="shared" si="29"/>
        <v>450</v>
      </c>
      <c r="K864" t="s">
        <v>1861</v>
      </c>
      <c r="M864">
        <v>91.4</v>
      </c>
      <c r="N864">
        <v>1.0820000000000001</v>
      </c>
      <c r="O864">
        <v>1.1120000000000001</v>
      </c>
      <c r="P864">
        <v>8.3330000000000002</v>
      </c>
      <c r="Q864">
        <v>6</v>
      </c>
      <c r="R864" t="s">
        <v>1663</v>
      </c>
      <c r="S864">
        <v>2144</v>
      </c>
      <c r="T864">
        <v>1927.5</v>
      </c>
      <c r="U864">
        <v>2.7779999999999999E-2</v>
      </c>
      <c r="V864">
        <v>45.45</v>
      </c>
      <c r="W864">
        <v>-0.41099999999999998</v>
      </c>
      <c r="X864">
        <v>72.66</v>
      </c>
      <c r="Y864">
        <v>20.16</v>
      </c>
      <c r="Z864">
        <v>-0.44618000000000002</v>
      </c>
      <c r="AA864">
        <v>23</v>
      </c>
      <c r="AB864">
        <v>0.9</v>
      </c>
      <c r="AC864">
        <v>0.56299999999999994</v>
      </c>
      <c r="AD864">
        <v>0.52900000000000003</v>
      </c>
      <c r="AE864">
        <v>2.7160000000000002</v>
      </c>
      <c r="AF864">
        <v>0.63500000000000001</v>
      </c>
      <c r="AG864">
        <v>0.70199999999999996</v>
      </c>
      <c r="AH864">
        <v>0.121</v>
      </c>
      <c r="AI864">
        <v>0.75600000000000001</v>
      </c>
      <c r="AJ864">
        <v>0.60499999999999998</v>
      </c>
      <c r="AK864">
        <v>1.7230000000000001</v>
      </c>
      <c r="AL864">
        <v>270.74400000000003</v>
      </c>
      <c r="AM864">
        <v>366</v>
      </c>
      <c r="AN864">
        <v>-1.0329999999999999</v>
      </c>
      <c r="AO864">
        <v>4.9000000000000002E-2</v>
      </c>
      <c r="AP864">
        <v>10.538489999999999</v>
      </c>
      <c r="AQ864">
        <v>0.04</v>
      </c>
      <c r="AR864">
        <v>95.48</v>
      </c>
      <c r="AS864">
        <v>0.34899999999999998</v>
      </c>
      <c r="AT864" t="s">
        <v>1664</v>
      </c>
      <c r="AU864">
        <v>9.6999999999999993</v>
      </c>
      <c r="AV864">
        <v>34</v>
      </c>
      <c r="AW864">
        <v>1</v>
      </c>
      <c r="AX864">
        <v>44.74</v>
      </c>
      <c r="AY864">
        <v>44.74</v>
      </c>
      <c r="AZ864">
        <v>60.18</v>
      </c>
      <c r="BA864">
        <v>60.18</v>
      </c>
      <c r="BB864">
        <v>60.19</v>
      </c>
      <c r="BC864">
        <v>60.19</v>
      </c>
      <c r="BL864">
        <v>15</v>
      </c>
      <c r="BM864">
        <v>13.01</v>
      </c>
      <c r="BN864">
        <v>6.7237389063830519E-2</v>
      </c>
    </row>
    <row r="865" spans="1:66" x14ac:dyDescent="0.2">
      <c r="A865" t="s">
        <v>1543</v>
      </c>
      <c r="B865" s="17">
        <v>42171</v>
      </c>
      <c r="C865">
        <v>2</v>
      </c>
      <c r="D865">
        <v>1</v>
      </c>
      <c r="F865">
        <v>1425</v>
      </c>
      <c r="G865">
        <f t="shared" si="29"/>
        <v>475</v>
      </c>
      <c r="K865" t="s">
        <v>1862</v>
      </c>
      <c r="M865">
        <v>91.4</v>
      </c>
      <c r="N865">
        <v>0.95799999999999996</v>
      </c>
      <c r="O865">
        <v>1.026</v>
      </c>
      <c r="P865">
        <v>2.7650000000000001</v>
      </c>
      <c r="Q865">
        <v>1</v>
      </c>
      <c r="R865" t="s">
        <v>1667</v>
      </c>
      <c r="S865">
        <v>676</v>
      </c>
      <c r="T865">
        <v>659.2</v>
      </c>
      <c r="U865">
        <v>-8.8550000000000004E-2</v>
      </c>
      <c r="V865">
        <v>44.52</v>
      </c>
      <c r="W865">
        <v>-0.121</v>
      </c>
      <c r="X865">
        <v>74.620999999999995</v>
      </c>
      <c r="Y865">
        <v>12.121</v>
      </c>
      <c r="Z865">
        <v>-0.29441000000000001</v>
      </c>
      <c r="AA865">
        <v>35</v>
      </c>
      <c r="AB865">
        <v>63.4</v>
      </c>
      <c r="AC865">
        <v>0.107</v>
      </c>
      <c r="AD865">
        <v>0.123</v>
      </c>
      <c r="AE865">
        <v>1.7470000000000001</v>
      </c>
      <c r="AF865">
        <v>1.4999999999999999E-2</v>
      </c>
      <c r="AG865">
        <v>1.2E-2</v>
      </c>
      <c r="AH865">
        <v>0.20799999999999999</v>
      </c>
      <c r="AI865">
        <v>6.5000000000000002E-2</v>
      </c>
      <c r="AJ865">
        <v>0.22900000000000001</v>
      </c>
      <c r="AK865">
        <v>1.94</v>
      </c>
      <c r="AL865">
        <v>92.230999999999995</v>
      </c>
      <c r="AM865">
        <v>354</v>
      </c>
      <c r="AN865">
        <v>-0.96699999999999997</v>
      </c>
      <c r="AO865">
        <v>5.8000000000000003E-2</v>
      </c>
      <c r="AP865">
        <v>6.8238500000000002</v>
      </c>
      <c r="AQ865">
        <v>0.03</v>
      </c>
      <c r="AR865">
        <v>76.75</v>
      </c>
      <c r="AS865">
        <v>0.26</v>
      </c>
      <c r="AT865" t="s">
        <v>1668</v>
      </c>
      <c r="AU865">
        <v>22.6</v>
      </c>
      <c r="AV865">
        <v>108</v>
      </c>
      <c r="AW865">
        <v>1.038</v>
      </c>
      <c r="AX865">
        <v>45.19</v>
      </c>
      <c r="AY865">
        <v>45.19</v>
      </c>
      <c r="AZ865">
        <v>48.52</v>
      </c>
      <c r="BA865">
        <v>48.52</v>
      </c>
      <c r="BB865">
        <v>53.9</v>
      </c>
      <c r="BC865">
        <v>53.9</v>
      </c>
      <c r="BL865">
        <v>15</v>
      </c>
      <c r="BM865">
        <v>17.190000000000001</v>
      </c>
      <c r="BN865">
        <v>2.2696506778493514E-2</v>
      </c>
    </row>
    <row r="866" spans="1:66" x14ac:dyDescent="0.2">
      <c r="A866" t="s">
        <v>1543</v>
      </c>
      <c r="B866" s="17">
        <v>42172</v>
      </c>
      <c r="C866">
        <v>1</v>
      </c>
      <c r="D866">
        <v>1</v>
      </c>
      <c r="F866">
        <v>1450</v>
      </c>
      <c r="G866">
        <f t="shared" si="29"/>
        <v>500</v>
      </c>
      <c r="K866" t="s">
        <v>1863</v>
      </c>
      <c r="M866">
        <v>91.4</v>
      </c>
      <c r="N866">
        <v>2.468</v>
      </c>
      <c r="O866">
        <v>2.5139999999999998</v>
      </c>
      <c r="P866">
        <v>8.8800000000000008</v>
      </c>
      <c r="Q866">
        <v>1</v>
      </c>
      <c r="R866" t="s">
        <v>1669</v>
      </c>
      <c r="S866">
        <v>3457</v>
      </c>
      <c r="T866">
        <v>1375.2</v>
      </c>
      <c r="U866">
        <v>0</v>
      </c>
      <c r="V866" t="s">
        <v>91</v>
      </c>
      <c r="W866">
        <v>-0.2238</v>
      </c>
      <c r="X866">
        <v>74.652000000000001</v>
      </c>
      <c r="Y866">
        <v>32.152000000000001</v>
      </c>
      <c r="Z866">
        <v>-0.32097999999999999</v>
      </c>
      <c r="AA866">
        <v>25</v>
      </c>
      <c r="AB866">
        <v>10</v>
      </c>
      <c r="AC866">
        <v>0.224</v>
      </c>
      <c r="AD866">
        <v>0.57299999999999995</v>
      </c>
      <c r="AE866">
        <v>2.3050000000000002</v>
      </c>
      <c r="AF866">
        <v>0.46500000000000002</v>
      </c>
      <c r="AG866">
        <v>0.47799999999999998</v>
      </c>
      <c r="AH866">
        <v>0.70799999999999996</v>
      </c>
      <c r="AI866">
        <v>0.57199999999999995</v>
      </c>
      <c r="AJ866">
        <v>0.77200000000000002</v>
      </c>
      <c r="AK866">
        <v>4.2930000000000001</v>
      </c>
      <c r="AL866">
        <v>327.27300000000002</v>
      </c>
      <c r="AM866">
        <v>330</v>
      </c>
      <c r="AN866">
        <v>-0.83299999999999996</v>
      </c>
      <c r="AO866">
        <v>0.153</v>
      </c>
      <c r="AP866">
        <v>11.82159</v>
      </c>
      <c r="AQ866">
        <v>0.17899999999999999</v>
      </c>
      <c r="AR866">
        <v>95.16</v>
      </c>
      <c r="AS866">
        <v>0.57199999999999995</v>
      </c>
      <c r="AT866" t="s">
        <v>1670</v>
      </c>
      <c r="AU866">
        <v>-36.799999999999997</v>
      </c>
      <c r="AV866">
        <v>41</v>
      </c>
      <c r="AW866">
        <v>0.70599999999999996</v>
      </c>
      <c r="AX866">
        <v>50.53</v>
      </c>
      <c r="AY866">
        <v>50.53</v>
      </c>
      <c r="AZ866">
        <v>52.04</v>
      </c>
      <c r="BA866">
        <v>52.04</v>
      </c>
      <c r="BB866">
        <v>67.34</v>
      </c>
      <c r="BC866">
        <v>67.34</v>
      </c>
      <c r="BL866">
        <v>15</v>
      </c>
      <c r="BM866">
        <v>4.8600000000000003</v>
      </c>
      <c r="BN866">
        <v>-1.512281570980357E-2</v>
      </c>
    </row>
    <row r="867" spans="1:66" x14ac:dyDescent="0.2">
      <c r="A867" t="s">
        <v>1543</v>
      </c>
      <c r="B867" s="17">
        <v>42173</v>
      </c>
      <c r="C867">
        <v>1</v>
      </c>
      <c r="D867">
        <v>1</v>
      </c>
      <c r="F867">
        <v>1500</v>
      </c>
      <c r="G867">
        <f t="shared" si="29"/>
        <v>550</v>
      </c>
      <c r="K867" t="s">
        <v>1864</v>
      </c>
      <c r="M867">
        <v>91.4</v>
      </c>
      <c r="N867">
        <v>0.497</v>
      </c>
      <c r="O867">
        <v>0.59699999999999998</v>
      </c>
      <c r="P867">
        <v>3.931</v>
      </c>
      <c r="Q867">
        <v>3</v>
      </c>
      <c r="R867" t="s">
        <v>1671</v>
      </c>
      <c r="S867">
        <v>830</v>
      </c>
      <c r="T867">
        <v>1389.6</v>
      </c>
      <c r="U867">
        <v>1.6039999999999999E-2</v>
      </c>
      <c r="V867">
        <v>44.52</v>
      </c>
      <c r="W867">
        <v>-0.63870000000000005</v>
      </c>
      <c r="X867">
        <v>73.265000000000001</v>
      </c>
      <c r="Y867">
        <v>18.265000000000001</v>
      </c>
      <c r="Z867">
        <v>-0.66224000000000005</v>
      </c>
      <c r="AA867">
        <v>25</v>
      </c>
      <c r="AB867">
        <v>40.5</v>
      </c>
      <c r="AC867">
        <v>1.351</v>
      </c>
      <c r="AD867">
        <v>0.57999999999999996</v>
      </c>
      <c r="AE867">
        <v>2.06</v>
      </c>
      <c r="AF867">
        <v>0.39900000000000002</v>
      </c>
      <c r="AG867" t="s">
        <v>91</v>
      </c>
      <c r="AH867" t="s">
        <v>91</v>
      </c>
      <c r="AI867">
        <v>-0.10299999999999999</v>
      </c>
      <c r="AJ867">
        <v>-6.4000000000000001E-2</v>
      </c>
      <c r="AK867">
        <v>1.234</v>
      </c>
      <c r="AL867">
        <v>44.628</v>
      </c>
      <c r="AM867">
        <v>366</v>
      </c>
      <c r="AN867">
        <v>-1.0329999999999999</v>
      </c>
      <c r="AO867">
        <v>6.2E-2</v>
      </c>
      <c r="AP867">
        <v>18.601890000000001</v>
      </c>
      <c r="AQ867">
        <v>3.5000000000000003E-2</v>
      </c>
      <c r="AR867">
        <v>77.38</v>
      </c>
      <c r="AS867">
        <v>0.45500000000000002</v>
      </c>
      <c r="AT867" t="s">
        <v>1672</v>
      </c>
      <c r="AU867">
        <v>-41.2</v>
      </c>
      <c r="AV867">
        <v>37</v>
      </c>
      <c r="AW867">
        <v>1.0369999999999999</v>
      </c>
      <c r="AX867">
        <v>41.72</v>
      </c>
      <c r="AY867">
        <v>41.72</v>
      </c>
      <c r="AZ867">
        <v>57.12</v>
      </c>
      <c r="BA867">
        <v>57.12</v>
      </c>
      <c r="BB867">
        <v>68.91</v>
      </c>
      <c r="BC867">
        <v>68.91</v>
      </c>
      <c r="BL867">
        <v>15</v>
      </c>
      <c r="BM867">
        <v>5.89</v>
      </c>
      <c r="BN867">
        <v>2.7554242060732866E-2</v>
      </c>
    </row>
    <row r="868" spans="1:66" x14ac:dyDescent="0.2">
      <c r="A868" t="s">
        <v>1543</v>
      </c>
      <c r="B868" s="17">
        <v>42174</v>
      </c>
      <c r="C868">
        <v>1</v>
      </c>
      <c r="D868">
        <v>1</v>
      </c>
      <c r="F868">
        <v>1525</v>
      </c>
      <c r="G868">
        <f t="shared" si="29"/>
        <v>575</v>
      </c>
      <c r="K868" t="s">
        <v>1865</v>
      </c>
      <c r="M868">
        <v>91.4</v>
      </c>
      <c r="N868">
        <v>0.504</v>
      </c>
      <c r="O868">
        <v>0.65400000000000003</v>
      </c>
      <c r="P868">
        <v>2.6789999999999998</v>
      </c>
      <c r="Q868">
        <v>1</v>
      </c>
      <c r="R868" t="s">
        <v>1673</v>
      </c>
      <c r="S868">
        <v>792</v>
      </c>
      <c r="T868">
        <v>1210.5999999999999</v>
      </c>
      <c r="U868">
        <v>9.5159999999999995E-2</v>
      </c>
      <c r="V868">
        <v>55.21</v>
      </c>
      <c r="W868">
        <v>-0.3579</v>
      </c>
      <c r="X868">
        <v>73.960999999999999</v>
      </c>
      <c r="Y868">
        <v>13.961</v>
      </c>
      <c r="Z868">
        <v>-0.47783999999999999</v>
      </c>
      <c r="AA868">
        <v>25</v>
      </c>
      <c r="AB868">
        <v>0</v>
      </c>
      <c r="AC868">
        <v>0.30299999999999999</v>
      </c>
      <c r="AD868">
        <v>0.22700000000000001</v>
      </c>
      <c r="AE868">
        <v>1.78</v>
      </c>
      <c r="AF868">
        <v>0.13500000000000001</v>
      </c>
      <c r="AG868">
        <v>0.04</v>
      </c>
      <c r="AH868">
        <v>8.8999999999999996E-2</v>
      </c>
      <c r="AI868">
        <v>0.158</v>
      </c>
      <c r="AJ868">
        <v>0.215</v>
      </c>
      <c r="AK868">
        <v>1.4930000000000001</v>
      </c>
      <c r="AL868">
        <v>17.850999999999999</v>
      </c>
      <c r="AM868">
        <v>366</v>
      </c>
      <c r="AN868">
        <v>-1.0329999999999999</v>
      </c>
      <c r="AO868">
        <v>0.05</v>
      </c>
      <c r="AP868">
        <v>19.2484</v>
      </c>
      <c r="AQ868">
        <v>5.1999999999999998E-2</v>
      </c>
      <c r="AR868">
        <v>70.08</v>
      </c>
      <c r="AS868">
        <v>-4.3999999999999997E-2</v>
      </c>
      <c r="AT868" t="s">
        <v>1674</v>
      </c>
      <c r="AU868">
        <v>11.9</v>
      </c>
      <c r="AV868">
        <v>178</v>
      </c>
      <c r="AW868">
        <v>1.127</v>
      </c>
      <c r="AX868">
        <v>31.72</v>
      </c>
      <c r="AY868">
        <v>31.72</v>
      </c>
      <c r="AZ868">
        <v>41.08</v>
      </c>
      <c r="BA868">
        <v>41.08</v>
      </c>
      <c r="BB868">
        <v>44.74</v>
      </c>
      <c r="BC868">
        <v>44.74</v>
      </c>
      <c r="BL868">
        <v>15</v>
      </c>
      <c r="BM868">
        <v>9.7100000000000009</v>
      </c>
      <c r="BN868">
        <v>9.0686694172944338E-2</v>
      </c>
    </row>
    <row r="869" spans="1:66" x14ac:dyDescent="0.2">
      <c r="A869" t="s">
        <v>1543</v>
      </c>
      <c r="B869" s="17">
        <v>42174</v>
      </c>
      <c r="C869">
        <v>1</v>
      </c>
      <c r="D869">
        <v>2</v>
      </c>
      <c r="F869">
        <v>1525</v>
      </c>
      <c r="G869">
        <f t="shared" si="29"/>
        <v>575</v>
      </c>
      <c r="K869" t="s">
        <v>1865</v>
      </c>
      <c r="M869">
        <v>91.4</v>
      </c>
      <c r="N869">
        <v>0.91500000000000004</v>
      </c>
      <c r="O869">
        <v>0.80400000000000005</v>
      </c>
      <c r="P869">
        <v>5.1529999999999996</v>
      </c>
      <c r="Q869">
        <v>2</v>
      </c>
      <c r="R869" t="s">
        <v>1675</v>
      </c>
      <c r="S869">
        <v>973</v>
      </c>
      <c r="T869">
        <v>1210.5999999999999</v>
      </c>
      <c r="U869">
        <v>-0.17196</v>
      </c>
      <c r="V869">
        <v>54.45</v>
      </c>
      <c r="W869">
        <v>-0.3831</v>
      </c>
      <c r="X869">
        <v>70.307000000000002</v>
      </c>
      <c r="Y869">
        <v>22.806999999999999</v>
      </c>
      <c r="Z869">
        <v>-0.39754</v>
      </c>
      <c r="AA869">
        <v>37</v>
      </c>
      <c r="AB869">
        <v>299.7</v>
      </c>
      <c r="AC869">
        <v>0.496</v>
      </c>
      <c r="AD869">
        <v>0.495</v>
      </c>
      <c r="AE869">
        <v>2.097</v>
      </c>
      <c r="AF869">
        <v>0.34899999999999998</v>
      </c>
      <c r="AG869">
        <v>0.44600000000000001</v>
      </c>
      <c r="AH869">
        <v>0.623</v>
      </c>
      <c r="AI869">
        <v>0.38600000000000001</v>
      </c>
      <c r="AJ869">
        <v>0.54300000000000004</v>
      </c>
      <c r="AK869">
        <v>1.54</v>
      </c>
      <c r="AL869">
        <v>133.88399999999999</v>
      </c>
      <c r="AM869">
        <v>306</v>
      </c>
      <c r="AN869">
        <v>-0.7</v>
      </c>
      <c r="AO869">
        <v>9.1999999999999998E-2</v>
      </c>
      <c r="AP869">
        <v>34.906770000000002</v>
      </c>
      <c r="AQ869">
        <v>0.28100000000000003</v>
      </c>
      <c r="AR869">
        <v>70.08</v>
      </c>
      <c r="AS869">
        <v>0.34399999999999997</v>
      </c>
      <c r="AT869" t="s">
        <v>1676</v>
      </c>
      <c r="AU869">
        <v>49.3</v>
      </c>
      <c r="AV869">
        <v>127</v>
      </c>
      <c r="AW869">
        <v>0.77100000000000002</v>
      </c>
      <c r="AX869">
        <v>43.89</v>
      </c>
      <c r="AY869">
        <v>43.89</v>
      </c>
      <c r="AZ869">
        <v>50.91</v>
      </c>
      <c r="BA869">
        <v>50.91</v>
      </c>
      <c r="BB869">
        <v>52.71</v>
      </c>
      <c r="BC869">
        <v>52.71</v>
      </c>
      <c r="BL869">
        <v>15</v>
      </c>
      <c r="BM869">
        <v>12.41</v>
      </c>
      <c r="BN869">
        <v>-2.773147108196717E-2</v>
      </c>
    </row>
    <row r="870" spans="1:66" x14ac:dyDescent="0.2">
      <c r="A870" t="s">
        <v>1543</v>
      </c>
      <c r="B870" s="17">
        <v>42174</v>
      </c>
      <c r="C870">
        <v>1</v>
      </c>
      <c r="D870">
        <v>3</v>
      </c>
      <c r="F870">
        <v>1525</v>
      </c>
      <c r="G870">
        <f t="shared" si="29"/>
        <v>575</v>
      </c>
      <c r="K870" t="s">
        <v>1865</v>
      </c>
      <c r="M870">
        <v>91.4</v>
      </c>
      <c r="N870">
        <v>1.6990000000000001</v>
      </c>
      <c r="O870">
        <v>1.984</v>
      </c>
      <c r="P870">
        <v>13.106</v>
      </c>
      <c r="Q870">
        <v>1</v>
      </c>
      <c r="R870" t="s">
        <v>1677</v>
      </c>
      <c r="S870">
        <v>2402</v>
      </c>
      <c r="T870">
        <v>1210.5999999999999</v>
      </c>
      <c r="U870">
        <v>-8.2379999999999995E-2</v>
      </c>
      <c r="V870">
        <v>48.33</v>
      </c>
      <c r="W870">
        <v>-0.35139999999999999</v>
      </c>
      <c r="X870">
        <v>74.826999999999998</v>
      </c>
      <c r="Y870">
        <v>19.827000000000002</v>
      </c>
      <c r="Z870">
        <v>-0.62017999999999995</v>
      </c>
      <c r="AA870">
        <v>13</v>
      </c>
      <c r="AB870">
        <v>3.5</v>
      </c>
      <c r="AC870">
        <v>0.33500000000000002</v>
      </c>
      <c r="AD870">
        <v>0.90100000000000002</v>
      </c>
      <c r="AE870">
        <v>2.0019999999999998</v>
      </c>
      <c r="AF870">
        <v>0.247</v>
      </c>
      <c r="AG870">
        <v>0.19400000000000001</v>
      </c>
      <c r="AH870">
        <v>0.17299999999999999</v>
      </c>
      <c r="AI870">
        <v>0.40799999999999997</v>
      </c>
      <c r="AJ870">
        <v>0.40100000000000002</v>
      </c>
      <c r="AK870">
        <v>3.2229999999999999</v>
      </c>
      <c r="AL870">
        <v>264.79300000000001</v>
      </c>
      <c r="AM870">
        <v>366</v>
      </c>
      <c r="AN870">
        <v>-1.0329999999999999</v>
      </c>
      <c r="AO870">
        <v>0.125</v>
      </c>
      <c r="AP870">
        <v>60.682679999999998</v>
      </c>
      <c r="AQ870">
        <v>3.7999999999999999E-2</v>
      </c>
      <c r="AR870">
        <v>70.08</v>
      </c>
      <c r="AS870">
        <v>-0.24199999999999999</v>
      </c>
      <c r="AT870" t="s">
        <v>1678</v>
      </c>
      <c r="AU870">
        <v>-4.3</v>
      </c>
      <c r="AV870">
        <v>85</v>
      </c>
      <c r="AW870">
        <v>1.0329999999999999</v>
      </c>
      <c r="AX870">
        <v>28.25</v>
      </c>
      <c r="AY870">
        <v>28.25</v>
      </c>
      <c r="AZ870">
        <v>46.28</v>
      </c>
      <c r="BA870">
        <v>46.28</v>
      </c>
      <c r="BB870">
        <v>59.02</v>
      </c>
      <c r="BC870">
        <v>59.02</v>
      </c>
      <c r="BL870">
        <v>15</v>
      </c>
      <c r="BM870">
        <v>25.86</v>
      </c>
      <c r="BN870">
        <v>0.11483687808049396</v>
      </c>
    </row>
    <row r="871" spans="1:66" x14ac:dyDescent="0.2">
      <c r="A871" t="s">
        <v>1543</v>
      </c>
      <c r="B871" s="17">
        <v>42174</v>
      </c>
      <c r="C871">
        <v>1</v>
      </c>
      <c r="D871">
        <v>5</v>
      </c>
      <c r="F871">
        <v>1525</v>
      </c>
      <c r="G871">
        <f t="shared" si="29"/>
        <v>575</v>
      </c>
      <c r="K871" t="s">
        <v>1865</v>
      </c>
      <c r="M871">
        <v>91.4</v>
      </c>
      <c r="N871">
        <v>1.2210000000000001</v>
      </c>
      <c r="O871">
        <v>1.3360000000000001</v>
      </c>
      <c r="P871">
        <v>4.2569999999999997</v>
      </c>
      <c r="Q871">
        <v>6</v>
      </c>
      <c r="R871" t="s">
        <v>1679</v>
      </c>
      <c r="S871">
        <v>1617</v>
      </c>
      <c r="T871">
        <v>1210.5999999999999</v>
      </c>
      <c r="U871">
        <v>-0.29913000000000001</v>
      </c>
      <c r="V871">
        <v>35.51</v>
      </c>
      <c r="W871">
        <v>-0.24679999999999999</v>
      </c>
      <c r="X871">
        <v>38.831000000000003</v>
      </c>
      <c r="Y871">
        <v>13.831</v>
      </c>
      <c r="Z871">
        <v>-0.36812</v>
      </c>
      <c r="AA871">
        <v>27</v>
      </c>
      <c r="AB871">
        <v>99.3</v>
      </c>
      <c r="AC871">
        <v>0.25800000000000001</v>
      </c>
      <c r="AD871">
        <v>0.29299999999999998</v>
      </c>
      <c r="AE871">
        <v>1.9690000000000001</v>
      </c>
      <c r="AF871">
        <v>0.28399999999999997</v>
      </c>
      <c r="AG871">
        <v>0.313</v>
      </c>
      <c r="AH871">
        <v>0.34899999999999998</v>
      </c>
      <c r="AI871">
        <v>0.27600000000000002</v>
      </c>
      <c r="AJ871">
        <v>-4.1000000000000002E-2</v>
      </c>
      <c r="AK871">
        <v>2.1779999999999999</v>
      </c>
      <c r="AL871">
        <v>187.43799999999999</v>
      </c>
      <c r="AM871">
        <v>366</v>
      </c>
      <c r="AN871">
        <v>-1.0329999999999999</v>
      </c>
      <c r="AO871">
        <v>6.7000000000000004E-2</v>
      </c>
      <c r="AP871">
        <v>40.944180000000003</v>
      </c>
      <c r="AQ871">
        <v>7.0999999999999994E-2</v>
      </c>
      <c r="AR871">
        <v>70.08</v>
      </c>
      <c r="AS871">
        <v>0.42899999999999999</v>
      </c>
      <c r="AT871" t="s">
        <v>1680</v>
      </c>
      <c r="AU871">
        <v>-14.6</v>
      </c>
      <c r="AV871">
        <v>96</v>
      </c>
      <c r="AW871">
        <v>1.012</v>
      </c>
      <c r="AX871">
        <v>28.21</v>
      </c>
      <c r="AY871">
        <v>28.21</v>
      </c>
      <c r="AZ871">
        <v>41.97</v>
      </c>
      <c r="BA871">
        <v>41.97</v>
      </c>
      <c r="BB871">
        <v>47.93</v>
      </c>
      <c r="BC871">
        <v>47.93</v>
      </c>
      <c r="BL871">
        <v>15</v>
      </c>
      <c r="BM871">
        <v>9.86</v>
      </c>
      <c r="BN871">
        <v>-1.3880037768219122E-2</v>
      </c>
    </row>
    <row r="872" spans="1:66" x14ac:dyDescent="0.2">
      <c r="A872" t="s">
        <v>1543</v>
      </c>
      <c r="B872" s="17">
        <v>42177</v>
      </c>
      <c r="C872">
        <v>1</v>
      </c>
      <c r="D872">
        <v>1</v>
      </c>
      <c r="F872">
        <v>1550</v>
      </c>
      <c r="G872">
        <f t="shared" si="29"/>
        <v>600</v>
      </c>
      <c r="K872" t="s">
        <v>1866</v>
      </c>
      <c r="M872">
        <v>91.4</v>
      </c>
      <c r="N872">
        <v>0.97</v>
      </c>
      <c r="O872">
        <v>0.84</v>
      </c>
      <c r="P872">
        <v>3.984</v>
      </c>
      <c r="Q872">
        <v>3</v>
      </c>
      <c r="R872" t="s">
        <v>1681</v>
      </c>
      <c r="S872">
        <v>1354</v>
      </c>
      <c r="T872">
        <v>1612.3</v>
      </c>
      <c r="U872">
        <v>-0.15512999999999999</v>
      </c>
      <c r="V872">
        <v>54.45</v>
      </c>
      <c r="W872">
        <v>0.28949999999999998</v>
      </c>
      <c r="X872">
        <v>69.478999999999999</v>
      </c>
      <c r="Y872">
        <v>21.978999999999999</v>
      </c>
      <c r="Z872">
        <v>0.28331000000000001</v>
      </c>
      <c r="AA872">
        <v>23</v>
      </c>
      <c r="AB872">
        <v>137.6</v>
      </c>
      <c r="AC872">
        <v>0.76500000000000001</v>
      </c>
      <c r="AD872">
        <v>0.30599999999999999</v>
      </c>
      <c r="AE872">
        <v>1.4710000000000001</v>
      </c>
      <c r="AF872">
        <v>0.434</v>
      </c>
      <c r="AG872">
        <v>0.15</v>
      </c>
      <c r="AH872">
        <v>0.26100000000000001</v>
      </c>
      <c r="AI872">
        <v>0.53400000000000003</v>
      </c>
      <c r="AJ872">
        <v>0.58099999999999996</v>
      </c>
      <c r="AK872">
        <v>2.2570000000000001</v>
      </c>
      <c r="AL872">
        <v>217.19</v>
      </c>
      <c r="AM872">
        <v>366</v>
      </c>
      <c r="AN872">
        <v>-1.0329999999999999</v>
      </c>
      <c r="AO872">
        <v>0.13200000000000001</v>
      </c>
      <c r="AP872">
        <v>27.182980000000001</v>
      </c>
      <c r="AQ872">
        <v>0.26200000000000001</v>
      </c>
      <c r="AR872">
        <v>94.29</v>
      </c>
      <c r="AS872">
        <v>0.41599999999999998</v>
      </c>
      <c r="AT872" t="s">
        <v>1682</v>
      </c>
      <c r="AU872">
        <v>22.5</v>
      </c>
      <c r="AV872">
        <v>1</v>
      </c>
      <c r="AW872">
        <v>0.80200000000000005</v>
      </c>
      <c r="AX872">
        <v>48.92</v>
      </c>
      <c r="AY872">
        <v>48.92</v>
      </c>
      <c r="AZ872">
        <v>55.32</v>
      </c>
      <c r="BA872">
        <v>55.32</v>
      </c>
      <c r="BB872">
        <v>55.83</v>
      </c>
      <c r="BC872">
        <v>55.83</v>
      </c>
      <c r="BL872">
        <v>15</v>
      </c>
      <c r="BM872">
        <v>8.6</v>
      </c>
      <c r="BN872">
        <v>-0.10310892181577273</v>
      </c>
    </row>
    <row r="873" spans="1:66" x14ac:dyDescent="0.2">
      <c r="A873" t="s">
        <v>1543</v>
      </c>
      <c r="B873" s="17">
        <v>42177</v>
      </c>
      <c r="C873">
        <v>1</v>
      </c>
      <c r="D873">
        <v>2</v>
      </c>
      <c r="F873">
        <v>1550</v>
      </c>
      <c r="G873">
        <f t="shared" si="29"/>
        <v>600</v>
      </c>
      <c r="K873" t="s">
        <v>1866</v>
      </c>
      <c r="M873">
        <v>91.4</v>
      </c>
      <c r="N873">
        <v>0.76</v>
      </c>
      <c r="O873">
        <v>0.48399999999999999</v>
      </c>
      <c r="P873">
        <v>1.7270000000000001</v>
      </c>
      <c r="Q873">
        <v>2</v>
      </c>
      <c r="R873" t="s">
        <v>1683</v>
      </c>
      <c r="S873">
        <v>781</v>
      </c>
      <c r="T873">
        <v>1612.3</v>
      </c>
      <c r="U873">
        <v>-0.15520999999999999</v>
      </c>
      <c r="V873">
        <v>35.51</v>
      </c>
      <c r="W873">
        <v>-2.8899999999999999E-2</v>
      </c>
      <c r="X873">
        <v>50.874000000000002</v>
      </c>
      <c r="Y873">
        <v>18.373999999999999</v>
      </c>
      <c r="Z873">
        <v>-0.46831</v>
      </c>
      <c r="AA873">
        <v>21</v>
      </c>
      <c r="AB873">
        <v>78.599999999999994</v>
      </c>
      <c r="AC873">
        <v>0.84299999999999997</v>
      </c>
      <c r="AD873">
        <v>0.17799999999999999</v>
      </c>
      <c r="AE873">
        <v>2.2490000000000001</v>
      </c>
      <c r="AF873">
        <v>0.40899999999999997</v>
      </c>
      <c r="AG873">
        <v>0.18</v>
      </c>
      <c r="AH873">
        <v>0.14099999999999999</v>
      </c>
      <c r="AI873">
        <v>0.433</v>
      </c>
      <c r="AJ873">
        <v>0.85799999999999998</v>
      </c>
      <c r="AK873">
        <v>1.121</v>
      </c>
      <c r="AL873">
        <v>232.066</v>
      </c>
      <c r="AM873">
        <v>366</v>
      </c>
      <c r="AN873">
        <v>-1.0329999999999999</v>
      </c>
      <c r="AO873">
        <v>0.15</v>
      </c>
      <c r="AP873">
        <v>16.262899999999998</v>
      </c>
      <c r="AQ873">
        <v>0.46500000000000002</v>
      </c>
      <c r="AR873">
        <v>94.29</v>
      </c>
      <c r="AS873">
        <v>0.65600000000000003</v>
      </c>
      <c r="AT873" t="s">
        <v>1684</v>
      </c>
      <c r="AU873">
        <v>-21</v>
      </c>
      <c r="AV873">
        <v>177</v>
      </c>
      <c r="AW873">
        <v>0.96</v>
      </c>
      <c r="AX873">
        <v>52.7</v>
      </c>
      <c r="AY873">
        <v>52.7</v>
      </c>
      <c r="AZ873">
        <v>52.77</v>
      </c>
      <c r="BA873">
        <v>52.77</v>
      </c>
      <c r="BB873">
        <v>61.13</v>
      </c>
      <c r="BC873">
        <v>61.13</v>
      </c>
      <c r="BL873">
        <v>15</v>
      </c>
      <c r="BM873">
        <v>4.51</v>
      </c>
      <c r="BN873">
        <v>-0.1782613495007852</v>
      </c>
    </row>
    <row r="874" spans="1:66" x14ac:dyDescent="0.2">
      <c r="A874" t="s">
        <v>1543</v>
      </c>
      <c r="B874" s="17">
        <v>42177</v>
      </c>
      <c r="C874">
        <v>1</v>
      </c>
      <c r="D874">
        <v>3</v>
      </c>
      <c r="F874">
        <v>1550</v>
      </c>
      <c r="G874">
        <f t="shared" si="29"/>
        <v>600</v>
      </c>
      <c r="K874" t="s">
        <v>1866</v>
      </c>
      <c r="M874">
        <v>91.4</v>
      </c>
      <c r="N874">
        <v>0.372</v>
      </c>
      <c r="O874">
        <v>0.443</v>
      </c>
      <c r="P874">
        <v>1.538</v>
      </c>
      <c r="Q874">
        <v>1</v>
      </c>
      <c r="R874" t="s">
        <v>1685</v>
      </c>
      <c r="S874">
        <v>715</v>
      </c>
      <c r="T874">
        <v>1612.3</v>
      </c>
      <c r="U874">
        <v>6.8589999999999998E-2</v>
      </c>
      <c r="V874">
        <v>42.06</v>
      </c>
      <c r="W874">
        <v>-0.22739999999999999</v>
      </c>
      <c r="X874">
        <v>72.948999999999998</v>
      </c>
      <c r="Y874">
        <v>12.949</v>
      </c>
      <c r="Z874">
        <v>-0.27994999999999998</v>
      </c>
      <c r="AA874">
        <v>21</v>
      </c>
      <c r="AB874">
        <v>21.7</v>
      </c>
      <c r="AC874">
        <v>0.17</v>
      </c>
      <c r="AD874">
        <v>9.5000000000000001E-2</v>
      </c>
      <c r="AE874">
        <v>1.883</v>
      </c>
      <c r="AF874">
        <v>8.3000000000000004E-2</v>
      </c>
      <c r="AG874">
        <v>0.126</v>
      </c>
      <c r="AH874">
        <v>0.17499999999999999</v>
      </c>
      <c r="AI874">
        <v>0.23300000000000001</v>
      </c>
      <c r="AJ874">
        <v>0.51</v>
      </c>
      <c r="AK874">
        <v>0.82099999999999995</v>
      </c>
      <c r="AL874">
        <v>142.81</v>
      </c>
      <c r="AM874">
        <v>306</v>
      </c>
      <c r="AN874">
        <v>-0.7</v>
      </c>
      <c r="AO874">
        <v>4.3999999999999997E-2</v>
      </c>
      <c r="AP874">
        <v>12.57719</v>
      </c>
      <c r="AQ874">
        <v>0.155</v>
      </c>
      <c r="AR874">
        <v>94.29</v>
      </c>
      <c r="AS874">
        <v>0.32500000000000001</v>
      </c>
      <c r="AT874" t="s">
        <v>1686</v>
      </c>
      <c r="AU874">
        <v>-9.9</v>
      </c>
      <c r="AV874">
        <v>28</v>
      </c>
      <c r="AW874">
        <v>1.048</v>
      </c>
      <c r="AX874">
        <v>39.729999999999997</v>
      </c>
      <c r="AY874">
        <v>39.729999999999997</v>
      </c>
      <c r="AZ874">
        <v>57.11</v>
      </c>
      <c r="BA874">
        <v>57.11</v>
      </c>
      <c r="BB874">
        <v>60.82</v>
      </c>
      <c r="BC874">
        <v>60.82</v>
      </c>
      <c r="BL874">
        <v>15</v>
      </c>
      <c r="BM874">
        <v>5.22</v>
      </c>
      <c r="BN874">
        <v>0.13594044194291002</v>
      </c>
    </row>
    <row r="875" spans="1:66" x14ac:dyDescent="0.2">
      <c r="A875" t="s">
        <v>1543</v>
      </c>
      <c r="B875" s="17">
        <v>42179</v>
      </c>
      <c r="C875">
        <v>1</v>
      </c>
      <c r="D875">
        <v>1</v>
      </c>
      <c r="F875">
        <v>1600</v>
      </c>
      <c r="G875">
        <f t="shared" si="29"/>
        <v>650</v>
      </c>
      <c r="K875" t="s">
        <v>1867</v>
      </c>
      <c r="M875">
        <v>91.4</v>
      </c>
      <c r="N875">
        <v>2.1970000000000001</v>
      </c>
      <c r="O875">
        <v>2.798</v>
      </c>
      <c r="P875">
        <v>6.8550000000000004</v>
      </c>
      <c r="Q875">
        <v>1</v>
      </c>
      <c r="R875" t="s">
        <v>1880</v>
      </c>
      <c r="S875">
        <v>3944</v>
      </c>
      <c r="T875">
        <v>1409.4</v>
      </c>
      <c r="U875">
        <v>0.43780999999999998</v>
      </c>
      <c r="V875">
        <v>35.51</v>
      </c>
      <c r="W875">
        <v>0.14449999999999999</v>
      </c>
      <c r="X875">
        <v>41.366999999999997</v>
      </c>
      <c r="Y875">
        <v>11.367000000000001</v>
      </c>
      <c r="Z875">
        <v>0.15912999999999999</v>
      </c>
      <c r="AA875">
        <v>27</v>
      </c>
      <c r="AB875">
        <v>53.9</v>
      </c>
      <c r="AC875">
        <v>0.06</v>
      </c>
      <c r="AD875">
        <v>0.20300000000000001</v>
      </c>
      <c r="AE875">
        <v>1.8640000000000001</v>
      </c>
      <c r="AF875">
        <v>0.16800000000000001</v>
      </c>
      <c r="AG875">
        <v>7.0000000000000007E-2</v>
      </c>
      <c r="AH875">
        <v>-5.6000000000000001E-2</v>
      </c>
      <c r="AI875">
        <v>0.25700000000000001</v>
      </c>
      <c r="AJ875">
        <v>0.29199999999999998</v>
      </c>
      <c r="AK875">
        <v>3.9689999999999999</v>
      </c>
      <c r="AL875">
        <v>318.34699999999998</v>
      </c>
      <c r="AM875">
        <v>366</v>
      </c>
      <c r="AN875">
        <v>-1.0329999999999999</v>
      </c>
      <c r="AO875">
        <v>0.1</v>
      </c>
      <c r="AP875">
        <v>64.061440000000005</v>
      </c>
      <c r="AQ875">
        <v>3.5000000000000003E-2</v>
      </c>
      <c r="AR875">
        <v>72.3</v>
      </c>
      <c r="AS875">
        <v>0.46200000000000002</v>
      </c>
      <c r="AT875" t="s">
        <v>1881</v>
      </c>
      <c r="AU875">
        <v>21</v>
      </c>
      <c r="AV875">
        <v>91</v>
      </c>
      <c r="AW875">
        <v>0.98899999999999999</v>
      </c>
      <c r="AX875">
        <v>29.89</v>
      </c>
      <c r="AY875">
        <v>29.89</v>
      </c>
      <c r="AZ875">
        <v>33.18</v>
      </c>
      <c r="BA875">
        <v>33.18</v>
      </c>
      <c r="BB875">
        <v>35.06</v>
      </c>
      <c r="BC875">
        <v>35.06</v>
      </c>
      <c r="BL875">
        <v>15</v>
      </c>
      <c r="BM875">
        <v>23.24</v>
      </c>
      <c r="BN875">
        <v>0.19894012591795607</v>
      </c>
    </row>
    <row r="876" spans="1:66" x14ac:dyDescent="0.2">
      <c r="A876" t="s">
        <v>1543</v>
      </c>
      <c r="B876" s="17">
        <v>42179</v>
      </c>
      <c r="C876">
        <v>1</v>
      </c>
      <c r="D876">
        <v>2</v>
      </c>
      <c r="F876">
        <v>1600</v>
      </c>
      <c r="G876">
        <f t="shared" si="29"/>
        <v>650</v>
      </c>
      <c r="K876" t="s">
        <v>1867</v>
      </c>
      <c r="M876">
        <v>91.4</v>
      </c>
      <c r="N876">
        <v>0.33700000000000002</v>
      </c>
      <c r="O876">
        <v>0.36199999999999999</v>
      </c>
      <c r="P876">
        <v>9.6679999999999993</v>
      </c>
      <c r="Q876">
        <v>2</v>
      </c>
      <c r="R876" t="s">
        <v>1687</v>
      </c>
      <c r="S876">
        <v>510</v>
      </c>
      <c r="T876">
        <v>1409.4</v>
      </c>
      <c r="U876">
        <v>-4.4089999999999997E-2</v>
      </c>
      <c r="V876">
        <v>38.18</v>
      </c>
      <c r="W876">
        <v>-0.23910000000000001</v>
      </c>
      <c r="X876">
        <v>46.753</v>
      </c>
      <c r="Y876">
        <v>11.753</v>
      </c>
      <c r="Z876">
        <v>-0.25622</v>
      </c>
      <c r="AA876">
        <v>29</v>
      </c>
      <c r="AB876">
        <v>34</v>
      </c>
      <c r="AC876">
        <v>1.149</v>
      </c>
      <c r="AD876">
        <v>0.443</v>
      </c>
      <c r="AE876">
        <v>2.1309999999999998</v>
      </c>
      <c r="AF876">
        <v>0.56899999999999995</v>
      </c>
      <c r="AG876">
        <v>0.47299999999999998</v>
      </c>
      <c r="AH876">
        <v>0.46100000000000002</v>
      </c>
      <c r="AI876">
        <v>0.24</v>
      </c>
      <c r="AJ876">
        <v>0.29599999999999999</v>
      </c>
      <c r="AK876">
        <v>0.753</v>
      </c>
      <c r="AL876">
        <v>300.49599999999998</v>
      </c>
      <c r="AM876">
        <v>318</v>
      </c>
      <c r="AN876">
        <v>-0.76700000000000002</v>
      </c>
      <c r="AO876">
        <v>8.1000000000000003E-2</v>
      </c>
      <c r="AP876">
        <v>7.5815599999999996</v>
      </c>
      <c r="AQ876">
        <v>0.32300000000000001</v>
      </c>
      <c r="AR876">
        <v>72.3</v>
      </c>
      <c r="AS876">
        <v>-1</v>
      </c>
      <c r="AT876" t="s">
        <v>1688</v>
      </c>
      <c r="AU876">
        <v>-1.5</v>
      </c>
      <c r="AV876">
        <v>122</v>
      </c>
      <c r="AW876">
        <v>0.94299999999999995</v>
      </c>
      <c r="AX876">
        <v>23.19</v>
      </c>
      <c r="AY876">
        <v>23.19</v>
      </c>
      <c r="AZ876">
        <v>29.9</v>
      </c>
      <c r="BA876">
        <v>29.9</v>
      </c>
      <c r="BB876">
        <v>49.58</v>
      </c>
      <c r="BC876">
        <v>49.58</v>
      </c>
      <c r="BL876">
        <v>15</v>
      </c>
      <c r="BM876">
        <v>3.37</v>
      </c>
      <c r="BN876">
        <v>4.0916949581861546E-2</v>
      </c>
    </row>
    <row r="877" spans="1:66" x14ac:dyDescent="0.2">
      <c r="A877" t="s">
        <v>1543</v>
      </c>
      <c r="B877" s="17">
        <v>42179</v>
      </c>
      <c r="C877">
        <v>1</v>
      </c>
      <c r="D877">
        <v>3</v>
      </c>
      <c r="F877">
        <v>1600</v>
      </c>
      <c r="G877">
        <f t="shared" si="29"/>
        <v>650</v>
      </c>
      <c r="K877" t="s">
        <v>1867</v>
      </c>
      <c r="M877">
        <v>91.4</v>
      </c>
      <c r="N877">
        <v>14.515000000000001</v>
      </c>
      <c r="O877">
        <v>16.318000000000001</v>
      </c>
      <c r="P877">
        <v>26.344000000000001</v>
      </c>
      <c r="Q877">
        <v>1</v>
      </c>
      <c r="R877" t="s">
        <v>1689</v>
      </c>
      <c r="S877">
        <v>22998</v>
      </c>
      <c r="T877">
        <v>1409.4</v>
      </c>
      <c r="U877">
        <v>0.20565</v>
      </c>
      <c r="V877">
        <v>37.479999999999997</v>
      </c>
      <c r="W877">
        <v>-1.1599999999999999E-2</v>
      </c>
      <c r="X877">
        <v>39.075000000000003</v>
      </c>
      <c r="Y877">
        <v>19.074999999999999</v>
      </c>
      <c r="Z877">
        <v>-0.39132</v>
      </c>
      <c r="AA877">
        <v>21</v>
      </c>
      <c r="AB877">
        <v>25.2</v>
      </c>
      <c r="AC877">
        <v>2.7E-2</v>
      </c>
      <c r="AD877">
        <v>0.38300000000000001</v>
      </c>
      <c r="AE877">
        <v>2.0339999999999998</v>
      </c>
      <c r="AF877">
        <v>0.17</v>
      </c>
      <c r="AG877">
        <v>0.38900000000000001</v>
      </c>
      <c r="AH877">
        <v>-3.6999999999999998E-2</v>
      </c>
      <c r="AI877">
        <v>0.47399999999999998</v>
      </c>
      <c r="AJ877">
        <v>0.379</v>
      </c>
      <c r="AK877">
        <v>19.04</v>
      </c>
      <c r="AL877">
        <v>17.850999999999999</v>
      </c>
      <c r="AM877">
        <v>354</v>
      </c>
      <c r="AN877">
        <v>-0.96699999999999997</v>
      </c>
      <c r="AO877">
        <v>0.115</v>
      </c>
      <c r="AP877">
        <v>370.77181999999999</v>
      </c>
      <c r="AQ877">
        <v>1.6E-2</v>
      </c>
      <c r="AR877">
        <v>72.3</v>
      </c>
      <c r="AS877">
        <v>0.497</v>
      </c>
      <c r="AT877" t="s">
        <v>1690</v>
      </c>
      <c r="AU877">
        <v>-18.100000000000001</v>
      </c>
      <c r="AV877">
        <v>180</v>
      </c>
      <c r="AW877">
        <v>0.90400000000000003</v>
      </c>
      <c r="AX877">
        <v>49.68</v>
      </c>
      <c r="AY877">
        <v>49.68</v>
      </c>
      <c r="AZ877">
        <v>50.19</v>
      </c>
      <c r="BA877">
        <v>50.19</v>
      </c>
      <c r="BB877">
        <v>53.83</v>
      </c>
      <c r="BC877">
        <v>53.83</v>
      </c>
      <c r="BL877">
        <v>15</v>
      </c>
      <c r="BM877">
        <v>51.38</v>
      </c>
      <c r="BN877">
        <v>2.9123319498197305E-2</v>
      </c>
    </row>
    <row r="878" spans="1:66" x14ac:dyDescent="0.2">
      <c r="A878" t="s">
        <v>1543</v>
      </c>
      <c r="B878" s="17">
        <v>42179</v>
      </c>
      <c r="C878">
        <v>1</v>
      </c>
      <c r="D878">
        <v>4</v>
      </c>
      <c r="F878">
        <v>1600</v>
      </c>
      <c r="G878">
        <f t="shared" si="29"/>
        <v>650</v>
      </c>
      <c r="K878" t="s">
        <v>1867</v>
      </c>
      <c r="M878">
        <v>91.4</v>
      </c>
      <c r="N878">
        <v>6.601</v>
      </c>
      <c r="O878">
        <v>7.2839999999999998</v>
      </c>
      <c r="P878">
        <v>13.3</v>
      </c>
      <c r="Q878">
        <v>1</v>
      </c>
      <c r="R878" t="s">
        <v>1882</v>
      </c>
      <c r="S878">
        <v>10266</v>
      </c>
      <c r="T878">
        <v>1409.4</v>
      </c>
      <c r="U878">
        <v>-0.19522999999999999</v>
      </c>
      <c r="V878">
        <v>41.59</v>
      </c>
      <c r="W878">
        <v>-8.5400000000000004E-2</v>
      </c>
      <c r="X878">
        <v>54.253</v>
      </c>
      <c r="Y878">
        <v>11.753</v>
      </c>
      <c r="Z878">
        <v>-0.29459999999999997</v>
      </c>
      <c r="AA878">
        <v>33</v>
      </c>
      <c r="AB878">
        <v>108.3</v>
      </c>
      <c r="AC878">
        <v>4.2999999999999997E-2</v>
      </c>
      <c r="AD878">
        <v>0.34499999999999997</v>
      </c>
      <c r="AE878">
        <v>1.8560000000000001</v>
      </c>
      <c r="AF878">
        <v>5.6000000000000001E-2</v>
      </c>
      <c r="AG878">
        <v>3.7999999999999999E-2</v>
      </c>
      <c r="AH878">
        <v>-0.34699999999999998</v>
      </c>
      <c r="AI878">
        <v>0.108</v>
      </c>
      <c r="AJ878">
        <v>0.187</v>
      </c>
      <c r="AK878">
        <v>9.0939999999999994</v>
      </c>
      <c r="AL878">
        <v>92.230999999999995</v>
      </c>
      <c r="AM878">
        <v>354</v>
      </c>
      <c r="AN878">
        <v>-0.96699999999999997</v>
      </c>
      <c r="AO878">
        <v>6.4000000000000001E-2</v>
      </c>
      <c r="AP878">
        <v>182.36062000000001</v>
      </c>
      <c r="AQ878">
        <v>0.04</v>
      </c>
      <c r="AR878">
        <v>72.3</v>
      </c>
      <c r="AS878">
        <v>0.49199999999999999</v>
      </c>
      <c r="AT878" t="s">
        <v>1883</v>
      </c>
      <c r="AU878">
        <v>-21.8</v>
      </c>
      <c r="AV878">
        <v>146</v>
      </c>
      <c r="AW878">
        <v>0.96699999999999997</v>
      </c>
      <c r="AX878">
        <v>25.33</v>
      </c>
      <c r="AY878">
        <v>25.33</v>
      </c>
      <c r="AZ878">
        <v>26.86</v>
      </c>
      <c r="BA878">
        <v>26.86</v>
      </c>
      <c r="BB878">
        <v>43.3</v>
      </c>
      <c r="BC878">
        <v>43.3</v>
      </c>
      <c r="BL878">
        <v>15</v>
      </c>
      <c r="BM878">
        <v>14.45</v>
      </c>
      <c r="BN878">
        <v>0.17315881867879498</v>
      </c>
    </row>
    <row r="879" spans="1:66" x14ac:dyDescent="0.2">
      <c r="A879" t="s">
        <v>1884</v>
      </c>
      <c r="B879" s="19">
        <v>41645</v>
      </c>
      <c r="C879">
        <v>1</v>
      </c>
      <c r="D879">
        <v>1</v>
      </c>
      <c r="E879">
        <v>1</v>
      </c>
      <c r="F879">
        <v>1500</v>
      </c>
      <c r="K879" t="s">
        <v>2281</v>
      </c>
      <c r="L879" t="s">
        <v>1885</v>
      </c>
      <c r="M879">
        <v>100</v>
      </c>
      <c r="N879">
        <v>0.55000000000000004</v>
      </c>
      <c r="O879">
        <v>0.59699999999999998</v>
      </c>
      <c r="P879">
        <v>1.177</v>
      </c>
      <c r="Q879">
        <v>1</v>
      </c>
      <c r="R879" t="s">
        <v>1886</v>
      </c>
      <c r="S879">
        <v>1143</v>
      </c>
      <c r="T879">
        <v>1913.7</v>
      </c>
      <c r="U879">
        <v>0.16092999999999999</v>
      </c>
      <c r="V879">
        <v>22.61</v>
      </c>
      <c r="W879">
        <v>-3.3E-3</v>
      </c>
      <c r="X879">
        <v>72.5</v>
      </c>
      <c r="Y879">
        <v>6.4379999999999997</v>
      </c>
      <c r="Z879">
        <v>-0.36786000000000002</v>
      </c>
      <c r="AA879">
        <v>69</v>
      </c>
      <c r="AB879">
        <v>83.3</v>
      </c>
      <c r="AC879">
        <v>0.04</v>
      </c>
      <c r="AD879">
        <v>2.5000000000000001E-2</v>
      </c>
      <c r="AE879">
        <v>1.6359999999999999</v>
      </c>
      <c r="AF879">
        <v>0.10299999999999999</v>
      </c>
      <c r="AG879">
        <v>2.9000000000000001E-2</v>
      </c>
      <c r="AH879">
        <v>0.33400000000000002</v>
      </c>
      <c r="AI879">
        <v>1.2999999999999999E-2</v>
      </c>
      <c r="AJ879">
        <v>0.45700000000000002</v>
      </c>
      <c r="AK879">
        <v>0.92400000000000004</v>
      </c>
      <c r="AL879">
        <v>264.79300000000001</v>
      </c>
      <c r="AM879">
        <v>366</v>
      </c>
      <c r="AN879">
        <v>-1.0329999999999999</v>
      </c>
      <c r="AO879">
        <v>1.6E-2</v>
      </c>
      <c r="AP879">
        <v>7.9444400000000002</v>
      </c>
      <c r="AQ879">
        <v>5.1999999999999998E-2</v>
      </c>
      <c r="AR879">
        <v>92.69</v>
      </c>
      <c r="AS879">
        <v>0.47</v>
      </c>
      <c r="AT879" t="s">
        <v>1887</v>
      </c>
      <c r="AU879">
        <v>-13.9</v>
      </c>
      <c r="AV879">
        <v>108</v>
      </c>
      <c r="AW879">
        <v>0.997</v>
      </c>
      <c r="AX879">
        <v>17.62</v>
      </c>
      <c r="AY879">
        <v>17.62</v>
      </c>
      <c r="AZ879">
        <v>20.95</v>
      </c>
      <c r="BA879">
        <v>20.95</v>
      </c>
      <c r="BB879">
        <v>27.72</v>
      </c>
      <c r="BC879">
        <v>27.72</v>
      </c>
      <c r="BL879">
        <v>16</v>
      </c>
      <c r="BN879">
        <v>0.13628654108243804</v>
      </c>
    </row>
    <row r="880" spans="1:66" x14ac:dyDescent="0.2">
      <c r="A880" t="s">
        <v>1884</v>
      </c>
      <c r="B880" s="19">
        <v>41645</v>
      </c>
      <c r="C880">
        <v>1</v>
      </c>
      <c r="D880">
        <v>2</v>
      </c>
      <c r="E880">
        <v>2</v>
      </c>
      <c r="F880">
        <v>1500</v>
      </c>
      <c r="K880" t="s">
        <v>2281</v>
      </c>
      <c r="L880" t="s">
        <v>1888</v>
      </c>
      <c r="M880">
        <v>100</v>
      </c>
      <c r="N880">
        <v>9.8000000000000004E-2</v>
      </c>
      <c r="O880">
        <v>0.107</v>
      </c>
      <c r="P880">
        <v>0.375</v>
      </c>
      <c r="Q880">
        <v>0</v>
      </c>
      <c r="R880" t="s">
        <v>45</v>
      </c>
      <c r="S880">
        <v>204</v>
      </c>
      <c r="T880">
        <v>1913.7</v>
      </c>
      <c r="U880">
        <v>-0.11695</v>
      </c>
      <c r="V880">
        <v>30.33</v>
      </c>
      <c r="W880">
        <v>1.3599999999999999E-2</v>
      </c>
      <c r="X880">
        <v>60</v>
      </c>
      <c r="Y880">
        <v>9.6750000000000007</v>
      </c>
      <c r="Z880">
        <v>-3.6839999999999998E-2</v>
      </c>
      <c r="AA880">
        <v>57</v>
      </c>
      <c r="AB880">
        <v>95</v>
      </c>
      <c r="AC880">
        <v>0.157</v>
      </c>
      <c r="AD880">
        <v>1.7999999999999999E-2</v>
      </c>
      <c r="AE880">
        <v>1.6919999999999999</v>
      </c>
      <c r="AF880">
        <v>-2.1000000000000001E-2</v>
      </c>
      <c r="AG880">
        <v>0.02</v>
      </c>
      <c r="AH880">
        <v>6.0999999999999999E-2</v>
      </c>
      <c r="AI880">
        <v>-4.8000000000000001E-2</v>
      </c>
      <c r="AJ880">
        <v>-0.185</v>
      </c>
      <c r="AK880">
        <v>0.17399999999999999</v>
      </c>
      <c r="AL880">
        <v>354.05</v>
      </c>
      <c r="AM880">
        <v>342</v>
      </c>
      <c r="AN880">
        <v>-0.9</v>
      </c>
      <c r="AO880">
        <v>0.01</v>
      </c>
      <c r="AP880">
        <v>0.89259999999999995</v>
      </c>
      <c r="AQ880">
        <v>5.3999999999999999E-2</v>
      </c>
      <c r="AR880">
        <v>92.69</v>
      </c>
      <c r="AS880">
        <v>-1.2E-2</v>
      </c>
      <c r="AT880" t="s">
        <v>1889</v>
      </c>
      <c r="AU880">
        <v>-13.8</v>
      </c>
      <c r="AV880">
        <v>11</v>
      </c>
      <c r="AW880">
        <v>1.0269999999999999</v>
      </c>
      <c r="AX880">
        <v>27.03</v>
      </c>
      <c r="AY880">
        <v>27.03</v>
      </c>
      <c r="AZ880">
        <v>34.200000000000003</v>
      </c>
      <c r="BA880">
        <v>34.200000000000003</v>
      </c>
      <c r="BB880">
        <v>43.24</v>
      </c>
      <c r="BC880">
        <v>43.24</v>
      </c>
      <c r="BL880">
        <v>16</v>
      </c>
      <c r="BN880">
        <v>6.2300501826624277E-2</v>
      </c>
    </row>
    <row r="881" spans="1:66" x14ac:dyDescent="0.2">
      <c r="A881" t="s">
        <v>1884</v>
      </c>
      <c r="B881" s="19">
        <v>41645</v>
      </c>
      <c r="C881">
        <v>2</v>
      </c>
      <c r="D881">
        <v>1</v>
      </c>
      <c r="E881">
        <v>3</v>
      </c>
      <c r="F881">
        <v>1500</v>
      </c>
      <c r="K881" t="s">
        <v>2281</v>
      </c>
      <c r="L881" t="s">
        <v>1888</v>
      </c>
      <c r="M881">
        <v>100</v>
      </c>
      <c r="N881">
        <v>19.937000000000001</v>
      </c>
      <c r="O881">
        <v>21.501000000000001</v>
      </c>
      <c r="P881">
        <v>33.332999999999998</v>
      </c>
      <c r="Q881">
        <v>1</v>
      </c>
      <c r="R881" t="s">
        <v>1890</v>
      </c>
      <c r="S881">
        <v>41146</v>
      </c>
      <c r="T881">
        <v>1913.7</v>
      </c>
      <c r="U881">
        <v>-0.1336</v>
      </c>
      <c r="V881">
        <v>54.11</v>
      </c>
      <c r="W881">
        <v>-0.46360000000000001</v>
      </c>
      <c r="X881">
        <v>83.433999999999997</v>
      </c>
      <c r="Y881">
        <v>23.434000000000001</v>
      </c>
      <c r="Z881">
        <v>-0.46806999999999999</v>
      </c>
      <c r="AA881">
        <v>17</v>
      </c>
      <c r="AB881">
        <v>5.6</v>
      </c>
      <c r="AC881">
        <v>1.4E-2</v>
      </c>
      <c r="AD881">
        <v>0.316</v>
      </c>
      <c r="AE881">
        <v>2.1459999999999999</v>
      </c>
      <c r="AF881">
        <v>0.183</v>
      </c>
      <c r="AG881">
        <v>0.29499999999999998</v>
      </c>
      <c r="AH881">
        <v>0.434</v>
      </c>
      <c r="AI881">
        <v>0.245</v>
      </c>
      <c r="AJ881">
        <v>0.56200000000000006</v>
      </c>
      <c r="AK881">
        <v>23.988</v>
      </c>
      <c r="AL881">
        <v>154.71100000000001</v>
      </c>
      <c r="AM881">
        <v>366</v>
      </c>
      <c r="AN881">
        <v>-1.0329999999999999</v>
      </c>
      <c r="AO881">
        <v>7.2999999999999995E-2</v>
      </c>
      <c r="AP881">
        <v>144.05919</v>
      </c>
      <c r="AQ881">
        <v>0.03</v>
      </c>
      <c r="AR881">
        <v>92.69</v>
      </c>
      <c r="AS881">
        <v>0.46400000000000002</v>
      </c>
      <c r="AT881" t="s">
        <v>1891</v>
      </c>
      <c r="AU881">
        <v>-26.6</v>
      </c>
      <c r="AV881">
        <v>80</v>
      </c>
      <c r="AW881">
        <v>1.095</v>
      </c>
      <c r="AX881">
        <v>50.31</v>
      </c>
      <c r="AY881">
        <v>50.31</v>
      </c>
      <c r="AZ881">
        <v>71.260000000000005</v>
      </c>
      <c r="BA881">
        <v>71.260000000000005</v>
      </c>
      <c r="BB881">
        <v>74.400000000000006</v>
      </c>
      <c r="BC881">
        <v>74.400000000000006</v>
      </c>
      <c r="BL881">
        <v>16</v>
      </c>
      <c r="BN881">
        <v>0.45167983827986735</v>
      </c>
    </row>
    <row r="882" spans="1:66" x14ac:dyDescent="0.2">
      <c r="A882" t="s">
        <v>1884</v>
      </c>
      <c r="B882" s="19">
        <v>41647</v>
      </c>
      <c r="C882">
        <v>1</v>
      </c>
      <c r="D882">
        <v>1</v>
      </c>
      <c r="E882">
        <v>4</v>
      </c>
      <c r="F882">
        <v>1525</v>
      </c>
      <c r="K882" t="s">
        <v>2282</v>
      </c>
      <c r="L882" t="s">
        <v>1892</v>
      </c>
      <c r="M882">
        <v>100</v>
      </c>
      <c r="N882">
        <v>3.3410000000000002</v>
      </c>
      <c r="O882">
        <v>3.3149999999999999</v>
      </c>
      <c r="P882">
        <v>18.984999999999999</v>
      </c>
      <c r="Q882">
        <v>10</v>
      </c>
      <c r="R882" t="s">
        <v>1893</v>
      </c>
      <c r="S882">
        <v>14962</v>
      </c>
      <c r="T882">
        <v>4513.3999999999996</v>
      </c>
      <c r="U882">
        <v>5.3339999999999999E-2</v>
      </c>
      <c r="V882">
        <v>49.84</v>
      </c>
      <c r="W882">
        <v>-0.1358</v>
      </c>
      <c r="X882">
        <v>83.796000000000006</v>
      </c>
      <c r="Y882">
        <v>16.295999999999999</v>
      </c>
      <c r="Z882">
        <v>-0.31764999999999999</v>
      </c>
      <c r="AA882">
        <v>31</v>
      </c>
      <c r="AB882">
        <v>107.1</v>
      </c>
      <c r="AC882">
        <v>0.36799999999999999</v>
      </c>
      <c r="AD882">
        <v>1.1020000000000001</v>
      </c>
      <c r="AE882">
        <v>2.0249999999999999</v>
      </c>
      <c r="AF882">
        <v>0.57299999999999995</v>
      </c>
      <c r="AG882">
        <v>0.35099999999999998</v>
      </c>
      <c r="AH882">
        <v>0.89800000000000002</v>
      </c>
      <c r="AI882">
        <v>0.25800000000000001</v>
      </c>
      <c r="AJ882">
        <v>0.96499999999999997</v>
      </c>
      <c r="AK882">
        <v>7.5149999999999997</v>
      </c>
      <c r="AL882">
        <v>240.99199999999999</v>
      </c>
      <c r="AM882">
        <v>366</v>
      </c>
      <c r="AN882">
        <v>-1.0329999999999999</v>
      </c>
      <c r="AO882">
        <v>2.11</v>
      </c>
      <c r="AP882">
        <v>335.11982</v>
      </c>
      <c r="AQ882" s="20">
        <v>0.64900000000000002</v>
      </c>
      <c r="AR882">
        <v>99.13</v>
      </c>
      <c r="AS882">
        <v>-0.81699999999999995</v>
      </c>
      <c r="AT882" t="s">
        <v>1894</v>
      </c>
      <c r="AU882">
        <v>16.8</v>
      </c>
      <c r="AV882">
        <v>101</v>
      </c>
      <c r="AW882">
        <v>1.0629999999999999</v>
      </c>
      <c r="AX882">
        <v>33.25</v>
      </c>
      <c r="AY882">
        <v>33.25</v>
      </c>
      <c r="AZ882">
        <v>45.06</v>
      </c>
      <c r="BA882">
        <v>45.06</v>
      </c>
      <c r="BB882">
        <v>64.81</v>
      </c>
      <c r="BC882">
        <v>64.81</v>
      </c>
      <c r="BL882">
        <v>16</v>
      </c>
      <c r="BN882">
        <v>-4.565096070423922E-2</v>
      </c>
    </row>
    <row r="883" spans="1:66" x14ac:dyDescent="0.2">
      <c r="A883" t="s">
        <v>1884</v>
      </c>
      <c r="B883" s="19">
        <v>41647</v>
      </c>
      <c r="C883">
        <v>2</v>
      </c>
      <c r="D883">
        <v>1</v>
      </c>
      <c r="E883">
        <v>5</v>
      </c>
      <c r="F883">
        <v>1525</v>
      </c>
      <c r="K883" t="s">
        <v>2282</v>
      </c>
      <c r="L883" t="s">
        <v>1895</v>
      </c>
      <c r="M883">
        <v>100</v>
      </c>
      <c r="N883">
        <v>8.8249999999999993</v>
      </c>
      <c r="O883">
        <v>9.8360000000000003</v>
      </c>
      <c r="P883">
        <v>20.347999999999999</v>
      </c>
      <c r="Q883">
        <v>1</v>
      </c>
      <c r="R883" t="s">
        <v>1896</v>
      </c>
      <c r="S883">
        <v>44393</v>
      </c>
      <c r="T883">
        <v>4513.3999999999996</v>
      </c>
      <c r="U883">
        <v>-0.17763000000000001</v>
      </c>
      <c r="V883">
        <v>34.159999999999997</v>
      </c>
      <c r="W883">
        <v>1.6E-2</v>
      </c>
      <c r="X883">
        <v>78.960999999999999</v>
      </c>
      <c r="Y883">
        <v>13.961</v>
      </c>
      <c r="Z883">
        <v>-0.53239000000000003</v>
      </c>
      <c r="AA883">
        <v>31</v>
      </c>
      <c r="AB883">
        <v>22.6</v>
      </c>
      <c r="AC883">
        <v>3.6999999999999998E-2</v>
      </c>
      <c r="AD883">
        <v>0.40100000000000002</v>
      </c>
      <c r="AE883">
        <v>2</v>
      </c>
      <c r="AF883">
        <v>0.42</v>
      </c>
      <c r="AG883">
        <v>3.3000000000000002E-2</v>
      </c>
      <c r="AH883">
        <v>-3.3000000000000002E-2</v>
      </c>
      <c r="AI883">
        <v>0.21</v>
      </c>
      <c r="AJ883">
        <v>0.72299999999999998</v>
      </c>
      <c r="AK883">
        <v>12.292</v>
      </c>
      <c r="AL883">
        <v>74.38</v>
      </c>
      <c r="AM883">
        <v>330</v>
      </c>
      <c r="AN883">
        <v>-0.83299999999999996</v>
      </c>
      <c r="AO883">
        <v>0.111</v>
      </c>
      <c r="AP883">
        <v>447.56322999999998</v>
      </c>
      <c r="AQ883">
        <v>7.3999999999999996E-2</v>
      </c>
      <c r="AR883">
        <v>99.13</v>
      </c>
      <c r="AS883">
        <v>0.47599999999999998</v>
      </c>
      <c r="AT883" t="s">
        <v>1897</v>
      </c>
      <c r="AU883">
        <v>18.2</v>
      </c>
      <c r="AV883">
        <v>20</v>
      </c>
      <c r="AW883">
        <v>0.92900000000000005</v>
      </c>
      <c r="AX883">
        <v>26.13</v>
      </c>
      <c r="AY883">
        <v>26.13</v>
      </c>
      <c r="AZ883">
        <v>42.29</v>
      </c>
      <c r="BA883">
        <v>42.29</v>
      </c>
      <c r="BB883">
        <v>43.89</v>
      </c>
      <c r="BC883">
        <v>43.89</v>
      </c>
      <c r="BL883">
        <v>16</v>
      </c>
      <c r="BN883">
        <v>0.22724999021124029</v>
      </c>
    </row>
    <row r="884" spans="1:66" x14ac:dyDescent="0.2">
      <c r="A884" t="s">
        <v>1884</v>
      </c>
      <c r="B884" s="19">
        <v>41647</v>
      </c>
      <c r="C884">
        <v>2</v>
      </c>
      <c r="D884">
        <v>2</v>
      </c>
      <c r="E884">
        <v>6</v>
      </c>
      <c r="F884">
        <v>1525</v>
      </c>
      <c r="K884" t="s">
        <v>2282</v>
      </c>
      <c r="L884" t="s">
        <v>1895</v>
      </c>
      <c r="M884">
        <v>100</v>
      </c>
      <c r="N884">
        <v>0.33300000000000002</v>
      </c>
      <c r="O884">
        <v>0.33300000000000002</v>
      </c>
      <c r="P884">
        <v>1.8149999999999999</v>
      </c>
      <c r="Q884">
        <v>1</v>
      </c>
      <c r="R884" t="s">
        <v>1898</v>
      </c>
      <c r="S884">
        <v>1505</v>
      </c>
      <c r="T884">
        <v>4513.3999999999996</v>
      </c>
      <c r="U884">
        <v>-8.5500000000000007E-2</v>
      </c>
      <c r="V884">
        <v>41.87</v>
      </c>
      <c r="W884">
        <v>-7.1000000000000004E-3</v>
      </c>
      <c r="X884">
        <v>83.132999999999996</v>
      </c>
      <c r="Y884">
        <v>13.132999999999999</v>
      </c>
      <c r="Z884">
        <v>-0.19808000000000001</v>
      </c>
      <c r="AA884">
        <v>29</v>
      </c>
      <c r="AB884">
        <v>0.6</v>
      </c>
      <c r="AC884">
        <v>0.23200000000000001</v>
      </c>
      <c r="AD884">
        <v>0.08</v>
      </c>
      <c r="AE884">
        <v>1.9890000000000001</v>
      </c>
      <c r="AF884">
        <v>0.26300000000000001</v>
      </c>
      <c r="AG884">
        <v>0.33100000000000002</v>
      </c>
      <c r="AH884">
        <v>8.2000000000000003E-2</v>
      </c>
      <c r="AI884">
        <v>0.28699999999999998</v>
      </c>
      <c r="AJ884">
        <v>0.31900000000000001</v>
      </c>
      <c r="AK884">
        <v>0.53900000000000003</v>
      </c>
      <c r="AL884">
        <v>116.033</v>
      </c>
      <c r="AM884">
        <v>342</v>
      </c>
      <c r="AN884">
        <v>-0.9</v>
      </c>
      <c r="AO884">
        <v>1.6E-2</v>
      </c>
      <c r="AP884">
        <v>22.790430000000001</v>
      </c>
      <c r="AQ884">
        <v>0.113</v>
      </c>
      <c r="AR884">
        <v>99.13</v>
      </c>
      <c r="AS884">
        <v>-0.45100000000000001</v>
      </c>
      <c r="AT884" t="s">
        <v>1899</v>
      </c>
      <c r="AU884">
        <v>-2</v>
      </c>
      <c r="AV884">
        <v>180</v>
      </c>
      <c r="AW884">
        <v>0.995</v>
      </c>
      <c r="AX884">
        <v>37.78</v>
      </c>
      <c r="AY884">
        <v>37.78</v>
      </c>
      <c r="AZ884">
        <v>39.53</v>
      </c>
      <c r="BA884">
        <v>39.53</v>
      </c>
      <c r="BB884">
        <v>46.3</v>
      </c>
      <c r="BC884">
        <v>46.3</v>
      </c>
      <c r="BL884">
        <v>16</v>
      </c>
      <c r="BN884">
        <v>2.3417281710843094E-2</v>
      </c>
    </row>
    <row r="885" spans="1:66" x14ac:dyDescent="0.2">
      <c r="A885" t="s">
        <v>1884</v>
      </c>
      <c r="B885" s="19">
        <v>41648</v>
      </c>
      <c r="C885">
        <v>1</v>
      </c>
      <c r="D885">
        <v>1</v>
      </c>
      <c r="E885">
        <v>7</v>
      </c>
      <c r="F885">
        <v>1525</v>
      </c>
      <c r="K885" t="s">
        <v>2283</v>
      </c>
      <c r="L885" t="s">
        <v>1900</v>
      </c>
      <c r="M885">
        <v>100</v>
      </c>
      <c r="N885">
        <v>1.712</v>
      </c>
      <c r="O885">
        <v>1.8260000000000001</v>
      </c>
      <c r="P885">
        <v>18.117999999999999</v>
      </c>
      <c r="Q885">
        <v>5</v>
      </c>
      <c r="R885" t="s">
        <v>1901</v>
      </c>
      <c r="S885">
        <v>6963</v>
      </c>
      <c r="T885">
        <v>3812.3</v>
      </c>
      <c r="U885">
        <v>-9.3359999999999999E-2</v>
      </c>
      <c r="V885">
        <v>39.42</v>
      </c>
      <c r="W885">
        <v>2.3099999999999999E-2</v>
      </c>
      <c r="X885">
        <v>49.789000000000001</v>
      </c>
      <c r="Y885">
        <v>14.789</v>
      </c>
      <c r="Z885">
        <v>-0.27511000000000002</v>
      </c>
      <c r="AA885">
        <v>39</v>
      </c>
      <c r="AB885">
        <v>30.3</v>
      </c>
      <c r="AC885">
        <v>0.42099999999999999</v>
      </c>
      <c r="AD885">
        <v>0.74399999999999999</v>
      </c>
      <c r="AE885">
        <v>2.036</v>
      </c>
      <c r="AF885">
        <v>0.47299999999999998</v>
      </c>
      <c r="AG885">
        <v>0.27300000000000002</v>
      </c>
      <c r="AH885">
        <v>0.98299999999999998</v>
      </c>
      <c r="AI885">
        <v>4.9000000000000002E-2</v>
      </c>
      <c r="AJ885">
        <v>0.97599999999999998</v>
      </c>
      <c r="AK885">
        <v>7.1210000000000004</v>
      </c>
      <c r="AL885">
        <v>300.49599999999998</v>
      </c>
      <c r="AM885">
        <v>282</v>
      </c>
      <c r="AN885">
        <v>-0.56699999999999995</v>
      </c>
      <c r="AO885">
        <v>1.5129999999999999</v>
      </c>
      <c r="AP885">
        <v>128.50386</v>
      </c>
      <c r="AQ885" s="20">
        <v>0.76200000000000001</v>
      </c>
      <c r="AR885">
        <v>92.7</v>
      </c>
      <c r="AS885">
        <v>-0.73099999999999998</v>
      </c>
      <c r="AT885" t="s">
        <v>1902</v>
      </c>
      <c r="AU885">
        <v>-29.1</v>
      </c>
      <c r="AV885">
        <v>135</v>
      </c>
      <c r="AW885">
        <v>1.0449999999999999</v>
      </c>
      <c r="AX885">
        <v>32.74</v>
      </c>
      <c r="AY885">
        <v>32.74</v>
      </c>
      <c r="AZ885">
        <v>57.96</v>
      </c>
      <c r="BA885">
        <v>57.96</v>
      </c>
      <c r="BB885">
        <v>60.92</v>
      </c>
      <c r="BC885">
        <v>60.92</v>
      </c>
      <c r="BL885">
        <v>16</v>
      </c>
      <c r="BN885">
        <v>4.3896071407120305E-2</v>
      </c>
    </row>
    <row r="886" spans="1:66" x14ac:dyDescent="0.2">
      <c r="A886" t="s">
        <v>1884</v>
      </c>
      <c r="B886" s="19">
        <v>41648</v>
      </c>
      <c r="C886">
        <v>1</v>
      </c>
      <c r="D886">
        <v>2</v>
      </c>
      <c r="E886">
        <v>8</v>
      </c>
      <c r="F886">
        <v>1525</v>
      </c>
      <c r="K886" t="s">
        <v>2283</v>
      </c>
      <c r="L886" t="s">
        <v>1900</v>
      </c>
      <c r="M886">
        <v>100</v>
      </c>
      <c r="N886">
        <v>4.1000000000000002E-2</v>
      </c>
      <c r="O886">
        <v>4.5999999999999999E-2</v>
      </c>
      <c r="P886">
        <v>0.27</v>
      </c>
      <c r="Q886">
        <v>0</v>
      </c>
      <c r="R886" t="s">
        <v>45</v>
      </c>
      <c r="S886">
        <v>177</v>
      </c>
      <c r="T886">
        <v>3812.3</v>
      </c>
      <c r="U886">
        <v>0.13991999999999999</v>
      </c>
      <c r="V886">
        <v>39.65</v>
      </c>
      <c r="W886">
        <v>-0.23400000000000001</v>
      </c>
      <c r="X886">
        <v>84.566000000000003</v>
      </c>
      <c r="Y886">
        <v>12.066000000000001</v>
      </c>
      <c r="Z886">
        <v>-0.41225000000000001</v>
      </c>
      <c r="AA886">
        <v>61</v>
      </c>
      <c r="AB886">
        <v>129.4</v>
      </c>
      <c r="AC886">
        <v>0.26400000000000001</v>
      </c>
      <c r="AD886">
        <v>1.0999999999999999E-2</v>
      </c>
      <c r="AE886">
        <v>2.0640000000000001</v>
      </c>
      <c r="AF886">
        <v>9.4E-2</v>
      </c>
      <c r="AG886">
        <v>0.30499999999999999</v>
      </c>
      <c r="AH886">
        <v>0.121</v>
      </c>
      <c r="AI886">
        <v>0.224</v>
      </c>
      <c r="AJ886">
        <v>1.2999999999999999E-2</v>
      </c>
      <c r="AK886">
        <v>0.154</v>
      </c>
      <c r="AL886">
        <v>80.331000000000003</v>
      </c>
      <c r="AM886">
        <v>282</v>
      </c>
      <c r="AN886">
        <v>-0.56699999999999995</v>
      </c>
      <c r="AO886">
        <v>8.9999999999999993E-3</v>
      </c>
      <c r="AP886">
        <v>1.53451</v>
      </c>
      <c r="AQ886">
        <v>0.19600000000000001</v>
      </c>
      <c r="AR886">
        <v>92.7</v>
      </c>
      <c r="AS886">
        <v>0.30299999999999999</v>
      </c>
      <c r="AT886" t="s">
        <v>1903</v>
      </c>
      <c r="AU886">
        <v>-45</v>
      </c>
      <c r="AV886">
        <v>128</v>
      </c>
      <c r="AW886">
        <v>0.97199999999999998</v>
      </c>
      <c r="AX886">
        <v>19.52</v>
      </c>
      <c r="AY886">
        <v>19.52</v>
      </c>
      <c r="AZ886">
        <v>35.35</v>
      </c>
      <c r="BA886">
        <v>35.35</v>
      </c>
      <c r="BB886">
        <v>50.03</v>
      </c>
      <c r="BC886">
        <v>50.03</v>
      </c>
      <c r="BL886">
        <v>16</v>
      </c>
      <c r="BN886">
        <v>8.4549408891066671E-2</v>
      </c>
    </row>
    <row r="887" spans="1:66" x14ac:dyDescent="0.2">
      <c r="A887" t="s">
        <v>1884</v>
      </c>
      <c r="B887" s="19">
        <v>41648</v>
      </c>
      <c r="C887">
        <v>2</v>
      </c>
      <c r="D887">
        <v>1</v>
      </c>
      <c r="E887">
        <v>9</v>
      </c>
      <c r="F887">
        <v>1525</v>
      </c>
      <c r="K887" t="s">
        <v>2283</v>
      </c>
      <c r="L887" t="s">
        <v>1900</v>
      </c>
      <c r="M887">
        <v>100</v>
      </c>
      <c r="N887">
        <v>0.56200000000000006</v>
      </c>
      <c r="O887">
        <v>0.625</v>
      </c>
      <c r="P887">
        <v>1.653</v>
      </c>
      <c r="Q887">
        <v>1</v>
      </c>
      <c r="R887" t="s">
        <v>1904</v>
      </c>
      <c r="S887">
        <v>2382</v>
      </c>
      <c r="T887">
        <v>3812.3</v>
      </c>
      <c r="U887">
        <v>-8.6629999999999999E-2</v>
      </c>
      <c r="V887">
        <v>36.72</v>
      </c>
      <c r="W887">
        <v>-0.34320000000000001</v>
      </c>
      <c r="X887">
        <v>82.655000000000001</v>
      </c>
      <c r="Y887">
        <v>15.154999999999999</v>
      </c>
      <c r="Z887">
        <v>-0.37082999999999999</v>
      </c>
      <c r="AA887">
        <v>13</v>
      </c>
      <c r="AB887">
        <v>72.099999999999994</v>
      </c>
      <c r="AC887">
        <v>7.0000000000000007E-2</v>
      </c>
      <c r="AD887">
        <v>5.0999999999999997E-2</v>
      </c>
      <c r="AE887">
        <v>1.7849999999999999</v>
      </c>
      <c r="AF887">
        <v>0.105</v>
      </c>
      <c r="AG887">
        <v>7.4999999999999997E-2</v>
      </c>
      <c r="AH887">
        <v>0.64200000000000002</v>
      </c>
      <c r="AI887">
        <v>0.10199999999999999</v>
      </c>
      <c r="AJ887">
        <v>0.38400000000000001</v>
      </c>
      <c r="AK887">
        <v>1.0569999999999999</v>
      </c>
      <c r="AL887">
        <v>318.34699999999998</v>
      </c>
      <c r="AM887">
        <v>354</v>
      </c>
      <c r="AN887">
        <v>-0.96699999999999997</v>
      </c>
      <c r="AO887">
        <v>2.8000000000000001E-2</v>
      </c>
      <c r="AP887">
        <v>7.1272700000000002</v>
      </c>
      <c r="AQ887">
        <v>0.13300000000000001</v>
      </c>
      <c r="AR887">
        <v>92.7</v>
      </c>
      <c r="AS887">
        <v>0.35699999999999998</v>
      </c>
      <c r="AT887" t="s">
        <v>1905</v>
      </c>
      <c r="AU887">
        <v>-16.7</v>
      </c>
      <c r="AV887">
        <v>3</v>
      </c>
      <c r="AW887">
        <v>1.19</v>
      </c>
      <c r="AX887">
        <v>49.9</v>
      </c>
      <c r="AY887">
        <v>49.9</v>
      </c>
      <c r="AZ887">
        <v>55.72</v>
      </c>
      <c r="BA887">
        <v>55.72</v>
      </c>
      <c r="BB887">
        <v>78.47</v>
      </c>
      <c r="BC887">
        <v>78.47</v>
      </c>
      <c r="BL887">
        <v>16</v>
      </c>
      <c r="BN887">
        <v>0.22952184419456853</v>
      </c>
    </row>
    <row r="888" spans="1:66" x14ac:dyDescent="0.2">
      <c r="A888" t="s">
        <v>1884</v>
      </c>
      <c r="B888" s="19">
        <v>41648</v>
      </c>
      <c r="C888">
        <v>2</v>
      </c>
      <c r="D888">
        <v>2</v>
      </c>
      <c r="E888">
        <v>10</v>
      </c>
      <c r="F888">
        <v>1525</v>
      </c>
      <c r="K888" t="s">
        <v>2283</v>
      </c>
      <c r="L888" t="s">
        <v>1906</v>
      </c>
      <c r="M888">
        <v>100</v>
      </c>
      <c r="N888">
        <v>0.39900000000000002</v>
      </c>
      <c r="O888">
        <v>0.435</v>
      </c>
      <c r="P888">
        <v>1.681</v>
      </c>
      <c r="Q888">
        <v>1</v>
      </c>
      <c r="R888" t="s">
        <v>1907</v>
      </c>
      <c r="S888">
        <v>1659</v>
      </c>
      <c r="T888">
        <v>3812.3</v>
      </c>
      <c r="U888">
        <v>0.14523</v>
      </c>
      <c r="V888">
        <v>49.52</v>
      </c>
      <c r="W888">
        <v>-0.21190000000000001</v>
      </c>
      <c r="X888">
        <v>83.483000000000004</v>
      </c>
      <c r="Y888">
        <v>15.983000000000001</v>
      </c>
      <c r="Z888">
        <v>-0.64107999999999998</v>
      </c>
      <c r="AA888">
        <v>35</v>
      </c>
      <c r="AB888">
        <v>3.4</v>
      </c>
      <c r="AC888">
        <v>0.24299999999999999</v>
      </c>
      <c r="AD888">
        <v>9.4E-2</v>
      </c>
      <c r="AE888">
        <v>2.012</v>
      </c>
      <c r="AF888">
        <v>0.24299999999999999</v>
      </c>
      <c r="AG888">
        <v>0.35599999999999998</v>
      </c>
      <c r="AH888">
        <v>0.46200000000000002</v>
      </c>
      <c r="AI888">
        <v>0.311</v>
      </c>
      <c r="AJ888">
        <v>0.47199999999999998</v>
      </c>
      <c r="AK888">
        <v>0.91700000000000004</v>
      </c>
      <c r="AL888">
        <v>110.083</v>
      </c>
      <c r="AM888">
        <v>294</v>
      </c>
      <c r="AN888">
        <v>-0.63300000000000001</v>
      </c>
      <c r="AO888">
        <v>0.03</v>
      </c>
      <c r="AP888">
        <v>14.595050000000001</v>
      </c>
      <c r="AQ888">
        <v>0.16200000000000001</v>
      </c>
      <c r="AR888">
        <v>92.7</v>
      </c>
      <c r="AS888">
        <v>-0.14099999999999999</v>
      </c>
      <c r="AT888" t="s">
        <v>1908</v>
      </c>
      <c r="AU888">
        <v>-48.9</v>
      </c>
      <c r="AV888">
        <v>178</v>
      </c>
      <c r="AW888">
        <v>0.90500000000000003</v>
      </c>
      <c r="AX888">
        <v>25.44</v>
      </c>
      <c r="AY888">
        <v>25.44</v>
      </c>
      <c r="AZ888">
        <v>31.49</v>
      </c>
      <c r="BA888">
        <v>31.49</v>
      </c>
      <c r="BB888">
        <v>37.67</v>
      </c>
      <c r="BC888">
        <v>37.67</v>
      </c>
      <c r="BL888">
        <v>16</v>
      </c>
      <c r="BN888">
        <v>3.915861744181573E-2</v>
      </c>
    </row>
    <row r="889" spans="1:66" x14ac:dyDescent="0.2">
      <c r="A889" t="s">
        <v>1884</v>
      </c>
      <c r="B889" s="19">
        <v>41648</v>
      </c>
      <c r="C889">
        <v>2</v>
      </c>
      <c r="D889">
        <v>3</v>
      </c>
      <c r="E889">
        <v>11</v>
      </c>
      <c r="F889">
        <v>1525</v>
      </c>
      <c r="K889" t="s">
        <v>2283</v>
      </c>
      <c r="L889" t="s">
        <v>1906</v>
      </c>
      <c r="M889">
        <v>100</v>
      </c>
      <c r="N889">
        <v>4.1000000000000002E-2</v>
      </c>
      <c r="O889">
        <v>4.4999999999999998E-2</v>
      </c>
      <c r="P889">
        <v>0.18099999999999999</v>
      </c>
      <c r="Q889">
        <v>0</v>
      </c>
      <c r="R889" t="s">
        <v>45</v>
      </c>
      <c r="S889">
        <v>170</v>
      </c>
      <c r="T889">
        <v>3812.3</v>
      </c>
      <c r="U889">
        <v>-0.16908999999999999</v>
      </c>
      <c r="V889">
        <v>44.89</v>
      </c>
      <c r="W889">
        <v>-2.81E-2</v>
      </c>
      <c r="X889">
        <v>82.617000000000004</v>
      </c>
      <c r="Y889">
        <v>10.117000000000001</v>
      </c>
      <c r="Z889">
        <v>-0.23773</v>
      </c>
      <c r="AA889">
        <v>41</v>
      </c>
      <c r="AB889">
        <v>17.8</v>
      </c>
      <c r="AC889">
        <v>0.36399999999999999</v>
      </c>
      <c r="AD889">
        <v>1.4999999999999999E-2</v>
      </c>
      <c r="AE889">
        <v>1.726</v>
      </c>
      <c r="AF889">
        <v>6.0000000000000001E-3</v>
      </c>
      <c r="AG889">
        <v>4.8000000000000001E-2</v>
      </c>
      <c r="AH889">
        <v>0.77600000000000002</v>
      </c>
      <c r="AI889">
        <v>-2.7E-2</v>
      </c>
      <c r="AJ889">
        <v>0.79400000000000004</v>
      </c>
      <c r="AK889">
        <v>0.25600000000000001</v>
      </c>
      <c r="AL889">
        <v>303.471</v>
      </c>
      <c r="AM889">
        <v>270</v>
      </c>
      <c r="AN889">
        <v>-0.5</v>
      </c>
      <c r="AO889">
        <v>2.7E-2</v>
      </c>
      <c r="AP889">
        <v>2.5674999999999999</v>
      </c>
      <c r="AQ889" s="20">
        <v>0.61599999999999999</v>
      </c>
      <c r="AR889">
        <v>92.7</v>
      </c>
      <c r="AS889">
        <v>-5.8000000000000003E-2</v>
      </c>
      <c r="AT889" t="s">
        <v>1909</v>
      </c>
      <c r="AU889">
        <v>-50.4</v>
      </c>
      <c r="AV889">
        <v>27</v>
      </c>
      <c r="AW889">
        <v>1.0289999999999999</v>
      </c>
      <c r="AX889">
        <v>39.01</v>
      </c>
      <c r="AY889">
        <v>39.01</v>
      </c>
      <c r="AZ889">
        <v>42.74</v>
      </c>
      <c r="BA889">
        <v>42.74</v>
      </c>
      <c r="BB889">
        <v>52.54</v>
      </c>
      <c r="BC889">
        <v>52.54</v>
      </c>
      <c r="BL889">
        <v>16</v>
      </c>
      <c r="BN889">
        <v>5.3717098456850042E-2</v>
      </c>
    </row>
    <row r="890" spans="1:66" x14ac:dyDescent="0.2">
      <c r="A890" t="s">
        <v>1884</v>
      </c>
      <c r="B890" s="19">
        <v>41648</v>
      </c>
      <c r="C890">
        <v>1</v>
      </c>
      <c r="D890">
        <v>1</v>
      </c>
      <c r="E890">
        <v>10</v>
      </c>
      <c r="F890">
        <v>1525</v>
      </c>
      <c r="K890" t="s">
        <v>2284</v>
      </c>
      <c r="L890" t="s">
        <v>1910</v>
      </c>
      <c r="M890">
        <v>100</v>
      </c>
      <c r="N890">
        <v>0.23799999999999999</v>
      </c>
      <c r="O890">
        <v>0.24099999999999999</v>
      </c>
      <c r="P890">
        <v>1.486</v>
      </c>
      <c r="Q890">
        <v>2</v>
      </c>
      <c r="R890" t="s">
        <v>1911</v>
      </c>
      <c r="S890">
        <v>290</v>
      </c>
      <c r="T890">
        <v>1204</v>
      </c>
      <c r="U890">
        <v>-0.16356000000000001</v>
      </c>
      <c r="V890">
        <v>36.1</v>
      </c>
      <c r="W890">
        <v>-0.1588</v>
      </c>
      <c r="X890">
        <v>42.8</v>
      </c>
      <c r="Y890">
        <v>10.3</v>
      </c>
      <c r="Z890">
        <v>-0.55600000000000005</v>
      </c>
      <c r="AA890">
        <v>29</v>
      </c>
      <c r="AB890">
        <v>46.8</v>
      </c>
      <c r="AC890">
        <v>0.40799999999999997</v>
      </c>
      <c r="AD890">
        <v>0.08</v>
      </c>
      <c r="AE890">
        <v>1.9239999999999999</v>
      </c>
      <c r="AF890">
        <v>0.26</v>
      </c>
      <c r="AG890">
        <v>0.185</v>
      </c>
      <c r="AH890">
        <v>0.81200000000000006</v>
      </c>
      <c r="AI890">
        <v>0.40899999999999997</v>
      </c>
      <c r="AJ890">
        <v>0.81200000000000006</v>
      </c>
      <c r="AK890">
        <v>0.747</v>
      </c>
      <c r="AL890">
        <v>288.59500000000003</v>
      </c>
      <c r="AM890">
        <v>222</v>
      </c>
      <c r="AN890">
        <v>-0.23300000000000001</v>
      </c>
      <c r="AO890">
        <v>0.129</v>
      </c>
      <c r="AP890">
        <v>5.5578799999999999</v>
      </c>
      <c r="AQ890" s="20">
        <v>0.63100000000000001</v>
      </c>
      <c r="AR890">
        <v>42.5</v>
      </c>
      <c r="AS890">
        <v>0.45300000000000001</v>
      </c>
      <c r="AT890" t="s">
        <v>1912</v>
      </c>
      <c r="AU890">
        <v>12.9</v>
      </c>
      <c r="AV890">
        <v>1</v>
      </c>
      <c r="AW890">
        <v>1.016</v>
      </c>
      <c r="AX890">
        <v>20.9</v>
      </c>
      <c r="AY890">
        <v>20.9</v>
      </c>
      <c r="AZ890">
        <v>26.59</v>
      </c>
      <c r="BA890">
        <v>26.59</v>
      </c>
      <c r="BB890">
        <v>29.07</v>
      </c>
      <c r="BC890">
        <v>29.07</v>
      </c>
      <c r="BL890">
        <v>16</v>
      </c>
      <c r="BN890">
        <v>1.0412795983388169E-3</v>
      </c>
    </row>
    <row r="891" spans="1:66" x14ac:dyDescent="0.2">
      <c r="A891" t="s">
        <v>1884</v>
      </c>
      <c r="B891" s="19">
        <v>41648</v>
      </c>
      <c r="C891">
        <v>1</v>
      </c>
      <c r="D891">
        <v>2</v>
      </c>
      <c r="E891">
        <v>11</v>
      </c>
      <c r="F891">
        <v>1525</v>
      </c>
      <c r="K891" t="s">
        <v>2284</v>
      </c>
      <c r="L891" t="s">
        <v>1910</v>
      </c>
      <c r="M891">
        <v>100</v>
      </c>
      <c r="N891">
        <v>2.5000000000000001E-2</v>
      </c>
      <c r="O891">
        <v>3.4000000000000002E-2</v>
      </c>
      <c r="P891">
        <v>0.378</v>
      </c>
      <c r="Q891">
        <v>0</v>
      </c>
      <c r="R891" t="s">
        <v>45</v>
      </c>
      <c r="S891">
        <v>41</v>
      </c>
      <c r="T891">
        <v>1204</v>
      </c>
      <c r="U891">
        <v>-2.8049999999999999E-2</v>
      </c>
      <c r="V891">
        <v>30.33</v>
      </c>
      <c r="W891">
        <v>0.21879999999999999</v>
      </c>
      <c r="X891">
        <v>73.867000000000004</v>
      </c>
      <c r="Y891">
        <v>11.367000000000001</v>
      </c>
      <c r="Z891">
        <v>2.0879999999999999E-2</v>
      </c>
      <c r="AA891">
        <v>31</v>
      </c>
      <c r="AB891">
        <v>57.7</v>
      </c>
      <c r="AC891">
        <v>0.89500000000000002</v>
      </c>
      <c r="AD891">
        <v>2.3E-2</v>
      </c>
      <c r="AE891">
        <v>1.829</v>
      </c>
      <c r="AF891">
        <v>0.31900000000000001</v>
      </c>
      <c r="AG891">
        <v>0.36399999999999999</v>
      </c>
      <c r="AH891">
        <v>0.22700000000000001</v>
      </c>
      <c r="AI891">
        <v>3.3000000000000002E-2</v>
      </c>
      <c r="AJ891">
        <v>8.3000000000000004E-2</v>
      </c>
      <c r="AK891">
        <v>0.246</v>
      </c>
      <c r="AL891">
        <v>339.17399999999998</v>
      </c>
      <c r="AM891">
        <v>306</v>
      </c>
      <c r="AN891">
        <v>-0.7</v>
      </c>
      <c r="AO891">
        <v>2.1000000000000001E-2</v>
      </c>
      <c r="AP891">
        <v>0.89934999999999998</v>
      </c>
      <c r="AQ891" s="20">
        <v>0.39</v>
      </c>
      <c r="AR891">
        <v>42.5</v>
      </c>
      <c r="AS891">
        <v>0.26900000000000002</v>
      </c>
      <c r="AT891" t="s">
        <v>1913</v>
      </c>
      <c r="AU891">
        <v>-4.5</v>
      </c>
      <c r="AV891">
        <v>160</v>
      </c>
      <c r="AW891">
        <v>0.94899999999999995</v>
      </c>
      <c r="AX891">
        <v>35.549999999999997</v>
      </c>
      <c r="AY891">
        <v>35.549999999999997</v>
      </c>
      <c r="AZ891">
        <v>37.119999999999997</v>
      </c>
      <c r="BA891">
        <v>37.119999999999997</v>
      </c>
      <c r="BB891">
        <v>44.92</v>
      </c>
      <c r="BC891">
        <v>44.92</v>
      </c>
      <c r="BL891">
        <v>16</v>
      </c>
      <c r="BN891">
        <v>9.5317259773397278E-2</v>
      </c>
    </row>
    <row r="892" spans="1:66" x14ac:dyDescent="0.2">
      <c r="A892" t="s">
        <v>1884</v>
      </c>
      <c r="B892" s="19">
        <v>41648</v>
      </c>
      <c r="C892">
        <v>2</v>
      </c>
      <c r="D892">
        <v>1</v>
      </c>
      <c r="E892">
        <v>7</v>
      </c>
      <c r="F892">
        <v>1525</v>
      </c>
      <c r="K892" t="s">
        <v>2284</v>
      </c>
      <c r="L892" t="s">
        <v>1914</v>
      </c>
      <c r="M892">
        <v>100</v>
      </c>
      <c r="N892">
        <v>0.432</v>
      </c>
      <c r="O892">
        <v>0.48899999999999999</v>
      </c>
      <c r="P892">
        <v>1.149</v>
      </c>
      <c r="Q892">
        <v>1</v>
      </c>
      <c r="R892" t="s">
        <v>1915</v>
      </c>
      <c r="S892">
        <v>589</v>
      </c>
      <c r="T892">
        <v>1204</v>
      </c>
      <c r="U892">
        <v>0.15304000000000001</v>
      </c>
      <c r="V892">
        <v>36.1</v>
      </c>
      <c r="W892">
        <v>-0.3402</v>
      </c>
      <c r="X892">
        <v>83.186000000000007</v>
      </c>
      <c r="Y892">
        <v>10.686</v>
      </c>
      <c r="Z892">
        <v>-0.44834000000000002</v>
      </c>
      <c r="AA892">
        <v>21</v>
      </c>
      <c r="AB892">
        <v>83.7</v>
      </c>
      <c r="AC892">
        <v>5.0999999999999997E-2</v>
      </c>
      <c r="AD892">
        <v>2.8000000000000001E-2</v>
      </c>
      <c r="AE892">
        <v>1.7090000000000001</v>
      </c>
      <c r="AF892">
        <v>0.104</v>
      </c>
      <c r="AG892">
        <v>0.12</v>
      </c>
      <c r="AH892">
        <v>0.14799999999999999</v>
      </c>
      <c r="AI892">
        <v>0.10100000000000001</v>
      </c>
      <c r="AJ892">
        <v>6.0999999999999999E-2</v>
      </c>
      <c r="AK892">
        <v>1.056</v>
      </c>
      <c r="AL892">
        <v>20.826000000000001</v>
      </c>
      <c r="AM892">
        <v>318</v>
      </c>
      <c r="AN892">
        <v>-0.76700000000000002</v>
      </c>
      <c r="AO892">
        <v>3.4000000000000002E-2</v>
      </c>
      <c r="AP892">
        <v>8.82775</v>
      </c>
      <c r="AQ892">
        <v>0.14299999999999999</v>
      </c>
      <c r="AR892">
        <v>42.5</v>
      </c>
      <c r="AS892">
        <v>0.34200000000000003</v>
      </c>
      <c r="AT892" t="s">
        <v>1916</v>
      </c>
      <c r="AU892">
        <v>-28.7</v>
      </c>
      <c r="AV892">
        <v>89</v>
      </c>
      <c r="AW892">
        <v>1.1080000000000001</v>
      </c>
      <c r="AX892">
        <v>32.700000000000003</v>
      </c>
      <c r="AY892">
        <v>32.700000000000003</v>
      </c>
      <c r="AZ892">
        <v>36.869999999999997</v>
      </c>
      <c r="BA892">
        <v>36.869999999999997</v>
      </c>
      <c r="BB892">
        <v>43.72</v>
      </c>
      <c r="BC892">
        <v>43.72</v>
      </c>
      <c r="BL892">
        <v>16</v>
      </c>
      <c r="BN892">
        <v>0.19438928028064478</v>
      </c>
    </row>
    <row r="893" spans="1:66" x14ac:dyDescent="0.2">
      <c r="A893" t="s">
        <v>1884</v>
      </c>
      <c r="B893" s="19">
        <v>41648</v>
      </c>
      <c r="C893">
        <v>2</v>
      </c>
      <c r="D893">
        <v>2</v>
      </c>
      <c r="E893">
        <v>8</v>
      </c>
      <c r="F893">
        <v>1525</v>
      </c>
      <c r="K893" t="s">
        <v>2284</v>
      </c>
      <c r="L893" t="s">
        <v>1914</v>
      </c>
      <c r="M893">
        <v>100</v>
      </c>
      <c r="N893">
        <v>0.28799999999999998</v>
      </c>
      <c r="O893">
        <v>0.34100000000000003</v>
      </c>
      <c r="P893">
        <v>2.7149999999999999</v>
      </c>
      <c r="Q893">
        <v>1</v>
      </c>
      <c r="R893" t="s">
        <v>1917</v>
      </c>
      <c r="S893">
        <v>410</v>
      </c>
      <c r="T893">
        <v>1204</v>
      </c>
      <c r="U893">
        <v>-5.5800000000000002E-2</v>
      </c>
      <c r="V893">
        <v>53.79</v>
      </c>
      <c r="W893">
        <v>-0.38429999999999997</v>
      </c>
      <c r="X893">
        <v>77.921000000000006</v>
      </c>
      <c r="Y893">
        <v>25.420999999999999</v>
      </c>
      <c r="Z893">
        <v>-0.74939</v>
      </c>
      <c r="AA893">
        <v>19</v>
      </c>
      <c r="AB893">
        <v>4.3</v>
      </c>
      <c r="AC893">
        <v>1.33</v>
      </c>
      <c r="AD893">
        <v>0.41799999999999998</v>
      </c>
      <c r="AE893">
        <v>2.3260000000000001</v>
      </c>
      <c r="AF893">
        <v>0.42699999999999999</v>
      </c>
      <c r="AG893">
        <v>0.65600000000000003</v>
      </c>
      <c r="AH893">
        <v>0.48499999999999999</v>
      </c>
      <c r="AI893">
        <v>0.61899999999999999</v>
      </c>
      <c r="AJ893">
        <v>0.502</v>
      </c>
      <c r="AK893">
        <v>1.4370000000000001</v>
      </c>
      <c r="AL893">
        <v>11.901</v>
      </c>
      <c r="AM893">
        <v>282</v>
      </c>
      <c r="AN893">
        <v>-0.56699999999999995</v>
      </c>
      <c r="AO893">
        <v>0.129</v>
      </c>
      <c r="AP893">
        <v>9.5244099999999996</v>
      </c>
      <c r="AQ893" s="20">
        <v>0.35799999999999998</v>
      </c>
      <c r="AR893">
        <v>42.5</v>
      </c>
      <c r="AS893">
        <v>0.442</v>
      </c>
      <c r="AT893" t="s">
        <v>1918</v>
      </c>
      <c r="AU893">
        <v>30.6</v>
      </c>
      <c r="AV893">
        <v>100</v>
      </c>
      <c r="AW893">
        <v>0.86</v>
      </c>
      <c r="AX893">
        <v>39.520000000000003</v>
      </c>
      <c r="AY893">
        <v>39.520000000000003</v>
      </c>
      <c r="AZ893">
        <v>45.63</v>
      </c>
      <c r="BA893">
        <v>45.63</v>
      </c>
      <c r="BB893">
        <v>48.93</v>
      </c>
      <c r="BC893">
        <v>48.93</v>
      </c>
      <c r="BL893">
        <v>16</v>
      </c>
      <c r="BN893">
        <v>4.5490888788852282E-2</v>
      </c>
    </row>
    <row r="894" spans="1:66" x14ac:dyDescent="0.2">
      <c r="A894" t="s">
        <v>1884</v>
      </c>
      <c r="B894" s="19">
        <v>41654</v>
      </c>
      <c r="C894">
        <v>1</v>
      </c>
      <c r="D894">
        <v>1</v>
      </c>
      <c r="E894">
        <v>12</v>
      </c>
      <c r="F894">
        <v>1550</v>
      </c>
      <c r="K894" t="s">
        <v>2285</v>
      </c>
      <c r="L894" t="s">
        <v>1919</v>
      </c>
      <c r="M894">
        <v>100</v>
      </c>
      <c r="N894">
        <v>0.113</v>
      </c>
      <c r="O894">
        <v>0.127</v>
      </c>
      <c r="P894">
        <v>1.0369999999999999</v>
      </c>
      <c r="Q894">
        <v>1</v>
      </c>
      <c r="R894" t="s">
        <v>1920</v>
      </c>
      <c r="S894">
        <v>244</v>
      </c>
      <c r="T894">
        <v>1920.2</v>
      </c>
      <c r="U894">
        <v>6.6530000000000006E-2</v>
      </c>
      <c r="V894">
        <v>42.4</v>
      </c>
      <c r="W894">
        <v>-0.31080000000000002</v>
      </c>
      <c r="X894">
        <v>84.694999999999993</v>
      </c>
      <c r="Y894">
        <v>12.195</v>
      </c>
      <c r="Z894">
        <v>-0.53890000000000005</v>
      </c>
      <c r="AA894">
        <v>27</v>
      </c>
      <c r="AB894">
        <v>85</v>
      </c>
      <c r="AC894">
        <v>0.66500000000000004</v>
      </c>
      <c r="AD894">
        <v>0.114</v>
      </c>
      <c r="AE894">
        <v>1.9359999999999999</v>
      </c>
      <c r="AF894">
        <v>0.14699999999999999</v>
      </c>
      <c r="AG894">
        <v>0.16500000000000001</v>
      </c>
      <c r="AH894">
        <v>0.65500000000000003</v>
      </c>
      <c r="AI894">
        <v>0.13200000000000001</v>
      </c>
      <c r="AJ894">
        <v>0.69699999999999995</v>
      </c>
      <c r="AK894">
        <v>0.875</v>
      </c>
      <c r="AL894">
        <v>62.478999999999999</v>
      </c>
      <c r="AM894">
        <v>210</v>
      </c>
      <c r="AN894">
        <v>-0.16700000000000001</v>
      </c>
      <c r="AO894">
        <v>8.5999999999999993E-2</v>
      </c>
      <c r="AP894">
        <v>2.32036</v>
      </c>
      <c r="AQ894" s="20">
        <v>0.503</v>
      </c>
      <c r="AR894">
        <v>89.54</v>
      </c>
      <c r="AS894">
        <v>-0.72599999999999998</v>
      </c>
      <c r="AT894" t="s">
        <v>1921</v>
      </c>
      <c r="AU894">
        <v>10.9</v>
      </c>
      <c r="AV894">
        <v>103</v>
      </c>
      <c r="AW894">
        <v>0.995</v>
      </c>
      <c r="AX894">
        <v>35.78</v>
      </c>
      <c r="AY894">
        <v>35.78</v>
      </c>
      <c r="AZ894">
        <v>44.98</v>
      </c>
      <c r="BA894">
        <v>44.98</v>
      </c>
      <c r="BB894">
        <v>62.86</v>
      </c>
      <c r="BC894">
        <v>62.86</v>
      </c>
      <c r="BL894">
        <v>16</v>
      </c>
      <c r="BN894">
        <v>6.5051306102281339E-2</v>
      </c>
    </row>
    <row r="895" spans="1:66" x14ac:dyDescent="0.2">
      <c r="A895" t="s">
        <v>1884</v>
      </c>
      <c r="B895" s="19">
        <v>41654</v>
      </c>
      <c r="C895">
        <v>1</v>
      </c>
      <c r="D895">
        <v>2</v>
      </c>
      <c r="E895">
        <v>13</v>
      </c>
      <c r="F895">
        <v>1550</v>
      </c>
      <c r="K895" t="s">
        <v>2285</v>
      </c>
      <c r="L895" t="s">
        <v>1919</v>
      </c>
      <c r="M895">
        <v>100</v>
      </c>
      <c r="N895">
        <v>3.6999999999999998E-2</v>
      </c>
      <c r="O895">
        <v>3.7999999999999999E-2</v>
      </c>
      <c r="P895">
        <v>0.161</v>
      </c>
      <c r="Q895">
        <v>0</v>
      </c>
      <c r="R895" t="s">
        <v>45</v>
      </c>
      <c r="S895">
        <v>73</v>
      </c>
      <c r="T895">
        <v>1920.2</v>
      </c>
      <c r="U895">
        <v>-5.6699999999999997E-3</v>
      </c>
      <c r="V895">
        <v>20.03</v>
      </c>
      <c r="W895">
        <v>8.3900000000000002E-2</v>
      </c>
      <c r="X895">
        <v>82.5</v>
      </c>
      <c r="Y895">
        <v>7.835</v>
      </c>
      <c r="Z895">
        <v>-5.8520000000000003E-2</v>
      </c>
      <c r="AA895">
        <v>43</v>
      </c>
      <c r="AB895">
        <v>74.400000000000006</v>
      </c>
      <c r="AC895">
        <v>0.252</v>
      </c>
      <c r="AD895">
        <v>8.9999999999999993E-3</v>
      </c>
      <c r="AE895">
        <v>1.6</v>
      </c>
      <c r="AF895">
        <v>1.2E-2</v>
      </c>
      <c r="AG895">
        <v>-4.2999999999999997E-2</v>
      </c>
      <c r="AH895">
        <v>-0.183</v>
      </c>
      <c r="AI895">
        <v>-5.2999999999999999E-2</v>
      </c>
      <c r="AJ895">
        <v>-0.33800000000000002</v>
      </c>
      <c r="AK895">
        <v>9.6000000000000002E-2</v>
      </c>
      <c r="AL895">
        <v>130.90899999999999</v>
      </c>
      <c r="AM895">
        <v>354</v>
      </c>
      <c r="AN895">
        <v>-0.96699999999999997</v>
      </c>
      <c r="AO895">
        <v>6.0000000000000001E-3</v>
      </c>
      <c r="AP895">
        <v>1.3146500000000001</v>
      </c>
      <c r="AQ895">
        <v>0.104</v>
      </c>
      <c r="AR895">
        <v>89.54</v>
      </c>
      <c r="AS895">
        <v>-0.28399999999999997</v>
      </c>
      <c r="AT895" t="s">
        <v>1922</v>
      </c>
      <c r="AU895">
        <v>2.6</v>
      </c>
      <c r="AV895">
        <v>34</v>
      </c>
      <c r="AW895">
        <v>0.98499999999999999</v>
      </c>
      <c r="AX895">
        <v>18.350000000000001</v>
      </c>
      <c r="AY895">
        <v>18.350000000000001</v>
      </c>
      <c r="AZ895">
        <v>34.130000000000003</v>
      </c>
      <c r="BA895">
        <v>34.130000000000003</v>
      </c>
      <c r="BB895">
        <v>37.49</v>
      </c>
      <c r="BC895">
        <v>37.49</v>
      </c>
      <c r="BL895">
        <v>16</v>
      </c>
      <c r="BN895">
        <v>-1.185634640590605E-2</v>
      </c>
    </row>
    <row r="896" spans="1:66" x14ac:dyDescent="0.2">
      <c r="A896" t="s">
        <v>1884</v>
      </c>
      <c r="B896" s="19">
        <v>41654</v>
      </c>
      <c r="C896">
        <v>2</v>
      </c>
      <c r="D896">
        <v>1</v>
      </c>
      <c r="E896">
        <v>14</v>
      </c>
      <c r="F896">
        <v>1550</v>
      </c>
      <c r="K896" t="s">
        <v>2285</v>
      </c>
      <c r="L896" t="s">
        <v>1923</v>
      </c>
      <c r="M896">
        <v>100</v>
      </c>
      <c r="N896">
        <v>0.158</v>
      </c>
      <c r="O896">
        <v>0.17100000000000001</v>
      </c>
      <c r="P896">
        <v>0.51500000000000001</v>
      </c>
      <c r="Q896">
        <v>0</v>
      </c>
      <c r="R896" t="s">
        <v>45</v>
      </c>
      <c r="S896">
        <v>328</v>
      </c>
      <c r="T896">
        <v>1920.2</v>
      </c>
      <c r="U896">
        <v>0.20135</v>
      </c>
      <c r="V896">
        <v>24.32</v>
      </c>
      <c r="W896">
        <v>-4.53E-2</v>
      </c>
      <c r="X896">
        <v>22.5</v>
      </c>
      <c r="Y896">
        <v>9.6750000000000007</v>
      </c>
      <c r="Z896">
        <v>-0.56269999999999998</v>
      </c>
      <c r="AA896">
        <v>53</v>
      </c>
      <c r="AB896">
        <v>0.1</v>
      </c>
      <c r="AC896">
        <v>0.114</v>
      </c>
      <c r="AD896">
        <v>2.1999999999999999E-2</v>
      </c>
      <c r="AE896">
        <v>1.726</v>
      </c>
      <c r="AF896">
        <v>6.3E-2</v>
      </c>
      <c r="AG896">
        <v>-0.02</v>
      </c>
      <c r="AH896">
        <v>0.73799999999999999</v>
      </c>
      <c r="AI896">
        <v>5.2999999999999999E-2</v>
      </c>
      <c r="AJ896">
        <v>0.83399999999999996</v>
      </c>
      <c r="AK896">
        <v>0.97499999999999998</v>
      </c>
      <c r="AL896">
        <v>83.305999999999997</v>
      </c>
      <c r="AM896">
        <v>174</v>
      </c>
      <c r="AN896">
        <v>3.3000000000000002E-2</v>
      </c>
      <c r="AO896">
        <v>5.7000000000000002E-2</v>
      </c>
      <c r="AP896">
        <v>2.52135</v>
      </c>
      <c r="AQ896" s="20">
        <v>0.34</v>
      </c>
      <c r="AR896">
        <v>89.54</v>
      </c>
      <c r="AS896">
        <v>0.29899999999999999</v>
      </c>
      <c r="AT896" t="s">
        <v>1924</v>
      </c>
      <c r="AU896">
        <v>-45</v>
      </c>
      <c r="AV896">
        <v>179</v>
      </c>
      <c r="AW896">
        <v>0.98499999999999999</v>
      </c>
      <c r="AX896">
        <v>26.72</v>
      </c>
      <c r="AY896">
        <v>26.72</v>
      </c>
      <c r="AZ896">
        <v>32.76</v>
      </c>
      <c r="BA896">
        <v>32.76</v>
      </c>
      <c r="BB896">
        <v>38.81</v>
      </c>
      <c r="BC896">
        <v>38.81</v>
      </c>
      <c r="BL896">
        <v>16</v>
      </c>
      <c r="BN896">
        <v>7.4432554133683937E-2</v>
      </c>
    </row>
    <row r="897" spans="1:66" x14ac:dyDescent="0.2">
      <c r="A897" t="s">
        <v>1884</v>
      </c>
      <c r="B897" s="19">
        <v>41654</v>
      </c>
      <c r="C897">
        <v>2</v>
      </c>
      <c r="D897">
        <v>2</v>
      </c>
      <c r="E897">
        <v>15</v>
      </c>
      <c r="F897">
        <v>1550</v>
      </c>
      <c r="K897" t="s">
        <v>2285</v>
      </c>
      <c r="L897" t="s">
        <v>1923</v>
      </c>
      <c r="M897">
        <v>100</v>
      </c>
      <c r="N897">
        <v>0.04</v>
      </c>
      <c r="O897">
        <v>3.9E-2</v>
      </c>
      <c r="P897">
        <v>0.37</v>
      </c>
      <c r="Q897">
        <v>0</v>
      </c>
      <c r="R897" t="s">
        <v>45</v>
      </c>
      <c r="S897">
        <v>74</v>
      </c>
      <c r="T897">
        <v>1920.2</v>
      </c>
      <c r="U897">
        <v>-0.24596000000000001</v>
      </c>
      <c r="V897">
        <v>21.27</v>
      </c>
      <c r="W897">
        <v>-1E-4</v>
      </c>
      <c r="X897">
        <v>83.186000000000007</v>
      </c>
      <c r="Y897">
        <v>10.686</v>
      </c>
      <c r="Z897">
        <v>-4.2090000000000002E-2</v>
      </c>
      <c r="AA897">
        <v>35</v>
      </c>
      <c r="AB897">
        <v>19.3</v>
      </c>
      <c r="AC897">
        <v>0.48599999999999999</v>
      </c>
      <c r="AD897">
        <v>2.1999999999999999E-2</v>
      </c>
      <c r="AE897">
        <v>1.7529999999999999</v>
      </c>
      <c r="AF897">
        <v>0.20699999999999999</v>
      </c>
      <c r="AG897">
        <v>0.13300000000000001</v>
      </c>
      <c r="AH897">
        <v>0.20399999999999999</v>
      </c>
      <c r="AI897">
        <v>0.247</v>
      </c>
      <c r="AJ897">
        <v>0.245</v>
      </c>
      <c r="AK897">
        <v>0.113</v>
      </c>
      <c r="AL897">
        <v>199.339</v>
      </c>
      <c r="AM897">
        <v>222</v>
      </c>
      <c r="AN897">
        <v>-0.23300000000000001</v>
      </c>
      <c r="AO897">
        <v>1.7000000000000001E-2</v>
      </c>
      <c r="AP897">
        <v>3.3927999999999998</v>
      </c>
      <c r="AQ897" s="20">
        <v>0.47199999999999998</v>
      </c>
      <c r="AR897">
        <v>89.54</v>
      </c>
      <c r="AS897">
        <v>-0.80900000000000005</v>
      </c>
      <c r="AT897" t="s">
        <v>1925</v>
      </c>
      <c r="AU897">
        <v>-19.100000000000001</v>
      </c>
      <c r="AV897">
        <v>32</v>
      </c>
      <c r="AW897">
        <v>1.032</v>
      </c>
      <c r="AX897">
        <v>51.18</v>
      </c>
      <c r="AY897">
        <v>51.18</v>
      </c>
      <c r="AZ897">
        <v>52.13</v>
      </c>
      <c r="BA897">
        <v>52.13</v>
      </c>
      <c r="BB897">
        <v>55.43</v>
      </c>
      <c r="BC897">
        <v>55.43</v>
      </c>
      <c r="BL897">
        <v>16</v>
      </c>
      <c r="BN897">
        <v>3.1234566872096664E-2</v>
      </c>
    </row>
    <row r="898" spans="1:66" x14ac:dyDescent="0.2">
      <c r="A898" t="s">
        <v>1884</v>
      </c>
      <c r="B898" s="19">
        <v>41655</v>
      </c>
      <c r="C898">
        <v>1</v>
      </c>
      <c r="D898">
        <v>1</v>
      </c>
      <c r="E898">
        <v>16</v>
      </c>
      <c r="F898">
        <v>1550</v>
      </c>
      <c r="K898" t="s">
        <v>2286</v>
      </c>
      <c r="L898" t="s">
        <v>1926</v>
      </c>
      <c r="M898">
        <v>100</v>
      </c>
      <c r="N898">
        <v>3.3000000000000002E-2</v>
      </c>
      <c r="O898">
        <v>3.5999999999999997E-2</v>
      </c>
      <c r="P898">
        <v>0.21299999999999999</v>
      </c>
      <c r="Q898">
        <v>0</v>
      </c>
      <c r="R898" t="s">
        <v>45</v>
      </c>
      <c r="S898">
        <v>99</v>
      </c>
      <c r="T898">
        <v>2764</v>
      </c>
      <c r="U898">
        <v>-0.23097999999999999</v>
      </c>
      <c r="V898">
        <v>46.14</v>
      </c>
      <c r="W898">
        <v>-7.7299999999999994E-2</v>
      </c>
      <c r="X898">
        <v>82.5</v>
      </c>
      <c r="Y898">
        <v>9.9870000000000001</v>
      </c>
      <c r="Z898">
        <v>-0.47169</v>
      </c>
      <c r="AA898">
        <v>41</v>
      </c>
      <c r="AB898">
        <v>17.899999999999999</v>
      </c>
      <c r="AC898">
        <v>0.44600000000000001</v>
      </c>
      <c r="AD898">
        <v>1.2E-2</v>
      </c>
      <c r="AE898">
        <v>1.7290000000000001</v>
      </c>
      <c r="AF898">
        <v>0.115</v>
      </c>
      <c r="AG898">
        <v>3.6999999999999998E-2</v>
      </c>
      <c r="AH898">
        <v>2.1999999999999999E-2</v>
      </c>
      <c r="AI898">
        <v>0.20499999999999999</v>
      </c>
      <c r="AJ898">
        <v>-2E-3</v>
      </c>
      <c r="AK898">
        <v>0.104</v>
      </c>
      <c r="AL898">
        <v>80.331000000000003</v>
      </c>
      <c r="AM898">
        <v>366</v>
      </c>
      <c r="AN898">
        <v>-1.0329999999999999</v>
      </c>
      <c r="AO898">
        <v>7.0000000000000001E-3</v>
      </c>
      <c r="AP898">
        <v>0.58342000000000005</v>
      </c>
      <c r="AQ898">
        <v>0.13500000000000001</v>
      </c>
      <c r="AR898">
        <v>90.07</v>
      </c>
      <c r="AS898">
        <v>0.46400000000000002</v>
      </c>
      <c r="AT898" t="s">
        <v>1927</v>
      </c>
      <c r="AU898">
        <v>-23</v>
      </c>
      <c r="AV898">
        <v>90</v>
      </c>
      <c r="AW898">
        <v>0.97599999999999998</v>
      </c>
      <c r="AX898">
        <v>21.27</v>
      </c>
      <c r="AY898">
        <v>21.27</v>
      </c>
      <c r="AZ898">
        <v>36.28</v>
      </c>
      <c r="BA898">
        <v>36.28</v>
      </c>
      <c r="BB898">
        <v>38.75</v>
      </c>
      <c r="BC898">
        <v>38.75</v>
      </c>
      <c r="BL898">
        <v>16</v>
      </c>
      <c r="BN898">
        <v>5.3284300514674102E-2</v>
      </c>
    </row>
    <row r="899" spans="1:66" x14ac:dyDescent="0.2">
      <c r="A899" t="s">
        <v>1884</v>
      </c>
      <c r="B899" s="19">
        <v>41655</v>
      </c>
      <c r="C899">
        <v>1</v>
      </c>
      <c r="D899">
        <v>2</v>
      </c>
      <c r="E899">
        <v>17</v>
      </c>
      <c r="F899">
        <v>1550</v>
      </c>
      <c r="K899" t="s">
        <v>2286</v>
      </c>
      <c r="L899" t="s">
        <v>1926</v>
      </c>
      <c r="M899">
        <v>100</v>
      </c>
      <c r="N899">
        <v>0.27800000000000002</v>
      </c>
      <c r="O899">
        <v>0.31</v>
      </c>
      <c r="P899">
        <v>2.7309999999999999</v>
      </c>
      <c r="Q899">
        <v>1</v>
      </c>
      <c r="R899" t="s">
        <v>1928</v>
      </c>
      <c r="S899">
        <v>857</v>
      </c>
      <c r="T899">
        <v>2764</v>
      </c>
      <c r="U899">
        <v>4.2229999999999997E-2</v>
      </c>
      <c r="V899">
        <v>39.65</v>
      </c>
      <c r="W899">
        <v>5.33E-2</v>
      </c>
      <c r="X899">
        <v>39.273000000000003</v>
      </c>
      <c r="Y899">
        <v>14.273</v>
      </c>
      <c r="Z899">
        <v>3.6600000000000001E-3</v>
      </c>
      <c r="AA899">
        <v>21</v>
      </c>
      <c r="AB899">
        <v>13.4</v>
      </c>
      <c r="AC899">
        <v>0.58299999999999996</v>
      </c>
      <c r="AD899">
        <v>0.248</v>
      </c>
      <c r="AE899">
        <v>2.0390000000000001</v>
      </c>
      <c r="AF899">
        <v>0.27800000000000002</v>
      </c>
      <c r="AG899">
        <v>0.28299999999999997</v>
      </c>
      <c r="AH899">
        <v>0.05</v>
      </c>
      <c r="AI899">
        <v>0.21299999999999999</v>
      </c>
      <c r="AJ899">
        <v>0.497</v>
      </c>
      <c r="AK899">
        <v>1.143</v>
      </c>
      <c r="AL899">
        <v>62.478999999999999</v>
      </c>
      <c r="AM899">
        <v>294</v>
      </c>
      <c r="AN899">
        <v>-0.63300000000000001</v>
      </c>
      <c r="AO899">
        <v>0.112</v>
      </c>
      <c r="AP899">
        <v>3.19353</v>
      </c>
      <c r="AQ899" s="20">
        <v>0.372</v>
      </c>
      <c r="AR899">
        <v>90.07</v>
      </c>
      <c r="AS899">
        <v>-0.68100000000000005</v>
      </c>
      <c r="AT899" t="s">
        <v>1929</v>
      </c>
      <c r="AU899">
        <v>24.5</v>
      </c>
      <c r="AV899">
        <v>101</v>
      </c>
      <c r="AW899">
        <v>0.97199999999999998</v>
      </c>
      <c r="AX899">
        <v>35.72</v>
      </c>
      <c r="AY899">
        <v>35.72</v>
      </c>
      <c r="AZ899">
        <v>36.21</v>
      </c>
      <c r="BA899">
        <v>36.21</v>
      </c>
      <c r="BB899">
        <v>39.909999999999997</v>
      </c>
      <c r="BC899">
        <v>39.909999999999997</v>
      </c>
      <c r="BL899">
        <v>16</v>
      </c>
      <c r="BN899">
        <v>5.2552179381871893E-2</v>
      </c>
    </row>
    <row r="900" spans="1:66" x14ac:dyDescent="0.2">
      <c r="A900" t="s">
        <v>1884</v>
      </c>
      <c r="B900" s="19">
        <v>41655</v>
      </c>
      <c r="C900">
        <v>2</v>
      </c>
      <c r="D900">
        <v>1</v>
      </c>
      <c r="E900">
        <v>18</v>
      </c>
      <c r="F900">
        <v>1550</v>
      </c>
      <c r="K900" t="s">
        <v>2286</v>
      </c>
      <c r="L900" t="s">
        <v>1930</v>
      </c>
      <c r="M900">
        <v>100</v>
      </c>
      <c r="N900">
        <v>0.27600000000000002</v>
      </c>
      <c r="O900">
        <v>0.29799999999999999</v>
      </c>
      <c r="P900">
        <v>1.343</v>
      </c>
      <c r="Q900">
        <v>2</v>
      </c>
      <c r="R900" t="s">
        <v>1931</v>
      </c>
      <c r="S900">
        <v>825</v>
      </c>
      <c r="T900">
        <v>2764</v>
      </c>
      <c r="U900">
        <v>0.21354999999999999</v>
      </c>
      <c r="V900">
        <v>33.18</v>
      </c>
      <c r="W900">
        <v>-0.1386</v>
      </c>
      <c r="X900">
        <v>72.929000000000002</v>
      </c>
      <c r="Y900">
        <v>10.429</v>
      </c>
      <c r="Z900">
        <v>-0.317</v>
      </c>
      <c r="AA900">
        <v>41</v>
      </c>
      <c r="AB900">
        <v>89.1</v>
      </c>
      <c r="AC900">
        <v>0.21199999999999999</v>
      </c>
      <c r="AD900">
        <v>6.0999999999999999E-2</v>
      </c>
      <c r="AE900">
        <v>1.8680000000000001</v>
      </c>
      <c r="AF900">
        <v>0.10199999999999999</v>
      </c>
      <c r="AG900">
        <v>-1.0999999999999999E-2</v>
      </c>
      <c r="AH900">
        <v>0.39100000000000001</v>
      </c>
      <c r="AI900">
        <v>0.193</v>
      </c>
      <c r="AJ900">
        <v>0.35599999999999998</v>
      </c>
      <c r="AK900">
        <v>0.75</v>
      </c>
      <c r="AL900">
        <v>71.405000000000001</v>
      </c>
      <c r="AM900">
        <v>294</v>
      </c>
      <c r="AN900">
        <v>-0.63300000000000001</v>
      </c>
      <c r="AO900">
        <v>2.4E-2</v>
      </c>
      <c r="AP900">
        <v>8.9168099999999999</v>
      </c>
      <c r="AQ900">
        <v>0.17799999999999999</v>
      </c>
      <c r="AR900">
        <v>90.07</v>
      </c>
      <c r="AS900">
        <v>7.4999999999999997E-2</v>
      </c>
      <c r="AT900" t="s">
        <v>1932</v>
      </c>
      <c r="AU900">
        <v>-9.3000000000000007</v>
      </c>
      <c r="AV900">
        <v>114</v>
      </c>
      <c r="AW900">
        <v>1.008</v>
      </c>
      <c r="AX900">
        <v>31.67</v>
      </c>
      <c r="AY900">
        <v>31.67</v>
      </c>
      <c r="AZ900">
        <v>39.47</v>
      </c>
      <c r="BA900">
        <v>39.47</v>
      </c>
      <c r="BB900">
        <v>41.86</v>
      </c>
      <c r="BC900">
        <v>41.86</v>
      </c>
      <c r="BL900">
        <v>16</v>
      </c>
      <c r="BN900">
        <v>4.6214811020795492E-2</v>
      </c>
    </row>
    <row r="901" spans="1:66" x14ac:dyDescent="0.2">
      <c r="A901" t="s">
        <v>1884</v>
      </c>
      <c r="B901" s="19">
        <v>41655</v>
      </c>
      <c r="C901">
        <v>2</v>
      </c>
      <c r="D901">
        <v>2</v>
      </c>
      <c r="E901">
        <v>19</v>
      </c>
      <c r="F901">
        <v>1550</v>
      </c>
      <c r="K901" t="s">
        <v>2286</v>
      </c>
      <c r="L901" t="s">
        <v>1930</v>
      </c>
      <c r="M901">
        <v>100</v>
      </c>
      <c r="N901">
        <v>3.1E-2</v>
      </c>
      <c r="O901">
        <v>3.1E-2</v>
      </c>
      <c r="P901">
        <v>0.25</v>
      </c>
      <c r="Q901">
        <v>0</v>
      </c>
      <c r="R901" t="s">
        <v>45</v>
      </c>
      <c r="S901">
        <v>85</v>
      </c>
      <c r="T901">
        <v>2764</v>
      </c>
      <c r="U901">
        <v>-6.207E-2</v>
      </c>
      <c r="V901">
        <v>43.67</v>
      </c>
      <c r="W901">
        <v>3.9600000000000003E-2</v>
      </c>
      <c r="X901">
        <v>82.929000000000002</v>
      </c>
      <c r="Y901">
        <v>10.429</v>
      </c>
      <c r="Z901">
        <v>-0.36673</v>
      </c>
      <c r="AA901">
        <v>43</v>
      </c>
      <c r="AB901">
        <v>72.2</v>
      </c>
      <c r="AC901">
        <v>0.64700000000000002</v>
      </c>
      <c r="AD901">
        <v>1.4E-2</v>
      </c>
      <c r="AE901">
        <v>1.651</v>
      </c>
      <c r="AF901">
        <v>2.9000000000000001E-2</v>
      </c>
      <c r="AG901">
        <v>4.1000000000000002E-2</v>
      </c>
      <c r="AH901">
        <v>0.23899999999999999</v>
      </c>
      <c r="AI901">
        <v>-5.0000000000000001E-3</v>
      </c>
      <c r="AJ901">
        <v>0.51500000000000001</v>
      </c>
      <c r="AK901">
        <v>0.104</v>
      </c>
      <c r="AL901">
        <v>139.83500000000001</v>
      </c>
      <c r="AM901">
        <v>318</v>
      </c>
      <c r="AN901">
        <v>-0.76700000000000002</v>
      </c>
      <c r="AO901">
        <v>1.2999999999999999E-2</v>
      </c>
      <c r="AP901">
        <v>3.4377900000000001</v>
      </c>
      <c r="AQ901" s="20">
        <v>0.41199999999999998</v>
      </c>
      <c r="AR901">
        <v>90.07</v>
      </c>
      <c r="AS901">
        <v>-1</v>
      </c>
      <c r="AT901" t="s">
        <v>1933</v>
      </c>
      <c r="AU901">
        <v>-22.3</v>
      </c>
      <c r="AV901">
        <v>68</v>
      </c>
      <c r="AW901">
        <v>0.996</v>
      </c>
      <c r="AX901">
        <v>27.35</v>
      </c>
      <c r="AY901">
        <v>27.35</v>
      </c>
      <c r="AZ901">
        <v>54.2</v>
      </c>
      <c r="BA901">
        <v>54.2</v>
      </c>
      <c r="BB901">
        <v>59.3</v>
      </c>
      <c r="BC901">
        <v>59.3</v>
      </c>
      <c r="BL901">
        <v>16</v>
      </c>
      <c r="BN901">
        <v>-5.0322180711227359E-3</v>
      </c>
    </row>
    <row r="902" spans="1:66" x14ac:dyDescent="0.2">
      <c r="A902" t="s">
        <v>1884</v>
      </c>
      <c r="B902" s="19">
        <v>41660</v>
      </c>
      <c r="C902">
        <v>1</v>
      </c>
      <c r="D902">
        <v>1</v>
      </c>
      <c r="E902">
        <v>20</v>
      </c>
      <c r="F902">
        <v>1550</v>
      </c>
      <c r="K902" t="s">
        <v>2287</v>
      </c>
      <c r="L902" t="s">
        <v>1934</v>
      </c>
      <c r="M902">
        <v>100</v>
      </c>
      <c r="N902">
        <v>8.4000000000000005E-2</v>
      </c>
      <c r="O902">
        <v>8.3000000000000004E-2</v>
      </c>
      <c r="P902">
        <v>0.38500000000000001</v>
      </c>
      <c r="Q902">
        <v>0</v>
      </c>
      <c r="R902" t="s">
        <v>45</v>
      </c>
      <c r="S902">
        <v>169</v>
      </c>
      <c r="T902">
        <v>2040.6</v>
      </c>
      <c r="U902">
        <v>-0.22445000000000001</v>
      </c>
      <c r="V902">
        <v>24.32</v>
      </c>
      <c r="W902">
        <v>-0.11020000000000001</v>
      </c>
      <c r="X902">
        <v>77.5</v>
      </c>
      <c r="Y902">
        <v>9.9870000000000001</v>
      </c>
      <c r="Z902">
        <v>-0.18770000000000001</v>
      </c>
      <c r="AA902">
        <v>39</v>
      </c>
      <c r="AB902">
        <v>23.9</v>
      </c>
      <c r="AC902">
        <v>0.315</v>
      </c>
      <c r="AD902">
        <v>2.9000000000000001E-2</v>
      </c>
      <c r="AE902">
        <v>1.7170000000000001</v>
      </c>
      <c r="AF902">
        <v>0.113</v>
      </c>
      <c r="AG902">
        <v>0.188</v>
      </c>
      <c r="AH902">
        <v>0.60599999999999998</v>
      </c>
      <c r="AI902">
        <v>8.5999999999999993E-2</v>
      </c>
      <c r="AJ902">
        <v>0.57099999999999995</v>
      </c>
      <c r="AK902">
        <v>0.4</v>
      </c>
      <c r="AL902">
        <v>32.726999999999997</v>
      </c>
      <c r="AM902">
        <v>198</v>
      </c>
      <c r="AN902">
        <v>-0.1</v>
      </c>
      <c r="AO902">
        <v>0.05</v>
      </c>
      <c r="AP902">
        <v>1.30999</v>
      </c>
      <c r="AQ902" s="20">
        <v>0.53700000000000003</v>
      </c>
      <c r="AR902">
        <v>94.5</v>
      </c>
      <c r="AS902">
        <v>-0.29699999999999999</v>
      </c>
      <c r="AT902" t="s">
        <v>1935</v>
      </c>
      <c r="AU902">
        <v>-48.7</v>
      </c>
      <c r="AV902">
        <v>81</v>
      </c>
      <c r="AW902">
        <v>0.98299999999999998</v>
      </c>
      <c r="AX902">
        <v>31.29</v>
      </c>
      <c r="AY902">
        <v>31.29</v>
      </c>
      <c r="AZ902">
        <v>38.979999999999997</v>
      </c>
      <c r="BA902">
        <v>38.979999999999997</v>
      </c>
      <c r="BB902">
        <v>58.31</v>
      </c>
      <c r="BC902">
        <v>58.31</v>
      </c>
      <c r="BL902">
        <v>16</v>
      </c>
      <c r="BN902">
        <v>9.9408462649241015E-3</v>
      </c>
    </row>
    <row r="903" spans="1:66" x14ac:dyDescent="0.2">
      <c r="A903" t="s">
        <v>1884</v>
      </c>
      <c r="B903" s="19">
        <v>41660</v>
      </c>
      <c r="C903">
        <v>1</v>
      </c>
      <c r="D903">
        <v>2</v>
      </c>
      <c r="E903">
        <v>21</v>
      </c>
      <c r="F903">
        <v>1550</v>
      </c>
      <c r="K903" t="s">
        <v>2287</v>
      </c>
      <c r="L903" t="s">
        <v>1934</v>
      </c>
      <c r="M903">
        <v>100</v>
      </c>
      <c r="N903">
        <v>6.2E-2</v>
      </c>
      <c r="O903">
        <v>6.6000000000000003E-2</v>
      </c>
      <c r="P903">
        <v>0.26400000000000001</v>
      </c>
      <c r="Q903">
        <v>0</v>
      </c>
      <c r="R903" t="s">
        <v>45</v>
      </c>
      <c r="S903">
        <v>135</v>
      </c>
      <c r="T903">
        <v>2040.6</v>
      </c>
      <c r="U903">
        <v>3.3160000000000002E-2</v>
      </c>
      <c r="V903">
        <v>19.510000000000002</v>
      </c>
      <c r="W903">
        <v>-2.1000000000000001E-2</v>
      </c>
      <c r="X903">
        <v>66.072000000000003</v>
      </c>
      <c r="Y903">
        <v>11.071999999999999</v>
      </c>
      <c r="Z903">
        <v>-0.54610000000000003</v>
      </c>
      <c r="AA903">
        <v>47</v>
      </c>
      <c r="AB903">
        <v>13.6</v>
      </c>
      <c r="AC903">
        <v>0.19</v>
      </c>
      <c r="AD903">
        <v>1.2E-2</v>
      </c>
      <c r="AE903">
        <v>1.8109999999999999</v>
      </c>
      <c r="AF903">
        <v>0.04</v>
      </c>
      <c r="AG903">
        <v>-2.8000000000000001E-2</v>
      </c>
      <c r="AH903">
        <v>0.17499999999999999</v>
      </c>
      <c r="AI903">
        <v>4.4999999999999998E-2</v>
      </c>
      <c r="AJ903">
        <v>0.374</v>
      </c>
      <c r="AK903">
        <v>0.193</v>
      </c>
      <c r="AL903">
        <v>169.58699999999999</v>
      </c>
      <c r="AM903">
        <v>294</v>
      </c>
      <c r="AN903">
        <v>-0.63300000000000001</v>
      </c>
      <c r="AO903">
        <v>0.01</v>
      </c>
      <c r="AP903">
        <v>1.2013</v>
      </c>
      <c r="AQ903">
        <v>0.14399999999999999</v>
      </c>
      <c r="AR903">
        <v>94.5</v>
      </c>
      <c r="AS903">
        <v>3.7999999999999999E-2</v>
      </c>
      <c r="AT903" t="s">
        <v>1936</v>
      </c>
      <c r="AU903">
        <v>-37.9</v>
      </c>
      <c r="AV903">
        <v>25</v>
      </c>
      <c r="AW903">
        <v>0.93600000000000005</v>
      </c>
      <c r="AX903">
        <v>14.52</v>
      </c>
      <c r="AY903">
        <v>14.52</v>
      </c>
      <c r="AZ903">
        <v>28.56</v>
      </c>
      <c r="BA903">
        <v>28.56</v>
      </c>
      <c r="BB903">
        <v>38.450000000000003</v>
      </c>
      <c r="BC903">
        <v>38.450000000000003</v>
      </c>
      <c r="BL903">
        <v>16</v>
      </c>
      <c r="BN903">
        <v>6.3536729832933514E-2</v>
      </c>
    </row>
    <row r="904" spans="1:66" x14ac:dyDescent="0.2">
      <c r="A904" t="s">
        <v>1884</v>
      </c>
      <c r="B904" s="19">
        <v>41660</v>
      </c>
      <c r="C904">
        <v>1</v>
      </c>
      <c r="D904">
        <v>3</v>
      </c>
      <c r="E904">
        <v>22</v>
      </c>
      <c r="F904">
        <v>1550</v>
      </c>
      <c r="K904" t="s">
        <v>2287</v>
      </c>
      <c r="L904" t="s">
        <v>1937</v>
      </c>
      <c r="M904">
        <v>100</v>
      </c>
      <c r="N904">
        <v>0.04</v>
      </c>
      <c r="O904">
        <v>4.3999999999999997E-2</v>
      </c>
      <c r="P904">
        <v>0.20899999999999999</v>
      </c>
      <c r="Q904">
        <v>0</v>
      </c>
      <c r="R904" t="s">
        <v>45</v>
      </c>
      <c r="S904">
        <v>89</v>
      </c>
      <c r="T904">
        <v>2040.6</v>
      </c>
      <c r="U904">
        <v>7.4910000000000004E-2</v>
      </c>
      <c r="V904">
        <v>25.12</v>
      </c>
      <c r="W904">
        <v>-0.15160000000000001</v>
      </c>
      <c r="X904">
        <v>75</v>
      </c>
      <c r="Y904">
        <v>8.8469999999999995</v>
      </c>
      <c r="Z904">
        <v>-0.45356999999999997</v>
      </c>
      <c r="AA904">
        <v>51</v>
      </c>
      <c r="AB904">
        <v>73.099999999999994</v>
      </c>
      <c r="AC904">
        <v>0.25600000000000001</v>
      </c>
      <c r="AD904">
        <v>1.2999999999999999E-2</v>
      </c>
      <c r="AE904">
        <v>1.617</v>
      </c>
      <c r="AF904">
        <v>2E-3</v>
      </c>
      <c r="AG904">
        <v>-2.4E-2</v>
      </c>
      <c r="AH904">
        <v>0.14899999999999999</v>
      </c>
      <c r="AI904">
        <v>0.04</v>
      </c>
      <c r="AJ904">
        <v>0.155</v>
      </c>
      <c r="AK904">
        <v>0.15</v>
      </c>
      <c r="AL904">
        <v>80.331000000000003</v>
      </c>
      <c r="AM904">
        <v>318</v>
      </c>
      <c r="AN904">
        <v>-0.76700000000000002</v>
      </c>
      <c r="AO904">
        <v>1.2E-2</v>
      </c>
      <c r="AP904">
        <v>0.30510999999999999</v>
      </c>
      <c r="AQ904" s="20">
        <v>0.27300000000000002</v>
      </c>
      <c r="AR904">
        <v>94.5</v>
      </c>
      <c r="AS904">
        <v>0.06</v>
      </c>
      <c r="AT904" t="s">
        <v>1938</v>
      </c>
      <c r="AU904">
        <v>32.1</v>
      </c>
      <c r="AV904">
        <v>74</v>
      </c>
      <c r="AW904">
        <v>1.0149999999999999</v>
      </c>
      <c r="AX904">
        <v>22.02</v>
      </c>
      <c r="AY904">
        <v>22.02</v>
      </c>
      <c r="AZ904">
        <v>31.35</v>
      </c>
      <c r="BA904">
        <v>31.35</v>
      </c>
      <c r="BB904">
        <v>32.08</v>
      </c>
      <c r="BC904">
        <v>32.08</v>
      </c>
      <c r="BL904">
        <v>16</v>
      </c>
      <c r="BN904">
        <v>6.651238126506287E-2</v>
      </c>
    </row>
    <row r="905" spans="1:66" x14ac:dyDescent="0.2">
      <c r="A905" t="s">
        <v>1884</v>
      </c>
      <c r="B905" s="19">
        <v>41660</v>
      </c>
      <c r="C905">
        <v>1</v>
      </c>
      <c r="D905">
        <v>4</v>
      </c>
      <c r="E905">
        <v>23</v>
      </c>
      <c r="F905">
        <v>1550</v>
      </c>
      <c r="K905" t="s">
        <v>2287</v>
      </c>
      <c r="L905" t="s">
        <v>1937</v>
      </c>
      <c r="M905">
        <v>100</v>
      </c>
      <c r="N905">
        <v>3.4000000000000002E-2</v>
      </c>
      <c r="O905">
        <v>3.3000000000000002E-2</v>
      </c>
      <c r="P905">
        <v>0.21199999999999999</v>
      </c>
      <c r="Q905">
        <v>0</v>
      </c>
      <c r="R905" t="s">
        <v>45</v>
      </c>
      <c r="S905">
        <v>68</v>
      </c>
      <c r="T905">
        <v>2040.6</v>
      </c>
      <c r="U905">
        <v>0.11057</v>
      </c>
      <c r="V905">
        <v>22.03</v>
      </c>
      <c r="W905">
        <v>0.1663</v>
      </c>
      <c r="X905">
        <v>32.5</v>
      </c>
      <c r="Y905">
        <v>9.2330000000000005</v>
      </c>
      <c r="Z905">
        <v>0.13603000000000001</v>
      </c>
      <c r="AA905">
        <v>47</v>
      </c>
      <c r="AB905">
        <v>55.3</v>
      </c>
      <c r="AC905">
        <v>0.442</v>
      </c>
      <c r="AD905">
        <v>1.7000000000000001E-2</v>
      </c>
      <c r="AE905">
        <v>1.649</v>
      </c>
      <c r="AF905">
        <v>-1.2999999999999999E-2</v>
      </c>
      <c r="AG905">
        <v>8.9999999999999993E-3</v>
      </c>
      <c r="AH905">
        <v>-9.7000000000000003E-2</v>
      </c>
      <c r="AI905">
        <v>-3.3000000000000002E-2</v>
      </c>
      <c r="AJ905">
        <v>-0.17100000000000001</v>
      </c>
      <c r="AK905">
        <v>0.13300000000000001</v>
      </c>
      <c r="AL905">
        <v>41.652999999999999</v>
      </c>
      <c r="AM905">
        <v>270</v>
      </c>
      <c r="AN905">
        <v>-0.5</v>
      </c>
      <c r="AO905">
        <v>1.2E-2</v>
      </c>
      <c r="AP905">
        <v>0.59648000000000001</v>
      </c>
      <c r="AQ905" s="20">
        <v>0.249</v>
      </c>
      <c r="AR905">
        <v>94.5</v>
      </c>
      <c r="AS905">
        <v>-0.42199999999999999</v>
      </c>
      <c r="AT905" t="s">
        <v>1939</v>
      </c>
      <c r="AU905">
        <v>-24.6</v>
      </c>
      <c r="AV905">
        <v>109</v>
      </c>
      <c r="AW905">
        <v>0.98699999999999999</v>
      </c>
      <c r="AX905">
        <v>19.39</v>
      </c>
      <c r="AY905">
        <v>19.39</v>
      </c>
      <c r="AZ905">
        <v>22.44</v>
      </c>
      <c r="BA905">
        <v>22.44</v>
      </c>
      <c r="BB905">
        <v>37.9</v>
      </c>
      <c r="BC905">
        <v>37.9</v>
      </c>
      <c r="BL905">
        <v>16</v>
      </c>
      <c r="BN905">
        <v>1.623136362068103E-2</v>
      </c>
    </row>
    <row r="906" spans="1:66" x14ac:dyDescent="0.2">
      <c r="A906" t="s">
        <v>1884</v>
      </c>
      <c r="B906" s="19">
        <v>41660</v>
      </c>
      <c r="C906">
        <v>2</v>
      </c>
      <c r="D906">
        <v>1</v>
      </c>
      <c r="E906">
        <v>24</v>
      </c>
      <c r="F906">
        <v>1550</v>
      </c>
      <c r="K906" t="s">
        <v>2287</v>
      </c>
      <c r="L906" t="s">
        <v>1937</v>
      </c>
      <c r="M906">
        <v>100</v>
      </c>
      <c r="N906">
        <v>1.655</v>
      </c>
      <c r="O906">
        <v>1.65</v>
      </c>
      <c r="P906">
        <v>7.2640000000000002</v>
      </c>
      <c r="Q906">
        <v>10</v>
      </c>
      <c r="R906" t="s">
        <v>1940</v>
      </c>
      <c r="S906">
        <v>3367</v>
      </c>
      <c r="T906">
        <v>2040.6</v>
      </c>
      <c r="U906">
        <v>-0.10324</v>
      </c>
      <c r="V906">
        <v>38.89</v>
      </c>
      <c r="W906">
        <v>-0.2094</v>
      </c>
      <c r="X906">
        <v>75.007999999999996</v>
      </c>
      <c r="Y906">
        <v>12.507999999999999</v>
      </c>
      <c r="Z906">
        <v>-0.31180000000000002</v>
      </c>
      <c r="AA906">
        <v>41</v>
      </c>
      <c r="AB906">
        <v>89.2</v>
      </c>
      <c r="AC906">
        <v>0.40699999999999997</v>
      </c>
      <c r="AD906">
        <v>0.61299999999999999</v>
      </c>
      <c r="AE906">
        <v>1.984</v>
      </c>
      <c r="AF906">
        <v>0.38200000000000001</v>
      </c>
      <c r="AG906">
        <v>0.23899999999999999</v>
      </c>
      <c r="AH906">
        <v>0.92700000000000005</v>
      </c>
      <c r="AI906">
        <v>0.13800000000000001</v>
      </c>
      <c r="AJ906">
        <v>0.95399999999999996</v>
      </c>
      <c r="AK906">
        <v>3.9630000000000001</v>
      </c>
      <c r="AL906">
        <v>202.31399999999999</v>
      </c>
      <c r="AM906">
        <v>282</v>
      </c>
      <c r="AN906">
        <v>-0.56699999999999995</v>
      </c>
      <c r="AO906">
        <v>0.85199999999999998</v>
      </c>
      <c r="AP906">
        <v>66.335300000000004</v>
      </c>
      <c r="AQ906" s="20">
        <v>0.65900000000000003</v>
      </c>
      <c r="AR906">
        <v>94.5</v>
      </c>
      <c r="AS906">
        <v>0.32300000000000001</v>
      </c>
      <c r="AT906" t="s">
        <v>1941</v>
      </c>
      <c r="AU906">
        <v>-0.9</v>
      </c>
      <c r="AV906">
        <v>90</v>
      </c>
      <c r="AW906">
        <v>1.0169999999999999</v>
      </c>
      <c r="AX906">
        <v>28.83</v>
      </c>
      <c r="AY906">
        <v>28.83</v>
      </c>
      <c r="AZ906">
        <v>52.72</v>
      </c>
      <c r="BA906">
        <v>52.72</v>
      </c>
      <c r="BB906">
        <v>55.27</v>
      </c>
      <c r="BC906">
        <v>55.27</v>
      </c>
      <c r="BL906">
        <v>16</v>
      </c>
      <c r="BN906">
        <v>-5.6861210524591616E-2</v>
      </c>
    </row>
    <row r="907" spans="1:66" x14ac:dyDescent="0.2">
      <c r="A907" t="s">
        <v>1884</v>
      </c>
      <c r="B907" s="19">
        <v>41660</v>
      </c>
      <c r="C907">
        <v>2</v>
      </c>
      <c r="D907">
        <v>2</v>
      </c>
      <c r="E907">
        <v>25</v>
      </c>
      <c r="F907">
        <v>1550</v>
      </c>
      <c r="K907" t="s">
        <v>2287</v>
      </c>
      <c r="L907" t="s">
        <v>1937</v>
      </c>
      <c r="M907">
        <v>100</v>
      </c>
      <c r="N907">
        <v>3.3000000000000002E-2</v>
      </c>
      <c r="O907">
        <v>3.5999999999999997E-2</v>
      </c>
      <c r="P907">
        <v>0.217</v>
      </c>
      <c r="Q907">
        <v>0</v>
      </c>
      <c r="R907" t="s">
        <v>45</v>
      </c>
      <c r="S907">
        <v>73</v>
      </c>
      <c r="T907">
        <v>2040.6</v>
      </c>
      <c r="U907">
        <v>-0.10052999999999999</v>
      </c>
      <c r="V907">
        <v>30.45</v>
      </c>
      <c r="W907">
        <v>-3.15E-2</v>
      </c>
      <c r="X907">
        <v>82.5</v>
      </c>
      <c r="Y907">
        <v>9.9320000000000004</v>
      </c>
      <c r="Z907">
        <v>-0.47078999999999999</v>
      </c>
      <c r="AA907">
        <v>49</v>
      </c>
      <c r="AB907">
        <v>32.700000000000003</v>
      </c>
      <c r="AC907">
        <v>0.42899999999999999</v>
      </c>
      <c r="AD907">
        <v>1.2999999999999999E-2</v>
      </c>
      <c r="AE907">
        <v>1.5820000000000001</v>
      </c>
      <c r="AF907">
        <v>-1.4999999999999999E-2</v>
      </c>
      <c r="AG907">
        <v>-0.03</v>
      </c>
      <c r="AH907">
        <v>-0.20899999999999999</v>
      </c>
      <c r="AI907">
        <v>-5.0000000000000001E-3</v>
      </c>
      <c r="AJ907">
        <v>-0.28499999999999998</v>
      </c>
      <c r="AK907">
        <v>0.13300000000000001</v>
      </c>
      <c r="AL907">
        <v>41.652999999999999</v>
      </c>
      <c r="AM907">
        <v>270</v>
      </c>
      <c r="AN907">
        <v>-0.5</v>
      </c>
      <c r="AO907">
        <v>0.01</v>
      </c>
      <c r="AP907">
        <v>0.76619999999999999</v>
      </c>
      <c r="AQ907" s="20">
        <v>0.20100000000000001</v>
      </c>
      <c r="AR907">
        <v>94.5</v>
      </c>
      <c r="AS907">
        <v>-0.316</v>
      </c>
      <c r="AT907" t="s">
        <v>1942</v>
      </c>
      <c r="AU907">
        <v>-39.9</v>
      </c>
      <c r="AV907">
        <v>11</v>
      </c>
      <c r="AW907">
        <v>0.997</v>
      </c>
      <c r="AX907">
        <v>16.13</v>
      </c>
      <c r="AY907">
        <v>16.13</v>
      </c>
      <c r="AZ907">
        <v>25.7</v>
      </c>
      <c r="BA907">
        <v>25.7</v>
      </c>
      <c r="BB907">
        <v>38.69</v>
      </c>
      <c r="BC907">
        <v>38.69</v>
      </c>
      <c r="BL907">
        <v>16</v>
      </c>
      <c r="BN907">
        <v>5.6792540305356499E-2</v>
      </c>
    </row>
    <row r="908" spans="1:66" x14ac:dyDescent="0.2">
      <c r="A908" t="s">
        <v>1884</v>
      </c>
      <c r="B908" s="19">
        <v>41668</v>
      </c>
      <c r="C908">
        <v>1</v>
      </c>
      <c r="D908">
        <v>1</v>
      </c>
      <c r="E908">
        <v>26</v>
      </c>
      <c r="F908">
        <v>1575</v>
      </c>
      <c r="K908" t="s">
        <v>2288</v>
      </c>
      <c r="L908" t="s">
        <v>1943</v>
      </c>
      <c r="M908">
        <v>100</v>
      </c>
      <c r="N908">
        <v>0.96299999999999997</v>
      </c>
      <c r="O908">
        <v>1.0069999999999999</v>
      </c>
      <c r="P908">
        <v>4.8019999999999996</v>
      </c>
      <c r="Q908">
        <v>1</v>
      </c>
      <c r="R908" t="s">
        <v>1944</v>
      </c>
      <c r="S908">
        <v>2075</v>
      </c>
      <c r="T908">
        <v>2061</v>
      </c>
      <c r="U908">
        <v>-6.9809999999999997E-2</v>
      </c>
      <c r="V908">
        <v>40.450000000000003</v>
      </c>
      <c r="W908">
        <v>-0.34089999999999998</v>
      </c>
      <c r="X908">
        <v>84.897999999999996</v>
      </c>
      <c r="Y908">
        <v>14.898</v>
      </c>
      <c r="Z908">
        <v>-0.68947999999999998</v>
      </c>
      <c r="AA908">
        <v>29</v>
      </c>
      <c r="AB908">
        <v>38.1</v>
      </c>
      <c r="AC908">
        <v>0.436</v>
      </c>
      <c r="AD908">
        <v>0.439</v>
      </c>
      <c r="AE908">
        <v>2.0550000000000002</v>
      </c>
      <c r="AF908">
        <v>0.40100000000000002</v>
      </c>
      <c r="AG908">
        <v>0.38500000000000001</v>
      </c>
      <c r="AH908">
        <v>0.97499999999999998</v>
      </c>
      <c r="AI908">
        <v>0.189</v>
      </c>
      <c r="AJ908">
        <v>0.876</v>
      </c>
      <c r="AK908">
        <v>3.012</v>
      </c>
      <c r="AL908">
        <v>288.59500000000003</v>
      </c>
      <c r="AM908">
        <v>210</v>
      </c>
      <c r="AN908">
        <v>-0.16700000000000001</v>
      </c>
      <c r="AO908">
        <v>0.745</v>
      </c>
      <c r="AP908">
        <v>46.683190000000003</v>
      </c>
      <c r="AQ908" s="20">
        <v>0.77200000000000002</v>
      </c>
      <c r="AR908">
        <v>98.25</v>
      </c>
      <c r="AS908">
        <v>0.38200000000000001</v>
      </c>
      <c r="AT908" t="s">
        <v>1945</v>
      </c>
      <c r="AU908">
        <v>-29.1</v>
      </c>
      <c r="AV908">
        <v>178</v>
      </c>
      <c r="AW908">
        <v>1.032</v>
      </c>
      <c r="AX908">
        <v>32.090000000000003</v>
      </c>
      <c r="AY908">
        <v>32.090000000000003</v>
      </c>
      <c r="AZ908">
        <v>47.31</v>
      </c>
      <c r="BA908">
        <v>47.31</v>
      </c>
      <c r="BB908">
        <v>56.94</v>
      </c>
      <c r="BC908">
        <v>56.94</v>
      </c>
      <c r="BL908">
        <v>16</v>
      </c>
      <c r="BN908">
        <v>5.4154094631427091E-2</v>
      </c>
    </row>
    <row r="909" spans="1:66" x14ac:dyDescent="0.2">
      <c r="A909" t="s">
        <v>1884</v>
      </c>
      <c r="B909" s="19">
        <v>41668</v>
      </c>
      <c r="C909">
        <v>1</v>
      </c>
      <c r="D909">
        <v>2</v>
      </c>
      <c r="E909">
        <v>27</v>
      </c>
      <c r="F909">
        <v>1575</v>
      </c>
      <c r="K909" t="s">
        <v>2288</v>
      </c>
      <c r="L909" t="s">
        <v>1943</v>
      </c>
      <c r="M909">
        <v>100</v>
      </c>
      <c r="N909">
        <v>1.1970000000000001</v>
      </c>
      <c r="O909">
        <v>1.226</v>
      </c>
      <c r="P909">
        <v>2.42</v>
      </c>
      <c r="Q909">
        <v>1</v>
      </c>
      <c r="R909" t="s">
        <v>1946</v>
      </c>
      <c r="S909">
        <v>2526</v>
      </c>
      <c r="T909">
        <v>2061</v>
      </c>
      <c r="U909">
        <v>-0.12889999999999999</v>
      </c>
      <c r="V909">
        <v>28.05</v>
      </c>
      <c r="W909">
        <v>7.0300000000000001E-2</v>
      </c>
      <c r="X909">
        <v>80</v>
      </c>
      <c r="Y909">
        <v>9.6750000000000007</v>
      </c>
      <c r="Z909">
        <v>-0.30574000000000001</v>
      </c>
      <c r="AA909">
        <v>61</v>
      </c>
      <c r="AB909">
        <v>3.4</v>
      </c>
      <c r="AC909">
        <v>2.5999999999999999E-2</v>
      </c>
      <c r="AD909">
        <v>3.2000000000000001E-2</v>
      </c>
      <c r="AE909">
        <v>1.736</v>
      </c>
      <c r="AF909">
        <v>2.1000000000000001E-2</v>
      </c>
      <c r="AG909">
        <v>4.1000000000000002E-2</v>
      </c>
      <c r="AH909">
        <v>0.73</v>
      </c>
      <c r="AI909">
        <v>3.0000000000000001E-3</v>
      </c>
      <c r="AJ909">
        <v>0.81</v>
      </c>
      <c r="AK909">
        <v>2.6339999999999999</v>
      </c>
      <c r="AL909">
        <v>50.579000000000001</v>
      </c>
      <c r="AM909">
        <v>342</v>
      </c>
      <c r="AN909">
        <v>-0.9</v>
      </c>
      <c r="AO909">
        <v>8.5999999999999993E-2</v>
      </c>
      <c r="AP909">
        <v>3.2625700000000002</v>
      </c>
      <c r="AQ909" s="20">
        <v>0.2</v>
      </c>
      <c r="AR909">
        <v>98.25</v>
      </c>
      <c r="AS909">
        <v>0.47</v>
      </c>
      <c r="AT909" t="s">
        <v>1947</v>
      </c>
      <c r="AU909">
        <v>28.3</v>
      </c>
      <c r="AV909">
        <v>4</v>
      </c>
      <c r="AW909">
        <v>1.008</v>
      </c>
      <c r="AX909">
        <v>24.24</v>
      </c>
      <c r="AY909">
        <v>24.24</v>
      </c>
      <c r="AZ909">
        <v>32.01</v>
      </c>
      <c r="BA909">
        <v>32.01</v>
      </c>
      <c r="BB909">
        <v>34.82</v>
      </c>
      <c r="BC909">
        <v>34.82</v>
      </c>
      <c r="BL909">
        <v>16</v>
      </c>
      <c r="BN909">
        <v>6.2927122172190819E-2</v>
      </c>
    </row>
    <row r="910" spans="1:66" x14ac:dyDescent="0.2">
      <c r="A910" t="s">
        <v>1884</v>
      </c>
      <c r="B910" s="19">
        <v>41668</v>
      </c>
      <c r="C910">
        <v>1</v>
      </c>
      <c r="D910">
        <v>3</v>
      </c>
      <c r="E910">
        <v>28</v>
      </c>
      <c r="F910">
        <v>1575</v>
      </c>
      <c r="K910" t="s">
        <v>2288</v>
      </c>
      <c r="L910" t="s">
        <v>1943</v>
      </c>
      <c r="M910">
        <v>100</v>
      </c>
      <c r="N910">
        <v>1.0740000000000001</v>
      </c>
      <c r="O910">
        <v>1.0960000000000001</v>
      </c>
      <c r="P910">
        <v>2.3180000000000001</v>
      </c>
      <c r="Q910">
        <v>1</v>
      </c>
      <c r="R910" t="s">
        <v>1948</v>
      </c>
      <c r="S910">
        <v>2258</v>
      </c>
      <c r="T910">
        <v>2061</v>
      </c>
      <c r="U910">
        <v>-7.5679999999999997E-2</v>
      </c>
      <c r="V910">
        <v>26.64</v>
      </c>
      <c r="W910">
        <v>8.1699999999999995E-2</v>
      </c>
      <c r="X910">
        <v>70.429000000000002</v>
      </c>
      <c r="Y910">
        <v>10.429</v>
      </c>
      <c r="Z910">
        <v>-0.16511000000000001</v>
      </c>
      <c r="AA910">
        <v>25</v>
      </c>
      <c r="AB910">
        <v>85.2</v>
      </c>
      <c r="AC910">
        <v>3.6999999999999998E-2</v>
      </c>
      <c r="AD910">
        <v>4.2999999999999997E-2</v>
      </c>
      <c r="AE910">
        <v>1.708</v>
      </c>
      <c r="AF910">
        <v>5.8999999999999997E-2</v>
      </c>
      <c r="AG910">
        <v>7.5999999999999998E-2</v>
      </c>
      <c r="AH910">
        <v>-2.1999999999999999E-2</v>
      </c>
      <c r="AI910">
        <v>0.124</v>
      </c>
      <c r="AJ910">
        <v>0.34799999999999998</v>
      </c>
      <c r="AK910">
        <v>1.401</v>
      </c>
      <c r="AL910">
        <v>41.652999999999999</v>
      </c>
      <c r="AM910">
        <v>366</v>
      </c>
      <c r="AN910">
        <v>-1.0329999999999999</v>
      </c>
      <c r="AO910">
        <v>1.7000000000000001E-2</v>
      </c>
      <c r="AP910">
        <v>5.1975100000000003</v>
      </c>
      <c r="AQ910">
        <v>2.9000000000000001E-2</v>
      </c>
      <c r="AR910">
        <v>98.25</v>
      </c>
      <c r="AS910">
        <v>0.48599999999999999</v>
      </c>
      <c r="AT910" t="s">
        <v>1949</v>
      </c>
      <c r="AU910">
        <v>-25.9</v>
      </c>
      <c r="AV910">
        <v>81</v>
      </c>
      <c r="AW910">
        <v>1.0149999999999999</v>
      </c>
      <c r="AX910">
        <v>29.28</v>
      </c>
      <c r="AY910">
        <v>29.28</v>
      </c>
      <c r="AZ910">
        <v>43.02</v>
      </c>
      <c r="BA910">
        <v>43.02</v>
      </c>
      <c r="BB910">
        <v>59.38</v>
      </c>
      <c r="BC910">
        <v>59.38</v>
      </c>
      <c r="BL910">
        <v>16</v>
      </c>
      <c r="BN910">
        <v>0.143145318968736</v>
      </c>
    </row>
    <row r="911" spans="1:66" x14ac:dyDescent="0.2">
      <c r="A911" t="s">
        <v>1884</v>
      </c>
      <c r="B911" s="19">
        <v>41668</v>
      </c>
      <c r="C911">
        <v>1</v>
      </c>
      <c r="D911">
        <v>4</v>
      </c>
      <c r="E911">
        <v>29</v>
      </c>
      <c r="F911">
        <v>1575</v>
      </c>
      <c r="K911" t="s">
        <v>2288</v>
      </c>
      <c r="L911" t="s">
        <v>1943</v>
      </c>
      <c r="M911">
        <v>100</v>
      </c>
      <c r="N911">
        <v>1.1779999999999999</v>
      </c>
      <c r="O911">
        <v>1.2070000000000001</v>
      </c>
      <c r="P911">
        <v>2.2810000000000001</v>
      </c>
      <c r="Q911">
        <v>1</v>
      </c>
      <c r="R911" t="s">
        <v>1950</v>
      </c>
      <c r="S911">
        <v>2488</v>
      </c>
      <c r="T911">
        <v>2061</v>
      </c>
      <c r="U911">
        <v>-0.31920999999999999</v>
      </c>
      <c r="V911">
        <v>26.64</v>
      </c>
      <c r="W911">
        <v>0.25519999999999998</v>
      </c>
      <c r="X911">
        <v>80.742000000000004</v>
      </c>
      <c r="Y911">
        <v>10.742000000000001</v>
      </c>
      <c r="Z911">
        <v>-9.4420000000000004E-2</v>
      </c>
      <c r="AA911">
        <v>41</v>
      </c>
      <c r="AB911">
        <v>65.2</v>
      </c>
      <c r="AC911">
        <v>4.1000000000000002E-2</v>
      </c>
      <c r="AD911">
        <v>0.05</v>
      </c>
      <c r="AE911">
        <v>1.738</v>
      </c>
      <c r="AF911">
        <v>-2.1999999999999999E-2</v>
      </c>
      <c r="AG911">
        <v>6.4000000000000001E-2</v>
      </c>
      <c r="AH911">
        <v>0.64100000000000001</v>
      </c>
      <c r="AI911">
        <v>0.13700000000000001</v>
      </c>
      <c r="AJ911">
        <v>0.65900000000000003</v>
      </c>
      <c r="AK911">
        <v>2.319</v>
      </c>
      <c r="AL911">
        <v>23.802</v>
      </c>
      <c r="AM911">
        <v>354</v>
      </c>
      <c r="AN911">
        <v>-0.96699999999999997</v>
      </c>
      <c r="AO911">
        <v>2.9000000000000001E-2</v>
      </c>
      <c r="AP911">
        <v>5.4934799999999999</v>
      </c>
      <c r="AQ911">
        <v>7.1999999999999995E-2</v>
      </c>
      <c r="AR911">
        <v>98.25</v>
      </c>
      <c r="AS911">
        <v>0.48799999999999999</v>
      </c>
      <c r="AT911" t="s">
        <v>1951</v>
      </c>
      <c r="AU911">
        <v>11.8</v>
      </c>
      <c r="AV911">
        <v>62</v>
      </c>
      <c r="AW911">
        <v>1.06</v>
      </c>
      <c r="AX911">
        <v>22.21</v>
      </c>
      <c r="AY911">
        <v>22.21</v>
      </c>
      <c r="AZ911">
        <v>25.47</v>
      </c>
      <c r="BA911">
        <v>25.47</v>
      </c>
      <c r="BB911">
        <v>30.81</v>
      </c>
      <c r="BC911">
        <v>30.81</v>
      </c>
      <c r="BL911">
        <v>16</v>
      </c>
      <c r="BN911">
        <v>8.9239399647250431E-2</v>
      </c>
    </row>
    <row r="912" spans="1:66" x14ac:dyDescent="0.2">
      <c r="A912" t="s">
        <v>1884</v>
      </c>
      <c r="B912" s="19">
        <v>41668</v>
      </c>
      <c r="C912">
        <v>2</v>
      </c>
      <c r="D912">
        <v>1</v>
      </c>
      <c r="E912">
        <v>30</v>
      </c>
      <c r="F912">
        <v>1575</v>
      </c>
      <c r="K912" t="s">
        <v>2288</v>
      </c>
      <c r="L912" t="s">
        <v>1952</v>
      </c>
      <c r="M912">
        <v>100</v>
      </c>
      <c r="N912">
        <v>1.78</v>
      </c>
      <c r="O912">
        <v>1.8819999999999999</v>
      </c>
      <c r="P912">
        <v>3.3450000000000002</v>
      </c>
      <c r="Q912">
        <v>1</v>
      </c>
      <c r="R912" t="s">
        <v>1953</v>
      </c>
      <c r="S912">
        <v>3878</v>
      </c>
      <c r="T912">
        <v>2061</v>
      </c>
      <c r="U912">
        <v>-8.3890000000000006E-2</v>
      </c>
      <c r="V912">
        <v>27.6</v>
      </c>
      <c r="W912">
        <v>-8.2699999999999996E-2</v>
      </c>
      <c r="X912">
        <v>51.384999999999998</v>
      </c>
      <c r="Y912">
        <v>11.385</v>
      </c>
      <c r="Z912">
        <v>-0.10684</v>
      </c>
      <c r="AA912">
        <v>41</v>
      </c>
      <c r="AB912">
        <v>101.3</v>
      </c>
      <c r="AC912">
        <v>3.1E-2</v>
      </c>
      <c r="AD912">
        <v>6.0999999999999999E-2</v>
      </c>
      <c r="AE912">
        <v>1.752</v>
      </c>
      <c r="AF912">
        <v>6.5000000000000002E-2</v>
      </c>
      <c r="AG912">
        <v>6.8000000000000005E-2</v>
      </c>
      <c r="AH912">
        <v>0.51700000000000002</v>
      </c>
      <c r="AI912">
        <v>0.112</v>
      </c>
      <c r="AJ912">
        <v>0.34100000000000003</v>
      </c>
      <c r="AK912">
        <v>2.7050000000000001</v>
      </c>
      <c r="AL912">
        <v>77.355000000000004</v>
      </c>
      <c r="AM912">
        <v>354</v>
      </c>
      <c r="AN912">
        <v>-0.96699999999999997</v>
      </c>
      <c r="AO912">
        <v>3.4000000000000002E-2</v>
      </c>
      <c r="AP912">
        <v>7.9829299999999996</v>
      </c>
      <c r="AQ912">
        <v>5.5E-2</v>
      </c>
      <c r="AR912">
        <v>98.25</v>
      </c>
      <c r="AS912">
        <v>0.47099999999999997</v>
      </c>
      <c r="AT912" t="s">
        <v>1954</v>
      </c>
      <c r="AU912">
        <v>17.2</v>
      </c>
      <c r="AV912">
        <v>165</v>
      </c>
      <c r="AW912">
        <v>1.044</v>
      </c>
      <c r="AX912">
        <v>33.65</v>
      </c>
      <c r="AY912">
        <v>33.65</v>
      </c>
      <c r="AZ912">
        <v>39.71</v>
      </c>
      <c r="BA912">
        <v>39.71</v>
      </c>
      <c r="BB912">
        <v>58.13</v>
      </c>
      <c r="BC912">
        <v>58.13</v>
      </c>
      <c r="BL912">
        <v>16</v>
      </c>
      <c r="BN912">
        <v>0.25097106359037447</v>
      </c>
    </row>
    <row r="913" spans="1:66" x14ac:dyDescent="0.2">
      <c r="A913" t="s">
        <v>1884</v>
      </c>
      <c r="B913" s="19">
        <v>41668</v>
      </c>
      <c r="C913">
        <v>2</v>
      </c>
      <c r="D913">
        <v>2</v>
      </c>
      <c r="E913">
        <v>31</v>
      </c>
      <c r="F913">
        <v>1575</v>
      </c>
      <c r="K913" t="s">
        <v>2288</v>
      </c>
      <c r="L913" t="s">
        <v>1952</v>
      </c>
      <c r="M913">
        <v>100</v>
      </c>
      <c r="N913">
        <v>0.441</v>
      </c>
      <c r="O913">
        <v>0.45800000000000002</v>
      </c>
      <c r="P913">
        <v>1.17</v>
      </c>
      <c r="Q913">
        <v>1</v>
      </c>
      <c r="R913" t="s">
        <v>1955</v>
      </c>
      <c r="S913">
        <v>944</v>
      </c>
      <c r="T913">
        <v>2061</v>
      </c>
      <c r="U913">
        <v>0.23710999999999999</v>
      </c>
      <c r="V913">
        <v>20.03</v>
      </c>
      <c r="W913" s="20">
        <v>0.32379999999999998</v>
      </c>
      <c r="X913">
        <v>42.5</v>
      </c>
      <c r="Y913">
        <v>7.835</v>
      </c>
      <c r="Z913">
        <v>0.21006</v>
      </c>
      <c r="AA913">
        <v>57</v>
      </c>
      <c r="AB913">
        <v>49.2</v>
      </c>
      <c r="AC913">
        <v>4.2999999999999997E-2</v>
      </c>
      <c r="AD913">
        <v>0.02</v>
      </c>
      <c r="AE913">
        <v>1.56</v>
      </c>
      <c r="AF913">
        <v>-1.6E-2</v>
      </c>
      <c r="AG913">
        <v>2.1999999999999999E-2</v>
      </c>
      <c r="AH913">
        <v>0.151</v>
      </c>
      <c r="AI913">
        <v>0.04</v>
      </c>
      <c r="AJ913">
        <v>-0.109</v>
      </c>
      <c r="AK913">
        <v>0.81100000000000005</v>
      </c>
      <c r="AL913">
        <v>56.529000000000003</v>
      </c>
      <c r="AM913">
        <v>330</v>
      </c>
      <c r="AN913">
        <v>-0.83299999999999996</v>
      </c>
      <c r="AO913">
        <v>1.4999999999999999E-2</v>
      </c>
      <c r="AP913">
        <v>3.9351400000000001</v>
      </c>
      <c r="AQ913">
        <v>8.7999999999999995E-2</v>
      </c>
      <c r="AR913">
        <v>98.25</v>
      </c>
      <c r="AS913">
        <v>0.48599999999999999</v>
      </c>
      <c r="AT913" t="s">
        <v>1956</v>
      </c>
      <c r="AU913">
        <v>-24.7</v>
      </c>
      <c r="AV913">
        <v>180</v>
      </c>
      <c r="AW913">
        <v>1.006</v>
      </c>
      <c r="AX913">
        <v>18.21</v>
      </c>
      <c r="AY913">
        <v>18.21</v>
      </c>
      <c r="AZ913">
        <v>31.85</v>
      </c>
      <c r="BA913">
        <v>31.85</v>
      </c>
      <c r="BB913">
        <v>36.32</v>
      </c>
      <c r="BC913">
        <v>36.32</v>
      </c>
      <c r="BL913">
        <v>16</v>
      </c>
      <c r="BN913">
        <v>0.12504840283283378</v>
      </c>
    </row>
    <row r="914" spans="1:66" x14ac:dyDescent="0.2">
      <c r="A914" t="s">
        <v>1884</v>
      </c>
      <c r="B914" s="19">
        <v>41668</v>
      </c>
      <c r="C914">
        <v>2</v>
      </c>
      <c r="D914">
        <v>3</v>
      </c>
      <c r="E914">
        <v>32</v>
      </c>
      <c r="F914">
        <v>1575</v>
      </c>
      <c r="K914" t="s">
        <v>2288</v>
      </c>
      <c r="L914" t="s">
        <v>1952</v>
      </c>
      <c r="M914">
        <v>100</v>
      </c>
      <c r="N914">
        <v>0.85599999999999998</v>
      </c>
      <c r="O914">
        <v>0.91700000000000004</v>
      </c>
      <c r="P914">
        <v>1.911</v>
      </c>
      <c r="Q914">
        <v>1</v>
      </c>
      <c r="R914" t="s">
        <v>1957</v>
      </c>
      <c r="S914">
        <v>1889</v>
      </c>
      <c r="T914">
        <v>2061</v>
      </c>
      <c r="U914">
        <v>-0.30930000000000002</v>
      </c>
      <c r="V914">
        <v>45.99</v>
      </c>
      <c r="W914">
        <v>0.14549999999999999</v>
      </c>
      <c r="X914">
        <v>28.242000000000001</v>
      </c>
      <c r="Y914">
        <v>10.742000000000001</v>
      </c>
      <c r="Z914">
        <v>9.0200000000000002E-3</v>
      </c>
      <c r="AA914">
        <v>53</v>
      </c>
      <c r="AB914">
        <v>17.2</v>
      </c>
      <c r="AC914">
        <v>4.4999999999999998E-2</v>
      </c>
      <c r="AD914">
        <v>4.2999999999999997E-2</v>
      </c>
      <c r="AE914">
        <v>1.7250000000000001</v>
      </c>
      <c r="AF914">
        <v>4.4999999999999998E-2</v>
      </c>
      <c r="AG914">
        <v>1.6E-2</v>
      </c>
      <c r="AH914">
        <v>0.32400000000000001</v>
      </c>
      <c r="AI914">
        <v>1E-3</v>
      </c>
      <c r="AJ914">
        <v>0.25</v>
      </c>
      <c r="AK914">
        <v>1.54</v>
      </c>
      <c r="AL914">
        <v>35.701999999999998</v>
      </c>
      <c r="AM914">
        <v>342</v>
      </c>
      <c r="AN914">
        <v>-0.9</v>
      </c>
      <c r="AO914">
        <v>1.9E-2</v>
      </c>
      <c r="AP914">
        <v>3.3534099999999998</v>
      </c>
      <c r="AQ914">
        <v>7.0999999999999994E-2</v>
      </c>
      <c r="AR914">
        <v>98.25</v>
      </c>
      <c r="AS914">
        <v>0.44800000000000001</v>
      </c>
      <c r="AT914" t="s">
        <v>1958</v>
      </c>
      <c r="AU914">
        <v>-28.3</v>
      </c>
      <c r="AV914">
        <v>17</v>
      </c>
      <c r="AW914">
        <v>0.98699999999999999</v>
      </c>
      <c r="AX914">
        <v>27.4</v>
      </c>
      <c r="AY914">
        <v>27.4</v>
      </c>
      <c r="AZ914">
        <v>31.4</v>
      </c>
      <c r="BA914">
        <v>31.4</v>
      </c>
      <c r="BB914">
        <v>49.68</v>
      </c>
      <c r="BC914">
        <v>49.68</v>
      </c>
      <c r="BL914">
        <v>16</v>
      </c>
      <c r="BN914">
        <v>0.22190451942030692</v>
      </c>
    </row>
    <row r="915" spans="1:66" x14ac:dyDescent="0.2">
      <c r="A915" t="s">
        <v>1884</v>
      </c>
      <c r="B915" s="19">
        <v>41683</v>
      </c>
      <c r="C915">
        <v>1</v>
      </c>
      <c r="D915">
        <v>1</v>
      </c>
      <c r="E915">
        <v>33</v>
      </c>
      <c r="F915">
        <v>1550</v>
      </c>
      <c r="K915" t="s">
        <v>2289</v>
      </c>
      <c r="L915" t="s">
        <v>1959</v>
      </c>
      <c r="M915">
        <v>100</v>
      </c>
      <c r="N915">
        <v>4.3</v>
      </c>
      <c r="O915">
        <v>4.5030000000000001</v>
      </c>
      <c r="P915">
        <v>13.635999999999999</v>
      </c>
      <c r="Q915">
        <v>1</v>
      </c>
      <c r="R915" t="s">
        <v>1960</v>
      </c>
      <c r="S915">
        <v>12327</v>
      </c>
      <c r="T915">
        <v>2737.4</v>
      </c>
      <c r="U915">
        <v>-0.20802000000000001</v>
      </c>
      <c r="V915">
        <v>53.88</v>
      </c>
      <c r="W915">
        <v>-0.3261</v>
      </c>
      <c r="X915">
        <v>45.749000000000002</v>
      </c>
      <c r="Y915">
        <v>23.248999999999999</v>
      </c>
      <c r="Z915">
        <v>-0.82201999999999997</v>
      </c>
      <c r="AA915">
        <v>33</v>
      </c>
      <c r="AB915">
        <v>249.9</v>
      </c>
      <c r="AC915">
        <v>0.11899999999999999</v>
      </c>
      <c r="AD915">
        <v>0.59099999999999997</v>
      </c>
      <c r="AE915">
        <v>2.1150000000000002</v>
      </c>
      <c r="AF915">
        <v>0.372</v>
      </c>
      <c r="AG915">
        <v>0.02</v>
      </c>
      <c r="AH915">
        <v>0.29799999999999999</v>
      </c>
      <c r="AI915">
        <v>0.248</v>
      </c>
      <c r="AJ915">
        <v>0.496</v>
      </c>
      <c r="AK915">
        <v>6.06</v>
      </c>
      <c r="AL915">
        <v>89.256</v>
      </c>
      <c r="AM915">
        <v>342</v>
      </c>
      <c r="AN915">
        <v>-0.9</v>
      </c>
      <c r="AO915">
        <v>6.6000000000000003E-2</v>
      </c>
      <c r="AP915">
        <v>66.298659999999998</v>
      </c>
      <c r="AQ915">
        <v>5.8999999999999997E-2</v>
      </c>
      <c r="AR915">
        <v>95.13</v>
      </c>
      <c r="AS915">
        <v>0.33100000000000002</v>
      </c>
      <c r="AT915" t="s">
        <v>1961</v>
      </c>
      <c r="AU915">
        <v>46.9</v>
      </c>
      <c r="AV915">
        <v>103</v>
      </c>
      <c r="AW915">
        <v>1.161</v>
      </c>
      <c r="AX915">
        <v>58.12</v>
      </c>
      <c r="AY915">
        <v>58.12</v>
      </c>
      <c r="AZ915">
        <v>63.79</v>
      </c>
      <c r="BA915">
        <v>63.79</v>
      </c>
      <c r="BB915">
        <v>70.98</v>
      </c>
      <c r="BC915">
        <v>70.98</v>
      </c>
      <c r="BL915">
        <v>16</v>
      </c>
      <c r="BN915">
        <v>4.2048660785854029E-2</v>
      </c>
    </row>
    <row r="916" spans="1:66" x14ac:dyDescent="0.2">
      <c r="A916" t="s">
        <v>1884</v>
      </c>
      <c r="B916" s="19">
        <v>41683</v>
      </c>
      <c r="C916">
        <v>1</v>
      </c>
      <c r="D916">
        <v>2</v>
      </c>
      <c r="E916">
        <v>34</v>
      </c>
      <c r="F916">
        <v>1600</v>
      </c>
      <c r="K916" t="s">
        <v>2289</v>
      </c>
      <c r="L916" t="s">
        <v>1962</v>
      </c>
      <c r="M916">
        <v>100</v>
      </c>
      <c r="N916">
        <v>2.4209999999999998</v>
      </c>
      <c r="O916">
        <v>2.5430000000000001</v>
      </c>
      <c r="P916">
        <v>9.2690000000000001</v>
      </c>
      <c r="Q916">
        <v>1</v>
      </c>
      <c r="R916" t="s">
        <v>1963</v>
      </c>
      <c r="S916">
        <v>6962</v>
      </c>
      <c r="T916">
        <v>2737.4</v>
      </c>
      <c r="U916">
        <v>-0.15636</v>
      </c>
      <c r="V916">
        <v>36.72</v>
      </c>
      <c r="W916">
        <v>-0.37430000000000002</v>
      </c>
      <c r="X916">
        <v>82.784999999999997</v>
      </c>
      <c r="Y916">
        <v>15.285</v>
      </c>
      <c r="Z916">
        <v>-0.44308999999999998</v>
      </c>
      <c r="AA916">
        <v>31</v>
      </c>
      <c r="AB916">
        <v>70.8</v>
      </c>
      <c r="AC916">
        <v>0.22</v>
      </c>
      <c r="AD916">
        <v>0.54700000000000004</v>
      </c>
      <c r="AE916">
        <v>2.0499999999999998</v>
      </c>
      <c r="AF916">
        <v>0.38900000000000001</v>
      </c>
      <c r="AG916">
        <v>9.6000000000000002E-2</v>
      </c>
      <c r="AH916">
        <v>8.6999999999999994E-2</v>
      </c>
      <c r="AI916">
        <v>4.3999999999999997E-2</v>
      </c>
      <c r="AJ916">
        <v>-0.26</v>
      </c>
      <c r="AK916">
        <v>3.8380000000000001</v>
      </c>
      <c r="AL916">
        <v>92.230999999999995</v>
      </c>
      <c r="AM916">
        <v>366</v>
      </c>
      <c r="AN916">
        <v>-1.0329999999999999</v>
      </c>
      <c r="AO916">
        <v>4.2999999999999997E-2</v>
      </c>
      <c r="AP916">
        <v>42.482390000000002</v>
      </c>
      <c r="AQ916">
        <v>1.7999999999999999E-2</v>
      </c>
      <c r="AR916">
        <v>95.13</v>
      </c>
      <c r="AS916">
        <v>0.47199999999999998</v>
      </c>
      <c r="AT916" t="s">
        <v>1964</v>
      </c>
      <c r="AU916">
        <v>-12.4</v>
      </c>
      <c r="AV916">
        <v>71</v>
      </c>
      <c r="AW916">
        <v>1.054</v>
      </c>
      <c r="AX916">
        <v>42.87</v>
      </c>
      <c r="AY916">
        <v>42.87</v>
      </c>
      <c r="AZ916">
        <v>47.41</v>
      </c>
      <c r="BA916">
        <v>47.41</v>
      </c>
      <c r="BB916">
        <v>65.87</v>
      </c>
      <c r="BC916">
        <v>65.87</v>
      </c>
      <c r="BL916">
        <v>16</v>
      </c>
      <c r="BN916">
        <v>0.10646419847448456</v>
      </c>
    </row>
    <row r="917" spans="1:66" x14ac:dyDescent="0.2">
      <c r="A917" t="s">
        <v>1884</v>
      </c>
      <c r="B917" s="19">
        <v>41683</v>
      </c>
      <c r="C917">
        <v>1</v>
      </c>
      <c r="D917">
        <v>3</v>
      </c>
      <c r="E917">
        <v>35</v>
      </c>
      <c r="F917">
        <v>1600</v>
      </c>
      <c r="K917" t="s">
        <v>2289</v>
      </c>
      <c r="L917" t="s">
        <v>1962</v>
      </c>
      <c r="M917">
        <v>100</v>
      </c>
      <c r="N917">
        <v>1.349</v>
      </c>
      <c r="O917">
        <v>1.401</v>
      </c>
      <c r="P917">
        <v>3.3639999999999999</v>
      </c>
      <c r="Q917">
        <v>1</v>
      </c>
      <c r="R917" t="s">
        <v>1965</v>
      </c>
      <c r="S917">
        <v>3836</v>
      </c>
      <c r="T917">
        <v>2737.4</v>
      </c>
      <c r="U917">
        <v>-0.19461000000000001</v>
      </c>
      <c r="V917">
        <v>36.72</v>
      </c>
      <c r="W917">
        <v>-3.78E-2</v>
      </c>
      <c r="X917">
        <v>83.867000000000004</v>
      </c>
      <c r="Y917">
        <v>11.367000000000001</v>
      </c>
      <c r="Z917">
        <v>-0.31119000000000002</v>
      </c>
      <c r="AA917">
        <v>31</v>
      </c>
      <c r="AB917">
        <v>88.7</v>
      </c>
      <c r="AC917">
        <v>5.0999999999999997E-2</v>
      </c>
      <c r="AD917">
        <v>0.08</v>
      </c>
      <c r="AE917">
        <v>1.8240000000000001</v>
      </c>
      <c r="AF917">
        <v>1.2999999999999999E-2</v>
      </c>
      <c r="AG917">
        <v>0.14099999999999999</v>
      </c>
      <c r="AH917">
        <v>0.20799999999999999</v>
      </c>
      <c r="AI917">
        <v>0.19700000000000001</v>
      </c>
      <c r="AJ917">
        <v>-4.7E-2</v>
      </c>
      <c r="AK917">
        <v>1.911</v>
      </c>
      <c r="AL917">
        <v>65.454999999999998</v>
      </c>
      <c r="AM917">
        <v>354</v>
      </c>
      <c r="AN917">
        <v>-0.96699999999999997</v>
      </c>
      <c r="AO917">
        <v>1.7000000000000001E-2</v>
      </c>
      <c r="AP917">
        <v>24.286190000000001</v>
      </c>
      <c r="AQ917">
        <v>2.1999999999999999E-2</v>
      </c>
      <c r="AR917">
        <v>95.13</v>
      </c>
      <c r="AS917">
        <v>0.43</v>
      </c>
      <c r="AT917" t="s">
        <v>1966</v>
      </c>
      <c r="AU917">
        <v>5.4</v>
      </c>
      <c r="AV917">
        <v>21</v>
      </c>
      <c r="AW917">
        <v>0.96199999999999997</v>
      </c>
      <c r="AX917">
        <v>35.04</v>
      </c>
      <c r="AY917">
        <v>35.04</v>
      </c>
      <c r="AZ917">
        <v>47.64</v>
      </c>
      <c r="BA917">
        <v>47.64</v>
      </c>
      <c r="BB917">
        <v>49.08</v>
      </c>
      <c r="BC917">
        <v>49.08</v>
      </c>
      <c r="BL917">
        <v>16</v>
      </c>
      <c r="BN917">
        <v>7.2781629378761967E-2</v>
      </c>
    </row>
    <row r="918" spans="1:66" x14ac:dyDescent="0.2">
      <c r="A918" t="s">
        <v>1884</v>
      </c>
      <c r="B918" s="19">
        <v>41683</v>
      </c>
      <c r="C918">
        <v>2</v>
      </c>
      <c r="D918">
        <v>1</v>
      </c>
      <c r="E918">
        <v>36</v>
      </c>
      <c r="F918">
        <v>1600</v>
      </c>
      <c r="K918" t="s">
        <v>2289</v>
      </c>
      <c r="L918" t="s">
        <v>1962</v>
      </c>
      <c r="M918">
        <v>100</v>
      </c>
      <c r="N918">
        <v>1.248</v>
      </c>
      <c r="O918">
        <v>1.2769999999999999</v>
      </c>
      <c r="P918">
        <v>6.49</v>
      </c>
      <c r="Q918">
        <v>3</v>
      </c>
      <c r="R918" t="s">
        <v>1967</v>
      </c>
      <c r="S918">
        <v>3496</v>
      </c>
      <c r="T918">
        <v>2737.4</v>
      </c>
      <c r="U918">
        <v>-0.10219</v>
      </c>
      <c r="V918">
        <v>30.8</v>
      </c>
      <c r="W918">
        <v>-0.17319999999999999</v>
      </c>
      <c r="X918">
        <v>33.905000000000001</v>
      </c>
      <c r="Y918">
        <v>13.904999999999999</v>
      </c>
      <c r="Z918">
        <v>-0.39106000000000002</v>
      </c>
      <c r="AA918">
        <v>43</v>
      </c>
      <c r="AB918">
        <v>1.3</v>
      </c>
      <c r="AC918">
        <v>0.497</v>
      </c>
      <c r="AD918">
        <v>0.52900000000000003</v>
      </c>
      <c r="AE918">
        <v>1.9119999999999999</v>
      </c>
      <c r="AF918">
        <v>0.184</v>
      </c>
      <c r="AG918">
        <v>-9.1999999999999998E-2</v>
      </c>
      <c r="AH918">
        <v>0.76600000000000001</v>
      </c>
      <c r="AI918">
        <v>0.17799999999999999</v>
      </c>
      <c r="AJ918">
        <v>0.81100000000000005</v>
      </c>
      <c r="AK918">
        <v>3.5870000000000002</v>
      </c>
      <c r="AL918">
        <v>110.083</v>
      </c>
      <c r="AM918">
        <v>222</v>
      </c>
      <c r="AN918">
        <v>-0.23300000000000001</v>
      </c>
      <c r="AO918">
        <v>0.255</v>
      </c>
      <c r="AP918">
        <v>59.144449999999999</v>
      </c>
      <c r="AQ918" s="20">
        <v>0.36099999999999999</v>
      </c>
      <c r="AR918">
        <v>95.13</v>
      </c>
      <c r="AS918">
        <v>-0.26800000000000002</v>
      </c>
      <c r="AT918" t="s">
        <v>1968</v>
      </c>
      <c r="AU918">
        <v>35.9</v>
      </c>
      <c r="AV918">
        <v>89</v>
      </c>
      <c r="AW918">
        <v>0.96099999999999997</v>
      </c>
      <c r="AX918">
        <v>26.38</v>
      </c>
      <c r="AY918">
        <v>26.38</v>
      </c>
      <c r="AZ918">
        <v>34.380000000000003</v>
      </c>
      <c r="BA918">
        <v>34.380000000000003</v>
      </c>
      <c r="BB918">
        <v>44.17</v>
      </c>
      <c r="BC918">
        <v>44.17</v>
      </c>
      <c r="BL918">
        <v>16</v>
      </c>
      <c r="BN918">
        <v>0.15818050774957249</v>
      </c>
    </row>
    <row r="919" spans="1:66" x14ac:dyDescent="0.2">
      <c r="A919" t="s">
        <v>1884</v>
      </c>
      <c r="B919" s="19">
        <v>41684</v>
      </c>
      <c r="C919">
        <v>1</v>
      </c>
      <c r="D919">
        <v>1</v>
      </c>
      <c r="E919">
        <v>35</v>
      </c>
      <c r="K919" t="s">
        <v>2290</v>
      </c>
      <c r="L919" t="s">
        <v>1969</v>
      </c>
      <c r="M919">
        <v>100</v>
      </c>
      <c r="N919">
        <v>11.189</v>
      </c>
      <c r="O919">
        <v>12.302</v>
      </c>
      <c r="P919">
        <v>23.940999999999999</v>
      </c>
      <c r="Q919">
        <v>1</v>
      </c>
      <c r="R919" t="s">
        <v>1970</v>
      </c>
      <c r="S919">
        <v>23623</v>
      </c>
      <c r="T919">
        <v>1920.2</v>
      </c>
      <c r="U919">
        <v>-2.691E-2</v>
      </c>
      <c r="V919">
        <v>27.48</v>
      </c>
      <c r="W919">
        <v>8.0299999999999996E-2</v>
      </c>
      <c r="X919">
        <v>60.741999999999997</v>
      </c>
      <c r="Y919">
        <v>10.742000000000001</v>
      </c>
      <c r="Z919">
        <v>-7.9149999999999998E-2</v>
      </c>
      <c r="AA919">
        <v>41</v>
      </c>
      <c r="AB919">
        <v>68.5</v>
      </c>
      <c r="AC919">
        <v>3.7999999999999999E-2</v>
      </c>
      <c r="AD919">
        <v>0.49399999999999999</v>
      </c>
      <c r="AE919">
        <v>1.9790000000000001</v>
      </c>
      <c r="AF919">
        <v>0.34799999999999998</v>
      </c>
      <c r="AG919">
        <v>6.6000000000000003E-2</v>
      </c>
      <c r="AH919">
        <v>0.52</v>
      </c>
      <c r="AI919">
        <v>-5.3999999999999999E-2</v>
      </c>
      <c r="AJ919">
        <v>0.69499999999999995</v>
      </c>
      <c r="AK919">
        <v>18.623000000000001</v>
      </c>
      <c r="AL919">
        <v>95.206999999999994</v>
      </c>
      <c r="AM919">
        <v>354</v>
      </c>
      <c r="AN919">
        <v>-0.96699999999999997</v>
      </c>
      <c r="AO919">
        <v>0.33300000000000002</v>
      </c>
      <c r="AP919">
        <v>68.569059999999993</v>
      </c>
      <c r="AQ919">
        <v>9.8000000000000004E-2</v>
      </c>
      <c r="AR919">
        <v>89.81</v>
      </c>
      <c r="AS919">
        <v>0.49399999999999999</v>
      </c>
      <c r="AT919" t="s">
        <v>1971</v>
      </c>
      <c r="AU919">
        <v>30.7</v>
      </c>
      <c r="AV919">
        <v>101</v>
      </c>
      <c r="AW919">
        <v>1.024</v>
      </c>
      <c r="AX919">
        <v>34.15</v>
      </c>
      <c r="AY919">
        <v>34.15</v>
      </c>
      <c r="AZ919">
        <v>42.71</v>
      </c>
      <c r="BA919">
        <v>42.71</v>
      </c>
      <c r="BB919">
        <v>43.43</v>
      </c>
      <c r="BC919">
        <v>43.43</v>
      </c>
      <c r="BL919">
        <v>16</v>
      </c>
      <c r="BN919">
        <v>0.33882843924911954</v>
      </c>
    </row>
    <row r="920" spans="1:66" x14ac:dyDescent="0.2">
      <c r="A920" t="s">
        <v>1884</v>
      </c>
      <c r="B920" s="19">
        <v>41684</v>
      </c>
      <c r="C920">
        <v>2</v>
      </c>
      <c r="D920">
        <v>1</v>
      </c>
      <c r="E920">
        <v>36</v>
      </c>
      <c r="K920" t="s">
        <v>2290</v>
      </c>
      <c r="L920" t="s">
        <v>1972</v>
      </c>
      <c r="M920">
        <v>100</v>
      </c>
      <c r="N920">
        <v>1.0449999999999999</v>
      </c>
      <c r="O920">
        <v>1.046</v>
      </c>
      <c r="P920">
        <v>2.2709999999999999</v>
      </c>
      <c r="Q920">
        <v>1</v>
      </c>
      <c r="R920" t="s">
        <v>1973</v>
      </c>
      <c r="S920">
        <v>2008</v>
      </c>
      <c r="T920">
        <v>1920.2</v>
      </c>
      <c r="U920">
        <v>7.8439999999999996E-2</v>
      </c>
      <c r="V920">
        <v>45.99</v>
      </c>
      <c r="W920">
        <v>-9.8400000000000001E-2</v>
      </c>
      <c r="X920">
        <v>75.263999999999996</v>
      </c>
      <c r="Y920">
        <v>12.763999999999999</v>
      </c>
      <c r="Z920">
        <v>-0.20050000000000001</v>
      </c>
      <c r="AA920">
        <v>25</v>
      </c>
      <c r="AB920">
        <v>9.8000000000000007</v>
      </c>
      <c r="AC920">
        <v>0.124</v>
      </c>
      <c r="AD920">
        <v>0.106</v>
      </c>
      <c r="AE920">
        <v>1.829</v>
      </c>
      <c r="AF920">
        <v>4.5999999999999999E-2</v>
      </c>
      <c r="AG920">
        <v>0.123</v>
      </c>
      <c r="AH920">
        <v>0.503</v>
      </c>
      <c r="AI920">
        <v>8.7999999999999995E-2</v>
      </c>
      <c r="AJ920">
        <v>0.29799999999999999</v>
      </c>
      <c r="AK920">
        <v>1.343</v>
      </c>
      <c r="AL920">
        <v>214.215</v>
      </c>
      <c r="AM920">
        <v>366</v>
      </c>
      <c r="AN920">
        <v>-1.0329999999999999</v>
      </c>
      <c r="AO920">
        <v>3.3000000000000002E-2</v>
      </c>
      <c r="AP920">
        <v>13.89176</v>
      </c>
      <c r="AQ920">
        <v>0.123</v>
      </c>
      <c r="AR920">
        <v>89.81</v>
      </c>
      <c r="AS920">
        <v>0.45300000000000001</v>
      </c>
      <c r="AT920" t="s">
        <v>1974</v>
      </c>
      <c r="AU920">
        <v>50.1</v>
      </c>
      <c r="AV920">
        <v>179</v>
      </c>
      <c r="AW920">
        <v>1.0469999999999999</v>
      </c>
      <c r="AX920">
        <v>51.4</v>
      </c>
      <c r="AY920">
        <v>51.4</v>
      </c>
      <c r="AZ920">
        <v>54.55</v>
      </c>
      <c r="BA920">
        <v>54.55</v>
      </c>
      <c r="BB920">
        <v>58.48</v>
      </c>
      <c r="BC920">
        <v>58.48</v>
      </c>
      <c r="BL920">
        <v>16</v>
      </c>
      <c r="BN920">
        <v>-0.12973178676362376</v>
      </c>
    </row>
    <row r="921" spans="1:66" x14ac:dyDescent="0.2">
      <c r="A921" t="s">
        <v>1884</v>
      </c>
      <c r="B921" s="19">
        <v>41684</v>
      </c>
      <c r="C921">
        <v>2</v>
      </c>
      <c r="D921">
        <v>2</v>
      </c>
      <c r="E921">
        <v>37</v>
      </c>
      <c r="K921" t="s">
        <v>2290</v>
      </c>
      <c r="L921" t="s">
        <v>1972</v>
      </c>
      <c r="M921">
        <v>100</v>
      </c>
      <c r="N921">
        <v>0.36899999999999999</v>
      </c>
      <c r="O921">
        <v>0.38900000000000001</v>
      </c>
      <c r="P921">
        <v>0.876</v>
      </c>
      <c r="Q921">
        <v>0</v>
      </c>
      <c r="R921" t="s">
        <v>45</v>
      </c>
      <c r="S921">
        <v>746</v>
      </c>
      <c r="T921">
        <v>1920.2</v>
      </c>
      <c r="U921">
        <v>9.919E-2</v>
      </c>
      <c r="V921">
        <v>20.03</v>
      </c>
      <c r="W921">
        <v>6.2899999999999998E-2</v>
      </c>
      <c r="X921">
        <v>60</v>
      </c>
      <c r="Y921">
        <v>8.5340000000000007</v>
      </c>
      <c r="Z921">
        <v>4.4150000000000002E-2</v>
      </c>
      <c r="AA921">
        <v>55</v>
      </c>
      <c r="AB921">
        <v>24.8</v>
      </c>
      <c r="AC921">
        <v>7.4999999999999997E-2</v>
      </c>
      <c r="AD921">
        <v>3.1E-2</v>
      </c>
      <c r="AE921">
        <v>1.599</v>
      </c>
      <c r="AF921">
        <v>0.252</v>
      </c>
      <c r="AG921">
        <v>-5.1999999999999998E-2</v>
      </c>
      <c r="AH921">
        <v>0.33500000000000002</v>
      </c>
      <c r="AI921">
        <v>-3.5000000000000003E-2</v>
      </c>
      <c r="AJ921">
        <v>0.248</v>
      </c>
      <c r="AK921">
        <v>0.75800000000000001</v>
      </c>
      <c r="AL921">
        <v>133.88399999999999</v>
      </c>
      <c r="AM921">
        <v>330</v>
      </c>
      <c r="AN921">
        <v>-0.83299999999999996</v>
      </c>
      <c r="AO921">
        <v>2.1999999999999999E-2</v>
      </c>
      <c r="AP921">
        <v>5.09884</v>
      </c>
      <c r="AQ921">
        <v>0.12</v>
      </c>
      <c r="AR921">
        <v>89.81</v>
      </c>
      <c r="AS921">
        <v>0.47599999999999998</v>
      </c>
      <c r="AT921" t="s">
        <v>1975</v>
      </c>
      <c r="AU921">
        <v>8.1</v>
      </c>
      <c r="AV921">
        <v>10</v>
      </c>
      <c r="AW921">
        <v>0.996</v>
      </c>
      <c r="AX921">
        <v>24.81</v>
      </c>
      <c r="AY921">
        <v>24.81</v>
      </c>
      <c r="AZ921">
        <v>36.19</v>
      </c>
      <c r="BA921">
        <v>36.19</v>
      </c>
      <c r="BB921">
        <v>40.39</v>
      </c>
      <c r="BC921">
        <v>40.39</v>
      </c>
      <c r="BL921">
        <v>16</v>
      </c>
      <c r="BN921">
        <v>5.1179739546421049E-2</v>
      </c>
    </row>
    <row r="922" spans="1:66" x14ac:dyDescent="0.2">
      <c r="A922" t="s">
        <v>1884</v>
      </c>
      <c r="B922" s="19">
        <v>41684</v>
      </c>
      <c r="C922">
        <v>2</v>
      </c>
      <c r="D922">
        <v>3</v>
      </c>
      <c r="E922">
        <v>38</v>
      </c>
      <c r="K922" t="s">
        <v>2290</v>
      </c>
      <c r="L922" t="s">
        <v>1972</v>
      </c>
      <c r="M922">
        <v>100</v>
      </c>
      <c r="N922">
        <v>0.65300000000000002</v>
      </c>
      <c r="O922">
        <v>0.64800000000000002</v>
      </c>
      <c r="P922">
        <v>6.5289999999999999</v>
      </c>
      <c r="Q922">
        <v>6</v>
      </c>
      <c r="R922" t="s">
        <v>1976</v>
      </c>
      <c r="S922">
        <v>1244</v>
      </c>
      <c r="T922">
        <v>1920.2</v>
      </c>
      <c r="U922">
        <v>0.36695</v>
      </c>
      <c r="V922">
        <v>32.979999999999997</v>
      </c>
      <c r="W922">
        <v>4.2200000000000001E-2</v>
      </c>
      <c r="X922">
        <v>72.8</v>
      </c>
      <c r="Y922">
        <v>10.3</v>
      </c>
      <c r="Z922">
        <v>-0.24773999999999999</v>
      </c>
      <c r="AA922">
        <v>49</v>
      </c>
      <c r="AB922">
        <v>47.1</v>
      </c>
      <c r="AC922">
        <v>0.746</v>
      </c>
      <c r="AD922">
        <v>0.44600000000000001</v>
      </c>
      <c r="AE922">
        <v>2.1</v>
      </c>
      <c r="AF922">
        <v>0.39500000000000002</v>
      </c>
      <c r="AG922">
        <v>2.7E-2</v>
      </c>
      <c r="AH922">
        <v>0.57799999999999996</v>
      </c>
      <c r="AI922">
        <v>5.6000000000000001E-2</v>
      </c>
      <c r="AJ922">
        <v>0.94</v>
      </c>
      <c r="AK922">
        <v>3.839</v>
      </c>
      <c r="AL922">
        <v>113.05800000000001</v>
      </c>
      <c r="AM922">
        <v>114</v>
      </c>
      <c r="AN922">
        <v>0.36699999999999999</v>
      </c>
      <c r="AO922">
        <v>0.46700000000000003</v>
      </c>
      <c r="AP922">
        <v>29.292169999999999</v>
      </c>
      <c r="AQ922" s="20">
        <v>0.55600000000000005</v>
      </c>
      <c r="AR922">
        <v>89.81</v>
      </c>
      <c r="AS922">
        <v>-0.46800000000000003</v>
      </c>
      <c r="AT922" t="s">
        <v>1977</v>
      </c>
      <c r="AU922">
        <v>6</v>
      </c>
      <c r="AV922">
        <v>1</v>
      </c>
      <c r="AW922">
        <v>1.054</v>
      </c>
      <c r="AX922">
        <v>27.92</v>
      </c>
      <c r="AY922">
        <v>27.92</v>
      </c>
      <c r="AZ922">
        <v>30.2</v>
      </c>
      <c r="BA922">
        <v>30.2</v>
      </c>
      <c r="BB922">
        <v>40.67</v>
      </c>
      <c r="BC922">
        <v>40.67</v>
      </c>
      <c r="BL922">
        <v>16</v>
      </c>
      <c r="BN922">
        <v>-1.7247790682398696E-2</v>
      </c>
    </row>
    <row r="923" spans="1:66" x14ac:dyDescent="0.2">
      <c r="A923" t="s">
        <v>1884</v>
      </c>
      <c r="B923" s="19">
        <v>41688</v>
      </c>
      <c r="C923">
        <v>1</v>
      </c>
      <c r="D923">
        <v>1</v>
      </c>
      <c r="E923">
        <v>39</v>
      </c>
      <c r="F923">
        <v>1625</v>
      </c>
      <c r="K923" t="s">
        <v>2291</v>
      </c>
      <c r="L923" t="s">
        <v>1978</v>
      </c>
      <c r="M923">
        <v>100</v>
      </c>
      <c r="N923">
        <v>11.8</v>
      </c>
      <c r="O923">
        <v>12.88</v>
      </c>
      <c r="P923">
        <v>21.58</v>
      </c>
      <c r="Q923">
        <v>1</v>
      </c>
      <c r="R923" t="s">
        <v>1979</v>
      </c>
      <c r="S923">
        <v>24485</v>
      </c>
      <c r="T923">
        <v>1901</v>
      </c>
      <c r="U923">
        <v>0.28001999999999999</v>
      </c>
      <c r="V923">
        <v>41.3</v>
      </c>
      <c r="W923">
        <v>1.2999999999999999E-3</v>
      </c>
      <c r="X923">
        <v>83.613</v>
      </c>
      <c r="Y923">
        <v>16.113</v>
      </c>
      <c r="Z923">
        <v>-4.308E-2</v>
      </c>
      <c r="AA923">
        <v>23</v>
      </c>
      <c r="AB923">
        <v>46.9</v>
      </c>
      <c r="AC923">
        <v>0.02</v>
      </c>
      <c r="AD923">
        <v>0.26800000000000002</v>
      </c>
      <c r="AE923">
        <v>1.948</v>
      </c>
      <c r="AF923">
        <v>0.127</v>
      </c>
      <c r="AG923">
        <v>0.32200000000000001</v>
      </c>
      <c r="AH923">
        <v>0.80700000000000005</v>
      </c>
      <c r="AI923">
        <v>0.28100000000000003</v>
      </c>
      <c r="AJ923">
        <v>0.73199999999999998</v>
      </c>
      <c r="AK923">
        <v>17.783999999999999</v>
      </c>
      <c r="AL923">
        <v>345.12400000000002</v>
      </c>
      <c r="AM923">
        <v>354</v>
      </c>
      <c r="AN923">
        <v>-0.96699999999999997</v>
      </c>
      <c r="AO923">
        <v>0.153</v>
      </c>
      <c r="AP923">
        <v>73.481899999999996</v>
      </c>
      <c r="AQ923">
        <v>6.5000000000000002E-2</v>
      </c>
      <c r="AR923">
        <v>92.31</v>
      </c>
      <c r="AS923">
        <v>0.499</v>
      </c>
      <c r="AT923" t="s">
        <v>1980</v>
      </c>
      <c r="AU923">
        <v>23.3</v>
      </c>
      <c r="AV923">
        <v>116</v>
      </c>
      <c r="AW923">
        <v>0.92800000000000005</v>
      </c>
      <c r="AX923">
        <v>32.29</v>
      </c>
      <c r="AY923">
        <v>32.29</v>
      </c>
      <c r="AZ923">
        <v>38.630000000000003</v>
      </c>
      <c r="BA923">
        <v>38.630000000000003</v>
      </c>
      <c r="BB923">
        <v>50.86</v>
      </c>
      <c r="BC923">
        <v>50.86</v>
      </c>
      <c r="BL923">
        <v>16</v>
      </c>
      <c r="BN923">
        <v>0.46389382413934993</v>
      </c>
    </row>
    <row r="924" spans="1:66" x14ac:dyDescent="0.2">
      <c r="A924" t="s">
        <v>1884</v>
      </c>
      <c r="B924" s="19">
        <v>41688</v>
      </c>
      <c r="C924">
        <v>1</v>
      </c>
      <c r="D924">
        <v>2</v>
      </c>
      <c r="E924">
        <v>40</v>
      </c>
      <c r="F924">
        <v>1625</v>
      </c>
      <c r="K924" t="s">
        <v>2291</v>
      </c>
      <c r="L924" t="s">
        <v>1981</v>
      </c>
      <c r="M924">
        <v>100</v>
      </c>
      <c r="N924">
        <v>0.44500000000000001</v>
      </c>
      <c r="O924">
        <v>0.45600000000000002</v>
      </c>
      <c r="P924">
        <v>3.2919999999999998</v>
      </c>
      <c r="Q924">
        <v>2</v>
      </c>
      <c r="R924" t="s">
        <v>1982</v>
      </c>
      <c r="S924">
        <v>866</v>
      </c>
      <c r="T924">
        <v>1901</v>
      </c>
      <c r="U924">
        <v>-0.23577000000000001</v>
      </c>
      <c r="V924">
        <v>46.9</v>
      </c>
      <c r="W924">
        <v>-0.15709999999999999</v>
      </c>
      <c r="X924">
        <v>73.228999999999999</v>
      </c>
      <c r="Y924">
        <v>20.728999999999999</v>
      </c>
      <c r="Z924">
        <v>-0.33718999999999999</v>
      </c>
      <c r="AA924">
        <v>29</v>
      </c>
      <c r="AB924">
        <v>4.5</v>
      </c>
      <c r="AC924">
        <v>0.51300000000000001</v>
      </c>
      <c r="AD924">
        <v>0.31</v>
      </c>
      <c r="AE924">
        <v>1.9590000000000001</v>
      </c>
      <c r="AF924">
        <v>0.106</v>
      </c>
      <c r="AG924">
        <v>0.19700000000000001</v>
      </c>
      <c r="AH924">
        <v>0.91500000000000004</v>
      </c>
      <c r="AI924">
        <v>0.214</v>
      </c>
      <c r="AJ924">
        <v>0.93799999999999994</v>
      </c>
      <c r="AK924">
        <v>2.8340000000000001</v>
      </c>
      <c r="AL924">
        <v>38.677999999999997</v>
      </c>
      <c r="AM924">
        <v>126</v>
      </c>
      <c r="AN924">
        <v>0.3</v>
      </c>
      <c r="AO924">
        <v>0.36099999999999999</v>
      </c>
      <c r="AP924">
        <v>6.6328500000000004</v>
      </c>
      <c r="AQ924" s="20">
        <v>0.58399999999999996</v>
      </c>
      <c r="AR924">
        <v>92.31</v>
      </c>
      <c r="AS924">
        <v>-1</v>
      </c>
      <c r="AT924" t="s">
        <v>1983</v>
      </c>
      <c r="AU924">
        <v>-5.5</v>
      </c>
      <c r="AV924">
        <v>11</v>
      </c>
      <c r="AW924">
        <v>1.1439999999999999</v>
      </c>
      <c r="AX924">
        <v>71.72</v>
      </c>
      <c r="AY924">
        <v>71.72</v>
      </c>
      <c r="AZ924">
        <v>76.03</v>
      </c>
      <c r="BA924">
        <v>76.03</v>
      </c>
      <c r="BB924">
        <v>78.2</v>
      </c>
      <c r="BC924">
        <v>78.2</v>
      </c>
      <c r="BL924">
        <v>16</v>
      </c>
      <c r="BN924">
        <v>5.0894507977605176E-2</v>
      </c>
    </row>
    <row r="925" spans="1:66" x14ac:dyDescent="0.2">
      <c r="A925" t="s">
        <v>1884</v>
      </c>
      <c r="B925" s="19">
        <v>41688</v>
      </c>
      <c r="C925">
        <v>2</v>
      </c>
      <c r="D925">
        <v>1</v>
      </c>
      <c r="E925">
        <v>41</v>
      </c>
      <c r="F925">
        <v>1625</v>
      </c>
      <c r="K925" t="s">
        <v>2291</v>
      </c>
      <c r="L925" t="s">
        <v>1981</v>
      </c>
      <c r="M925">
        <v>100</v>
      </c>
      <c r="N925">
        <v>0.67200000000000004</v>
      </c>
      <c r="O925">
        <v>0.71599999999999997</v>
      </c>
      <c r="P925">
        <v>2.0510000000000002</v>
      </c>
      <c r="Q925">
        <v>1</v>
      </c>
      <c r="R925" t="s">
        <v>1984</v>
      </c>
      <c r="S925">
        <v>1362</v>
      </c>
      <c r="T925">
        <v>1901</v>
      </c>
      <c r="U925">
        <v>-0.25645000000000001</v>
      </c>
      <c r="V925">
        <v>39.340000000000003</v>
      </c>
      <c r="W925">
        <v>0.26369999999999999</v>
      </c>
      <c r="X925">
        <v>55</v>
      </c>
      <c r="Y925">
        <v>9.6750000000000007</v>
      </c>
      <c r="Z925">
        <v>-0.46627999999999997</v>
      </c>
      <c r="AA925">
        <v>51</v>
      </c>
      <c r="AB925">
        <v>19.8</v>
      </c>
      <c r="AC925">
        <v>0.08</v>
      </c>
      <c r="AD925">
        <v>5.7000000000000002E-2</v>
      </c>
      <c r="AE925">
        <v>1.821</v>
      </c>
      <c r="AF925">
        <v>5.8000000000000003E-2</v>
      </c>
      <c r="AG925">
        <v>9.4E-2</v>
      </c>
      <c r="AH925">
        <v>0.64100000000000001</v>
      </c>
      <c r="AI925">
        <v>0.123</v>
      </c>
      <c r="AJ925">
        <v>0.47799999999999998</v>
      </c>
      <c r="AK925">
        <v>1.4650000000000001</v>
      </c>
      <c r="AL925">
        <v>127.934</v>
      </c>
      <c r="AM925">
        <v>306</v>
      </c>
      <c r="AN925">
        <v>-0.7</v>
      </c>
      <c r="AO925">
        <v>5.0999999999999997E-2</v>
      </c>
      <c r="AP925">
        <v>7.9057899999999997</v>
      </c>
      <c r="AQ925">
        <v>0.15</v>
      </c>
      <c r="AR925">
        <v>92.31</v>
      </c>
      <c r="AS925">
        <v>0.436</v>
      </c>
      <c r="AT925" t="s">
        <v>1985</v>
      </c>
      <c r="AU925">
        <v>17.600000000000001</v>
      </c>
      <c r="AV925">
        <v>22</v>
      </c>
      <c r="AW925">
        <v>0.97199999999999998</v>
      </c>
      <c r="AX925">
        <v>20.83</v>
      </c>
      <c r="AY925">
        <v>20.83</v>
      </c>
      <c r="AZ925">
        <v>27.11</v>
      </c>
      <c r="BA925">
        <v>27.11</v>
      </c>
      <c r="BB925">
        <v>29.83</v>
      </c>
      <c r="BC925">
        <v>29.83</v>
      </c>
      <c r="BL925">
        <v>16</v>
      </c>
      <c r="BN925">
        <v>0.10841059093402707</v>
      </c>
    </row>
    <row r="926" spans="1:66" x14ac:dyDescent="0.2">
      <c r="A926" t="s">
        <v>1884</v>
      </c>
      <c r="B926" s="19">
        <v>41689</v>
      </c>
      <c r="C926">
        <v>1</v>
      </c>
      <c r="D926">
        <v>1</v>
      </c>
      <c r="E926">
        <v>42</v>
      </c>
      <c r="F926">
        <v>1625</v>
      </c>
      <c r="K926" t="s">
        <v>2292</v>
      </c>
      <c r="L926" t="s">
        <v>1986</v>
      </c>
      <c r="M926">
        <v>100</v>
      </c>
      <c r="N926">
        <v>14.776</v>
      </c>
      <c r="O926">
        <v>15.824</v>
      </c>
      <c r="P926">
        <v>24.119</v>
      </c>
      <c r="Q926">
        <v>1</v>
      </c>
      <c r="R926" t="s">
        <v>1987</v>
      </c>
      <c r="S926">
        <v>31117</v>
      </c>
      <c r="T926">
        <v>1966.5</v>
      </c>
      <c r="U926">
        <v>0.41102</v>
      </c>
      <c r="V926">
        <v>42.97</v>
      </c>
      <c r="W926" s="20">
        <v>0.32319999999999999</v>
      </c>
      <c r="X926">
        <v>53.960999999999999</v>
      </c>
      <c r="Y926">
        <v>13.961</v>
      </c>
      <c r="Z926">
        <v>0.32629000000000002</v>
      </c>
      <c r="AA926">
        <v>23</v>
      </c>
      <c r="AB926">
        <v>47.6</v>
      </c>
      <c r="AC926">
        <v>1.4999999999999999E-2</v>
      </c>
      <c r="AD926">
        <v>0.25</v>
      </c>
      <c r="AE926">
        <v>1.9359999999999999</v>
      </c>
      <c r="AF926">
        <v>0.11899999999999999</v>
      </c>
      <c r="AG926">
        <v>0.13700000000000001</v>
      </c>
      <c r="AH926">
        <v>0.72699999999999998</v>
      </c>
      <c r="AI926">
        <v>9.7000000000000003E-2</v>
      </c>
      <c r="AJ926">
        <v>0.68200000000000005</v>
      </c>
      <c r="AK926">
        <v>20.346</v>
      </c>
      <c r="AL926">
        <v>330.24799999999999</v>
      </c>
      <c r="AM926">
        <v>354</v>
      </c>
      <c r="AN926">
        <v>-0.96699999999999997</v>
      </c>
      <c r="AO926">
        <v>0.129</v>
      </c>
      <c r="AP926">
        <v>68.792010000000005</v>
      </c>
      <c r="AQ926">
        <v>5.3999999999999999E-2</v>
      </c>
      <c r="AR926">
        <v>92.81</v>
      </c>
      <c r="AS926">
        <v>0.48199999999999998</v>
      </c>
      <c r="AT926" t="s">
        <v>1988</v>
      </c>
      <c r="AU926">
        <v>24.4</v>
      </c>
      <c r="AV926">
        <v>166</v>
      </c>
      <c r="AW926">
        <v>1.0629999999999999</v>
      </c>
      <c r="AX926">
        <v>39.28</v>
      </c>
      <c r="AY926">
        <v>39.28</v>
      </c>
      <c r="AZ926">
        <v>41.26</v>
      </c>
      <c r="BA926">
        <v>41.26</v>
      </c>
      <c r="BB926">
        <v>51.92</v>
      </c>
      <c r="BC926">
        <v>51.92</v>
      </c>
      <c r="BL926">
        <v>16</v>
      </c>
      <c r="BN926">
        <v>0.34263354532885787</v>
      </c>
    </row>
    <row r="927" spans="1:66" x14ac:dyDescent="0.2">
      <c r="A927" t="s">
        <v>1884</v>
      </c>
      <c r="B927" s="19">
        <v>41689</v>
      </c>
      <c r="C927">
        <v>1</v>
      </c>
      <c r="D927">
        <v>2</v>
      </c>
      <c r="E927">
        <v>43</v>
      </c>
      <c r="F927">
        <v>1625</v>
      </c>
      <c r="K927" t="s">
        <v>2292</v>
      </c>
      <c r="L927" t="s">
        <v>1986</v>
      </c>
      <c r="M927">
        <v>100</v>
      </c>
      <c r="N927">
        <v>1.748</v>
      </c>
      <c r="O927">
        <v>1.843</v>
      </c>
      <c r="P927">
        <v>2.984</v>
      </c>
      <c r="Q927">
        <v>1</v>
      </c>
      <c r="R927" t="s">
        <v>1989</v>
      </c>
      <c r="S927">
        <v>3624</v>
      </c>
      <c r="T927">
        <v>1966.5</v>
      </c>
      <c r="U927">
        <v>-6.9989999999999997E-2</v>
      </c>
      <c r="V927">
        <v>25.12</v>
      </c>
      <c r="W927">
        <v>-0.13539999999999999</v>
      </c>
      <c r="X927">
        <v>52.5</v>
      </c>
      <c r="Y927">
        <v>9.2330000000000005</v>
      </c>
      <c r="Z927">
        <v>-0.18953999999999999</v>
      </c>
      <c r="AA927">
        <v>49</v>
      </c>
      <c r="AB927">
        <v>1.7</v>
      </c>
      <c r="AC927">
        <v>1.9E-2</v>
      </c>
      <c r="AD927">
        <v>3.5999999999999997E-2</v>
      </c>
      <c r="AE927">
        <v>1.64</v>
      </c>
      <c r="AF927">
        <v>-1.9E-2</v>
      </c>
      <c r="AG927">
        <v>-8.6999999999999994E-2</v>
      </c>
      <c r="AH927">
        <v>0.41799999999999998</v>
      </c>
      <c r="AI927">
        <v>0.01</v>
      </c>
      <c r="AJ927">
        <v>0.33200000000000002</v>
      </c>
      <c r="AK927">
        <v>2.8439999999999999</v>
      </c>
      <c r="AL927">
        <v>14.875999999999999</v>
      </c>
      <c r="AM927">
        <v>342</v>
      </c>
      <c r="AN927">
        <v>-0.9</v>
      </c>
      <c r="AO927">
        <v>3.2000000000000001E-2</v>
      </c>
      <c r="AP927">
        <v>13.10896</v>
      </c>
      <c r="AQ927">
        <v>6.5000000000000002E-2</v>
      </c>
      <c r="AR927">
        <v>92.81</v>
      </c>
      <c r="AS927">
        <v>0.47899999999999998</v>
      </c>
      <c r="AT927" t="s">
        <v>1990</v>
      </c>
      <c r="AU927">
        <v>-4</v>
      </c>
      <c r="AV927">
        <v>2</v>
      </c>
      <c r="AW927">
        <v>1.034</v>
      </c>
      <c r="AX927">
        <v>16.059999999999999</v>
      </c>
      <c r="AY927">
        <v>16.059999999999999</v>
      </c>
      <c r="AZ927">
        <v>34.71</v>
      </c>
      <c r="BA927">
        <v>34.71</v>
      </c>
      <c r="BB927">
        <v>40.85</v>
      </c>
      <c r="BC927">
        <v>40.85</v>
      </c>
      <c r="BL927">
        <v>16</v>
      </c>
      <c r="BN927">
        <v>0.23640208367468618</v>
      </c>
    </row>
    <row r="928" spans="1:66" x14ac:dyDescent="0.2">
      <c r="A928" t="s">
        <v>1884</v>
      </c>
      <c r="B928" s="19">
        <v>41689</v>
      </c>
      <c r="C928">
        <v>1</v>
      </c>
      <c r="D928">
        <v>3</v>
      </c>
      <c r="E928">
        <v>44</v>
      </c>
      <c r="F928">
        <v>1625</v>
      </c>
      <c r="K928" t="s">
        <v>2292</v>
      </c>
      <c r="L928" t="s">
        <v>1986</v>
      </c>
      <c r="M928">
        <v>100</v>
      </c>
      <c r="N928">
        <v>0.498</v>
      </c>
      <c r="O928">
        <v>0.54800000000000004</v>
      </c>
      <c r="P928">
        <v>1.1739999999999999</v>
      </c>
      <c r="Q928">
        <v>1</v>
      </c>
      <c r="R928" t="s">
        <v>1991</v>
      </c>
      <c r="S928">
        <v>1078</v>
      </c>
      <c r="T928">
        <v>1966.5</v>
      </c>
      <c r="U928">
        <v>0.27925</v>
      </c>
      <c r="V928">
        <v>25.55</v>
      </c>
      <c r="W928">
        <v>1.2500000000000001E-2</v>
      </c>
      <c r="X928">
        <v>75</v>
      </c>
      <c r="Y928">
        <v>9.2330000000000005</v>
      </c>
      <c r="Z928">
        <v>-0.13186</v>
      </c>
      <c r="AA928">
        <v>55</v>
      </c>
      <c r="AB928">
        <v>46.9</v>
      </c>
      <c r="AC928">
        <v>5.1999999999999998E-2</v>
      </c>
      <c r="AD928">
        <v>0.03</v>
      </c>
      <c r="AE928">
        <v>1.6339999999999999</v>
      </c>
      <c r="AF928">
        <v>2.1000000000000001E-2</v>
      </c>
      <c r="AG928">
        <v>-2.5000000000000001E-2</v>
      </c>
      <c r="AH928">
        <v>0.20899999999999999</v>
      </c>
      <c r="AI928">
        <v>-4.7E-2</v>
      </c>
      <c r="AJ928">
        <v>0.24199999999999999</v>
      </c>
      <c r="AK928">
        <v>0.95499999999999996</v>
      </c>
      <c r="AL928">
        <v>26.777000000000001</v>
      </c>
      <c r="AM928">
        <v>342</v>
      </c>
      <c r="AN928">
        <v>-0.9</v>
      </c>
      <c r="AO928">
        <v>2.1999999999999999E-2</v>
      </c>
      <c r="AP928">
        <v>3.0925500000000001</v>
      </c>
      <c r="AQ928">
        <v>9.4E-2</v>
      </c>
      <c r="AR928">
        <v>92.81</v>
      </c>
      <c r="AS928">
        <v>0.48699999999999999</v>
      </c>
      <c r="AT928" t="s">
        <v>1992</v>
      </c>
      <c r="AU928">
        <v>-34</v>
      </c>
      <c r="AV928">
        <v>68</v>
      </c>
      <c r="AW928">
        <v>1.012</v>
      </c>
      <c r="AX928">
        <v>21.76</v>
      </c>
      <c r="AY928">
        <v>21.76</v>
      </c>
      <c r="AZ928">
        <v>25.78</v>
      </c>
      <c r="BA928">
        <v>25.78</v>
      </c>
      <c r="BB928">
        <v>27.45</v>
      </c>
      <c r="BC928">
        <v>27.45</v>
      </c>
      <c r="BL928">
        <v>16</v>
      </c>
      <c r="BN928">
        <v>6.0235782951171121E-3</v>
      </c>
    </row>
    <row r="929" spans="1:66" x14ac:dyDescent="0.2">
      <c r="A929" t="s">
        <v>1884</v>
      </c>
      <c r="B929" s="19">
        <v>41689</v>
      </c>
      <c r="C929">
        <v>1</v>
      </c>
      <c r="D929">
        <v>4</v>
      </c>
      <c r="E929">
        <v>45</v>
      </c>
      <c r="F929">
        <v>1625</v>
      </c>
      <c r="K929" t="s">
        <v>2292</v>
      </c>
      <c r="L929" t="s">
        <v>1986</v>
      </c>
      <c r="M929">
        <v>100</v>
      </c>
      <c r="N929">
        <v>0.17100000000000001</v>
      </c>
      <c r="O929">
        <v>0.17199999999999999</v>
      </c>
      <c r="P929">
        <v>2.3740000000000001</v>
      </c>
      <c r="Q929">
        <v>1</v>
      </c>
      <c r="R929" t="s">
        <v>1993</v>
      </c>
      <c r="S929">
        <v>339</v>
      </c>
      <c r="T929">
        <v>1966.5</v>
      </c>
      <c r="U929">
        <v>0.11385000000000001</v>
      </c>
      <c r="V929">
        <v>36.1</v>
      </c>
      <c r="W929">
        <v>-0.15579999999999999</v>
      </c>
      <c r="X929">
        <v>37.600999999999999</v>
      </c>
      <c r="Y929">
        <v>15.101000000000001</v>
      </c>
      <c r="Z929">
        <v>-0.30323</v>
      </c>
      <c r="AA929">
        <v>23</v>
      </c>
      <c r="AB929">
        <v>32.9</v>
      </c>
      <c r="AC929">
        <v>0.65900000000000003</v>
      </c>
      <c r="AD929">
        <v>0.13100000000000001</v>
      </c>
      <c r="AE929">
        <v>1.952</v>
      </c>
      <c r="AF929">
        <v>0.28799999999999998</v>
      </c>
      <c r="AG929">
        <v>0.222</v>
      </c>
      <c r="AH929">
        <v>0.878</v>
      </c>
      <c r="AI929">
        <v>0.3</v>
      </c>
      <c r="AJ929">
        <v>0.79300000000000004</v>
      </c>
      <c r="AK929">
        <v>1.127</v>
      </c>
      <c r="AL929">
        <v>23.802</v>
      </c>
      <c r="AM929">
        <v>162</v>
      </c>
      <c r="AN929">
        <v>0.1</v>
      </c>
      <c r="AO929">
        <v>0.109</v>
      </c>
      <c r="AP929">
        <v>1.5559799999999999</v>
      </c>
      <c r="AQ929" s="20">
        <v>0.51700000000000002</v>
      </c>
      <c r="AR929">
        <v>92.81</v>
      </c>
      <c r="AS929">
        <v>-1</v>
      </c>
      <c r="AT929" t="s">
        <v>1994</v>
      </c>
      <c r="AU929">
        <v>-0.1</v>
      </c>
      <c r="AV929">
        <v>80</v>
      </c>
      <c r="AW929">
        <v>0.997</v>
      </c>
      <c r="AX929">
        <v>47.32</v>
      </c>
      <c r="AY929">
        <v>47.32</v>
      </c>
      <c r="AZ929">
        <v>48.85</v>
      </c>
      <c r="BA929">
        <v>48.85</v>
      </c>
      <c r="BB929">
        <v>60.16</v>
      </c>
      <c r="BC929">
        <v>60.16</v>
      </c>
      <c r="BL929">
        <v>16</v>
      </c>
      <c r="BN929">
        <v>-5.0539724041871459E-3</v>
      </c>
    </row>
    <row r="930" spans="1:66" x14ac:dyDescent="0.2">
      <c r="A930" t="s">
        <v>1884</v>
      </c>
      <c r="B930" s="19">
        <v>41689</v>
      </c>
      <c r="C930">
        <v>2</v>
      </c>
      <c r="D930">
        <v>1</v>
      </c>
      <c r="E930">
        <v>46</v>
      </c>
      <c r="F930">
        <v>1625</v>
      </c>
      <c r="K930" t="s">
        <v>2292</v>
      </c>
      <c r="L930" t="s">
        <v>1995</v>
      </c>
      <c r="M930">
        <v>100</v>
      </c>
      <c r="N930">
        <v>2.1120000000000001</v>
      </c>
      <c r="O930">
        <v>2.198</v>
      </c>
      <c r="P930">
        <v>4.9489999999999998</v>
      </c>
      <c r="Q930">
        <v>1</v>
      </c>
      <c r="R930" t="s">
        <v>1996</v>
      </c>
      <c r="S930">
        <v>4322</v>
      </c>
      <c r="T930">
        <v>1966.5</v>
      </c>
      <c r="U930">
        <v>0.12316000000000001</v>
      </c>
      <c r="V930">
        <v>42.97</v>
      </c>
      <c r="W930">
        <v>-0.35980000000000001</v>
      </c>
      <c r="X930">
        <v>84.694999999999993</v>
      </c>
      <c r="Y930">
        <v>12.195</v>
      </c>
      <c r="Z930">
        <v>-0.41582000000000002</v>
      </c>
      <c r="AA930">
        <v>49</v>
      </c>
      <c r="AB930">
        <v>74.2</v>
      </c>
      <c r="AC930">
        <v>0.04</v>
      </c>
      <c r="AD930">
        <v>8.8999999999999996E-2</v>
      </c>
      <c r="AE930">
        <v>1.851</v>
      </c>
      <c r="AF930">
        <v>0.124</v>
      </c>
      <c r="AG930">
        <v>0.26</v>
      </c>
      <c r="AH930">
        <v>-0.105</v>
      </c>
      <c r="AI930">
        <v>0.28999999999999998</v>
      </c>
      <c r="AJ930">
        <v>-0.25900000000000001</v>
      </c>
      <c r="AK930">
        <v>2.944</v>
      </c>
      <c r="AL930">
        <v>20.826000000000001</v>
      </c>
      <c r="AM930">
        <v>366</v>
      </c>
      <c r="AN930">
        <v>-1.0329999999999999</v>
      </c>
      <c r="AO930">
        <v>1.2E-2</v>
      </c>
      <c r="AP930">
        <v>14.76675</v>
      </c>
      <c r="AQ930">
        <v>1.9E-2</v>
      </c>
      <c r="AR930">
        <v>92.81</v>
      </c>
      <c r="AS930">
        <v>0.48699999999999999</v>
      </c>
      <c r="AT930" t="s">
        <v>1997</v>
      </c>
      <c r="AU930">
        <v>-47.8</v>
      </c>
      <c r="AV930">
        <v>169</v>
      </c>
      <c r="AW930">
        <v>1.0589999999999999</v>
      </c>
      <c r="AX930">
        <v>35.42</v>
      </c>
      <c r="AY930">
        <v>35.42</v>
      </c>
      <c r="AZ930">
        <v>40.78</v>
      </c>
      <c r="BA930">
        <v>40.78</v>
      </c>
      <c r="BB930">
        <v>49.84</v>
      </c>
      <c r="BC930">
        <v>49.84</v>
      </c>
      <c r="BL930">
        <v>16</v>
      </c>
      <c r="BN930">
        <v>-3.8749385847075532E-2</v>
      </c>
    </row>
    <row r="931" spans="1:66" x14ac:dyDescent="0.2">
      <c r="A931" t="s">
        <v>1884</v>
      </c>
      <c r="B931" s="19">
        <v>41689</v>
      </c>
      <c r="C931">
        <v>2</v>
      </c>
      <c r="D931">
        <v>2</v>
      </c>
      <c r="E931">
        <v>47</v>
      </c>
      <c r="F931">
        <v>1625</v>
      </c>
      <c r="K931" t="s">
        <v>2292</v>
      </c>
      <c r="L931" t="s">
        <v>1995</v>
      </c>
      <c r="M931">
        <v>100</v>
      </c>
      <c r="N931">
        <v>1.595</v>
      </c>
      <c r="O931">
        <v>1.7250000000000001</v>
      </c>
      <c r="P931">
        <v>3.0649999999999999</v>
      </c>
      <c r="Q931">
        <v>1</v>
      </c>
      <c r="R931" t="s">
        <v>1998</v>
      </c>
      <c r="S931">
        <v>3392</v>
      </c>
      <c r="T931">
        <v>1966.5</v>
      </c>
      <c r="U931">
        <v>0.12953000000000001</v>
      </c>
      <c r="V931">
        <v>36.72</v>
      </c>
      <c r="W931">
        <v>-0.13880000000000001</v>
      </c>
      <c r="X931">
        <v>55</v>
      </c>
      <c r="Y931">
        <v>9.5449999999999999</v>
      </c>
      <c r="Z931">
        <v>-0.59062000000000003</v>
      </c>
      <c r="AA931">
        <v>35</v>
      </c>
      <c r="AB931">
        <v>13.1</v>
      </c>
      <c r="AC931">
        <v>2.7E-2</v>
      </c>
      <c r="AD931">
        <v>5.0999999999999997E-2</v>
      </c>
      <c r="AE931">
        <v>1.659</v>
      </c>
      <c r="AF931">
        <v>-3.5000000000000003E-2</v>
      </c>
      <c r="AG931">
        <v>-5.1999999999999998E-2</v>
      </c>
      <c r="AH931">
        <v>0.29699999999999999</v>
      </c>
      <c r="AI931">
        <v>0.01</v>
      </c>
      <c r="AJ931">
        <v>0.46300000000000002</v>
      </c>
      <c r="AK931">
        <v>2.532</v>
      </c>
      <c r="AL931">
        <v>5.95</v>
      </c>
      <c r="AM931">
        <v>354</v>
      </c>
      <c r="AN931">
        <v>-0.96699999999999997</v>
      </c>
      <c r="AO931">
        <v>2.9000000000000001E-2</v>
      </c>
      <c r="AP931">
        <v>8.6412700000000005</v>
      </c>
      <c r="AQ931">
        <v>8.5000000000000006E-2</v>
      </c>
      <c r="AR931">
        <v>92.81</v>
      </c>
      <c r="AS931">
        <v>0.47699999999999998</v>
      </c>
      <c r="AT931" t="s">
        <v>1999</v>
      </c>
      <c r="AU931">
        <v>-8.1</v>
      </c>
      <c r="AV931">
        <v>169</v>
      </c>
      <c r="AW931">
        <v>0.96399999999999997</v>
      </c>
      <c r="AX931">
        <v>19.21</v>
      </c>
      <c r="AY931">
        <v>19.21</v>
      </c>
      <c r="AZ931">
        <v>21.79</v>
      </c>
      <c r="BA931">
        <v>21.79</v>
      </c>
      <c r="BB931">
        <v>31.38</v>
      </c>
      <c r="BC931">
        <v>31.38</v>
      </c>
      <c r="BL931">
        <v>16</v>
      </c>
      <c r="BN931">
        <v>0.16228781209072465</v>
      </c>
    </row>
    <row r="932" spans="1:66" x14ac:dyDescent="0.2">
      <c r="A932" t="s">
        <v>1884</v>
      </c>
      <c r="B932" s="19">
        <v>41689</v>
      </c>
      <c r="C932">
        <v>2</v>
      </c>
      <c r="D932">
        <v>3</v>
      </c>
      <c r="E932">
        <v>48</v>
      </c>
      <c r="F932">
        <v>1625</v>
      </c>
      <c r="K932" t="s">
        <v>2292</v>
      </c>
      <c r="L932" t="s">
        <v>1995</v>
      </c>
      <c r="M932">
        <v>100</v>
      </c>
      <c r="N932">
        <v>0.49299999999999999</v>
      </c>
      <c r="O932">
        <v>0.54400000000000004</v>
      </c>
      <c r="P932">
        <v>1.079</v>
      </c>
      <c r="Q932">
        <v>1</v>
      </c>
      <c r="R932" t="s">
        <v>2000</v>
      </c>
      <c r="S932">
        <v>1070</v>
      </c>
      <c r="T932">
        <v>1966.5</v>
      </c>
      <c r="U932">
        <v>-2.615E-2</v>
      </c>
      <c r="V932">
        <v>16.59</v>
      </c>
      <c r="W932">
        <v>-0.18190000000000001</v>
      </c>
      <c r="X932">
        <v>47.5</v>
      </c>
      <c r="Y932">
        <v>9.2330000000000005</v>
      </c>
      <c r="Z932">
        <v>-0.1724</v>
      </c>
      <c r="AA932">
        <v>51</v>
      </c>
      <c r="AB932">
        <v>30.8</v>
      </c>
      <c r="AC932">
        <v>4.4999999999999998E-2</v>
      </c>
      <c r="AD932">
        <v>2.7E-2</v>
      </c>
      <c r="AE932">
        <v>1.5660000000000001</v>
      </c>
      <c r="AF932">
        <v>-4.3999999999999997E-2</v>
      </c>
      <c r="AG932">
        <v>-3.9E-2</v>
      </c>
      <c r="AH932">
        <v>-9.0999999999999998E-2</v>
      </c>
      <c r="AI932">
        <v>6.8000000000000005E-2</v>
      </c>
      <c r="AJ932">
        <v>-4.8000000000000001E-2</v>
      </c>
      <c r="AK932">
        <v>0.84</v>
      </c>
      <c r="AL932">
        <v>26.777000000000001</v>
      </c>
      <c r="AM932">
        <v>366</v>
      </c>
      <c r="AN932">
        <v>-1.0329999999999999</v>
      </c>
      <c r="AO932">
        <v>1.7000000000000001E-2</v>
      </c>
      <c r="AP932">
        <v>4.0884</v>
      </c>
      <c r="AQ932">
        <v>2.4E-2</v>
      </c>
      <c r="AR932">
        <v>92.81</v>
      </c>
      <c r="AS932">
        <v>0.49199999999999999</v>
      </c>
      <c r="AT932" t="s">
        <v>2001</v>
      </c>
      <c r="AU932">
        <v>-7.1</v>
      </c>
      <c r="AV932">
        <v>11</v>
      </c>
      <c r="AW932">
        <v>0.98199999999999998</v>
      </c>
      <c r="AX932">
        <v>29.01</v>
      </c>
      <c r="AY932">
        <v>29.01</v>
      </c>
      <c r="AZ932">
        <v>31.87</v>
      </c>
      <c r="BA932">
        <v>31.87</v>
      </c>
      <c r="BB932">
        <v>51.26</v>
      </c>
      <c r="BC932">
        <v>51.26</v>
      </c>
      <c r="BL932">
        <v>16</v>
      </c>
      <c r="BN932">
        <v>0.16053286641440881</v>
      </c>
    </row>
    <row r="933" spans="1:66" x14ac:dyDescent="0.2">
      <c r="A933" t="s">
        <v>1884</v>
      </c>
      <c r="B933" s="19">
        <v>41689</v>
      </c>
      <c r="C933">
        <v>2</v>
      </c>
      <c r="D933">
        <v>4</v>
      </c>
      <c r="E933">
        <v>49</v>
      </c>
      <c r="F933">
        <v>1625</v>
      </c>
      <c r="K933" t="s">
        <v>2292</v>
      </c>
      <c r="L933" t="s">
        <v>1995</v>
      </c>
      <c r="M933">
        <v>100</v>
      </c>
      <c r="N933">
        <v>0.28899999999999998</v>
      </c>
      <c r="O933">
        <v>0.28699999999999998</v>
      </c>
      <c r="P933">
        <v>2.2250000000000001</v>
      </c>
      <c r="Q933">
        <v>3</v>
      </c>
      <c r="R933" t="s">
        <v>2002</v>
      </c>
      <c r="S933">
        <v>564</v>
      </c>
      <c r="T933">
        <v>1966.5</v>
      </c>
      <c r="U933">
        <v>0.16053000000000001</v>
      </c>
      <c r="V933">
        <v>51.63</v>
      </c>
      <c r="W933">
        <v>0.1212</v>
      </c>
      <c r="X933">
        <v>84.620999999999995</v>
      </c>
      <c r="Y933">
        <v>12.121</v>
      </c>
      <c r="Z933">
        <v>-0.16585</v>
      </c>
      <c r="AA933">
        <v>31</v>
      </c>
      <c r="AB933">
        <v>46.5</v>
      </c>
      <c r="AC933">
        <v>0.65800000000000003</v>
      </c>
      <c r="AD933">
        <v>0.18</v>
      </c>
      <c r="AE933">
        <v>1.9690000000000001</v>
      </c>
      <c r="AF933">
        <v>0.25800000000000001</v>
      </c>
      <c r="AG933">
        <v>7.5999999999999998E-2</v>
      </c>
      <c r="AH933">
        <v>0.94799999999999995</v>
      </c>
      <c r="AI933">
        <v>0.32300000000000001</v>
      </c>
      <c r="AJ933">
        <v>0.86099999999999999</v>
      </c>
      <c r="AK933">
        <v>1.579</v>
      </c>
      <c r="AL933">
        <v>133.88399999999999</v>
      </c>
      <c r="AM933">
        <v>102</v>
      </c>
      <c r="AN933">
        <v>0.433</v>
      </c>
      <c r="AO933">
        <v>0.22500000000000001</v>
      </c>
      <c r="AP933">
        <v>19.013819999999999</v>
      </c>
      <c r="AQ933" s="20">
        <v>0.621</v>
      </c>
      <c r="AR933">
        <v>92.81</v>
      </c>
      <c r="AS933">
        <v>-0.224</v>
      </c>
      <c r="AT933" t="s">
        <v>2003</v>
      </c>
      <c r="AU933">
        <v>1.4</v>
      </c>
      <c r="AV933">
        <v>2</v>
      </c>
      <c r="AW933">
        <v>0.96799999999999997</v>
      </c>
      <c r="AX933">
        <v>34.1</v>
      </c>
      <c r="AY933">
        <v>34.1</v>
      </c>
      <c r="AZ933">
        <v>46.72</v>
      </c>
      <c r="BA933">
        <v>46.72</v>
      </c>
      <c r="BB933">
        <v>49.09</v>
      </c>
      <c r="BC933">
        <v>49.09</v>
      </c>
      <c r="BL933">
        <v>16</v>
      </c>
      <c r="BN933">
        <v>-4.0211862089630707E-2</v>
      </c>
    </row>
    <row r="934" spans="1:66" x14ac:dyDescent="0.2">
      <c r="A934" t="s">
        <v>1884</v>
      </c>
      <c r="B934" s="19">
        <v>41690</v>
      </c>
      <c r="C934">
        <v>1</v>
      </c>
      <c r="D934">
        <v>1</v>
      </c>
      <c r="E934">
        <v>51</v>
      </c>
      <c r="F934">
        <v>1625</v>
      </c>
      <c r="K934" t="s">
        <v>2293</v>
      </c>
      <c r="L934" t="s">
        <v>2004</v>
      </c>
      <c r="M934">
        <v>100</v>
      </c>
      <c r="N934">
        <v>4.1429999999999998</v>
      </c>
      <c r="O934">
        <v>4.63</v>
      </c>
      <c r="P934">
        <v>9.7420000000000009</v>
      </c>
      <c r="Q934">
        <v>1</v>
      </c>
      <c r="R934" t="s">
        <v>2005</v>
      </c>
      <c r="S934">
        <v>8532</v>
      </c>
      <c r="T934">
        <v>1842.7</v>
      </c>
      <c r="U934">
        <v>6.1960000000000001E-2</v>
      </c>
      <c r="V934">
        <v>33.86</v>
      </c>
      <c r="W934">
        <v>-3.56E-2</v>
      </c>
      <c r="X934">
        <v>83.554000000000002</v>
      </c>
      <c r="Y934">
        <v>11.054</v>
      </c>
      <c r="Z934">
        <v>-0.67579999999999996</v>
      </c>
      <c r="AA934">
        <v>35</v>
      </c>
      <c r="AB934">
        <v>14.8</v>
      </c>
      <c r="AC934">
        <v>0.04</v>
      </c>
      <c r="AD934">
        <v>0.20499999999999999</v>
      </c>
      <c r="AE934">
        <v>1.76</v>
      </c>
      <c r="AF934">
        <v>0.11</v>
      </c>
      <c r="AG934">
        <v>0.19</v>
      </c>
      <c r="AH934">
        <v>0.77900000000000003</v>
      </c>
      <c r="AI934">
        <v>0.20499999999999999</v>
      </c>
      <c r="AJ934">
        <v>0.69599999999999995</v>
      </c>
      <c r="AK934">
        <v>7.2089999999999996</v>
      </c>
      <c r="AL934">
        <v>98.182000000000002</v>
      </c>
      <c r="AM934">
        <v>354</v>
      </c>
      <c r="AN934">
        <v>-0.96699999999999997</v>
      </c>
      <c r="AO934">
        <v>0.10100000000000001</v>
      </c>
      <c r="AP934">
        <v>36.871490000000001</v>
      </c>
      <c r="AQ934">
        <v>5.7000000000000002E-2</v>
      </c>
      <c r="AR934">
        <v>89.31</v>
      </c>
      <c r="AS934">
        <v>0.47599999999999998</v>
      </c>
      <c r="AT934" t="s">
        <v>2006</v>
      </c>
      <c r="AU934">
        <v>1.3</v>
      </c>
      <c r="AV934">
        <v>92</v>
      </c>
      <c r="AW934">
        <v>1.0409999999999999</v>
      </c>
      <c r="AX934">
        <v>28.75</v>
      </c>
      <c r="AY934">
        <v>28.75</v>
      </c>
      <c r="AZ934">
        <v>34.85</v>
      </c>
      <c r="BA934">
        <v>34.85</v>
      </c>
      <c r="BB934">
        <v>39.380000000000003</v>
      </c>
      <c r="BC934">
        <v>39.380000000000003</v>
      </c>
      <c r="BL934">
        <v>16</v>
      </c>
      <c r="BN934">
        <v>0.40746597841407878</v>
      </c>
    </row>
    <row r="935" spans="1:66" x14ac:dyDescent="0.2">
      <c r="A935" t="s">
        <v>1884</v>
      </c>
      <c r="B935" s="19">
        <v>41690</v>
      </c>
      <c r="C935">
        <v>1</v>
      </c>
      <c r="D935">
        <v>2</v>
      </c>
      <c r="E935">
        <v>52</v>
      </c>
      <c r="F935">
        <v>1625</v>
      </c>
      <c r="K935" t="s">
        <v>2293</v>
      </c>
      <c r="L935" t="s">
        <v>2007</v>
      </c>
      <c r="M935">
        <v>100</v>
      </c>
      <c r="N935">
        <v>0.81</v>
      </c>
      <c r="O935">
        <v>0.83899999999999997</v>
      </c>
      <c r="P935">
        <v>2.4380000000000002</v>
      </c>
      <c r="Q935">
        <v>1</v>
      </c>
      <c r="R935" t="s">
        <v>2008</v>
      </c>
      <c r="S935">
        <v>1546</v>
      </c>
      <c r="T935">
        <v>1842.7</v>
      </c>
      <c r="U935">
        <v>0.26284999999999997</v>
      </c>
      <c r="V935">
        <v>39.130000000000003</v>
      </c>
      <c r="W935">
        <v>-0.1056</v>
      </c>
      <c r="X935">
        <v>83.242000000000004</v>
      </c>
      <c r="Y935">
        <v>10.742000000000001</v>
      </c>
      <c r="Z935">
        <v>-0.30724000000000001</v>
      </c>
      <c r="AA935">
        <v>41</v>
      </c>
      <c r="AB935">
        <v>54.9</v>
      </c>
      <c r="AC935">
        <v>9.8000000000000004E-2</v>
      </c>
      <c r="AD935">
        <v>7.0999999999999994E-2</v>
      </c>
      <c r="AE935">
        <v>1.7869999999999999</v>
      </c>
      <c r="AF935">
        <v>5.0999999999999997E-2</v>
      </c>
      <c r="AG935">
        <v>0.11700000000000001</v>
      </c>
      <c r="AH935">
        <v>0.23799999999999999</v>
      </c>
      <c r="AI935">
        <v>1.7000000000000001E-2</v>
      </c>
      <c r="AJ935">
        <v>-0.112</v>
      </c>
      <c r="AK935">
        <v>1.411</v>
      </c>
      <c r="AL935">
        <v>26.777000000000001</v>
      </c>
      <c r="AM935">
        <v>366</v>
      </c>
      <c r="AN935">
        <v>-1.0329999999999999</v>
      </c>
      <c r="AO935">
        <v>2.1000000000000001E-2</v>
      </c>
      <c r="AP935">
        <v>9.2582100000000001</v>
      </c>
      <c r="AQ935">
        <v>3.3000000000000002E-2</v>
      </c>
      <c r="AR935">
        <v>89.31</v>
      </c>
      <c r="AS935">
        <v>0.223</v>
      </c>
      <c r="AT935" t="s">
        <v>2009</v>
      </c>
      <c r="AU935">
        <v>7.9</v>
      </c>
      <c r="AV935">
        <v>24</v>
      </c>
      <c r="AW935">
        <v>0.97099999999999997</v>
      </c>
      <c r="AX935">
        <v>34.799999999999997</v>
      </c>
      <c r="AY935">
        <v>34.799999999999997</v>
      </c>
      <c r="AZ935">
        <v>41.68</v>
      </c>
      <c r="BA935">
        <v>41.68</v>
      </c>
      <c r="BB935">
        <v>46.03</v>
      </c>
      <c r="BC935">
        <v>46.03</v>
      </c>
      <c r="BL935">
        <v>16</v>
      </c>
      <c r="BN935">
        <v>5.6659406639744652E-3</v>
      </c>
    </row>
    <row r="936" spans="1:66" x14ac:dyDescent="0.2">
      <c r="A936" t="s">
        <v>1884</v>
      </c>
      <c r="B936" s="19">
        <v>41690</v>
      </c>
      <c r="C936">
        <v>1</v>
      </c>
      <c r="D936">
        <v>3</v>
      </c>
      <c r="E936">
        <v>53</v>
      </c>
      <c r="F936">
        <v>1625</v>
      </c>
      <c r="K936" t="s">
        <v>2293</v>
      </c>
      <c r="L936" t="s">
        <v>2007</v>
      </c>
      <c r="M936">
        <v>100</v>
      </c>
      <c r="N936">
        <v>0.60799999999999998</v>
      </c>
      <c r="O936">
        <v>0.68799999999999994</v>
      </c>
      <c r="P936">
        <v>1.573</v>
      </c>
      <c r="Q936">
        <v>1</v>
      </c>
      <c r="R936" t="s">
        <v>2010</v>
      </c>
      <c r="S936">
        <v>1267</v>
      </c>
      <c r="T936">
        <v>1842.7</v>
      </c>
      <c r="U936">
        <v>-7.6880000000000004E-2</v>
      </c>
      <c r="V936">
        <v>19.510000000000002</v>
      </c>
      <c r="W936">
        <v>-8.7300000000000003E-2</v>
      </c>
      <c r="X936">
        <v>35</v>
      </c>
      <c r="Y936">
        <v>9.2330000000000005</v>
      </c>
      <c r="Z936">
        <v>-9.7449999999999995E-2</v>
      </c>
      <c r="AA936">
        <v>51</v>
      </c>
      <c r="AB936">
        <v>34.299999999999997</v>
      </c>
      <c r="AC936">
        <v>5.7000000000000002E-2</v>
      </c>
      <c r="AD936">
        <v>4.3999999999999997E-2</v>
      </c>
      <c r="AE936">
        <v>1.621</v>
      </c>
      <c r="AF936">
        <v>7.0999999999999994E-2</v>
      </c>
      <c r="AG936">
        <v>0.13400000000000001</v>
      </c>
      <c r="AH936">
        <v>0.43</v>
      </c>
      <c r="AI936">
        <v>9.5000000000000001E-2</v>
      </c>
      <c r="AJ936">
        <v>0.28100000000000003</v>
      </c>
      <c r="AK936">
        <v>1.153</v>
      </c>
      <c r="AL936">
        <v>77.355000000000004</v>
      </c>
      <c r="AM936">
        <v>354</v>
      </c>
      <c r="AN936">
        <v>-0.96699999999999997</v>
      </c>
      <c r="AO936">
        <v>2.5999999999999999E-2</v>
      </c>
      <c r="AP936">
        <v>5.9441499999999996</v>
      </c>
      <c r="AQ936">
        <v>7.5999999999999998E-2</v>
      </c>
      <c r="AR936">
        <v>89.31</v>
      </c>
      <c r="AS936">
        <v>0.49099999999999999</v>
      </c>
      <c r="AT936" t="s">
        <v>2011</v>
      </c>
      <c r="AU936">
        <v>31.1</v>
      </c>
      <c r="AV936">
        <v>158</v>
      </c>
      <c r="AW936">
        <v>1.0109999999999999</v>
      </c>
      <c r="AX936">
        <v>18.95</v>
      </c>
      <c r="AY936">
        <v>18.95</v>
      </c>
      <c r="AZ936">
        <v>30.84</v>
      </c>
      <c r="BA936">
        <v>30.84</v>
      </c>
      <c r="BB936">
        <v>37.340000000000003</v>
      </c>
      <c r="BC936">
        <v>37.340000000000003</v>
      </c>
      <c r="BL936">
        <v>16</v>
      </c>
      <c r="BN936">
        <v>0.23503157411124398</v>
      </c>
    </row>
    <row r="937" spans="1:66" x14ac:dyDescent="0.2">
      <c r="A937" t="s">
        <v>1884</v>
      </c>
      <c r="B937" s="19">
        <v>41690</v>
      </c>
      <c r="C937">
        <v>2</v>
      </c>
      <c r="D937">
        <v>1</v>
      </c>
      <c r="E937">
        <v>54</v>
      </c>
      <c r="F937">
        <v>1625</v>
      </c>
      <c r="K937" t="s">
        <v>2293</v>
      </c>
      <c r="L937" t="s">
        <v>2007</v>
      </c>
      <c r="M937">
        <v>100</v>
      </c>
      <c r="N937">
        <v>0.48199999999999998</v>
      </c>
      <c r="O937">
        <v>0.505</v>
      </c>
      <c r="P937">
        <v>4.1219999999999999</v>
      </c>
      <c r="Q937">
        <v>5</v>
      </c>
      <c r="R937" t="s">
        <v>2012</v>
      </c>
      <c r="S937">
        <v>931</v>
      </c>
      <c r="T937">
        <v>1842.7</v>
      </c>
      <c r="U937">
        <v>-2.6630000000000001E-2</v>
      </c>
      <c r="V937">
        <v>57.27</v>
      </c>
      <c r="W937">
        <v>-0.19889999999999999</v>
      </c>
      <c r="X937">
        <v>40.045999999999999</v>
      </c>
      <c r="Y937">
        <v>17.545999999999999</v>
      </c>
      <c r="Z937">
        <v>-0.42602000000000001</v>
      </c>
      <c r="AA937">
        <v>29</v>
      </c>
      <c r="AB937">
        <v>5.4</v>
      </c>
      <c r="AC937">
        <v>0.93600000000000005</v>
      </c>
      <c r="AD937">
        <v>0.31900000000000001</v>
      </c>
      <c r="AE937">
        <v>2.0419999999999998</v>
      </c>
      <c r="AF937">
        <v>0.33</v>
      </c>
      <c r="AG937">
        <v>0.23400000000000001</v>
      </c>
      <c r="AH937">
        <v>0.77800000000000002</v>
      </c>
      <c r="AI937">
        <v>0.497</v>
      </c>
      <c r="AJ937">
        <v>0.93400000000000005</v>
      </c>
      <c r="AK937">
        <v>2.8220000000000001</v>
      </c>
      <c r="AL937">
        <v>119.008</v>
      </c>
      <c r="AM937">
        <v>126</v>
      </c>
      <c r="AN937">
        <v>0.3</v>
      </c>
      <c r="AO937">
        <v>0.24</v>
      </c>
      <c r="AP937">
        <v>15.51558</v>
      </c>
      <c r="AQ937">
        <v>0.41599999999999998</v>
      </c>
      <c r="AR937">
        <v>89.31</v>
      </c>
      <c r="AS937">
        <v>0.66400000000000003</v>
      </c>
      <c r="AT937" t="s">
        <v>2013</v>
      </c>
      <c r="AU937">
        <v>19.5</v>
      </c>
      <c r="AV937">
        <v>89</v>
      </c>
      <c r="AW937">
        <v>0.94699999999999995</v>
      </c>
      <c r="AX937">
        <v>57.45</v>
      </c>
      <c r="AY937">
        <v>57.45</v>
      </c>
      <c r="AZ937">
        <v>57.91</v>
      </c>
      <c r="BA937">
        <v>57.91</v>
      </c>
      <c r="BB937">
        <v>63.53</v>
      </c>
      <c r="BC937">
        <v>63.53</v>
      </c>
      <c r="BL937">
        <v>16</v>
      </c>
      <c r="BN937">
        <v>-6.9318636884235499E-3</v>
      </c>
    </row>
    <row r="938" spans="1:66" x14ac:dyDescent="0.2">
      <c r="A938" t="s">
        <v>1884</v>
      </c>
      <c r="B938" s="19">
        <v>41696</v>
      </c>
      <c r="C938">
        <v>1</v>
      </c>
      <c r="D938">
        <v>1</v>
      </c>
      <c r="E938">
        <v>55</v>
      </c>
      <c r="F938">
        <v>1650</v>
      </c>
      <c r="K938" t="s">
        <v>2294</v>
      </c>
      <c r="L938" t="s">
        <v>2014</v>
      </c>
      <c r="M938">
        <v>100</v>
      </c>
      <c r="N938">
        <v>2.5209999999999999</v>
      </c>
      <c r="O938">
        <v>2.5550000000000002</v>
      </c>
      <c r="P938">
        <v>5.6280000000000001</v>
      </c>
      <c r="Q938">
        <v>1</v>
      </c>
      <c r="R938" t="s">
        <v>2015</v>
      </c>
      <c r="S938">
        <v>6312</v>
      </c>
      <c r="T938">
        <v>2470.6</v>
      </c>
      <c r="U938">
        <v>-0.17573</v>
      </c>
      <c r="V938">
        <v>49.84</v>
      </c>
      <c r="W938">
        <v>-0.4002</v>
      </c>
      <c r="X938">
        <v>82.507999999999996</v>
      </c>
      <c r="Y938">
        <v>12.507999999999999</v>
      </c>
      <c r="Z938">
        <v>-0.52363000000000004</v>
      </c>
      <c r="AA938">
        <v>23</v>
      </c>
      <c r="AB938">
        <v>89.6</v>
      </c>
      <c r="AC938">
        <v>5.2999999999999999E-2</v>
      </c>
      <c r="AD938">
        <v>0.14099999999999999</v>
      </c>
      <c r="AE938">
        <v>1.9550000000000001</v>
      </c>
      <c r="AF938">
        <v>0.28399999999999997</v>
      </c>
      <c r="AG938">
        <v>0.316</v>
      </c>
      <c r="AH938">
        <v>0.89</v>
      </c>
      <c r="AI938">
        <v>0.25800000000000001</v>
      </c>
      <c r="AJ938">
        <v>0.875</v>
      </c>
      <c r="AK938">
        <v>3.9889999999999999</v>
      </c>
      <c r="AL938">
        <v>41.652999999999999</v>
      </c>
      <c r="AM938">
        <v>366</v>
      </c>
      <c r="AN938">
        <v>-1.0329999999999999</v>
      </c>
      <c r="AO938">
        <v>0.217</v>
      </c>
      <c r="AP938">
        <v>24.38768</v>
      </c>
      <c r="AQ938">
        <v>0.159</v>
      </c>
      <c r="AR938">
        <v>95.81</v>
      </c>
      <c r="AS938">
        <v>0.442</v>
      </c>
      <c r="AT938" t="s">
        <v>2016</v>
      </c>
      <c r="AU938">
        <v>-17.8</v>
      </c>
      <c r="AV938">
        <v>105</v>
      </c>
      <c r="AW938">
        <v>1.083</v>
      </c>
      <c r="AX938">
        <v>38.99</v>
      </c>
      <c r="AY938">
        <v>38.99</v>
      </c>
      <c r="AZ938">
        <v>41.3</v>
      </c>
      <c r="BA938">
        <v>41.3</v>
      </c>
      <c r="BB938">
        <v>63.73</v>
      </c>
      <c r="BC938">
        <v>63.73</v>
      </c>
      <c r="BL938">
        <v>16</v>
      </c>
      <c r="BN938">
        <v>5.8552660686545091E-2</v>
      </c>
    </row>
    <row r="939" spans="1:66" x14ac:dyDescent="0.2">
      <c r="A939" t="s">
        <v>1884</v>
      </c>
      <c r="B939" s="19">
        <v>41696</v>
      </c>
      <c r="C939">
        <v>1</v>
      </c>
      <c r="D939">
        <v>2</v>
      </c>
      <c r="E939">
        <v>56</v>
      </c>
      <c r="F939">
        <v>1650</v>
      </c>
      <c r="K939" t="s">
        <v>2294</v>
      </c>
      <c r="L939" t="s">
        <v>2014</v>
      </c>
      <c r="M939">
        <v>100</v>
      </c>
      <c r="N939">
        <v>1.6519999999999999</v>
      </c>
      <c r="O939">
        <v>1.7669999999999999</v>
      </c>
      <c r="P939">
        <v>3.5529999999999999</v>
      </c>
      <c r="Q939">
        <v>1</v>
      </c>
      <c r="R939" t="s">
        <v>2017</v>
      </c>
      <c r="S939">
        <v>4366</v>
      </c>
      <c r="T939">
        <v>2470.6</v>
      </c>
      <c r="U939">
        <v>-4.0129999999999999E-2</v>
      </c>
      <c r="V939">
        <v>22.36</v>
      </c>
      <c r="W939" s="20">
        <v>0.30049999999999999</v>
      </c>
      <c r="X939">
        <v>42.5</v>
      </c>
      <c r="Y939">
        <v>9.9870000000000001</v>
      </c>
      <c r="Z939">
        <v>0.20519999999999999</v>
      </c>
      <c r="AA939">
        <v>55</v>
      </c>
      <c r="AB939">
        <v>19.7</v>
      </c>
      <c r="AC939">
        <v>2.7E-2</v>
      </c>
      <c r="AD939">
        <v>4.9000000000000002E-2</v>
      </c>
      <c r="AE939">
        <v>1.671</v>
      </c>
      <c r="AF939">
        <v>2.5999999999999999E-2</v>
      </c>
      <c r="AG939">
        <v>3.7999999999999999E-2</v>
      </c>
      <c r="AH939">
        <v>0.37</v>
      </c>
      <c r="AI939">
        <v>8.5000000000000006E-2</v>
      </c>
      <c r="AJ939">
        <v>0.313</v>
      </c>
      <c r="AK939">
        <v>2.702</v>
      </c>
      <c r="AL939">
        <v>8.9260000000000002</v>
      </c>
      <c r="AM939">
        <v>342</v>
      </c>
      <c r="AN939">
        <v>-0.9</v>
      </c>
      <c r="AO939">
        <v>2.8000000000000001E-2</v>
      </c>
      <c r="AP939">
        <v>13.42515</v>
      </c>
      <c r="AQ939">
        <v>7.0000000000000007E-2</v>
      </c>
      <c r="AR939">
        <v>95.81</v>
      </c>
      <c r="AS939">
        <v>0.47899999999999998</v>
      </c>
      <c r="AT939" t="s">
        <v>2018</v>
      </c>
      <c r="AU939">
        <v>-20.8</v>
      </c>
      <c r="AV939">
        <v>80</v>
      </c>
      <c r="AW939">
        <v>1.028</v>
      </c>
      <c r="AX939">
        <v>17.899999999999999</v>
      </c>
      <c r="AY939">
        <v>17.899999999999999</v>
      </c>
      <c r="AZ939">
        <v>32.44</v>
      </c>
      <c r="BA939">
        <v>32.44</v>
      </c>
      <c r="BB939">
        <v>39.06</v>
      </c>
      <c r="BC939">
        <v>39.06</v>
      </c>
      <c r="BL939">
        <v>16</v>
      </c>
      <c r="BN939">
        <v>0.21124255950780213</v>
      </c>
    </row>
    <row r="940" spans="1:66" x14ac:dyDescent="0.2">
      <c r="A940" t="s">
        <v>1884</v>
      </c>
      <c r="B940" s="19">
        <v>41696</v>
      </c>
      <c r="C940">
        <v>1</v>
      </c>
      <c r="D940">
        <v>3</v>
      </c>
      <c r="E940">
        <v>57</v>
      </c>
      <c r="F940">
        <v>1650</v>
      </c>
      <c r="K940" t="s">
        <v>2294</v>
      </c>
      <c r="L940" t="s">
        <v>2014</v>
      </c>
      <c r="M940">
        <v>100</v>
      </c>
      <c r="N940">
        <v>1.837</v>
      </c>
      <c r="O940">
        <v>2.0190000000000001</v>
      </c>
      <c r="P940">
        <v>4.3159999999999998</v>
      </c>
      <c r="Q940">
        <v>1</v>
      </c>
      <c r="R940" t="s">
        <v>2019</v>
      </c>
      <c r="S940">
        <v>4989</v>
      </c>
      <c r="T940">
        <v>2470.6</v>
      </c>
      <c r="U940">
        <v>0.10807</v>
      </c>
      <c r="V940">
        <v>25.12</v>
      </c>
      <c r="W940">
        <v>-8.3500000000000005E-2</v>
      </c>
      <c r="X940">
        <v>82.929000000000002</v>
      </c>
      <c r="Y940">
        <v>10.429</v>
      </c>
      <c r="Z940">
        <v>-0.34301999999999999</v>
      </c>
      <c r="AA940">
        <v>39</v>
      </c>
      <c r="AB940">
        <v>17.2</v>
      </c>
      <c r="AC940">
        <v>4.2000000000000003E-2</v>
      </c>
      <c r="AD940">
        <v>8.8999999999999996E-2</v>
      </c>
      <c r="AE940">
        <v>1.762</v>
      </c>
      <c r="AF940">
        <v>-2.8000000000000001E-2</v>
      </c>
      <c r="AG940">
        <v>8.1000000000000003E-2</v>
      </c>
      <c r="AH940">
        <v>0.505</v>
      </c>
      <c r="AI940">
        <v>0.252</v>
      </c>
      <c r="AJ940">
        <v>0.67100000000000004</v>
      </c>
      <c r="AK940">
        <v>3.1829999999999998</v>
      </c>
      <c r="AL940">
        <v>2.9750000000000001</v>
      </c>
      <c r="AM940">
        <v>342</v>
      </c>
      <c r="AN940">
        <v>-0.9</v>
      </c>
      <c r="AO940">
        <v>6.0999999999999999E-2</v>
      </c>
      <c r="AP940">
        <v>12.449</v>
      </c>
      <c r="AQ940">
        <v>8.4000000000000005E-2</v>
      </c>
      <c r="AR940">
        <v>95.81</v>
      </c>
      <c r="AS940">
        <v>0.48099999999999998</v>
      </c>
      <c r="AT940" t="s">
        <v>2020</v>
      </c>
      <c r="AU940">
        <v>12.5</v>
      </c>
      <c r="AV940">
        <v>138</v>
      </c>
      <c r="AW940">
        <v>0.97199999999999998</v>
      </c>
      <c r="AX940">
        <v>36.76</v>
      </c>
      <c r="AY940">
        <v>36.76</v>
      </c>
      <c r="AZ940">
        <v>41.92</v>
      </c>
      <c r="BA940">
        <v>41.92</v>
      </c>
      <c r="BB940">
        <v>44.33</v>
      </c>
      <c r="BC940">
        <v>44.33</v>
      </c>
      <c r="BL940">
        <v>16</v>
      </c>
      <c r="BN940">
        <v>0.29266743479392882</v>
      </c>
    </row>
    <row r="941" spans="1:66" x14ac:dyDescent="0.2">
      <c r="A941" t="s">
        <v>1884</v>
      </c>
      <c r="B941" s="19">
        <v>41696</v>
      </c>
      <c r="C941">
        <v>1</v>
      </c>
      <c r="D941">
        <v>4</v>
      </c>
      <c r="E941">
        <v>58</v>
      </c>
      <c r="F941">
        <v>1650</v>
      </c>
      <c r="K941" t="s">
        <v>2294</v>
      </c>
      <c r="L941" t="s">
        <v>2014</v>
      </c>
      <c r="M941">
        <v>100</v>
      </c>
      <c r="N941">
        <v>0.78300000000000003</v>
      </c>
      <c r="O941">
        <v>0.81</v>
      </c>
      <c r="P941">
        <v>2.0430000000000001</v>
      </c>
      <c r="Q941">
        <v>1</v>
      </c>
      <c r="R941" t="s">
        <v>2021</v>
      </c>
      <c r="S941">
        <v>2000</v>
      </c>
      <c r="T941">
        <v>2470.6</v>
      </c>
      <c r="U941">
        <v>0.14069000000000001</v>
      </c>
      <c r="V941">
        <v>20.399999999999999</v>
      </c>
      <c r="W941">
        <v>0.1474</v>
      </c>
      <c r="X941">
        <v>40</v>
      </c>
      <c r="Y941">
        <v>9.6750000000000007</v>
      </c>
      <c r="Z941">
        <v>1.422E-2</v>
      </c>
      <c r="AA941">
        <v>59</v>
      </c>
      <c r="AB941">
        <v>32.799999999999997</v>
      </c>
      <c r="AC941">
        <v>0.04</v>
      </c>
      <c r="AD941">
        <v>3.4000000000000002E-2</v>
      </c>
      <c r="AE941">
        <v>1.639</v>
      </c>
      <c r="AF941">
        <v>2E-3</v>
      </c>
      <c r="AG941">
        <v>4.4999999999999998E-2</v>
      </c>
      <c r="AH941">
        <v>0.38300000000000001</v>
      </c>
      <c r="AI941">
        <v>-3.6999999999999998E-2</v>
      </c>
      <c r="AJ941">
        <v>0.55400000000000005</v>
      </c>
      <c r="AK941">
        <v>1.375</v>
      </c>
      <c r="AL941">
        <v>309.42099999999999</v>
      </c>
      <c r="AM941">
        <v>342</v>
      </c>
      <c r="AN941">
        <v>-0.9</v>
      </c>
      <c r="AO941">
        <v>3.3000000000000002E-2</v>
      </c>
      <c r="AP941">
        <v>4.0324999999999998</v>
      </c>
      <c r="AQ941">
        <v>0.1</v>
      </c>
      <c r="AR941">
        <v>95.81</v>
      </c>
      <c r="AS941">
        <v>0.46</v>
      </c>
      <c r="AT941" t="s">
        <v>2022</v>
      </c>
      <c r="AU941">
        <v>-23.9</v>
      </c>
      <c r="AV941">
        <v>72</v>
      </c>
      <c r="AW941">
        <v>1.004</v>
      </c>
      <c r="AX941">
        <v>34.97</v>
      </c>
      <c r="AY941">
        <v>34.97</v>
      </c>
      <c r="AZ941">
        <v>35.049999999999997</v>
      </c>
      <c r="BA941">
        <v>35.049999999999997</v>
      </c>
      <c r="BB941">
        <v>38.28</v>
      </c>
      <c r="BC941">
        <v>38.28</v>
      </c>
      <c r="BL941">
        <v>16</v>
      </c>
      <c r="BN941">
        <v>0.11690977851807557</v>
      </c>
    </row>
    <row r="942" spans="1:66" x14ac:dyDescent="0.2">
      <c r="A942" t="s">
        <v>1884</v>
      </c>
      <c r="B942" s="19">
        <v>41696</v>
      </c>
      <c r="C942">
        <v>1</v>
      </c>
      <c r="D942">
        <v>5</v>
      </c>
      <c r="E942">
        <v>59</v>
      </c>
      <c r="F942">
        <v>1650</v>
      </c>
      <c r="K942" t="s">
        <v>2294</v>
      </c>
      <c r="L942" t="s">
        <v>2014</v>
      </c>
      <c r="M942">
        <v>100</v>
      </c>
      <c r="N942">
        <v>0.39500000000000002</v>
      </c>
      <c r="O942">
        <v>0.432</v>
      </c>
      <c r="P942">
        <v>1.171</v>
      </c>
      <c r="Q942">
        <v>1</v>
      </c>
      <c r="R942" t="s">
        <v>2023</v>
      </c>
      <c r="S942">
        <v>1067</v>
      </c>
      <c r="T942">
        <v>2470.6</v>
      </c>
      <c r="U942">
        <v>-0.11867</v>
      </c>
      <c r="V942">
        <v>21.65</v>
      </c>
      <c r="W942">
        <v>-8.4599999999999995E-2</v>
      </c>
      <c r="X942">
        <v>70</v>
      </c>
      <c r="Y942">
        <v>9.2330000000000005</v>
      </c>
      <c r="Z942">
        <v>-0.41503000000000001</v>
      </c>
      <c r="AA942">
        <v>53</v>
      </c>
      <c r="AB942">
        <v>90.8</v>
      </c>
      <c r="AC942">
        <v>6.7000000000000004E-2</v>
      </c>
      <c r="AD942">
        <v>3.1E-2</v>
      </c>
      <c r="AE942">
        <v>1.71</v>
      </c>
      <c r="AF942">
        <v>0.03</v>
      </c>
      <c r="AG942">
        <v>2.5999999999999999E-2</v>
      </c>
      <c r="AH942">
        <v>0.20899999999999999</v>
      </c>
      <c r="AI942">
        <v>0.08</v>
      </c>
      <c r="AJ942">
        <v>0.376</v>
      </c>
      <c r="AK942">
        <v>0.71599999999999997</v>
      </c>
      <c r="AL942">
        <v>354.05</v>
      </c>
      <c r="AM942">
        <v>330</v>
      </c>
      <c r="AN942">
        <v>-0.83299999999999996</v>
      </c>
      <c r="AO942">
        <v>2.8000000000000001E-2</v>
      </c>
      <c r="AP942">
        <v>2.5266799999999998</v>
      </c>
      <c r="AQ942">
        <v>0.109</v>
      </c>
      <c r="AR942">
        <v>95.81</v>
      </c>
      <c r="AS942">
        <v>0.46</v>
      </c>
      <c r="AT942" t="s">
        <v>2024</v>
      </c>
      <c r="AU942">
        <v>-20.8</v>
      </c>
      <c r="AV942">
        <v>178</v>
      </c>
      <c r="AW942">
        <v>1.0249999999999999</v>
      </c>
      <c r="AX942">
        <v>28.75</v>
      </c>
      <c r="AY942">
        <v>28.75</v>
      </c>
      <c r="AZ942">
        <v>35.24</v>
      </c>
      <c r="BA942">
        <v>35.24</v>
      </c>
      <c r="BB942">
        <v>44.99</v>
      </c>
      <c r="BC942">
        <v>44.99</v>
      </c>
      <c r="BL942">
        <v>16</v>
      </c>
      <c r="BN942">
        <v>0.18767885109041985</v>
      </c>
    </row>
    <row r="943" spans="1:66" x14ac:dyDescent="0.2">
      <c r="A943" t="s">
        <v>1884</v>
      </c>
      <c r="B943" s="19">
        <v>41696</v>
      </c>
      <c r="C943">
        <v>1</v>
      </c>
      <c r="D943">
        <v>6</v>
      </c>
      <c r="E943">
        <v>60</v>
      </c>
      <c r="F943">
        <v>1650</v>
      </c>
      <c r="K943" t="s">
        <v>2294</v>
      </c>
      <c r="L943" t="s">
        <v>2014</v>
      </c>
      <c r="M943">
        <v>100</v>
      </c>
      <c r="N943">
        <v>0.28100000000000003</v>
      </c>
      <c r="O943">
        <v>0.28899999999999998</v>
      </c>
      <c r="P943">
        <v>1.1819999999999999</v>
      </c>
      <c r="Q943">
        <v>1</v>
      </c>
      <c r="R943" t="s">
        <v>2025</v>
      </c>
      <c r="S943">
        <v>715</v>
      </c>
      <c r="T943">
        <v>2470.6</v>
      </c>
      <c r="U943">
        <v>-2.2239999999999999E-2</v>
      </c>
      <c r="V943">
        <v>32.979999999999997</v>
      </c>
      <c r="W943">
        <v>-2.7799999999999998E-2</v>
      </c>
      <c r="X943">
        <v>79.603999999999999</v>
      </c>
      <c r="Y943">
        <v>14.603999999999999</v>
      </c>
      <c r="Z943">
        <v>-0.43791000000000002</v>
      </c>
      <c r="AA943">
        <v>29</v>
      </c>
      <c r="AB943">
        <v>63.6</v>
      </c>
      <c r="AC943">
        <v>0.36499999999999999</v>
      </c>
      <c r="AD943">
        <v>0.111</v>
      </c>
      <c r="AE943">
        <v>1.83</v>
      </c>
      <c r="AF943">
        <v>9.9000000000000005E-2</v>
      </c>
      <c r="AG943">
        <v>9.2999999999999999E-2</v>
      </c>
      <c r="AH943">
        <v>0.88</v>
      </c>
      <c r="AI943">
        <v>8.5999999999999993E-2</v>
      </c>
      <c r="AJ943">
        <v>0.83899999999999997</v>
      </c>
      <c r="AK943">
        <v>1.35</v>
      </c>
      <c r="AL943">
        <v>5.95</v>
      </c>
      <c r="AM943">
        <v>282</v>
      </c>
      <c r="AN943">
        <v>-0.56699999999999995</v>
      </c>
      <c r="AO943">
        <v>0.159</v>
      </c>
      <c r="AP943">
        <v>3.65273</v>
      </c>
      <c r="AQ943" s="20">
        <v>0.504</v>
      </c>
      <c r="AR943">
        <v>95.81</v>
      </c>
      <c r="AS943">
        <v>5.2999999999999999E-2</v>
      </c>
      <c r="AT943" t="s">
        <v>2026</v>
      </c>
      <c r="AU943">
        <v>-78.400000000000006</v>
      </c>
      <c r="AV943">
        <v>76</v>
      </c>
      <c r="AW943">
        <v>1.034</v>
      </c>
      <c r="AX943">
        <v>40.35</v>
      </c>
      <c r="AY943">
        <v>40.35</v>
      </c>
      <c r="AZ943">
        <v>44.05</v>
      </c>
      <c r="BA943">
        <v>44.05</v>
      </c>
      <c r="BB943">
        <v>50.42</v>
      </c>
      <c r="BC943">
        <v>50.42</v>
      </c>
      <c r="BL943">
        <v>16</v>
      </c>
      <c r="BN943">
        <v>6.6163581769987073E-2</v>
      </c>
    </row>
    <row r="944" spans="1:66" x14ac:dyDescent="0.2">
      <c r="A944" t="s">
        <v>1884</v>
      </c>
      <c r="B944" s="19">
        <v>41696</v>
      </c>
      <c r="C944">
        <v>1</v>
      </c>
      <c r="D944">
        <v>7</v>
      </c>
      <c r="E944">
        <v>61</v>
      </c>
      <c r="F944">
        <v>1650</v>
      </c>
      <c r="K944" t="s">
        <v>2294</v>
      </c>
      <c r="L944" t="s">
        <v>2014</v>
      </c>
      <c r="M944">
        <v>100</v>
      </c>
      <c r="N944">
        <v>0.27700000000000002</v>
      </c>
      <c r="O944">
        <v>0.29599999999999999</v>
      </c>
      <c r="P944">
        <v>0.85599999999999998</v>
      </c>
      <c r="Q944">
        <v>0</v>
      </c>
      <c r="R944" t="s">
        <v>45</v>
      </c>
      <c r="S944">
        <v>731</v>
      </c>
      <c r="T944">
        <v>2470.6</v>
      </c>
      <c r="U944">
        <v>-1.5010000000000001E-2</v>
      </c>
      <c r="V944">
        <v>40.75</v>
      </c>
      <c r="W944">
        <v>-0.191</v>
      </c>
      <c r="X944">
        <v>45</v>
      </c>
      <c r="Y944">
        <v>9.2330000000000005</v>
      </c>
      <c r="Z944">
        <v>-0.25757000000000002</v>
      </c>
      <c r="AA944">
        <v>47</v>
      </c>
      <c r="AB944">
        <v>2.2000000000000002</v>
      </c>
      <c r="AC944">
        <v>8.1000000000000003E-2</v>
      </c>
      <c r="AD944">
        <v>2.7E-2</v>
      </c>
      <c r="AE944">
        <v>1.5409999999999999</v>
      </c>
      <c r="AF944">
        <v>-0.05</v>
      </c>
      <c r="AG944">
        <v>-7.1999999999999995E-2</v>
      </c>
      <c r="AH944">
        <v>0.20699999999999999</v>
      </c>
      <c r="AI944">
        <v>2.5999999999999999E-2</v>
      </c>
      <c r="AJ944">
        <v>0.19500000000000001</v>
      </c>
      <c r="AK944">
        <v>0.56799999999999995</v>
      </c>
      <c r="AL944">
        <v>20.826000000000001</v>
      </c>
      <c r="AM944">
        <v>342</v>
      </c>
      <c r="AN944">
        <v>-0.9</v>
      </c>
      <c r="AO944">
        <v>1.6E-2</v>
      </c>
      <c r="AP944">
        <v>2.4508200000000002</v>
      </c>
      <c r="AQ944">
        <v>8.6999999999999994E-2</v>
      </c>
      <c r="AR944">
        <v>95.81</v>
      </c>
      <c r="AS944">
        <v>0.34399999999999997</v>
      </c>
      <c r="AT944" t="s">
        <v>2027</v>
      </c>
      <c r="AU944">
        <v>-34.299999999999997</v>
      </c>
      <c r="AV944">
        <v>166</v>
      </c>
      <c r="AW944">
        <v>0.91900000000000004</v>
      </c>
      <c r="AX944">
        <v>23.31</v>
      </c>
      <c r="AY944">
        <v>23.31</v>
      </c>
      <c r="AZ944">
        <v>36.94</v>
      </c>
      <c r="BA944">
        <v>36.94</v>
      </c>
      <c r="BB944">
        <v>37.630000000000003</v>
      </c>
      <c r="BC944">
        <v>37.630000000000003</v>
      </c>
      <c r="BL944">
        <v>16</v>
      </c>
      <c r="BN944">
        <v>0.13650029559565705</v>
      </c>
    </row>
    <row r="945" spans="1:66" x14ac:dyDescent="0.2">
      <c r="A945" t="s">
        <v>1884</v>
      </c>
      <c r="B945" s="19">
        <v>41696</v>
      </c>
      <c r="C945">
        <v>2</v>
      </c>
      <c r="D945">
        <v>1</v>
      </c>
      <c r="E945">
        <v>62</v>
      </c>
      <c r="F945">
        <v>1650</v>
      </c>
      <c r="K945" t="s">
        <v>2294</v>
      </c>
      <c r="L945" t="s">
        <v>2014</v>
      </c>
      <c r="M945">
        <v>100</v>
      </c>
      <c r="N945">
        <v>10.384</v>
      </c>
      <c r="O945">
        <v>11.031000000000001</v>
      </c>
      <c r="P945">
        <v>17.359000000000002</v>
      </c>
      <c r="Q945">
        <v>1</v>
      </c>
      <c r="R945" t="s">
        <v>2028</v>
      </c>
      <c r="S945">
        <v>27252</v>
      </c>
      <c r="T945">
        <v>2470.6</v>
      </c>
      <c r="U945">
        <v>8.7179999999999994E-2</v>
      </c>
      <c r="V945">
        <v>39.130000000000003</v>
      </c>
      <c r="W945">
        <v>-5.3900000000000003E-2</v>
      </c>
      <c r="X945">
        <v>29.475999999999999</v>
      </c>
      <c r="Y945">
        <v>14.476000000000001</v>
      </c>
      <c r="Z945">
        <v>-0.56584999999999996</v>
      </c>
      <c r="AA945">
        <v>19</v>
      </c>
      <c r="AB945">
        <v>25.6</v>
      </c>
      <c r="AC945">
        <v>1.6E-2</v>
      </c>
      <c r="AD945">
        <v>0.192</v>
      </c>
      <c r="AE945">
        <v>1.857</v>
      </c>
      <c r="AF945">
        <v>7.0999999999999994E-2</v>
      </c>
      <c r="AG945">
        <v>0.23400000000000001</v>
      </c>
      <c r="AH945">
        <v>0.64100000000000001</v>
      </c>
      <c r="AI945">
        <v>0.246</v>
      </c>
      <c r="AJ945">
        <v>0.78</v>
      </c>
      <c r="AK945">
        <v>13.558999999999999</v>
      </c>
      <c r="AL945">
        <v>348.09899999999999</v>
      </c>
      <c r="AM945">
        <v>354</v>
      </c>
      <c r="AN945">
        <v>-0.96699999999999997</v>
      </c>
      <c r="AO945">
        <v>9.7000000000000003E-2</v>
      </c>
      <c r="AP945">
        <v>64.970119999999994</v>
      </c>
      <c r="AQ945">
        <v>5.2999999999999999E-2</v>
      </c>
      <c r="AR945">
        <v>95.81</v>
      </c>
      <c r="AS945">
        <v>0.47199999999999998</v>
      </c>
      <c r="AT945" t="s">
        <v>2029</v>
      </c>
      <c r="AU945">
        <v>-70.5</v>
      </c>
      <c r="AV945">
        <v>86</v>
      </c>
      <c r="AW945">
        <v>0.95599999999999996</v>
      </c>
      <c r="AX945">
        <v>38.76</v>
      </c>
      <c r="AY945">
        <v>38.76</v>
      </c>
      <c r="AZ945">
        <v>38.880000000000003</v>
      </c>
      <c r="BA945">
        <v>38.880000000000003</v>
      </c>
      <c r="BB945">
        <v>64.739999999999995</v>
      </c>
      <c r="BC945">
        <v>64.739999999999995</v>
      </c>
      <c r="BL945">
        <v>16</v>
      </c>
      <c r="BN945">
        <v>0.3284013487406226</v>
      </c>
    </row>
    <row r="946" spans="1:66" x14ac:dyDescent="0.2">
      <c r="A946" t="s">
        <v>1884</v>
      </c>
      <c r="B946" s="19">
        <v>41696</v>
      </c>
      <c r="C946">
        <v>2</v>
      </c>
      <c r="D946">
        <v>2</v>
      </c>
      <c r="E946">
        <v>64</v>
      </c>
      <c r="F946">
        <v>1650</v>
      </c>
      <c r="K946" t="s">
        <v>2294</v>
      </c>
      <c r="L946" t="s">
        <v>2030</v>
      </c>
      <c r="M946">
        <v>100</v>
      </c>
      <c r="N946">
        <v>5.5389999999999997</v>
      </c>
      <c r="O946">
        <v>6.0170000000000003</v>
      </c>
      <c r="P946">
        <v>10.914</v>
      </c>
      <c r="Q946">
        <v>1</v>
      </c>
      <c r="R946" t="s">
        <v>2031</v>
      </c>
      <c r="S946">
        <v>14866</v>
      </c>
      <c r="T946">
        <v>2470.6</v>
      </c>
      <c r="U946">
        <v>-0.19377</v>
      </c>
      <c r="V946">
        <v>42.06</v>
      </c>
      <c r="W946" s="20">
        <v>0.30590000000000001</v>
      </c>
      <c r="X946">
        <v>26.460999999999999</v>
      </c>
      <c r="Y946">
        <v>13.961</v>
      </c>
      <c r="Z946">
        <v>-0.12044000000000001</v>
      </c>
      <c r="AA946">
        <v>19</v>
      </c>
      <c r="AB946">
        <v>65.3</v>
      </c>
      <c r="AC946">
        <v>3.4000000000000002E-2</v>
      </c>
      <c r="AD946">
        <v>0.23100000000000001</v>
      </c>
      <c r="AE946">
        <v>1.907</v>
      </c>
      <c r="AF946">
        <v>0.14299999999999999</v>
      </c>
      <c r="AG946">
        <v>0.26800000000000002</v>
      </c>
      <c r="AH946">
        <v>0.79800000000000004</v>
      </c>
      <c r="AI946">
        <v>0.29499999999999998</v>
      </c>
      <c r="AJ946">
        <v>0.72899999999999998</v>
      </c>
      <c r="AK946">
        <v>8.1449999999999996</v>
      </c>
      <c r="AL946">
        <v>98.182000000000002</v>
      </c>
      <c r="AM946">
        <v>342</v>
      </c>
      <c r="AN946">
        <v>-0.9</v>
      </c>
      <c r="AO946">
        <v>0.114</v>
      </c>
      <c r="AP946">
        <v>34.595799999999997</v>
      </c>
      <c r="AQ946">
        <v>8.3000000000000004E-2</v>
      </c>
      <c r="AR946">
        <v>95.81</v>
      </c>
      <c r="AS946">
        <v>0.46899999999999997</v>
      </c>
      <c r="AT946" t="s">
        <v>2032</v>
      </c>
      <c r="AU946">
        <v>-18.100000000000001</v>
      </c>
      <c r="AV946">
        <v>6</v>
      </c>
      <c r="AW946">
        <v>0.92500000000000004</v>
      </c>
      <c r="AX946">
        <v>37.450000000000003</v>
      </c>
      <c r="AY946">
        <v>37.450000000000003</v>
      </c>
      <c r="AZ946">
        <v>38.450000000000003</v>
      </c>
      <c r="BA946">
        <v>38.450000000000003</v>
      </c>
      <c r="BB946">
        <v>40.79</v>
      </c>
      <c r="BC946">
        <v>40.79</v>
      </c>
      <c r="BL946">
        <v>16</v>
      </c>
      <c r="BN946">
        <v>0.35313330649435121</v>
      </c>
    </row>
    <row r="947" spans="1:66" x14ac:dyDescent="0.2">
      <c r="A947" t="s">
        <v>1884</v>
      </c>
      <c r="B947" s="19">
        <v>41696</v>
      </c>
      <c r="C947">
        <v>2</v>
      </c>
      <c r="D947">
        <v>3</v>
      </c>
      <c r="E947">
        <v>65</v>
      </c>
      <c r="F947">
        <v>1650</v>
      </c>
      <c r="K947" t="s">
        <v>2294</v>
      </c>
      <c r="L947" t="s">
        <v>2030</v>
      </c>
      <c r="M947">
        <v>100</v>
      </c>
      <c r="N947">
        <v>1.607</v>
      </c>
      <c r="O947">
        <v>1.6319999999999999</v>
      </c>
      <c r="P947">
        <v>3.4729999999999999</v>
      </c>
      <c r="Q947">
        <v>1</v>
      </c>
      <c r="R947" t="s">
        <v>2033</v>
      </c>
      <c r="S947">
        <v>4032</v>
      </c>
      <c r="T947">
        <v>2470.6</v>
      </c>
      <c r="U947">
        <v>-0.13278999999999999</v>
      </c>
      <c r="V947">
        <v>22.61</v>
      </c>
      <c r="W947">
        <v>-6.4899999999999999E-2</v>
      </c>
      <c r="X947">
        <v>82.929000000000002</v>
      </c>
      <c r="Y947">
        <v>10.429</v>
      </c>
      <c r="Z947">
        <v>-0.29522999999999999</v>
      </c>
      <c r="AA947">
        <v>39</v>
      </c>
      <c r="AB947">
        <v>2</v>
      </c>
      <c r="AC947">
        <v>4.2000000000000003E-2</v>
      </c>
      <c r="AD947">
        <v>6.9000000000000006E-2</v>
      </c>
      <c r="AE947">
        <v>1.8580000000000001</v>
      </c>
      <c r="AF947">
        <v>0.113</v>
      </c>
      <c r="AG947">
        <v>0.14699999999999999</v>
      </c>
      <c r="AH947">
        <v>-0.17499999999999999</v>
      </c>
      <c r="AI947">
        <v>0.18099999999999999</v>
      </c>
      <c r="AJ947">
        <v>-4.1000000000000002E-2</v>
      </c>
      <c r="AK947">
        <v>2.0259999999999998</v>
      </c>
      <c r="AL947">
        <v>80.331000000000003</v>
      </c>
      <c r="AM947">
        <v>366</v>
      </c>
      <c r="AN947">
        <v>-1.0329999999999999</v>
      </c>
      <c r="AO947">
        <v>1.0999999999999999E-2</v>
      </c>
      <c r="AP947">
        <v>13.023350000000001</v>
      </c>
      <c r="AQ947">
        <v>8.9999999999999993E-3</v>
      </c>
      <c r="AR947">
        <v>95.81</v>
      </c>
      <c r="AS947">
        <v>0.46700000000000003</v>
      </c>
      <c r="AT947" t="s">
        <v>2034</v>
      </c>
      <c r="AU947">
        <v>30.5</v>
      </c>
      <c r="AV947">
        <v>179</v>
      </c>
      <c r="AW947">
        <v>1.0489999999999999</v>
      </c>
      <c r="AX947">
        <v>35.33</v>
      </c>
      <c r="AY947">
        <v>35.33</v>
      </c>
      <c r="AZ947">
        <v>36.19</v>
      </c>
      <c r="BA947">
        <v>36.19</v>
      </c>
      <c r="BB947">
        <v>41.08</v>
      </c>
      <c r="BC947">
        <v>41.08</v>
      </c>
      <c r="BL947">
        <v>16</v>
      </c>
      <c r="BN947">
        <v>0.10820152653571698</v>
      </c>
    </row>
    <row r="948" spans="1:66" x14ac:dyDescent="0.2">
      <c r="A948" t="s">
        <v>1884</v>
      </c>
      <c r="B948" s="19">
        <v>41696</v>
      </c>
      <c r="C948">
        <v>2</v>
      </c>
      <c r="D948">
        <v>4</v>
      </c>
      <c r="E948">
        <v>66</v>
      </c>
      <c r="F948">
        <v>1650</v>
      </c>
      <c r="K948" t="s">
        <v>2294</v>
      </c>
      <c r="L948" t="s">
        <v>2030</v>
      </c>
      <c r="M948">
        <v>100</v>
      </c>
      <c r="N948">
        <v>2.4580000000000002</v>
      </c>
      <c r="O948">
        <v>2.601</v>
      </c>
      <c r="P948">
        <v>14.005000000000001</v>
      </c>
      <c r="Q948">
        <v>9</v>
      </c>
      <c r="R948" t="s">
        <v>2035</v>
      </c>
      <c r="S948">
        <v>6425</v>
      </c>
      <c r="T948">
        <v>2470.6</v>
      </c>
      <c r="U948">
        <v>0.64953000000000005</v>
      </c>
      <c r="V948">
        <v>44.89</v>
      </c>
      <c r="W948" s="20">
        <v>0.45050000000000001</v>
      </c>
      <c r="X948">
        <v>53.554000000000002</v>
      </c>
      <c r="Y948">
        <v>11.054</v>
      </c>
      <c r="Z948">
        <v>0.46499000000000001</v>
      </c>
      <c r="AA948">
        <v>33</v>
      </c>
      <c r="AB948">
        <v>6.6</v>
      </c>
      <c r="AC948">
        <v>0.377</v>
      </c>
      <c r="AD948">
        <v>0.96899999999999997</v>
      </c>
      <c r="AE948">
        <v>2.4169999999999998</v>
      </c>
      <c r="AF948">
        <v>0.59399999999999997</v>
      </c>
      <c r="AG948">
        <v>0.66200000000000003</v>
      </c>
      <c r="AH948">
        <v>0.29699999999999999</v>
      </c>
      <c r="AI948">
        <v>0.54900000000000004</v>
      </c>
      <c r="AJ948">
        <v>0.23100000000000001</v>
      </c>
      <c r="AK948">
        <v>4.399</v>
      </c>
      <c r="AL948">
        <v>11.901</v>
      </c>
      <c r="AM948">
        <v>330</v>
      </c>
      <c r="AN948">
        <v>-0.83299999999999996</v>
      </c>
      <c r="AO948">
        <v>8.2000000000000003E-2</v>
      </c>
      <c r="AP948">
        <v>17.921690000000002</v>
      </c>
      <c r="AQ948">
        <v>9.9000000000000005E-2</v>
      </c>
      <c r="AR948">
        <v>95.81</v>
      </c>
      <c r="AS948">
        <v>-0.33700000000000002</v>
      </c>
      <c r="AT948" t="s">
        <v>2036</v>
      </c>
      <c r="AU948">
        <v>-8.5</v>
      </c>
      <c r="AV948">
        <v>70</v>
      </c>
      <c r="AW948">
        <v>1.127</v>
      </c>
      <c r="AX948">
        <v>38.53</v>
      </c>
      <c r="AY948">
        <v>38.53</v>
      </c>
      <c r="AZ948">
        <v>40.92</v>
      </c>
      <c r="BA948">
        <v>40.92</v>
      </c>
      <c r="BB948">
        <v>43.46</v>
      </c>
      <c r="BC948">
        <v>43.46</v>
      </c>
      <c r="BL948">
        <v>16</v>
      </c>
      <c r="BN948">
        <v>2.8358965755294993E-2</v>
      </c>
    </row>
    <row r="949" spans="1:66" x14ac:dyDescent="0.2">
      <c r="A949" t="s">
        <v>1884</v>
      </c>
      <c r="B949" s="19">
        <v>41696</v>
      </c>
      <c r="C949">
        <v>2</v>
      </c>
      <c r="D949">
        <v>5</v>
      </c>
      <c r="E949">
        <v>67</v>
      </c>
      <c r="F949">
        <v>1650</v>
      </c>
      <c r="K949" t="s">
        <v>2294</v>
      </c>
      <c r="L949" t="s">
        <v>2030</v>
      </c>
      <c r="M949">
        <v>100</v>
      </c>
      <c r="N949">
        <v>1.887</v>
      </c>
      <c r="O949">
        <v>2.0009999999999999</v>
      </c>
      <c r="P949">
        <v>4.649</v>
      </c>
      <c r="Q949">
        <v>1</v>
      </c>
      <c r="R949" t="s">
        <v>2037</v>
      </c>
      <c r="S949">
        <v>4944</v>
      </c>
      <c r="T949">
        <v>2470.6</v>
      </c>
      <c r="U949">
        <v>-0.14316999999999999</v>
      </c>
      <c r="V949">
        <v>47.98</v>
      </c>
      <c r="W949">
        <v>-0.21210000000000001</v>
      </c>
      <c r="X949">
        <v>67.304000000000002</v>
      </c>
      <c r="Y949">
        <v>12.304</v>
      </c>
      <c r="Z949">
        <v>-0.53012999999999999</v>
      </c>
      <c r="AA949">
        <v>37</v>
      </c>
      <c r="AB949">
        <v>59.8</v>
      </c>
      <c r="AC949">
        <v>3.4000000000000002E-2</v>
      </c>
      <c r="AD949">
        <v>6.9000000000000006E-2</v>
      </c>
      <c r="AE949">
        <v>1.915</v>
      </c>
      <c r="AF949">
        <v>8.7999999999999995E-2</v>
      </c>
      <c r="AG949">
        <v>0.189</v>
      </c>
      <c r="AH949">
        <v>0.26500000000000001</v>
      </c>
      <c r="AI949">
        <v>0.26200000000000001</v>
      </c>
      <c r="AJ949">
        <v>0.28899999999999998</v>
      </c>
      <c r="AK949">
        <v>3.073</v>
      </c>
      <c r="AL949">
        <v>62.478999999999999</v>
      </c>
      <c r="AM949">
        <v>330</v>
      </c>
      <c r="AN949">
        <v>-0.83299999999999996</v>
      </c>
      <c r="AO949">
        <v>4.2000000000000003E-2</v>
      </c>
      <c r="AP949">
        <v>16.531770000000002</v>
      </c>
      <c r="AQ949">
        <v>8.6999999999999994E-2</v>
      </c>
      <c r="AR949">
        <v>95.81</v>
      </c>
      <c r="AS949">
        <v>0.48199999999999998</v>
      </c>
      <c r="AT949" t="s">
        <v>2038</v>
      </c>
      <c r="AU949">
        <v>-11.2</v>
      </c>
      <c r="AV949">
        <v>102</v>
      </c>
      <c r="AW949">
        <v>1.024</v>
      </c>
      <c r="AX949">
        <v>27.5</v>
      </c>
      <c r="AY949">
        <v>27.5</v>
      </c>
      <c r="AZ949">
        <v>45.91</v>
      </c>
      <c r="BA949">
        <v>45.91</v>
      </c>
      <c r="BB949">
        <v>47.57</v>
      </c>
      <c r="BC949">
        <v>47.57</v>
      </c>
      <c r="BL949">
        <v>16</v>
      </c>
      <c r="BN949">
        <v>0.22617549795627445</v>
      </c>
    </row>
    <row r="950" spans="1:66" x14ac:dyDescent="0.2">
      <c r="A950" t="s">
        <v>1884</v>
      </c>
      <c r="B950" s="19">
        <v>41696</v>
      </c>
      <c r="C950">
        <v>2</v>
      </c>
      <c r="D950">
        <v>6</v>
      </c>
      <c r="E950">
        <v>68</v>
      </c>
      <c r="F950">
        <v>1650</v>
      </c>
      <c r="K950" t="s">
        <v>2294</v>
      </c>
      <c r="L950" t="s">
        <v>2030</v>
      </c>
      <c r="M950">
        <v>100</v>
      </c>
      <c r="N950">
        <v>1.8859999999999999</v>
      </c>
      <c r="O950">
        <v>1.9850000000000001</v>
      </c>
      <c r="P950">
        <v>10</v>
      </c>
      <c r="Q950">
        <v>4</v>
      </c>
      <c r="R950" t="s">
        <v>2039</v>
      </c>
      <c r="S950">
        <v>4904</v>
      </c>
      <c r="T950">
        <v>2470.6</v>
      </c>
      <c r="U950">
        <v>-0.20893999999999999</v>
      </c>
      <c r="V950">
        <v>31.59</v>
      </c>
      <c r="W950">
        <v>-4.9299999999999997E-2</v>
      </c>
      <c r="X950">
        <v>84.974999999999994</v>
      </c>
      <c r="Y950">
        <v>19.975000000000001</v>
      </c>
      <c r="Z950">
        <v>-0.11796</v>
      </c>
      <c r="AA950">
        <v>23</v>
      </c>
      <c r="AB950">
        <v>47.9</v>
      </c>
      <c r="AC950">
        <v>0.30299999999999999</v>
      </c>
      <c r="AD950">
        <v>0.51600000000000001</v>
      </c>
      <c r="AE950">
        <v>2.375</v>
      </c>
      <c r="AF950">
        <v>0.46600000000000003</v>
      </c>
      <c r="AG950">
        <v>0.67700000000000005</v>
      </c>
      <c r="AH950">
        <v>0.873</v>
      </c>
      <c r="AI950">
        <v>0.63300000000000001</v>
      </c>
      <c r="AJ950">
        <v>0.92</v>
      </c>
      <c r="AK950">
        <v>3.73</v>
      </c>
      <c r="AL950">
        <v>315.37200000000001</v>
      </c>
      <c r="AM950">
        <v>306</v>
      </c>
      <c r="AN950">
        <v>-0.7</v>
      </c>
      <c r="AO950">
        <v>0.33200000000000002</v>
      </c>
      <c r="AP950">
        <v>19.593720000000001</v>
      </c>
      <c r="AQ950" s="20">
        <v>0.32500000000000001</v>
      </c>
      <c r="AR950">
        <v>95.81</v>
      </c>
      <c r="AS950">
        <v>0.80600000000000005</v>
      </c>
      <c r="AT950" t="s">
        <v>2040</v>
      </c>
      <c r="AU950">
        <v>-30</v>
      </c>
      <c r="AV950">
        <v>180</v>
      </c>
      <c r="AW950">
        <v>1.0029999999999999</v>
      </c>
      <c r="AX950">
        <v>51.25</v>
      </c>
      <c r="AY950">
        <v>51.25</v>
      </c>
      <c r="AZ950">
        <v>63.93</v>
      </c>
      <c r="BA950">
        <v>63.93</v>
      </c>
      <c r="BB950">
        <v>64.39</v>
      </c>
      <c r="BC950">
        <v>64.39</v>
      </c>
      <c r="BL950">
        <v>16</v>
      </c>
      <c r="BN950">
        <v>2.2519043248071687E-2</v>
      </c>
    </row>
    <row r="951" spans="1:66" x14ac:dyDescent="0.2">
      <c r="A951" t="s">
        <v>1884</v>
      </c>
      <c r="B951" s="19">
        <v>41696</v>
      </c>
      <c r="C951">
        <v>2</v>
      </c>
      <c r="D951">
        <v>7</v>
      </c>
      <c r="E951">
        <v>69</v>
      </c>
      <c r="F951">
        <v>1650</v>
      </c>
      <c r="K951" t="s">
        <v>2294</v>
      </c>
      <c r="L951" t="s">
        <v>2030</v>
      </c>
      <c r="M951">
        <v>100</v>
      </c>
      <c r="N951">
        <v>0.16800000000000001</v>
      </c>
      <c r="O951">
        <v>0.189</v>
      </c>
      <c r="P951">
        <v>0.73699999999999999</v>
      </c>
      <c r="Q951">
        <v>0</v>
      </c>
      <c r="R951" t="s">
        <v>45</v>
      </c>
      <c r="S951">
        <v>468</v>
      </c>
      <c r="T951">
        <v>2470.6</v>
      </c>
      <c r="U951">
        <v>6.3339999999999994E-2</v>
      </c>
      <c r="V951">
        <v>32.979999999999997</v>
      </c>
      <c r="W951">
        <v>-0.29220000000000002</v>
      </c>
      <c r="X951">
        <v>83.186000000000007</v>
      </c>
      <c r="Y951">
        <v>10.686</v>
      </c>
      <c r="Z951">
        <v>-0.43278</v>
      </c>
      <c r="AA951">
        <v>47</v>
      </c>
      <c r="AB951">
        <v>55</v>
      </c>
      <c r="AC951">
        <v>0.128</v>
      </c>
      <c r="AD951">
        <v>2.8000000000000001E-2</v>
      </c>
      <c r="AE951">
        <v>1.655</v>
      </c>
      <c r="AF951">
        <v>1.4999999999999999E-2</v>
      </c>
      <c r="AG951">
        <v>0.10299999999999999</v>
      </c>
      <c r="AH951">
        <v>-0.17799999999999999</v>
      </c>
      <c r="AI951">
        <v>8.0000000000000002E-3</v>
      </c>
      <c r="AJ951">
        <v>-0.157</v>
      </c>
      <c r="AK951">
        <v>0.32900000000000001</v>
      </c>
      <c r="AL951">
        <v>20.826000000000001</v>
      </c>
      <c r="AM951">
        <v>342</v>
      </c>
      <c r="AN951">
        <v>-0.9</v>
      </c>
      <c r="AO951">
        <v>1.2E-2</v>
      </c>
      <c r="AP951">
        <v>1.5381199999999999</v>
      </c>
      <c r="AQ951">
        <v>5.7000000000000002E-2</v>
      </c>
      <c r="AR951">
        <v>95.81</v>
      </c>
      <c r="AS951">
        <v>1.9E-2</v>
      </c>
      <c r="AT951" t="s">
        <v>2041</v>
      </c>
      <c r="AU951">
        <v>-24.9</v>
      </c>
      <c r="AV951">
        <v>11</v>
      </c>
      <c r="AW951">
        <v>0.998</v>
      </c>
      <c r="AX951">
        <v>20.43</v>
      </c>
      <c r="AY951">
        <v>20.43</v>
      </c>
      <c r="AZ951">
        <v>29.68</v>
      </c>
      <c r="BA951">
        <v>29.68</v>
      </c>
      <c r="BB951">
        <v>36.76</v>
      </c>
      <c r="BC951">
        <v>36.76</v>
      </c>
      <c r="BL951">
        <v>16</v>
      </c>
      <c r="BN951">
        <v>0.16501145496146316</v>
      </c>
    </row>
    <row r="952" spans="1:66" x14ac:dyDescent="0.2">
      <c r="A952" t="s">
        <v>1884</v>
      </c>
      <c r="B952" s="19">
        <v>41696</v>
      </c>
      <c r="C952">
        <v>2</v>
      </c>
      <c r="D952">
        <v>8</v>
      </c>
      <c r="E952">
        <v>70</v>
      </c>
      <c r="F952">
        <v>1650</v>
      </c>
      <c r="K952" t="s">
        <v>2294</v>
      </c>
      <c r="L952" t="s">
        <v>2030</v>
      </c>
      <c r="M952">
        <v>100</v>
      </c>
      <c r="N952">
        <v>0.42599999999999999</v>
      </c>
      <c r="O952">
        <v>0.45400000000000001</v>
      </c>
      <c r="P952">
        <v>3.4980000000000002</v>
      </c>
      <c r="Q952">
        <v>3</v>
      </c>
      <c r="R952" t="s">
        <v>2042</v>
      </c>
      <c r="S952">
        <v>1122</v>
      </c>
      <c r="T952">
        <v>2470.6</v>
      </c>
      <c r="U952">
        <v>-0.10262</v>
      </c>
      <c r="V952">
        <v>45.33</v>
      </c>
      <c r="W952">
        <v>-0.27910000000000001</v>
      </c>
      <c r="X952">
        <v>84.644000000000005</v>
      </c>
      <c r="Y952">
        <v>19.643999999999998</v>
      </c>
      <c r="Z952">
        <v>-0.38062000000000001</v>
      </c>
      <c r="AA952">
        <v>25</v>
      </c>
      <c r="AB952">
        <v>4.0999999999999996</v>
      </c>
      <c r="AC952">
        <v>0.79400000000000004</v>
      </c>
      <c r="AD952">
        <v>0.29799999999999999</v>
      </c>
      <c r="AE952">
        <v>2.0840000000000001</v>
      </c>
      <c r="AF952">
        <v>0.45200000000000001</v>
      </c>
      <c r="AG952">
        <v>0.39</v>
      </c>
      <c r="AH952">
        <v>0.95399999999999996</v>
      </c>
      <c r="AI952">
        <v>0.52800000000000002</v>
      </c>
      <c r="AJ952">
        <v>0.93100000000000005</v>
      </c>
      <c r="AK952">
        <v>2.7919999999999998</v>
      </c>
      <c r="AL952">
        <v>130.90899999999999</v>
      </c>
      <c r="AM952">
        <v>90</v>
      </c>
      <c r="AN952">
        <v>0.5</v>
      </c>
      <c r="AO952">
        <v>0.38900000000000001</v>
      </c>
      <c r="AP952">
        <v>40.194510000000001</v>
      </c>
      <c r="AQ952" s="20">
        <v>0.66500000000000004</v>
      </c>
      <c r="AR952">
        <v>95.81</v>
      </c>
      <c r="AS952">
        <v>1E-3</v>
      </c>
      <c r="AT952" t="s">
        <v>2043</v>
      </c>
      <c r="AU952">
        <v>-17.7</v>
      </c>
      <c r="AV952">
        <v>19</v>
      </c>
      <c r="AW952">
        <v>1.03</v>
      </c>
      <c r="AX952">
        <v>42.54</v>
      </c>
      <c r="AY952">
        <v>42.54</v>
      </c>
      <c r="AZ952">
        <v>58.59</v>
      </c>
      <c r="BA952">
        <v>58.59</v>
      </c>
      <c r="BB952">
        <v>82.77</v>
      </c>
      <c r="BC952">
        <v>82.77</v>
      </c>
      <c r="BL952">
        <v>16</v>
      </c>
      <c r="BN952">
        <v>1.9522821045027693E-2</v>
      </c>
    </row>
    <row r="953" spans="1:66" x14ac:dyDescent="0.2">
      <c r="A953" t="s">
        <v>1884</v>
      </c>
      <c r="B953" s="19">
        <v>41696</v>
      </c>
      <c r="C953">
        <v>1</v>
      </c>
      <c r="D953">
        <v>1</v>
      </c>
      <c r="E953">
        <v>64</v>
      </c>
      <c r="F953">
        <v>1650</v>
      </c>
      <c r="K953" t="s">
        <v>2295</v>
      </c>
      <c r="L953" t="s">
        <v>2044</v>
      </c>
      <c r="M953">
        <v>100</v>
      </c>
      <c r="N953">
        <v>0.94599999999999995</v>
      </c>
      <c r="O953">
        <v>0.99199999999999999</v>
      </c>
      <c r="P953">
        <v>3.02</v>
      </c>
      <c r="Q953">
        <v>1</v>
      </c>
      <c r="R953" t="s">
        <v>2045</v>
      </c>
      <c r="S953">
        <v>878</v>
      </c>
      <c r="T953">
        <v>885</v>
      </c>
      <c r="U953">
        <v>-0.19158</v>
      </c>
      <c r="V953">
        <v>29.22</v>
      </c>
      <c r="W953">
        <v>-0.1865</v>
      </c>
      <c r="X953">
        <v>83.554000000000002</v>
      </c>
      <c r="Y953">
        <v>11.054</v>
      </c>
      <c r="Z953">
        <v>-0.23202</v>
      </c>
      <c r="AA953">
        <v>25</v>
      </c>
      <c r="AB953">
        <v>39.6</v>
      </c>
      <c r="AC953">
        <v>0.157</v>
      </c>
      <c r="AD953">
        <v>0.16900000000000001</v>
      </c>
      <c r="AE953">
        <v>1.8149999999999999</v>
      </c>
      <c r="AF953">
        <v>0.104</v>
      </c>
      <c r="AG953">
        <v>0.23899999999999999</v>
      </c>
      <c r="AH953">
        <v>0.50800000000000001</v>
      </c>
      <c r="AI953">
        <v>0.19500000000000001</v>
      </c>
      <c r="AJ953">
        <v>0.375</v>
      </c>
      <c r="AK953">
        <v>1.698</v>
      </c>
      <c r="AL953">
        <v>41.652999999999999</v>
      </c>
      <c r="AM953">
        <v>366</v>
      </c>
      <c r="AN953">
        <v>-1.0329999999999999</v>
      </c>
      <c r="AO953">
        <v>9.9000000000000005E-2</v>
      </c>
      <c r="AP953">
        <v>8.3042099999999994</v>
      </c>
      <c r="AQ953">
        <v>0.19400000000000001</v>
      </c>
      <c r="AR953">
        <v>42.5</v>
      </c>
      <c r="AS953">
        <v>5.3999999999999999E-2</v>
      </c>
      <c r="AT953" t="s">
        <v>2046</v>
      </c>
      <c r="AU953">
        <v>-76</v>
      </c>
      <c r="AV953">
        <v>89</v>
      </c>
      <c r="AW953">
        <v>1.0589999999999999</v>
      </c>
      <c r="AX953">
        <v>33.36</v>
      </c>
      <c r="AY953">
        <v>33.36</v>
      </c>
      <c r="AZ953">
        <v>41.41</v>
      </c>
      <c r="BA953">
        <v>41.41</v>
      </c>
      <c r="BB953">
        <v>51.23</v>
      </c>
      <c r="BC953">
        <v>51.23</v>
      </c>
      <c r="BL953">
        <v>16</v>
      </c>
      <c r="BN953">
        <v>5.3232823246789754E-2</v>
      </c>
    </row>
    <row r="954" spans="1:66" x14ac:dyDescent="0.2">
      <c r="A954" t="s">
        <v>1884</v>
      </c>
      <c r="B954" s="19">
        <v>41697</v>
      </c>
      <c r="C954">
        <v>1</v>
      </c>
      <c r="D954">
        <v>1</v>
      </c>
      <c r="E954">
        <v>71</v>
      </c>
      <c r="F954">
        <v>1650</v>
      </c>
      <c r="K954" t="s">
        <v>2296</v>
      </c>
      <c r="L954" t="s">
        <v>2047</v>
      </c>
      <c r="M954">
        <v>100</v>
      </c>
      <c r="N954">
        <v>2.0019999999999998</v>
      </c>
      <c r="O954">
        <v>2.06</v>
      </c>
      <c r="P954">
        <v>4.6849999999999996</v>
      </c>
      <c r="Q954">
        <v>1</v>
      </c>
      <c r="R954" t="s">
        <v>2048</v>
      </c>
      <c r="S954">
        <v>5127</v>
      </c>
      <c r="T954">
        <v>2488.3000000000002</v>
      </c>
      <c r="U954">
        <v>-3.968E-2</v>
      </c>
      <c r="V954">
        <v>30.8</v>
      </c>
      <c r="W954">
        <v>-0.32069999999999999</v>
      </c>
      <c r="X954">
        <v>55.741999999999997</v>
      </c>
      <c r="Y954">
        <v>10.742000000000001</v>
      </c>
      <c r="Z954">
        <v>-0.41911999999999999</v>
      </c>
      <c r="AA954">
        <v>29</v>
      </c>
      <c r="AB954">
        <v>158.19999999999999</v>
      </c>
      <c r="AC954">
        <v>3.4000000000000002E-2</v>
      </c>
      <c r="AD954">
        <v>7.4999999999999997E-2</v>
      </c>
      <c r="AE954">
        <v>1.8089999999999999</v>
      </c>
      <c r="AF954">
        <v>6.2E-2</v>
      </c>
      <c r="AG954">
        <v>0.13300000000000001</v>
      </c>
      <c r="AH954">
        <v>0.61499999999999999</v>
      </c>
      <c r="AI954">
        <v>0.112</v>
      </c>
      <c r="AJ954">
        <v>0.313</v>
      </c>
      <c r="AK954">
        <v>2.794</v>
      </c>
      <c r="AL954">
        <v>101.157</v>
      </c>
      <c r="AM954">
        <v>342</v>
      </c>
      <c r="AN954">
        <v>-0.9</v>
      </c>
      <c r="AO954">
        <v>2.9000000000000001E-2</v>
      </c>
      <c r="AP954">
        <v>15.351290000000001</v>
      </c>
      <c r="AQ954">
        <v>6.4000000000000001E-2</v>
      </c>
      <c r="AR954">
        <v>97.25</v>
      </c>
      <c r="AS954">
        <v>0.46200000000000002</v>
      </c>
      <c r="AT954" t="s">
        <v>2049</v>
      </c>
      <c r="AU954">
        <v>34.299999999999997</v>
      </c>
      <c r="AV954">
        <v>90</v>
      </c>
      <c r="AW954">
        <v>0.94399999999999995</v>
      </c>
      <c r="AX954">
        <v>28.63</v>
      </c>
      <c r="AY954">
        <v>28.63</v>
      </c>
      <c r="AZ954">
        <v>41.88</v>
      </c>
      <c r="BA954">
        <v>41.88</v>
      </c>
      <c r="BB954">
        <v>43.45</v>
      </c>
      <c r="BC954">
        <v>43.45</v>
      </c>
      <c r="BL954">
        <v>16</v>
      </c>
      <c r="BN954">
        <v>0.12829947377965178</v>
      </c>
    </row>
    <row r="955" spans="1:66" x14ac:dyDescent="0.2">
      <c r="A955" t="s">
        <v>1884</v>
      </c>
      <c r="B955" s="19">
        <v>41697</v>
      </c>
      <c r="C955">
        <v>1</v>
      </c>
      <c r="D955">
        <v>2</v>
      </c>
      <c r="E955">
        <v>72</v>
      </c>
      <c r="F955">
        <v>1675</v>
      </c>
      <c r="K955" t="s">
        <v>2296</v>
      </c>
      <c r="L955" t="s">
        <v>2047</v>
      </c>
      <c r="M955">
        <v>100</v>
      </c>
      <c r="N955">
        <v>1.65</v>
      </c>
      <c r="O955">
        <v>1.73</v>
      </c>
      <c r="P955">
        <v>3.43</v>
      </c>
      <c r="Q955">
        <v>1</v>
      </c>
      <c r="R955" t="s">
        <v>2050</v>
      </c>
      <c r="S955">
        <v>4305</v>
      </c>
      <c r="T955">
        <v>2488.3000000000002</v>
      </c>
      <c r="U955">
        <v>0.15261</v>
      </c>
      <c r="V955">
        <v>33.86</v>
      </c>
      <c r="W955">
        <v>-0.1298</v>
      </c>
      <c r="X955">
        <v>69.197000000000003</v>
      </c>
      <c r="Y955">
        <v>11.696999999999999</v>
      </c>
      <c r="Z955">
        <v>-0.18687999999999999</v>
      </c>
      <c r="AA955">
        <v>47</v>
      </c>
      <c r="AB955">
        <v>98.2</v>
      </c>
      <c r="AC955">
        <v>2.5000000000000001E-2</v>
      </c>
      <c r="AD955">
        <v>4.5999999999999999E-2</v>
      </c>
      <c r="AE955">
        <v>1.6870000000000001</v>
      </c>
      <c r="AF955">
        <v>1.4E-2</v>
      </c>
      <c r="AG955">
        <v>1.2999999999999999E-2</v>
      </c>
      <c r="AH955">
        <v>0.76600000000000001</v>
      </c>
      <c r="AI955">
        <v>1.7000000000000001E-2</v>
      </c>
      <c r="AJ955">
        <v>0.52800000000000002</v>
      </c>
      <c r="AK955">
        <v>2.69</v>
      </c>
      <c r="AL955">
        <v>14.875999999999999</v>
      </c>
      <c r="AM955">
        <v>342</v>
      </c>
      <c r="AN955">
        <v>-0.9</v>
      </c>
      <c r="AO955">
        <v>4.5999999999999999E-2</v>
      </c>
      <c r="AP955">
        <v>10.207509999999999</v>
      </c>
      <c r="AQ955">
        <v>8.7999999999999995E-2</v>
      </c>
      <c r="AR955">
        <v>97.25</v>
      </c>
      <c r="AS955">
        <v>0.48199999999999998</v>
      </c>
      <c r="AT955" t="s">
        <v>2051</v>
      </c>
      <c r="AU955">
        <v>-4.8</v>
      </c>
      <c r="AV955">
        <v>6</v>
      </c>
      <c r="AW955">
        <v>1.016</v>
      </c>
      <c r="AX955">
        <v>33.31</v>
      </c>
      <c r="AY955">
        <v>33.31</v>
      </c>
      <c r="AZ955">
        <v>35.15</v>
      </c>
      <c r="BA955">
        <v>35.15</v>
      </c>
      <c r="BB955">
        <v>36.380000000000003</v>
      </c>
      <c r="BC955">
        <v>36.380000000000003</v>
      </c>
      <c r="BL955">
        <v>16</v>
      </c>
      <c r="BN955">
        <v>0.17634716002440207</v>
      </c>
    </row>
    <row r="956" spans="1:66" x14ac:dyDescent="0.2">
      <c r="A956" t="s">
        <v>1884</v>
      </c>
      <c r="B956" s="19">
        <v>41697</v>
      </c>
      <c r="C956">
        <v>1</v>
      </c>
      <c r="D956">
        <v>3</v>
      </c>
      <c r="E956">
        <v>73</v>
      </c>
      <c r="F956">
        <v>1675</v>
      </c>
      <c r="K956" t="s">
        <v>2296</v>
      </c>
      <c r="L956" t="s">
        <v>2047</v>
      </c>
      <c r="M956">
        <v>100</v>
      </c>
      <c r="N956">
        <v>1.4350000000000001</v>
      </c>
      <c r="O956">
        <v>1.5469999999999999</v>
      </c>
      <c r="P956">
        <v>2.6520000000000001</v>
      </c>
      <c r="Q956">
        <v>1</v>
      </c>
      <c r="R956" t="s">
        <v>2052</v>
      </c>
      <c r="S956">
        <v>3849</v>
      </c>
      <c r="T956">
        <v>2488.3000000000002</v>
      </c>
      <c r="U956">
        <v>-3.1989999999999998E-2</v>
      </c>
      <c r="V956">
        <v>41.3</v>
      </c>
      <c r="W956">
        <v>7.0000000000000001E-3</v>
      </c>
      <c r="X956">
        <v>67.894000000000005</v>
      </c>
      <c r="Y956">
        <v>12.894</v>
      </c>
      <c r="Z956">
        <v>-0.22203999999999999</v>
      </c>
      <c r="AA956">
        <v>39</v>
      </c>
      <c r="AB956">
        <v>84.3</v>
      </c>
      <c r="AC956">
        <v>3.2000000000000001E-2</v>
      </c>
      <c r="AD956">
        <v>4.8000000000000001E-2</v>
      </c>
      <c r="AE956">
        <v>1.762</v>
      </c>
      <c r="AF956">
        <v>-3.2000000000000001E-2</v>
      </c>
      <c r="AG956">
        <v>8.5000000000000006E-2</v>
      </c>
      <c r="AH956">
        <v>0.376</v>
      </c>
      <c r="AI956">
        <v>8.8999999999999996E-2</v>
      </c>
      <c r="AJ956">
        <v>0.375</v>
      </c>
      <c r="AK956">
        <v>2.0649999999999999</v>
      </c>
      <c r="AL956">
        <v>32.726999999999997</v>
      </c>
      <c r="AM956">
        <v>342</v>
      </c>
      <c r="AN956">
        <v>-0.9</v>
      </c>
      <c r="AO956">
        <v>2.4E-2</v>
      </c>
      <c r="AP956">
        <v>11.49709</v>
      </c>
      <c r="AQ956">
        <v>6.5000000000000002E-2</v>
      </c>
      <c r="AR956">
        <v>97.25</v>
      </c>
      <c r="AS956">
        <v>0.502</v>
      </c>
      <c r="AT956" t="s">
        <v>2053</v>
      </c>
      <c r="AU956">
        <v>-13.4</v>
      </c>
      <c r="AV956">
        <v>85</v>
      </c>
      <c r="AW956">
        <v>1.0429999999999999</v>
      </c>
      <c r="AX956">
        <v>34.94</v>
      </c>
      <c r="AY956">
        <v>34.94</v>
      </c>
      <c r="AZ956">
        <v>47.26</v>
      </c>
      <c r="BA956">
        <v>47.26</v>
      </c>
      <c r="BB956">
        <v>56.07</v>
      </c>
      <c r="BC956">
        <v>56.07</v>
      </c>
      <c r="BL956">
        <v>16</v>
      </c>
      <c r="BN956">
        <v>0.18369844486327716</v>
      </c>
    </row>
    <row r="957" spans="1:66" x14ac:dyDescent="0.2">
      <c r="A957" t="s">
        <v>1884</v>
      </c>
      <c r="B957" s="19">
        <v>41697</v>
      </c>
      <c r="C957">
        <v>1</v>
      </c>
      <c r="D957">
        <v>4</v>
      </c>
      <c r="E957">
        <v>74</v>
      </c>
      <c r="F957">
        <v>1675</v>
      </c>
      <c r="K957" t="s">
        <v>2296</v>
      </c>
      <c r="L957" t="s">
        <v>2047</v>
      </c>
      <c r="M957">
        <v>100</v>
      </c>
      <c r="N957">
        <v>1.097</v>
      </c>
      <c r="O957">
        <v>1.1759999999999999</v>
      </c>
      <c r="P957">
        <v>2.4609999999999999</v>
      </c>
      <c r="Q957">
        <v>1</v>
      </c>
      <c r="R957" t="s">
        <v>2054</v>
      </c>
      <c r="S957">
        <v>2926</v>
      </c>
      <c r="T957">
        <v>2488.3000000000002</v>
      </c>
      <c r="U957">
        <v>-7.0720000000000005E-2</v>
      </c>
      <c r="V957">
        <v>44.55</v>
      </c>
      <c r="W957">
        <v>-2.0999999999999999E-3</v>
      </c>
      <c r="X957">
        <v>83.078999999999994</v>
      </c>
      <c r="Y957">
        <v>13.079000000000001</v>
      </c>
      <c r="Z957">
        <v>-0.37568000000000001</v>
      </c>
      <c r="AA957">
        <v>37</v>
      </c>
      <c r="AB957">
        <v>123.1</v>
      </c>
      <c r="AC957">
        <v>4.7E-2</v>
      </c>
      <c r="AD957">
        <v>5.8999999999999997E-2</v>
      </c>
      <c r="AE957">
        <v>1.7430000000000001</v>
      </c>
      <c r="AF957">
        <v>4.9000000000000002E-2</v>
      </c>
      <c r="AG957">
        <v>0.14399999999999999</v>
      </c>
      <c r="AH957">
        <v>8.7999999999999995E-2</v>
      </c>
      <c r="AI957">
        <v>0.19500000000000001</v>
      </c>
      <c r="AJ957">
        <v>0.36</v>
      </c>
      <c r="AK957">
        <v>1.754</v>
      </c>
      <c r="AL957">
        <v>59.503999999999998</v>
      </c>
      <c r="AM957">
        <v>330</v>
      </c>
      <c r="AN957">
        <v>-0.83299999999999996</v>
      </c>
      <c r="AO957">
        <v>2.1000000000000001E-2</v>
      </c>
      <c r="AP957">
        <v>8.3960799999999995</v>
      </c>
      <c r="AQ957">
        <v>7.5999999999999998E-2</v>
      </c>
      <c r="AR957">
        <v>97.25</v>
      </c>
      <c r="AS957">
        <v>0.47399999999999998</v>
      </c>
      <c r="AT957" t="s">
        <v>2055</v>
      </c>
      <c r="AU957">
        <v>-4.5</v>
      </c>
      <c r="AV957">
        <v>12</v>
      </c>
      <c r="AW957">
        <v>1.026</v>
      </c>
      <c r="AX957">
        <v>46.16</v>
      </c>
      <c r="AY957">
        <v>46.16</v>
      </c>
      <c r="AZ957">
        <v>54.8</v>
      </c>
      <c r="BA957">
        <v>54.8</v>
      </c>
      <c r="BB957">
        <v>64.400000000000006</v>
      </c>
      <c r="BC957">
        <v>64.400000000000006</v>
      </c>
      <c r="BL957">
        <v>16</v>
      </c>
      <c r="BN957">
        <v>0.22656312862709985</v>
      </c>
    </row>
    <row r="958" spans="1:66" x14ac:dyDescent="0.2">
      <c r="A958" t="s">
        <v>1884</v>
      </c>
      <c r="B958" s="19">
        <v>41697</v>
      </c>
      <c r="C958">
        <v>2</v>
      </c>
      <c r="D958">
        <v>1</v>
      </c>
      <c r="E958">
        <v>75</v>
      </c>
      <c r="F958">
        <v>1675</v>
      </c>
      <c r="K958" t="s">
        <v>2296</v>
      </c>
      <c r="L958" t="s">
        <v>2047</v>
      </c>
      <c r="M958">
        <v>100</v>
      </c>
      <c r="N958">
        <v>5.9989999999999997</v>
      </c>
      <c r="O958">
        <v>6.4359999999999999</v>
      </c>
      <c r="P958">
        <v>11.778</v>
      </c>
      <c r="Q958">
        <v>1</v>
      </c>
      <c r="R958" t="s">
        <v>2056</v>
      </c>
      <c r="S958">
        <v>16015</v>
      </c>
      <c r="T958">
        <v>2488.3000000000002</v>
      </c>
      <c r="U958">
        <v>-6.3130000000000006E-2</v>
      </c>
      <c r="V958">
        <v>45.99</v>
      </c>
      <c r="W958">
        <v>-0.37059999999999998</v>
      </c>
      <c r="X958">
        <v>69.441000000000003</v>
      </c>
      <c r="Y958">
        <v>16.940999999999999</v>
      </c>
      <c r="Z958">
        <v>-0.36497000000000002</v>
      </c>
      <c r="AA958">
        <v>21</v>
      </c>
      <c r="AB958">
        <v>33.700000000000003</v>
      </c>
      <c r="AC958">
        <v>2.1999999999999999E-2</v>
      </c>
      <c r="AD958">
        <v>0.153</v>
      </c>
      <c r="AE958">
        <v>1.9079999999999999</v>
      </c>
      <c r="AF958">
        <v>0.13100000000000001</v>
      </c>
      <c r="AG958">
        <v>0.27800000000000002</v>
      </c>
      <c r="AH958">
        <v>0.45600000000000002</v>
      </c>
      <c r="AI958">
        <v>0.248</v>
      </c>
      <c r="AJ958">
        <v>0.65500000000000003</v>
      </c>
      <c r="AK958">
        <v>8.6440000000000001</v>
      </c>
      <c r="AL958">
        <v>50.579000000000001</v>
      </c>
      <c r="AM958">
        <v>342</v>
      </c>
      <c r="AN958">
        <v>-0.9</v>
      </c>
      <c r="AO958">
        <v>7.0999999999999994E-2</v>
      </c>
      <c r="AP958">
        <v>43.345010000000002</v>
      </c>
      <c r="AQ958">
        <v>7.0000000000000007E-2</v>
      </c>
      <c r="AR958">
        <v>97.25</v>
      </c>
      <c r="AS958">
        <v>0.46800000000000003</v>
      </c>
      <c r="AT958" t="s">
        <v>2057</v>
      </c>
      <c r="AU958">
        <v>9.6999999999999993</v>
      </c>
      <c r="AV958">
        <v>172</v>
      </c>
      <c r="AW958">
        <v>1.048</v>
      </c>
      <c r="AX958">
        <v>34.119999999999997</v>
      </c>
      <c r="AY958">
        <v>34.119999999999997</v>
      </c>
      <c r="AZ958">
        <v>59.78</v>
      </c>
      <c r="BA958">
        <v>59.78</v>
      </c>
      <c r="BB958">
        <v>72.790000000000006</v>
      </c>
      <c r="BC958">
        <v>72.790000000000006</v>
      </c>
      <c r="BL958">
        <v>16</v>
      </c>
      <c r="BN958">
        <v>0.43895817099589363</v>
      </c>
    </row>
    <row r="959" spans="1:66" x14ac:dyDescent="0.2">
      <c r="A959" t="s">
        <v>1884</v>
      </c>
      <c r="B959" s="19">
        <v>41697</v>
      </c>
      <c r="C959">
        <v>2</v>
      </c>
      <c r="D959">
        <v>2</v>
      </c>
      <c r="E959">
        <v>76</v>
      </c>
      <c r="F959">
        <v>1675</v>
      </c>
      <c r="K959" t="s">
        <v>2296</v>
      </c>
      <c r="L959" t="s">
        <v>2058</v>
      </c>
      <c r="M959">
        <v>100</v>
      </c>
      <c r="N959">
        <v>2.9239999999999999</v>
      </c>
      <c r="O959">
        <v>3.0590000000000002</v>
      </c>
      <c r="P959">
        <v>11.685</v>
      </c>
      <c r="Q959">
        <v>5</v>
      </c>
      <c r="R959" t="s">
        <v>2059</v>
      </c>
      <c r="S959">
        <v>7612</v>
      </c>
      <c r="T959">
        <v>2488.3000000000002</v>
      </c>
      <c r="U959">
        <v>0.62790999999999997</v>
      </c>
      <c r="V959">
        <v>44.55</v>
      </c>
      <c r="W959" s="20">
        <v>0.7702</v>
      </c>
      <c r="X959">
        <v>51.366999999999997</v>
      </c>
      <c r="Y959">
        <v>11.367000000000001</v>
      </c>
      <c r="Z959">
        <v>0.78673000000000004</v>
      </c>
      <c r="AA959">
        <v>29</v>
      </c>
      <c r="AB959">
        <v>4.0999999999999996</v>
      </c>
      <c r="AC959">
        <v>0.20499999999999999</v>
      </c>
      <c r="AD959">
        <v>0.61399999999999999</v>
      </c>
      <c r="AE959">
        <v>2.39</v>
      </c>
      <c r="AF959">
        <v>0.61799999999999999</v>
      </c>
      <c r="AG959">
        <v>0.55000000000000004</v>
      </c>
      <c r="AH959">
        <v>0.55600000000000005</v>
      </c>
      <c r="AI959">
        <v>0.65900000000000003</v>
      </c>
      <c r="AJ959">
        <v>0.52600000000000002</v>
      </c>
      <c r="AK959">
        <v>4.78</v>
      </c>
      <c r="AL959">
        <v>44.628</v>
      </c>
      <c r="AM959">
        <v>354</v>
      </c>
      <c r="AN959">
        <v>-0.96699999999999997</v>
      </c>
      <c r="AO959">
        <v>7.2999999999999995E-2</v>
      </c>
      <c r="AP959">
        <v>16.12322</v>
      </c>
      <c r="AQ959">
        <v>9.2999999999999999E-2</v>
      </c>
      <c r="AR959">
        <v>97.25</v>
      </c>
      <c r="AS959">
        <v>2.8000000000000001E-2</v>
      </c>
      <c r="AT959" t="s">
        <v>2060</v>
      </c>
      <c r="AU959">
        <v>-3.7</v>
      </c>
      <c r="AV959">
        <v>70</v>
      </c>
      <c r="AW959">
        <v>1.1140000000000001</v>
      </c>
      <c r="AX959">
        <v>38.26</v>
      </c>
      <c r="AY959">
        <v>38.26</v>
      </c>
      <c r="AZ959">
        <v>41.03</v>
      </c>
      <c r="BA959">
        <v>41.03</v>
      </c>
      <c r="BB959">
        <v>45.34</v>
      </c>
      <c r="BC959">
        <v>45.34</v>
      </c>
      <c r="BL959">
        <v>16</v>
      </c>
      <c r="BN959">
        <v>4.0188386257198727E-2</v>
      </c>
    </row>
    <row r="960" spans="1:66" x14ac:dyDescent="0.2">
      <c r="A960" t="s">
        <v>1884</v>
      </c>
      <c r="B960" s="19">
        <v>41697</v>
      </c>
      <c r="C960">
        <v>2</v>
      </c>
      <c r="D960">
        <v>3</v>
      </c>
      <c r="E960">
        <v>77</v>
      </c>
      <c r="F960">
        <v>1675</v>
      </c>
      <c r="K960" t="s">
        <v>2296</v>
      </c>
      <c r="L960" t="s">
        <v>2058</v>
      </c>
      <c r="M960">
        <v>100</v>
      </c>
      <c r="N960">
        <v>3.8479999999999999</v>
      </c>
      <c r="O960">
        <v>4.0529999999999999</v>
      </c>
      <c r="P960">
        <v>27.407</v>
      </c>
      <c r="Q960">
        <v>3</v>
      </c>
      <c r="R960" t="s">
        <v>2061</v>
      </c>
      <c r="S960">
        <v>10084</v>
      </c>
      <c r="T960">
        <v>2488.3000000000002</v>
      </c>
      <c r="U960">
        <v>-0.13779</v>
      </c>
      <c r="V960">
        <v>57.25</v>
      </c>
      <c r="W960">
        <v>-0.12239999999999999</v>
      </c>
      <c r="X960">
        <v>84.35</v>
      </c>
      <c r="Y960">
        <v>19.350000000000001</v>
      </c>
      <c r="Z960">
        <v>-0.15744</v>
      </c>
      <c r="AA960">
        <v>23</v>
      </c>
      <c r="AB960">
        <v>26.6</v>
      </c>
      <c r="AC960">
        <v>0.80600000000000005</v>
      </c>
      <c r="AD960">
        <v>2.2610000000000001</v>
      </c>
      <c r="AE960">
        <v>2.7639999999999998</v>
      </c>
      <c r="AF960">
        <v>0.93899999999999995</v>
      </c>
      <c r="AG960">
        <v>0.78400000000000003</v>
      </c>
      <c r="AH960">
        <v>0.92300000000000004</v>
      </c>
      <c r="AI960">
        <v>0.80900000000000005</v>
      </c>
      <c r="AJ960">
        <v>0.94199999999999995</v>
      </c>
      <c r="AK960">
        <v>9.8940000000000001</v>
      </c>
      <c r="AL960">
        <v>5.95</v>
      </c>
      <c r="AM960">
        <v>366</v>
      </c>
      <c r="AN960">
        <v>-1.0329999999999999</v>
      </c>
      <c r="AO960">
        <v>0.99099999999999999</v>
      </c>
      <c r="AP960">
        <v>49.981409999999997</v>
      </c>
      <c r="AQ960" s="20">
        <v>0.40300000000000002</v>
      </c>
      <c r="AR960">
        <v>97.25</v>
      </c>
      <c r="AS960">
        <v>0.83199999999999996</v>
      </c>
      <c r="AT960" t="s">
        <v>2062</v>
      </c>
      <c r="AU960">
        <v>29.4</v>
      </c>
      <c r="AV960">
        <v>180</v>
      </c>
      <c r="AW960">
        <v>0.97</v>
      </c>
      <c r="AX960">
        <v>44.22</v>
      </c>
      <c r="AY960">
        <v>44.22</v>
      </c>
      <c r="AZ960">
        <v>51.96</v>
      </c>
      <c r="BA960">
        <v>51.96</v>
      </c>
      <c r="BB960">
        <v>68.319999999999993</v>
      </c>
      <c r="BC960">
        <v>68.319999999999993</v>
      </c>
      <c r="BL960">
        <v>16</v>
      </c>
      <c r="BN960">
        <v>3.5263870473331752E-2</v>
      </c>
    </row>
    <row r="961" spans="1:66" x14ac:dyDescent="0.2">
      <c r="A961" t="s">
        <v>1884</v>
      </c>
      <c r="B961" s="19">
        <v>41697</v>
      </c>
      <c r="C961">
        <v>2</v>
      </c>
      <c r="D961">
        <v>4</v>
      </c>
      <c r="E961">
        <v>78</v>
      </c>
      <c r="F961">
        <v>1675</v>
      </c>
      <c r="K961" t="s">
        <v>2296</v>
      </c>
      <c r="L961" t="s">
        <v>2058</v>
      </c>
      <c r="M961">
        <v>100</v>
      </c>
      <c r="N961">
        <v>1.196</v>
      </c>
      <c r="O961">
        <v>1.2769999999999999</v>
      </c>
      <c r="P961">
        <v>3.2770000000000001</v>
      </c>
      <c r="Q961">
        <v>1</v>
      </c>
      <c r="R961" t="s">
        <v>2063</v>
      </c>
      <c r="S961">
        <v>3177</v>
      </c>
      <c r="T961">
        <v>2488.3000000000002</v>
      </c>
      <c r="U961">
        <v>0.15961</v>
      </c>
      <c r="V961">
        <v>43.82</v>
      </c>
      <c r="W961">
        <v>-5.5399999999999998E-2</v>
      </c>
      <c r="X961">
        <v>80.671000000000006</v>
      </c>
      <c r="Y961">
        <v>15.670999999999999</v>
      </c>
      <c r="Z961">
        <v>-0.17543</v>
      </c>
      <c r="AA961">
        <v>25</v>
      </c>
      <c r="AB961">
        <v>75.5</v>
      </c>
      <c r="AC961">
        <v>4.2000000000000003E-2</v>
      </c>
      <c r="AD961">
        <v>5.8999999999999997E-2</v>
      </c>
      <c r="AE961">
        <v>1.764</v>
      </c>
      <c r="AF961">
        <v>7.0999999999999994E-2</v>
      </c>
      <c r="AG961">
        <v>0.152</v>
      </c>
      <c r="AH961">
        <v>0.113</v>
      </c>
      <c r="AI961">
        <v>0.14199999999999999</v>
      </c>
      <c r="AJ961">
        <v>0.27900000000000003</v>
      </c>
      <c r="AK961">
        <v>1.8480000000000001</v>
      </c>
      <c r="AL961">
        <v>80.331000000000003</v>
      </c>
      <c r="AM961">
        <v>342</v>
      </c>
      <c r="AN961">
        <v>-0.9</v>
      </c>
      <c r="AO961">
        <v>0.02</v>
      </c>
      <c r="AP961">
        <v>8.9968199999999996</v>
      </c>
      <c r="AQ961">
        <v>5.6000000000000001E-2</v>
      </c>
      <c r="AR961">
        <v>97.25</v>
      </c>
      <c r="AS961">
        <v>0.44800000000000001</v>
      </c>
      <c r="AT961" t="s">
        <v>2064</v>
      </c>
      <c r="AU961">
        <v>-39.6</v>
      </c>
      <c r="AV961">
        <v>180</v>
      </c>
      <c r="AW961">
        <v>1.008</v>
      </c>
      <c r="AX961">
        <v>39.61</v>
      </c>
      <c r="AY961">
        <v>39.61</v>
      </c>
      <c r="AZ961">
        <v>40.96</v>
      </c>
      <c r="BA961">
        <v>40.96</v>
      </c>
      <c r="BB961">
        <v>48.83</v>
      </c>
      <c r="BC961">
        <v>48.83</v>
      </c>
      <c r="BL961">
        <v>16</v>
      </c>
      <c r="BN961">
        <v>0.2109594174192361</v>
      </c>
    </row>
    <row r="962" spans="1:66" x14ac:dyDescent="0.2">
      <c r="A962" t="s">
        <v>1884</v>
      </c>
      <c r="B962" s="19">
        <v>41697</v>
      </c>
      <c r="C962">
        <v>2</v>
      </c>
      <c r="D962">
        <v>5</v>
      </c>
      <c r="E962">
        <v>79</v>
      </c>
      <c r="F962">
        <v>1675</v>
      </c>
      <c r="K962" t="s">
        <v>2296</v>
      </c>
      <c r="L962" t="s">
        <v>2058</v>
      </c>
      <c r="M962">
        <v>100</v>
      </c>
      <c r="N962">
        <v>0.79700000000000004</v>
      </c>
      <c r="O962">
        <v>0.82099999999999995</v>
      </c>
      <c r="P962">
        <v>5.1449999999999996</v>
      </c>
      <c r="Q962">
        <v>5</v>
      </c>
      <c r="R962" t="s">
        <v>2065</v>
      </c>
      <c r="S962">
        <v>2043</v>
      </c>
      <c r="T962">
        <v>2488.3000000000002</v>
      </c>
      <c r="U962">
        <v>-0.10799</v>
      </c>
      <c r="V962">
        <v>56.75</v>
      </c>
      <c r="W962">
        <v>-0.151</v>
      </c>
      <c r="X962">
        <v>75.325000000000003</v>
      </c>
      <c r="Y962">
        <v>17.824999999999999</v>
      </c>
      <c r="Z962">
        <v>-0.18432999999999999</v>
      </c>
      <c r="AA962">
        <v>35</v>
      </c>
      <c r="AB962">
        <v>22.3</v>
      </c>
      <c r="AC962">
        <v>0.61199999999999999</v>
      </c>
      <c r="AD962">
        <v>0.438</v>
      </c>
      <c r="AE962">
        <v>2.109</v>
      </c>
      <c r="AF962">
        <v>0.188</v>
      </c>
      <c r="AG962">
        <v>0.35299999999999998</v>
      </c>
      <c r="AH962">
        <v>0.93600000000000005</v>
      </c>
      <c r="AI962">
        <v>0.22600000000000001</v>
      </c>
      <c r="AJ962">
        <v>0.93400000000000005</v>
      </c>
      <c r="AK962">
        <v>4.2229999999999999</v>
      </c>
      <c r="AL962">
        <v>121.983</v>
      </c>
      <c r="AM962">
        <v>114</v>
      </c>
      <c r="AN962">
        <v>0.36699999999999999</v>
      </c>
      <c r="AO962">
        <v>0.48699999999999999</v>
      </c>
      <c r="AP962">
        <v>52.330469999999998</v>
      </c>
      <c r="AQ962" s="20">
        <v>0.59399999999999997</v>
      </c>
      <c r="AR962">
        <v>97.25</v>
      </c>
      <c r="AS962">
        <v>-9.2999999999999999E-2</v>
      </c>
      <c r="AT962" t="s">
        <v>2066</v>
      </c>
      <c r="AU962">
        <v>20.7</v>
      </c>
      <c r="AV962">
        <v>114</v>
      </c>
      <c r="AW962">
        <v>0.95</v>
      </c>
      <c r="AX962">
        <v>57.29</v>
      </c>
      <c r="AY962">
        <v>57.29</v>
      </c>
      <c r="AZ962">
        <v>57.66</v>
      </c>
      <c r="BA962">
        <v>57.66</v>
      </c>
      <c r="BB962">
        <v>58.11</v>
      </c>
      <c r="BC962">
        <v>58.11</v>
      </c>
      <c r="BL962">
        <v>16</v>
      </c>
      <c r="BN962">
        <v>-1.622906935571931E-2</v>
      </c>
    </row>
    <row r="963" spans="1:66" x14ac:dyDescent="0.2">
      <c r="A963" t="s">
        <v>1884</v>
      </c>
      <c r="B963" s="19">
        <v>42073</v>
      </c>
      <c r="C963">
        <v>1</v>
      </c>
      <c r="D963">
        <v>1</v>
      </c>
      <c r="F963">
        <v>1600</v>
      </c>
      <c r="K963" t="s">
        <v>2297</v>
      </c>
      <c r="L963" t="s">
        <v>2067</v>
      </c>
      <c r="M963">
        <v>100</v>
      </c>
      <c r="N963">
        <v>2.6869999999999998</v>
      </c>
      <c r="O963">
        <v>2.6469999999999998</v>
      </c>
      <c r="P963">
        <v>14.859</v>
      </c>
      <c r="Q963">
        <v>6</v>
      </c>
      <c r="R963" t="s">
        <v>2068</v>
      </c>
      <c r="S963">
        <v>4827</v>
      </c>
      <c r="T963">
        <v>1823.3</v>
      </c>
      <c r="U963">
        <v>0.33043</v>
      </c>
      <c r="V963">
        <v>58.01</v>
      </c>
      <c r="W963" s="20">
        <v>0.6704</v>
      </c>
      <c r="X963">
        <v>73.796000000000006</v>
      </c>
      <c r="Y963">
        <v>16.295999999999999</v>
      </c>
      <c r="Z963">
        <v>0.37594</v>
      </c>
      <c r="AA963">
        <v>25</v>
      </c>
      <c r="AB963">
        <v>7.3</v>
      </c>
      <c r="AC963">
        <v>0.29899999999999999</v>
      </c>
      <c r="AD963">
        <v>0.87</v>
      </c>
      <c r="AE963">
        <v>2.3919999999999999</v>
      </c>
      <c r="AF963">
        <v>0.49299999999999999</v>
      </c>
      <c r="AG963">
        <v>0.60899999999999999</v>
      </c>
      <c r="AH963">
        <v>0.878</v>
      </c>
      <c r="AI963">
        <v>0.54300000000000004</v>
      </c>
      <c r="AJ963">
        <v>0.91800000000000004</v>
      </c>
      <c r="AK963">
        <v>4.9820000000000002</v>
      </c>
      <c r="AL963">
        <v>252.893</v>
      </c>
      <c r="AM963">
        <v>318</v>
      </c>
      <c r="AN963">
        <v>-0.76700000000000002</v>
      </c>
      <c r="AO963">
        <v>0.502</v>
      </c>
      <c r="AP963">
        <v>54.51876</v>
      </c>
      <c r="AQ963">
        <v>0.33900000000000002</v>
      </c>
      <c r="AR963">
        <v>93.63</v>
      </c>
      <c r="AS963">
        <v>0.14499999999999999</v>
      </c>
      <c r="AT963" t="s">
        <v>2069</v>
      </c>
      <c r="AU963">
        <v>-11.1</v>
      </c>
      <c r="AV963">
        <v>9</v>
      </c>
      <c r="AW963">
        <v>1.024</v>
      </c>
      <c r="AX963">
        <v>37.92</v>
      </c>
      <c r="AY963">
        <v>37.92</v>
      </c>
      <c r="AZ963">
        <v>53.57</v>
      </c>
      <c r="BA963">
        <v>53.57</v>
      </c>
      <c r="BB963">
        <v>60.27</v>
      </c>
      <c r="BC963">
        <v>60.27</v>
      </c>
      <c r="BL963">
        <v>16</v>
      </c>
      <c r="BN963">
        <v>-3.0902485123310626E-2</v>
      </c>
    </row>
    <row r="964" spans="1:66" x14ac:dyDescent="0.2">
      <c r="A964" t="s">
        <v>1884</v>
      </c>
      <c r="B964" s="19">
        <v>42073</v>
      </c>
      <c r="C964">
        <v>1</v>
      </c>
      <c r="D964">
        <v>2</v>
      </c>
      <c r="F964">
        <v>1600</v>
      </c>
      <c r="K964" t="s">
        <v>2297</v>
      </c>
      <c r="L964" t="s">
        <v>2067</v>
      </c>
      <c r="M964">
        <v>100</v>
      </c>
      <c r="N964">
        <v>2.7629999999999999</v>
      </c>
      <c r="O964">
        <v>2.629</v>
      </c>
      <c r="P964">
        <v>11.329000000000001</v>
      </c>
      <c r="Q964">
        <v>6</v>
      </c>
      <c r="R964" t="s">
        <v>2070</v>
      </c>
      <c r="S964">
        <v>4793</v>
      </c>
      <c r="T964">
        <v>1823.3</v>
      </c>
      <c r="U964">
        <v>-1.6219999999999998E-2</v>
      </c>
      <c r="V964">
        <v>55.71</v>
      </c>
      <c r="W964">
        <v>-0.2898</v>
      </c>
      <c r="X964">
        <v>84.971999999999994</v>
      </c>
      <c r="Y964">
        <v>14.972</v>
      </c>
      <c r="Z964">
        <v>-0.59923000000000004</v>
      </c>
      <c r="AA964">
        <v>21</v>
      </c>
      <c r="AB964">
        <v>51.5</v>
      </c>
      <c r="AC964">
        <v>0.30199999999999999</v>
      </c>
      <c r="AD964">
        <v>0.69499999999999995</v>
      </c>
      <c r="AE964">
        <v>2.113</v>
      </c>
      <c r="AF964">
        <v>0.499</v>
      </c>
      <c r="AG964">
        <v>0.433</v>
      </c>
      <c r="AH964">
        <v>0.93500000000000005</v>
      </c>
      <c r="AI964">
        <v>0.43099999999999999</v>
      </c>
      <c r="AJ964">
        <v>0.93899999999999995</v>
      </c>
      <c r="AK964">
        <v>4.5149999999999997</v>
      </c>
      <c r="AL964">
        <v>261.81799999999998</v>
      </c>
      <c r="AM964">
        <v>306</v>
      </c>
      <c r="AN964">
        <v>-0.7</v>
      </c>
      <c r="AO964">
        <v>0.68600000000000005</v>
      </c>
      <c r="AP964">
        <v>59.444279999999999</v>
      </c>
      <c r="AQ964">
        <v>0.48099999999999998</v>
      </c>
      <c r="AR964">
        <v>93.63</v>
      </c>
      <c r="AS964">
        <v>0.72699999999999998</v>
      </c>
      <c r="AT964" t="s">
        <v>2071</v>
      </c>
      <c r="AU964">
        <v>-30</v>
      </c>
      <c r="AV964">
        <v>90</v>
      </c>
      <c r="AW964">
        <v>1.012</v>
      </c>
      <c r="AX964">
        <v>32.44</v>
      </c>
      <c r="AY964">
        <v>32.44</v>
      </c>
      <c r="AZ964">
        <v>55.33</v>
      </c>
      <c r="BA964">
        <v>55.33</v>
      </c>
      <c r="BB964">
        <v>55.9</v>
      </c>
      <c r="BC964">
        <v>55.9</v>
      </c>
      <c r="BL964">
        <v>16</v>
      </c>
      <c r="BN964">
        <v>-9.1066716091143834E-2</v>
      </c>
    </row>
    <row r="965" spans="1:66" x14ac:dyDescent="0.2">
      <c r="A965" t="s">
        <v>1884</v>
      </c>
      <c r="B965" s="19">
        <v>42073</v>
      </c>
      <c r="C965">
        <v>1</v>
      </c>
      <c r="D965">
        <v>3</v>
      </c>
      <c r="F965">
        <v>1600</v>
      </c>
      <c r="K965" t="s">
        <v>2297</v>
      </c>
      <c r="L965" t="s">
        <v>2067</v>
      </c>
      <c r="M965">
        <v>100</v>
      </c>
      <c r="N965">
        <v>1.581</v>
      </c>
      <c r="O965">
        <v>1.6759999999999999</v>
      </c>
      <c r="P965">
        <v>5.1139999999999999</v>
      </c>
      <c r="Q965">
        <v>2</v>
      </c>
      <c r="R965" t="s">
        <v>2072</v>
      </c>
      <c r="S965">
        <v>3056</v>
      </c>
      <c r="T965">
        <v>1823.3</v>
      </c>
      <c r="U965">
        <v>0</v>
      </c>
      <c r="V965" t="s">
        <v>91</v>
      </c>
      <c r="W965">
        <v>-0.60940000000000005</v>
      </c>
      <c r="X965">
        <v>82.777000000000001</v>
      </c>
      <c r="Y965">
        <v>37.777000000000001</v>
      </c>
      <c r="Z965">
        <v>-0.41810999999999998</v>
      </c>
      <c r="AA965">
        <v>25</v>
      </c>
      <c r="AB965">
        <v>2</v>
      </c>
      <c r="AC965">
        <v>0.255</v>
      </c>
      <c r="AD965">
        <v>0.36899999999999999</v>
      </c>
      <c r="AE965">
        <v>2.2480000000000002</v>
      </c>
      <c r="AF965">
        <v>0.311</v>
      </c>
      <c r="AG965">
        <v>0.42899999999999999</v>
      </c>
      <c r="AH965">
        <v>0.78700000000000003</v>
      </c>
      <c r="AI965">
        <v>0.45700000000000002</v>
      </c>
      <c r="AJ965">
        <v>0.84399999999999997</v>
      </c>
      <c r="AK965">
        <v>2.9159999999999999</v>
      </c>
      <c r="AL965">
        <v>175.53700000000001</v>
      </c>
      <c r="AM965">
        <v>330</v>
      </c>
      <c r="AN965">
        <v>-0.83299999999999996</v>
      </c>
      <c r="AO965">
        <v>0.252</v>
      </c>
      <c r="AP965">
        <v>49.218609999999998</v>
      </c>
      <c r="AQ965">
        <v>0.34399999999999997</v>
      </c>
      <c r="AR965">
        <v>93.63</v>
      </c>
      <c r="AS965">
        <v>0.58599999999999997</v>
      </c>
      <c r="AT965" t="s">
        <v>2073</v>
      </c>
      <c r="AU965">
        <v>-44.9</v>
      </c>
      <c r="AV965">
        <v>26</v>
      </c>
      <c r="AW965">
        <v>0.73</v>
      </c>
      <c r="AX965">
        <v>70.44</v>
      </c>
      <c r="AY965">
        <v>70.44</v>
      </c>
      <c r="AZ965">
        <v>84.72</v>
      </c>
      <c r="BA965">
        <v>84.72</v>
      </c>
      <c r="BB965">
        <v>86.72</v>
      </c>
      <c r="BC965">
        <v>86.72</v>
      </c>
      <c r="BL965">
        <v>16</v>
      </c>
      <c r="BN965">
        <v>6.007534213895354E-2</v>
      </c>
    </row>
    <row r="966" spans="1:66" x14ac:dyDescent="0.2">
      <c r="A966" t="s">
        <v>1884</v>
      </c>
      <c r="B966" s="19">
        <v>42073</v>
      </c>
      <c r="C966">
        <v>2</v>
      </c>
      <c r="D966">
        <v>1</v>
      </c>
      <c r="F966">
        <v>1600</v>
      </c>
      <c r="K966" t="s">
        <v>2297</v>
      </c>
      <c r="L966" t="s">
        <v>2074</v>
      </c>
      <c r="M966">
        <v>100</v>
      </c>
      <c r="N966">
        <v>7.141</v>
      </c>
      <c r="O966">
        <v>7.1260000000000003</v>
      </c>
      <c r="P966">
        <v>12.162000000000001</v>
      </c>
      <c r="Q966">
        <v>1</v>
      </c>
      <c r="R966" t="s">
        <v>2075</v>
      </c>
      <c r="S966">
        <v>12993</v>
      </c>
      <c r="T966">
        <v>1823.3</v>
      </c>
      <c r="U966">
        <v>-0.11552</v>
      </c>
      <c r="V966">
        <v>36.1</v>
      </c>
      <c r="W966">
        <v>-0.3029</v>
      </c>
      <c r="X966">
        <v>79.769000000000005</v>
      </c>
      <c r="Y966">
        <v>14.769</v>
      </c>
      <c r="Z966">
        <v>-0.80745999999999996</v>
      </c>
      <c r="AA966">
        <v>39</v>
      </c>
      <c r="AB966">
        <v>13.8</v>
      </c>
      <c r="AC966">
        <v>2.1000000000000001E-2</v>
      </c>
      <c r="AD966">
        <v>0.16</v>
      </c>
      <c r="AE966">
        <v>2.0369999999999999</v>
      </c>
      <c r="AF966">
        <v>0.24299999999999999</v>
      </c>
      <c r="AG966">
        <v>9.6000000000000002E-2</v>
      </c>
      <c r="AH966">
        <v>0.47799999999999998</v>
      </c>
      <c r="AI966">
        <v>0.26</v>
      </c>
      <c r="AJ966">
        <v>0.58599999999999997</v>
      </c>
      <c r="AK966">
        <v>8.6660000000000004</v>
      </c>
      <c r="AL966">
        <v>324.298</v>
      </c>
      <c r="AM966">
        <v>366</v>
      </c>
      <c r="AN966">
        <v>-1.0329999999999999</v>
      </c>
      <c r="AO966">
        <v>5.0999999999999997E-2</v>
      </c>
      <c r="AP966">
        <v>65.916359999999997</v>
      </c>
      <c r="AQ966">
        <v>5.0999999999999997E-2</v>
      </c>
      <c r="AR966">
        <v>93.63</v>
      </c>
      <c r="AS966">
        <v>0.501</v>
      </c>
      <c r="AT966" t="s">
        <v>2076</v>
      </c>
      <c r="AU966">
        <v>-11.8</v>
      </c>
      <c r="AV966">
        <v>179</v>
      </c>
      <c r="AW966">
        <v>1.0449999999999999</v>
      </c>
      <c r="AX966">
        <v>32.86</v>
      </c>
      <c r="AY966">
        <v>32.86</v>
      </c>
      <c r="AZ966">
        <v>47.49</v>
      </c>
      <c r="BA966">
        <v>47.49</v>
      </c>
      <c r="BB966">
        <v>53.62</v>
      </c>
      <c r="BC966">
        <v>53.62</v>
      </c>
      <c r="BL966">
        <v>16</v>
      </c>
      <c r="BN966">
        <v>-2.6530895107754297E-2</v>
      </c>
    </row>
    <row r="967" spans="1:66" x14ac:dyDescent="0.2">
      <c r="A967" t="s">
        <v>1884</v>
      </c>
      <c r="B967" s="19">
        <v>42073</v>
      </c>
      <c r="C967">
        <v>2</v>
      </c>
      <c r="D967">
        <v>2</v>
      </c>
      <c r="F967">
        <v>1600</v>
      </c>
      <c r="K967" t="s">
        <v>2297</v>
      </c>
      <c r="L967" t="s">
        <v>2074</v>
      </c>
      <c r="M967">
        <v>100</v>
      </c>
      <c r="N967">
        <v>21.841999999999999</v>
      </c>
      <c r="O967">
        <v>22.757000000000001</v>
      </c>
      <c r="P967">
        <v>33.423999999999999</v>
      </c>
      <c r="Q967">
        <v>1</v>
      </c>
      <c r="R967" t="s">
        <v>2077</v>
      </c>
      <c r="S967">
        <v>41493</v>
      </c>
      <c r="T967">
        <v>1823.3</v>
      </c>
      <c r="U967">
        <v>-8.9300000000000004E-2</v>
      </c>
      <c r="V967">
        <v>39.130000000000003</v>
      </c>
      <c r="W967">
        <v>-0.39279999999999998</v>
      </c>
      <c r="X967">
        <v>38.539000000000001</v>
      </c>
      <c r="Y967">
        <v>16.039000000000001</v>
      </c>
      <c r="Z967">
        <v>-0.41242000000000001</v>
      </c>
      <c r="AA967">
        <v>45</v>
      </c>
      <c r="AB967">
        <v>30.1</v>
      </c>
      <c r="AC967">
        <v>1.2999999999999999E-2</v>
      </c>
      <c r="AD967">
        <v>0.30399999999999999</v>
      </c>
      <c r="AE967">
        <v>1.9790000000000001</v>
      </c>
      <c r="AF967">
        <v>0.26200000000000001</v>
      </c>
      <c r="AG967">
        <v>0.377</v>
      </c>
      <c r="AH967">
        <v>0.71699999999999997</v>
      </c>
      <c r="AI967">
        <v>0.30399999999999999</v>
      </c>
      <c r="AJ967">
        <v>0.72899999999999998</v>
      </c>
      <c r="AK967">
        <v>31.125</v>
      </c>
      <c r="AL967">
        <v>95.206999999999994</v>
      </c>
      <c r="AM967">
        <v>354</v>
      </c>
      <c r="AN967">
        <v>-0.96699999999999997</v>
      </c>
      <c r="AO967">
        <v>0.16200000000000001</v>
      </c>
      <c r="AP967">
        <v>175.40349000000001</v>
      </c>
      <c r="AQ967">
        <v>5.1999999999999998E-2</v>
      </c>
      <c r="AR967">
        <v>93.63</v>
      </c>
      <c r="AS967">
        <v>0.47799999999999998</v>
      </c>
      <c r="AT967" t="s">
        <v>2078</v>
      </c>
      <c r="AU967">
        <v>-37</v>
      </c>
      <c r="AV967">
        <v>22</v>
      </c>
      <c r="AW967">
        <v>0.97499999999999998</v>
      </c>
      <c r="AX967">
        <v>26.31</v>
      </c>
      <c r="AY967">
        <v>26.31</v>
      </c>
      <c r="AZ967">
        <v>27.74</v>
      </c>
      <c r="BA967">
        <v>27.74</v>
      </c>
      <c r="BB967">
        <v>34.67</v>
      </c>
      <c r="BC967">
        <v>34.67</v>
      </c>
      <c r="BL967">
        <v>16</v>
      </c>
      <c r="BN967">
        <v>9.4728649174287971E-2</v>
      </c>
    </row>
    <row r="968" spans="1:66" x14ac:dyDescent="0.2">
      <c r="A968" t="s">
        <v>1884</v>
      </c>
      <c r="B968" s="19">
        <v>42080</v>
      </c>
      <c r="C968">
        <v>1</v>
      </c>
      <c r="D968">
        <v>1</v>
      </c>
      <c r="F968">
        <v>1625</v>
      </c>
      <c r="K968" t="s">
        <v>2298</v>
      </c>
      <c r="M968">
        <v>100</v>
      </c>
      <c r="N968">
        <v>0.96899999999999997</v>
      </c>
      <c r="O968">
        <v>1.01</v>
      </c>
      <c r="P968">
        <v>10</v>
      </c>
      <c r="Q968">
        <v>8</v>
      </c>
      <c r="R968" t="s">
        <v>2079</v>
      </c>
      <c r="S968">
        <v>1948</v>
      </c>
      <c r="T968">
        <v>1929</v>
      </c>
      <c r="U968">
        <v>0.54212000000000005</v>
      </c>
      <c r="V968">
        <v>47.49</v>
      </c>
      <c r="W968" s="20">
        <v>1.0303</v>
      </c>
      <c r="X968">
        <v>48.554000000000002</v>
      </c>
      <c r="Y968">
        <v>11.054</v>
      </c>
      <c r="Z968">
        <v>1.0162899999999999</v>
      </c>
      <c r="AA968">
        <v>45</v>
      </c>
      <c r="AB968">
        <v>3.6</v>
      </c>
      <c r="AC968" s="20">
        <v>0.56299999999999994</v>
      </c>
      <c r="AD968">
        <v>0.6</v>
      </c>
      <c r="AE968">
        <v>2.21</v>
      </c>
      <c r="AF968">
        <v>0.54600000000000004</v>
      </c>
      <c r="AG968">
        <v>0.33100000000000002</v>
      </c>
      <c r="AH968">
        <v>9.4E-2</v>
      </c>
      <c r="AI968">
        <v>0.55300000000000005</v>
      </c>
      <c r="AJ968">
        <v>0.42699999999999999</v>
      </c>
      <c r="AK968">
        <v>2.1800000000000002</v>
      </c>
      <c r="AL968">
        <v>121.983</v>
      </c>
      <c r="AM968">
        <v>318</v>
      </c>
      <c r="AN968">
        <v>-0.76700000000000002</v>
      </c>
      <c r="AO968">
        <v>8.6999999999999994E-2</v>
      </c>
      <c r="AP968">
        <v>13.604469999999999</v>
      </c>
      <c r="AQ968">
        <v>0.13400000000000001</v>
      </c>
      <c r="AR968">
        <v>93.31</v>
      </c>
      <c r="AS968">
        <v>-0.51800000000000002</v>
      </c>
      <c r="AT968" t="s">
        <v>2080</v>
      </c>
      <c r="AU968">
        <v>-5.6</v>
      </c>
      <c r="AV968">
        <v>2</v>
      </c>
      <c r="AW968">
        <v>1.052</v>
      </c>
      <c r="AX968">
        <v>39.659999999999997</v>
      </c>
      <c r="AY968">
        <v>39.659999999999997</v>
      </c>
      <c r="AZ968">
        <v>43.04</v>
      </c>
      <c r="BA968">
        <v>43.04</v>
      </c>
      <c r="BB968">
        <v>44.28</v>
      </c>
      <c r="BC968">
        <v>44.28</v>
      </c>
      <c r="BL968">
        <v>16</v>
      </c>
      <c r="BN968">
        <v>0.10088652091358224</v>
      </c>
    </row>
    <row r="969" spans="1:66" x14ac:dyDescent="0.2">
      <c r="A969" t="s">
        <v>1884</v>
      </c>
      <c r="B969" s="19">
        <v>42080</v>
      </c>
      <c r="C969">
        <v>1</v>
      </c>
      <c r="D969">
        <v>2</v>
      </c>
      <c r="F969">
        <v>1625</v>
      </c>
      <c r="K969" t="s">
        <v>2298</v>
      </c>
      <c r="M969">
        <v>100</v>
      </c>
      <c r="N969">
        <v>1.948</v>
      </c>
      <c r="O969">
        <v>2.0449999999999999</v>
      </c>
      <c r="P969">
        <v>8.9819999999999993</v>
      </c>
      <c r="Q969">
        <v>8</v>
      </c>
      <c r="R969" t="s">
        <v>2081</v>
      </c>
      <c r="S969">
        <v>3944</v>
      </c>
      <c r="T969">
        <v>1929</v>
      </c>
      <c r="U969">
        <v>0.26124000000000003</v>
      </c>
      <c r="V969">
        <v>43.82</v>
      </c>
      <c r="W969">
        <v>0.34300000000000003</v>
      </c>
      <c r="X969">
        <v>83.022999999999996</v>
      </c>
      <c r="Y969">
        <v>13.023</v>
      </c>
      <c r="Z969">
        <v>0.11215</v>
      </c>
      <c r="AA969">
        <v>39</v>
      </c>
      <c r="AB969">
        <v>45.3</v>
      </c>
      <c r="AC969" s="20">
        <v>0.376</v>
      </c>
      <c r="AD969">
        <v>0.65800000000000003</v>
      </c>
      <c r="AE969">
        <v>2.0649999999999999</v>
      </c>
      <c r="AF969">
        <v>0.54900000000000004</v>
      </c>
      <c r="AG969">
        <v>0.42199999999999999</v>
      </c>
      <c r="AH969">
        <v>0.56599999999999995</v>
      </c>
      <c r="AI969">
        <v>0.51</v>
      </c>
      <c r="AJ969">
        <v>0.78</v>
      </c>
      <c r="AK969">
        <v>4.7720000000000002</v>
      </c>
      <c r="AL969">
        <v>345.12400000000002</v>
      </c>
      <c r="AM969">
        <v>294</v>
      </c>
      <c r="AN969">
        <v>-0.63300000000000001</v>
      </c>
      <c r="AO969">
        <v>0.22500000000000001</v>
      </c>
      <c r="AP969">
        <v>6.9423399999999997</v>
      </c>
      <c r="AQ969">
        <v>0.23899999999999999</v>
      </c>
      <c r="AR969">
        <v>93.31</v>
      </c>
      <c r="AS969">
        <v>-0.27600000000000002</v>
      </c>
      <c r="AT969" t="s">
        <v>2082</v>
      </c>
      <c r="AU969">
        <v>-42.4</v>
      </c>
      <c r="AV969">
        <v>125</v>
      </c>
      <c r="AW969">
        <v>1.0469999999999999</v>
      </c>
      <c r="AX969">
        <v>36.24</v>
      </c>
      <c r="AY969">
        <v>36.24</v>
      </c>
      <c r="AZ969">
        <v>38.659999999999997</v>
      </c>
      <c r="BA969">
        <v>38.659999999999997</v>
      </c>
      <c r="BB969">
        <v>44.71</v>
      </c>
      <c r="BC969">
        <v>44.71</v>
      </c>
      <c r="BL969">
        <v>16</v>
      </c>
      <c r="BN969">
        <v>7.9724304837408652E-2</v>
      </c>
    </row>
    <row r="970" spans="1:66" x14ac:dyDescent="0.2">
      <c r="A970" t="s">
        <v>1884</v>
      </c>
      <c r="B970" s="19">
        <v>42080</v>
      </c>
      <c r="C970">
        <v>1</v>
      </c>
      <c r="D970">
        <v>3</v>
      </c>
      <c r="F970">
        <v>1625</v>
      </c>
      <c r="K970" t="s">
        <v>2298</v>
      </c>
      <c r="M970">
        <v>100</v>
      </c>
      <c r="N970">
        <v>9.4890000000000008</v>
      </c>
      <c r="O970">
        <v>10.199999999999999</v>
      </c>
      <c r="P970">
        <v>51.451999999999998</v>
      </c>
      <c r="Q970">
        <v>3</v>
      </c>
      <c r="R970" t="s">
        <v>2083</v>
      </c>
      <c r="S970">
        <v>19675</v>
      </c>
      <c r="T970">
        <v>1929</v>
      </c>
      <c r="U970">
        <v>0</v>
      </c>
      <c r="V970" t="s">
        <v>91</v>
      </c>
      <c r="W970">
        <v>-0.25979999999999998</v>
      </c>
      <c r="X970">
        <v>71.998999999999995</v>
      </c>
      <c r="Y970">
        <v>24.498999999999999</v>
      </c>
      <c r="Z970">
        <v>-0.75239</v>
      </c>
      <c r="AA970">
        <v>19</v>
      </c>
      <c r="AB970">
        <v>91.1</v>
      </c>
      <c r="AC970" s="20">
        <v>0.63600000000000001</v>
      </c>
      <c r="AD970">
        <v>6.0350000000000001</v>
      </c>
      <c r="AE970">
        <v>2.2509999999999999</v>
      </c>
      <c r="AF970">
        <v>0.84</v>
      </c>
      <c r="AG970">
        <v>0.439</v>
      </c>
      <c r="AH970">
        <v>0.94799999999999995</v>
      </c>
      <c r="AI970">
        <v>0.56899999999999995</v>
      </c>
      <c r="AJ970">
        <v>0.98699999999999999</v>
      </c>
      <c r="AK970">
        <v>45.642000000000003</v>
      </c>
      <c r="AL970">
        <v>357.02499999999998</v>
      </c>
      <c r="AM970">
        <v>138</v>
      </c>
      <c r="AN970">
        <v>0.23300000000000001</v>
      </c>
      <c r="AO970">
        <v>8.0649999999999995</v>
      </c>
      <c r="AP970">
        <v>175.53433000000001</v>
      </c>
      <c r="AQ970" s="20">
        <v>0.66100000000000003</v>
      </c>
      <c r="AR970">
        <v>93.31</v>
      </c>
      <c r="AS970">
        <v>0.41299999999999998</v>
      </c>
      <c r="AT970" t="s">
        <v>2084</v>
      </c>
      <c r="AU970">
        <v>21.1</v>
      </c>
      <c r="AV970">
        <v>91</v>
      </c>
      <c r="AW970">
        <v>1.1639999999999999</v>
      </c>
      <c r="AX970">
        <v>61.16</v>
      </c>
      <c r="AY970">
        <v>61.16</v>
      </c>
      <c r="AZ970">
        <v>84.87</v>
      </c>
      <c r="BA970">
        <v>84.87</v>
      </c>
      <c r="BB970">
        <v>85.19</v>
      </c>
      <c r="BC970">
        <v>85.19</v>
      </c>
      <c r="BL970">
        <v>16</v>
      </c>
      <c r="BN970">
        <v>9.1238623503535343E-2</v>
      </c>
    </row>
    <row r="971" spans="1:66" x14ac:dyDescent="0.2">
      <c r="A971" t="s">
        <v>1884</v>
      </c>
      <c r="B971" s="19">
        <v>42080</v>
      </c>
      <c r="C971">
        <v>1</v>
      </c>
      <c r="D971">
        <v>4</v>
      </c>
      <c r="F971">
        <v>1625</v>
      </c>
      <c r="K971" t="s">
        <v>2298</v>
      </c>
      <c r="M971">
        <v>100</v>
      </c>
      <c r="N971">
        <v>3.26</v>
      </c>
      <c r="O971">
        <v>3.5489999999999999</v>
      </c>
      <c r="P971">
        <v>8.5039999999999996</v>
      </c>
      <c r="Q971">
        <v>1</v>
      </c>
      <c r="R971" t="s">
        <v>2085</v>
      </c>
      <c r="S971">
        <v>6845</v>
      </c>
      <c r="T971">
        <v>1929</v>
      </c>
      <c r="U971">
        <v>-0.12199</v>
      </c>
      <c r="V971">
        <v>36.72</v>
      </c>
      <c r="W971">
        <v>-7.2499999999999995E-2</v>
      </c>
      <c r="X971">
        <v>84.804000000000002</v>
      </c>
      <c r="Y971">
        <v>12.304</v>
      </c>
      <c r="Z971">
        <v>-0.24118000000000001</v>
      </c>
      <c r="AA971">
        <v>37</v>
      </c>
      <c r="AB971">
        <v>30.3</v>
      </c>
      <c r="AC971">
        <v>7.5999999999999998E-2</v>
      </c>
      <c r="AD971">
        <v>0.28399999999999997</v>
      </c>
      <c r="AE971">
        <v>1.968</v>
      </c>
      <c r="AF971">
        <v>0.20599999999999999</v>
      </c>
      <c r="AG971">
        <v>0.186</v>
      </c>
      <c r="AH971">
        <v>0.77800000000000002</v>
      </c>
      <c r="AI971">
        <v>0.309</v>
      </c>
      <c r="AJ971">
        <v>0.69</v>
      </c>
      <c r="AK971">
        <v>5.5259999999999998</v>
      </c>
      <c r="AL971">
        <v>324.298</v>
      </c>
      <c r="AM971">
        <v>330</v>
      </c>
      <c r="AN971">
        <v>-0.83299999999999996</v>
      </c>
      <c r="AO971">
        <v>0.13200000000000001</v>
      </c>
      <c r="AP971">
        <v>15.859439999999999</v>
      </c>
      <c r="AQ971">
        <v>0.12</v>
      </c>
      <c r="AR971">
        <v>93.31</v>
      </c>
      <c r="AS971">
        <v>0.48799999999999999</v>
      </c>
      <c r="AT971" t="s">
        <v>2086</v>
      </c>
      <c r="AU971">
        <v>-58.5</v>
      </c>
      <c r="AV971">
        <v>76</v>
      </c>
      <c r="AW971">
        <v>0.995</v>
      </c>
      <c r="AX971">
        <v>43.53</v>
      </c>
      <c r="AY971">
        <v>43.53</v>
      </c>
      <c r="AZ971">
        <v>48.5</v>
      </c>
      <c r="BA971">
        <v>48.5</v>
      </c>
      <c r="BB971">
        <v>55.82</v>
      </c>
      <c r="BC971">
        <v>55.82</v>
      </c>
      <c r="BL971">
        <v>16</v>
      </c>
      <c r="BN971">
        <v>0.1818149049405603</v>
      </c>
    </row>
    <row r="972" spans="1:66" x14ac:dyDescent="0.2">
      <c r="A972" t="s">
        <v>1884</v>
      </c>
      <c r="B972" s="19">
        <v>42080</v>
      </c>
      <c r="C972">
        <v>2</v>
      </c>
      <c r="D972">
        <v>1</v>
      </c>
      <c r="F972">
        <v>1625</v>
      </c>
      <c r="K972" t="s">
        <v>2298</v>
      </c>
      <c r="M972">
        <v>100</v>
      </c>
      <c r="N972">
        <v>0.64600000000000002</v>
      </c>
      <c r="O972">
        <v>0.68100000000000005</v>
      </c>
      <c r="P972">
        <v>7.3019999999999996</v>
      </c>
      <c r="Q972">
        <v>8</v>
      </c>
      <c r="R972" t="s">
        <v>2087</v>
      </c>
      <c r="S972">
        <v>1313</v>
      </c>
      <c r="T972">
        <v>1929</v>
      </c>
      <c r="U972">
        <v>0.58769000000000005</v>
      </c>
      <c r="V972">
        <v>45.99</v>
      </c>
      <c r="W972" s="20">
        <v>1.2307999999999999</v>
      </c>
      <c r="X972">
        <v>48.554000000000002</v>
      </c>
      <c r="Y972">
        <v>11.054</v>
      </c>
      <c r="Z972">
        <v>1.2389699999999999</v>
      </c>
      <c r="AA972">
        <v>27</v>
      </c>
      <c r="AB972">
        <v>4.4000000000000004</v>
      </c>
      <c r="AC972" s="20">
        <v>0.66500000000000004</v>
      </c>
      <c r="AD972">
        <v>0.44600000000000001</v>
      </c>
      <c r="AE972">
        <v>1.8320000000000001</v>
      </c>
      <c r="AF972">
        <v>0.43099999999999999</v>
      </c>
      <c r="AG972">
        <v>0.378</v>
      </c>
      <c r="AH972">
        <v>-0.22</v>
      </c>
      <c r="AI972">
        <v>0.46400000000000002</v>
      </c>
      <c r="AJ972">
        <v>0.30299999999999999</v>
      </c>
      <c r="AK972">
        <v>1.1080000000000001</v>
      </c>
      <c r="AL972">
        <v>348.09899999999999</v>
      </c>
      <c r="AM972">
        <v>366</v>
      </c>
      <c r="AN972">
        <v>-1.0329999999999999</v>
      </c>
      <c r="AO972">
        <v>2.8000000000000001E-2</v>
      </c>
      <c r="AP972">
        <v>5.7309299999999999</v>
      </c>
      <c r="AQ972">
        <v>2.1999999999999999E-2</v>
      </c>
      <c r="AR972">
        <v>93.31</v>
      </c>
      <c r="AS972">
        <v>-0.23200000000000001</v>
      </c>
      <c r="AT972" t="s">
        <v>2088</v>
      </c>
      <c r="AU972">
        <v>-4.8</v>
      </c>
      <c r="AV972">
        <v>6</v>
      </c>
      <c r="AW972">
        <v>1.0549999999999999</v>
      </c>
      <c r="AX972">
        <v>38.729999999999997</v>
      </c>
      <c r="AY972">
        <v>38.729999999999997</v>
      </c>
      <c r="AZ972">
        <v>39.32</v>
      </c>
      <c r="BA972">
        <v>39.32</v>
      </c>
      <c r="BB972">
        <v>40.020000000000003</v>
      </c>
      <c r="BC972">
        <v>40.020000000000003</v>
      </c>
      <c r="BL972">
        <v>16</v>
      </c>
      <c r="BN972">
        <v>5.7538628453317607E-2</v>
      </c>
    </row>
    <row r="973" spans="1:66" x14ac:dyDescent="0.2">
      <c r="A973" t="s">
        <v>1884</v>
      </c>
      <c r="B973" s="19">
        <v>42080</v>
      </c>
      <c r="C973">
        <v>2</v>
      </c>
      <c r="D973">
        <v>2</v>
      </c>
      <c r="F973">
        <v>1625</v>
      </c>
      <c r="K973" t="s">
        <v>2298</v>
      </c>
      <c r="M973">
        <v>100</v>
      </c>
      <c r="N973">
        <v>2.4239999999999999</v>
      </c>
      <c r="O973">
        <v>2.653</v>
      </c>
      <c r="P973">
        <v>14.728999999999999</v>
      </c>
      <c r="Q973">
        <v>1</v>
      </c>
      <c r="R973" t="s">
        <v>2089</v>
      </c>
      <c r="S973">
        <v>5118</v>
      </c>
      <c r="T973">
        <v>1929</v>
      </c>
      <c r="U973">
        <v>0.24632999999999999</v>
      </c>
      <c r="V973">
        <v>49.04</v>
      </c>
      <c r="W973">
        <v>-0.1898</v>
      </c>
      <c r="X973">
        <v>75.932000000000002</v>
      </c>
      <c r="Y973">
        <v>23.431999999999999</v>
      </c>
      <c r="Z973">
        <v>-0.25439000000000001</v>
      </c>
      <c r="AA973">
        <v>19</v>
      </c>
      <c r="AB973">
        <v>8.9</v>
      </c>
      <c r="AC973" s="20">
        <v>0.628</v>
      </c>
      <c r="AD973">
        <v>1.768</v>
      </c>
      <c r="AE973">
        <v>2.3719999999999999</v>
      </c>
      <c r="AF973">
        <v>0.54700000000000004</v>
      </c>
      <c r="AG973">
        <v>0.57699999999999996</v>
      </c>
      <c r="AH973">
        <v>0.64300000000000002</v>
      </c>
      <c r="AI973">
        <v>0.71399999999999997</v>
      </c>
      <c r="AJ973">
        <v>0.78</v>
      </c>
      <c r="AK973">
        <v>5.5250000000000004</v>
      </c>
      <c r="AL973">
        <v>8.9260000000000002</v>
      </c>
      <c r="AM973">
        <v>366</v>
      </c>
      <c r="AN973">
        <v>-1.0329999999999999</v>
      </c>
      <c r="AO973">
        <v>0.14599999999999999</v>
      </c>
      <c r="AP973">
        <v>18.812139999999999</v>
      </c>
      <c r="AQ973">
        <v>0.10100000000000001</v>
      </c>
      <c r="AR973">
        <v>93.31</v>
      </c>
      <c r="AS973">
        <v>0.626</v>
      </c>
      <c r="AT973" t="s">
        <v>2090</v>
      </c>
      <c r="AU973">
        <v>-32.6</v>
      </c>
      <c r="AV973">
        <v>180</v>
      </c>
      <c r="AW973">
        <v>0.96</v>
      </c>
      <c r="AX973">
        <v>59.31</v>
      </c>
      <c r="AY973">
        <v>59.31</v>
      </c>
      <c r="AZ973">
        <v>63.42</v>
      </c>
      <c r="BA973">
        <v>63.42</v>
      </c>
      <c r="BB973">
        <v>77.12</v>
      </c>
      <c r="BC973">
        <v>77.12</v>
      </c>
      <c r="BL973">
        <v>16</v>
      </c>
      <c r="BN973">
        <v>0.13739118602543948</v>
      </c>
    </row>
    <row r="974" spans="1:66" x14ac:dyDescent="0.2">
      <c r="A974" t="s">
        <v>1884</v>
      </c>
      <c r="B974" s="19">
        <v>42080</v>
      </c>
      <c r="C974">
        <v>2</v>
      </c>
      <c r="D974">
        <v>3</v>
      </c>
      <c r="F974">
        <v>1625</v>
      </c>
      <c r="K974" t="s">
        <v>2298</v>
      </c>
      <c r="M974">
        <v>100</v>
      </c>
      <c r="N974">
        <v>0.61299999999999999</v>
      </c>
      <c r="O974">
        <v>0.59799999999999998</v>
      </c>
      <c r="P974">
        <v>2.593</v>
      </c>
      <c r="Q974">
        <v>3</v>
      </c>
      <c r="R974" t="s">
        <v>2091</v>
      </c>
      <c r="S974">
        <v>1153</v>
      </c>
      <c r="T974">
        <v>1929</v>
      </c>
      <c r="U974">
        <v>-6.132E-2</v>
      </c>
      <c r="V974">
        <v>41.3</v>
      </c>
      <c r="W974">
        <v>-0.23139999999999999</v>
      </c>
      <c r="X974">
        <v>82.914000000000001</v>
      </c>
      <c r="Y974">
        <v>15.414</v>
      </c>
      <c r="Z974">
        <v>-0.29096</v>
      </c>
      <c r="AA974">
        <v>41</v>
      </c>
      <c r="AB974">
        <v>33.9</v>
      </c>
      <c r="AC974">
        <v>0.23300000000000001</v>
      </c>
      <c r="AD974">
        <v>0.125</v>
      </c>
      <c r="AE974">
        <v>1.88</v>
      </c>
      <c r="AF974">
        <v>0.14599999999999999</v>
      </c>
      <c r="AG974">
        <v>0.16500000000000001</v>
      </c>
      <c r="AH974">
        <v>0.81200000000000006</v>
      </c>
      <c r="AI974">
        <v>0.2</v>
      </c>
      <c r="AJ974">
        <v>0.84399999999999997</v>
      </c>
      <c r="AK974">
        <v>1.1339999999999999</v>
      </c>
      <c r="AL974">
        <v>190.41300000000001</v>
      </c>
      <c r="AM974">
        <v>366</v>
      </c>
      <c r="AN974">
        <v>-1.0329999999999999</v>
      </c>
      <c r="AO974">
        <v>0.16300000000000001</v>
      </c>
      <c r="AP974">
        <v>17.123270000000002</v>
      </c>
      <c r="AQ974" s="20">
        <v>0.47</v>
      </c>
      <c r="AR974">
        <v>93.31</v>
      </c>
      <c r="AS974">
        <v>0.28399999999999997</v>
      </c>
      <c r="AT974" t="s">
        <v>2092</v>
      </c>
      <c r="AU974">
        <v>-13.4</v>
      </c>
      <c r="AV974">
        <v>104</v>
      </c>
      <c r="AW974">
        <v>1.0129999999999999</v>
      </c>
      <c r="AX974">
        <v>29.69</v>
      </c>
      <c r="AY974">
        <v>29.69</v>
      </c>
      <c r="AZ974">
        <v>37.92</v>
      </c>
      <c r="BA974">
        <v>37.92</v>
      </c>
      <c r="BB974">
        <v>43.97</v>
      </c>
      <c r="BC974">
        <v>43.97</v>
      </c>
      <c r="BL974">
        <v>16</v>
      </c>
      <c r="BN974">
        <v>-4.2382632035561758E-2</v>
      </c>
    </row>
    <row r="975" spans="1:66" x14ac:dyDescent="0.2">
      <c r="A975" t="s">
        <v>1884</v>
      </c>
      <c r="B975" s="19">
        <v>42080</v>
      </c>
      <c r="C975">
        <v>2</v>
      </c>
      <c r="D975">
        <v>4</v>
      </c>
      <c r="F975">
        <v>1625</v>
      </c>
      <c r="K975" t="s">
        <v>2298</v>
      </c>
      <c r="M975">
        <v>100</v>
      </c>
      <c r="N975">
        <v>3.68</v>
      </c>
      <c r="O975">
        <v>3.8820000000000001</v>
      </c>
      <c r="P975">
        <v>8.7260000000000009</v>
      </c>
      <c r="Q975">
        <v>1</v>
      </c>
      <c r="R975" t="s">
        <v>2093</v>
      </c>
      <c r="S975">
        <v>7488</v>
      </c>
      <c r="T975">
        <v>1929</v>
      </c>
      <c r="U975">
        <v>-7.5560000000000002E-2</v>
      </c>
      <c r="V975">
        <v>46.85</v>
      </c>
      <c r="W975">
        <v>-0.28999999999999998</v>
      </c>
      <c r="X975">
        <v>73.483000000000004</v>
      </c>
      <c r="Y975">
        <v>15.983000000000001</v>
      </c>
      <c r="Z975">
        <v>-0.50426000000000004</v>
      </c>
      <c r="AA975">
        <v>23</v>
      </c>
      <c r="AB975">
        <v>67</v>
      </c>
      <c r="AC975">
        <v>0.10100000000000001</v>
      </c>
      <c r="AD975">
        <v>0.32400000000000001</v>
      </c>
      <c r="AE975">
        <v>2.1640000000000001</v>
      </c>
      <c r="AF975">
        <v>0.34</v>
      </c>
      <c r="AG975">
        <v>0.44700000000000001</v>
      </c>
      <c r="AH975">
        <v>0.35599999999999998</v>
      </c>
      <c r="AI975">
        <v>0.51700000000000002</v>
      </c>
      <c r="AJ975">
        <v>0.54900000000000004</v>
      </c>
      <c r="AK975">
        <v>5.5990000000000002</v>
      </c>
      <c r="AL975">
        <v>74.38</v>
      </c>
      <c r="AM975">
        <v>330</v>
      </c>
      <c r="AN975">
        <v>-0.83299999999999996</v>
      </c>
      <c r="AO975">
        <v>6.0999999999999999E-2</v>
      </c>
      <c r="AP975">
        <v>34.305720000000001</v>
      </c>
      <c r="AQ975">
        <v>7.2999999999999995E-2</v>
      </c>
      <c r="AR975">
        <v>93.31</v>
      </c>
      <c r="AS975">
        <v>0.72099999999999997</v>
      </c>
      <c r="AT975" t="s">
        <v>2094</v>
      </c>
      <c r="AU975">
        <v>-28.1</v>
      </c>
      <c r="AV975">
        <v>90</v>
      </c>
      <c r="AW975">
        <v>0.98699999999999999</v>
      </c>
      <c r="AX975">
        <v>31.97</v>
      </c>
      <c r="AY975">
        <v>31.97</v>
      </c>
      <c r="AZ975">
        <v>46.72</v>
      </c>
      <c r="BA975">
        <v>46.72</v>
      </c>
      <c r="BB975">
        <v>61.74</v>
      </c>
      <c r="BC975">
        <v>61.74</v>
      </c>
      <c r="BL975">
        <v>16</v>
      </c>
      <c r="BN975">
        <v>0.10317309431415186</v>
      </c>
    </row>
    <row r="976" spans="1:66" x14ac:dyDescent="0.2">
      <c r="A976" t="s">
        <v>1884</v>
      </c>
      <c r="B976" s="19">
        <v>42080</v>
      </c>
      <c r="C976">
        <v>2</v>
      </c>
      <c r="D976">
        <v>5</v>
      </c>
      <c r="F976">
        <v>1625</v>
      </c>
      <c r="K976" t="s">
        <v>2298</v>
      </c>
      <c r="M976">
        <v>100</v>
      </c>
      <c r="N976">
        <v>3.2490000000000001</v>
      </c>
      <c r="O976">
        <v>3.327</v>
      </c>
      <c r="P976">
        <v>8.2680000000000007</v>
      </c>
      <c r="Q976">
        <v>1</v>
      </c>
      <c r="R976" t="s">
        <v>2095</v>
      </c>
      <c r="S976">
        <v>6418</v>
      </c>
      <c r="T976">
        <v>1929</v>
      </c>
      <c r="U976">
        <v>0</v>
      </c>
      <c r="V976" t="s">
        <v>91</v>
      </c>
      <c r="W976">
        <v>-0.1515</v>
      </c>
      <c r="X976">
        <v>32.475000000000001</v>
      </c>
      <c r="Y976">
        <v>19.975000000000001</v>
      </c>
      <c r="Z976">
        <v>-0.27551999999999999</v>
      </c>
      <c r="AA976">
        <v>41</v>
      </c>
      <c r="AB976">
        <v>45.1</v>
      </c>
      <c r="AC976">
        <v>0.10199999999999999</v>
      </c>
      <c r="AD976">
        <v>0.34899999999999998</v>
      </c>
      <c r="AE976">
        <v>1.9690000000000001</v>
      </c>
      <c r="AF976">
        <v>0.22900000000000001</v>
      </c>
      <c r="AG976">
        <v>0.20399999999999999</v>
      </c>
      <c r="AH976">
        <v>0.79700000000000004</v>
      </c>
      <c r="AI976">
        <v>0.27100000000000002</v>
      </c>
      <c r="AJ976">
        <v>0.80600000000000005</v>
      </c>
      <c r="AK976">
        <v>6.7850000000000001</v>
      </c>
      <c r="AL976">
        <v>86.281000000000006</v>
      </c>
      <c r="AM976">
        <v>282</v>
      </c>
      <c r="AN976">
        <v>-0.56699999999999995</v>
      </c>
      <c r="AO976">
        <v>0.23699999999999999</v>
      </c>
      <c r="AP976">
        <v>47.85772</v>
      </c>
      <c r="AQ976">
        <v>0.21</v>
      </c>
      <c r="AR976">
        <v>93.31</v>
      </c>
      <c r="AS976">
        <v>0.47099999999999997</v>
      </c>
      <c r="AT976" t="s">
        <v>2096</v>
      </c>
      <c r="AU976">
        <v>-38.700000000000003</v>
      </c>
      <c r="AV976">
        <v>2</v>
      </c>
      <c r="AW976">
        <v>0.81</v>
      </c>
      <c r="AX976">
        <v>33.619999999999997</v>
      </c>
      <c r="AY976">
        <v>33.619999999999997</v>
      </c>
      <c r="AZ976">
        <v>39.99</v>
      </c>
      <c r="BA976">
        <v>39.99</v>
      </c>
      <c r="BB976">
        <v>49.35</v>
      </c>
      <c r="BC976">
        <v>49.35</v>
      </c>
      <c r="BL976">
        <v>16</v>
      </c>
      <c r="BN976">
        <v>3.8572761300918613E-2</v>
      </c>
    </row>
    <row r="977" spans="1:66" x14ac:dyDescent="0.2">
      <c r="A977" t="s">
        <v>1884</v>
      </c>
      <c r="B977" s="19">
        <v>42082</v>
      </c>
      <c r="C977">
        <v>1</v>
      </c>
      <c r="D977">
        <v>1</v>
      </c>
      <c r="F977">
        <v>1650</v>
      </c>
      <c r="K977" t="s">
        <v>2299</v>
      </c>
      <c r="M977">
        <v>100</v>
      </c>
      <c r="N977">
        <v>0.502</v>
      </c>
      <c r="O977">
        <v>0.54</v>
      </c>
      <c r="P977">
        <v>2.44</v>
      </c>
      <c r="Q977">
        <v>6</v>
      </c>
      <c r="R977" t="s">
        <v>2097</v>
      </c>
      <c r="S977">
        <v>1070</v>
      </c>
      <c r="T977">
        <v>1980.9</v>
      </c>
      <c r="U977">
        <v>0.70686000000000004</v>
      </c>
      <c r="V977">
        <v>40.450000000000003</v>
      </c>
      <c r="W977" s="20">
        <v>1.0388999999999999</v>
      </c>
      <c r="X977">
        <v>46.366999999999997</v>
      </c>
      <c r="Y977">
        <v>11.367000000000001</v>
      </c>
      <c r="Z977">
        <v>0.94874000000000003</v>
      </c>
      <c r="AA977">
        <v>35</v>
      </c>
      <c r="AB977">
        <v>3.9</v>
      </c>
      <c r="AC977" s="20">
        <v>0.33600000000000002</v>
      </c>
      <c r="AD977">
        <v>0.16200000000000001</v>
      </c>
      <c r="AE977">
        <v>1.929</v>
      </c>
      <c r="AF977">
        <v>0.39500000000000002</v>
      </c>
      <c r="AG977">
        <v>0.156</v>
      </c>
      <c r="AH977">
        <v>0.49199999999999999</v>
      </c>
      <c r="AI977">
        <v>0.252</v>
      </c>
      <c r="AJ977">
        <v>0.45900000000000002</v>
      </c>
      <c r="AK977">
        <v>0.93400000000000005</v>
      </c>
      <c r="AL977">
        <v>92.230999999999995</v>
      </c>
      <c r="AM977">
        <v>330</v>
      </c>
      <c r="AN977">
        <v>-0.83299999999999996</v>
      </c>
      <c r="AO977">
        <v>4.2999999999999997E-2</v>
      </c>
      <c r="AP977">
        <v>5.4850000000000003</v>
      </c>
      <c r="AQ977">
        <v>9.9000000000000005E-2</v>
      </c>
      <c r="AR977">
        <v>91.56</v>
      </c>
      <c r="AS977">
        <v>-0.151</v>
      </c>
      <c r="AT977" t="s">
        <v>2098</v>
      </c>
      <c r="AU977">
        <v>-2.5</v>
      </c>
      <c r="AV977">
        <v>67</v>
      </c>
      <c r="AW977">
        <v>1.036</v>
      </c>
      <c r="AX977">
        <v>36.090000000000003</v>
      </c>
      <c r="AY977">
        <v>36.090000000000003</v>
      </c>
      <c r="AZ977">
        <v>40.85</v>
      </c>
      <c r="BA977">
        <v>40.85</v>
      </c>
      <c r="BB977">
        <v>43.32</v>
      </c>
      <c r="BC977">
        <v>43.32</v>
      </c>
      <c r="BL977">
        <v>16</v>
      </c>
      <c r="BN977">
        <v>0.10295814524901462</v>
      </c>
    </row>
    <row r="978" spans="1:66" x14ac:dyDescent="0.2">
      <c r="A978" t="s">
        <v>1884</v>
      </c>
      <c r="B978" s="19">
        <v>42082</v>
      </c>
      <c r="C978">
        <v>1</v>
      </c>
      <c r="D978">
        <v>2</v>
      </c>
      <c r="F978">
        <v>1650</v>
      </c>
      <c r="K978" t="s">
        <v>2299</v>
      </c>
      <c r="M978">
        <v>100</v>
      </c>
      <c r="N978">
        <v>0.19900000000000001</v>
      </c>
      <c r="O978">
        <v>0.215</v>
      </c>
      <c r="P978">
        <v>1.1830000000000001</v>
      </c>
      <c r="Q978">
        <v>1</v>
      </c>
      <c r="R978" t="s">
        <v>2099</v>
      </c>
      <c r="S978">
        <v>425</v>
      </c>
      <c r="T978">
        <v>1980.9</v>
      </c>
      <c r="U978">
        <v>-0.16037999999999999</v>
      </c>
      <c r="V978">
        <v>24.32</v>
      </c>
      <c r="W978">
        <v>-5.9299999999999999E-2</v>
      </c>
      <c r="X978">
        <v>83.683999999999997</v>
      </c>
      <c r="Y978">
        <v>11.183999999999999</v>
      </c>
      <c r="Z978">
        <v>-0.45543</v>
      </c>
      <c r="AA978">
        <v>39</v>
      </c>
      <c r="AB978">
        <v>34</v>
      </c>
      <c r="AC978" s="20">
        <v>0.32600000000000001</v>
      </c>
      <c r="AD978">
        <v>7.4999999999999997E-2</v>
      </c>
      <c r="AE978">
        <v>1.9219999999999999</v>
      </c>
      <c r="AF978">
        <v>0.248</v>
      </c>
      <c r="AG978">
        <v>0.29799999999999999</v>
      </c>
      <c r="AH978">
        <v>0.40600000000000003</v>
      </c>
      <c r="AI978">
        <v>0.22600000000000001</v>
      </c>
      <c r="AJ978">
        <v>0.29499999999999998</v>
      </c>
      <c r="AK978">
        <v>0.52700000000000002</v>
      </c>
      <c r="AL978">
        <v>65.454999999999998</v>
      </c>
      <c r="AM978">
        <v>282</v>
      </c>
      <c r="AN978">
        <v>-0.56699999999999995</v>
      </c>
      <c r="AO978">
        <v>2.3E-2</v>
      </c>
      <c r="AP978">
        <v>4.9323800000000002</v>
      </c>
      <c r="AQ978">
        <v>0.161</v>
      </c>
      <c r="AR978">
        <v>91.56</v>
      </c>
      <c r="AS978">
        <v>-3.4000000000000002E-2</v>
      </c>
      <c r="AT978" t="s">
        <v>2100</v>
      </c>
      <c r="AU978">
        <v>-28.7</v>
      </c>
      <c r="AV978">
        <v>126</v>
      </c>
      <c r="AW978">
        <v>0.97599999999999998</v>
      </c>
      <c r="AX978">
        <v>39.19</v>
      </c>
      <c r="AY978">
        <v>39.19</v>
      </c>
      <c r="AZ978">
        <v>39.78</v>
      </c>
      <c r="BA978">
        <v>39.78</v>
      </c>
      <c r="BB978">
        <v>52.65</v>
      </c>
      <c r="BC978">
        <v>52.65</v>
      </c>
      <c r="BL978">
        <v>16</v>
      </c>
      <c r="BN978">
        <v>0.1309658817487368</v>
      </c>
    </row>
    <row r="979" spans="1:66" x14ac:dyDescent="0.2">
      <c r="A979" t="s">
        <v>1884</v>
      </c>
      <c r="B979" s="19">
        <v>42082</v>
      </c>
      <c r="C979">
        <v>2</v>
      </c>
      <c r="D979">
        <v>1</v>
      </c>
      <c r="F979">
        <v>1650</v>
      </c>
      <c r="K979" t="s">
        <v>2299</v>
      </c>
      <c r="M979">
        <v>100</v>
      </c>
      <c r="N979">
        <v>0.16900000000000001</v>
      </c>
      <c r="O979">
        <v>0.18099999999999999</v>
      </c>
      <c r="P979">
        <v>2.8570000000000002</v>
      </c>
      <c r="Q979">
        <v>2</v>
      </c>
      <c r="R979" t="s">
        <v>2101</v>
      </c>
      <c r="S979">
        <v>358</v>
      </c>
      <c r="T979">
        <v>1980.9</v>
      </c>
      <c r="U979">
        <v>0.22070999999999999</v>
      </c>
      <c r="V979">
        <v>34.159999999999997</v>
      </c>
      <c r="W979">
        <v>-4.3200000000000002E-2</v>
      </c>
      <c r="X979">
        <v>56.331000000000003</v>
      </c>
      <c r="Y979">
        <v>18.831</v>
      </c>
      <c r="Z979">
        <v>-5.8229999999999997E-2</v>
      </c>
      <c r="AA979">
        <v>31</v>
      </c>
      <c r="AB979">
        <v>6</v>
      </c>
      <c r="AC979" s="20">
        <v>1.294</v>
      </c>
      <c r="AD979">
        <v>0.187</v>
      </c>
      <c r="AE979">
        <v>2.2320000000000002</v>
      </c>
      <c r="AF979">
        <v>0.54600000000000004</v>
      </c>
      <c r="AG979">
        <v>0.51400000000000001</v>
      </c>
      <c r="AH979">
        <v>0.83299999999999996</v>
      </c>
      <c r="AI979">
        <v>0.53600000000000003</v>
      </c>
      <c r="AJ979">
        <v>0.97799999999999998</v>
      </c>
      <c r="AK979">
        <v>1.21</v>
      </c>
      <c r="AL979">
        <v>267.76900000000001</v>
      </c>
      <c r="AM979">
        <v>102</v>
      </c>
      <c r="AN979">
        <v>0.433</v>
      </c>
      <c r="AO979">
        <v>7.5999999999999998E-2</v>
      </c>
      <c r="AP979">
        <v>22.963989999999999</v>
      </c>
      <c r="AQ979" s="20">
        <v>0.95699999999999996</v>
      </c>
      <c r="AR979">
        <v>91.56</v>
      </c>
      <c r="AS979">
        <v>0.72</v>
      </c>
      <c r="AT979" t="s">
        <v>2102</v>
      </c>
      <c r="AU979">
        <v>24.3</v>
      </c>
      <c r="AV979">
        <v>7</v>
      </c>
      <c r="AW979">
        <v>0.95099999999999996</v>
      </c>
      <c r="AX979">
        <v>32.479999999999997</v>
      </c>
      <c r="AY979">
        <v>32.479999999999997</v>
      </c>
      <c r="AZ979">
        <v>40.950000000000003</v>
      </c>
      <c r="BA979">
        <v>40.950000000000003</v>
      </c>
      <c r="BB979">
        <v>50.7</v>
      </c>
      <c r="BC979">
        <v>50.7</v>
      </c>
      <c r="BL979">
        <v>16</v>
      </c>
      <c r="BN979">
        <v>0.15392297226536725</v>
      </c>
    </row>
    <row r="980" spans="1:66" x14ac:dyDescent="0.2">
      <c r="A980" t="s">
        <v>1884</v>
      </c>
      <c r="B980" s="19">
        <v>42082</v>
      </c>
      <c r="C980">
        <v>2</v>
      </c>
      <c r="D980">
        <v>2</v>
      </c>
      <c r="F980">
        <v>1650</v>
      </c>
      <c r="K980" t="s">
        <v>2299</v>
      </c>
      <c r="M980">
        <v>100</v>
      </c>
      <c r="N980">
        <v>0.64500000000000002</v>
      </c>
      <c r="O980">
        <v>0.66900000000000004</v>
      </c>
      <c r="P980">
        <v>1.2430000000000001</v>
      </c>
      <c r="Q980">
        <v>1</v>
      </c>
      <c r="R980" t="s">
        <v>2103</v>
      </c>
      <c r="S980">
        <v>1326</v>
      </c>
      <c r="T980">
        <v>1980.9</v>
      </c>
      <c r="U980">
        <v>0.18015999999999999</v>
      </c>
      <c r="V980">
        <v>17.3</v>
      </c>
      <c r="W980">
        <v>0.1027</v>
      </c>
      <c r="X980">
        <v>75</v>
      </c>
      <c r="Y980">
        <v>9.2330000000000005</v>
      </c>
      <c r="Z980">
        <v>6.5360000000000001E-2</v>
      </c>
      <c r="AA980">
        <v>61</v>
      </c>
      <c r="AB980">
        <v>44.2</v>
      </c>
      <c r="AC980">
        <v>3.5999999999999997E-2</v>
      </c>
      <c r="AD980">
        <v>2.4E-2</v>
      </c>
      <c r="AE980">
        <v>1.663</v>
      </c>
      <c r="AF980">
        <v>1.2E-2</v>
      </c>
      <c r="AG980">
        <v>1.0999999999999999E-2</v>
      </c>
      <c r="AH980">
        <v>-2.5000000000000001E-2</v>
      </c>
      <c r="AI980">
        <v>-3.4000000000000002E-2</v>
      </c>
      <c r="AJ980">
        <v>0.13500000000000001</v>
      </c>
      <c r="AK980">
        <v>0.99</v>
      </c>
      <c r="AL980">
        <v>288.59500000000003</v>
      </c>
      <c r="AM980">
        <v>354</v>
      </c>
      <c r="AN980">
        <v>-0.96699999999999997</v>
      </c>
      <c r="AO980">
        <v>1.9E-2</v>
      </c>
      <c r="AP980">
        <v>5.4353499999999997</v>
      </c>
      <c r="AQ980">
        <v>5.0999999999999997E-2</v>
      </c>
      <c r="AR980">
        <v>91.56</v>
      </c>
      <c r="AS980">
        <v>0.501</v>
      </c>
      <c r="AT980" t="s">
        <v>2104</v>
      </c>
      <c r="AU980">
        <v>-28.9</v>
      </c>
      <c r="AV980">
        <v>167</v>
      </c>
      <c r="AW980">
        <v>0.98899999999999999</v>
      </c>
      <c r="AX980">
        <v>30.64</v>
      </c>
      <c r="AY980">
        <v>30.64</v>
      </c>
      <c r="AZ980">
        <v>31.22</v>
      </c>
      <c r="BA980">
        <v>31.22</v>
      </c>
      <c r="BB980">
        <v>31.41</v>
      </c>
      <c r="BC980">
        <v>31.41</v>
      </c>
      <c r="BL980">
        <v>16</v>
      </c>
      <c r="BN980">
        <v>2.9702198557961693E-2</v>
      </c>
    </row>
    <row r="981" spans="1:66" x14ac:dyDescent="0.2">
      <c r="A981" t="s">
        <v>1884</v>
      </c>
      <c r="B981" s="19">
        <v>42082</v>
      </c>
      <c r="C981">
        <v>2</v>
      </c>
      <c r="D981">
        <v>3</v>
      </c>
      <c r="F981">
        <v>1650</v>
      </c>
      <c r="K981" t="s">
        <v>2299</v>
      </c>
      <c r="M981">
        <v>100</v>
      </c>
      <c r="N981">
        <v>0.26100000000000001</v>
      </c>
      <c r="O981">
        <v>0.26600000000000001</v>
      </c>
      <c r="P981">
        <v>0.81499999999999995</v>
      </c>
      <c r="Q981">
        <v>0</v>
      </c>
      <c r="R981" t="s">
        <v>45</v>
      </c>
      <c r="S981">
        <v>527</v>
      </c>
      <c r="T981">
        <v>1980.9</v>
      </c>
      <c r="U981">
        <v>-0.30784</v>
      </c>
      <c r="V981">
        <v>31.5</v>
      </c>
      <c r="W981">
        <v>-0.19209999999999999</v>
      </c>
      <c r="X981">
        <v>66.331000000000003</v>
      </c>
      <c r="Y981">
        <v>13.831</v>
      </c>
      <c r="Z981">
        <v>-0.15922</v>
      </c>
      <c r="AA981">
        <v>37</v>
      </c>
      <c r="AB981">
        <v>35.799999999999997</v>
      </c>
      <c r="AC981" s="20">
        <v>0.312</v>
      </c>
      <c r="AD981">
        <v>6.5000000000000002E-2</v>
      </c>
      <c r="AE981">
        <v>1.8959999999999999</v>
      </c>
      <c r="AF981">
        <v>0.20399999999999999</v>
      </c>
      <c r="AG981">
        <v>0.28899999999999998</v>
      </c>
      <c r="AH981">
        <v>0.48099999999999998</v>
      </c>
      <c r="AI981">
        <v>0.20599999999999999</v>
      </c>
      <c r="AJ981">
        <v>0.53900000000000003</v>
      </c>
      <c r="AK981">
        <v>0.41499999999999998</v>
      </c>
      <c r="AL981">
        <v>279.66899999999998</v>
      </c>
      <c r="AM981">
        <v>354</v>
      </c>
      <c r="AN981">
        <v>-0.96699999999999997</v>
      </c>
      <c r="AO981">
        <v>2.5999999999999999E-2</v>
      </c>
      <c r="AP981">
        <v>3.7908200000000001</v>
      </c>
      <c r="AQ981">
        <v>0.20499999999999999</v>
      </c>
      <c r="AR981">
        <v>91.56</v>
      </c>
      <c r="AS981">
        <v>0.434</v>
      </c>
      <c r="AT981" t="s">
        <v>2105</v>
      </c>
      <c r="AU981">
        <v>39.5</v>
      </c>
      <c r="AV981">
        <v>101</v>
      </c>
      <c r="AW981">
        <v>1.0449999999999999</v>
      </c>
      <c r="AX981">
        <v>49.47</v>
      </c>
      <c r="AY981">
        <v>49.47</v>
      </c>
      <c r="AZ981">
        <v>51.38</v>
      </c>
      <c r="BA981">
        <v>51.38</v>
      </c>
      <c r="BB981">
        <v>56.06</v>
      </c>
      <c r="BC981">
        <v>56.06</v>
      </c>
      <c r="BL981">
        <v>16</v>
      </c>
      <c r="BN981">
        <v>2.5419579304560576E-2</v>
      </c>
    </row>
    <row r="982" spans="1:66" x14ac:dyDescent="0.2">
      <c r="A982" t="s">
        <v>1884</v>
      </c>
      <c r="B982" s="19">
        <v>42082</v>
      </c>
      <c r="C982">
        <v>2</v>
      </c>
      <c r="D982">
        <v>4</v>
      </c>
      <c r="F982">
        <v>1650</v>
      </c>
      <c r="K982" t="s">
        <v>2299</v>
      </c>
      <c r="M982">
        <v>100</v>
      </c>
      <c r="N982">
        <v>0.27700000000000002</v>
      </c>
      <c r="O982">
        <v>0.307</v>
      </c>
      <c r="P982">
        <v>1.2609999999999999</v>
      </c>
      <c r="Q982">
        <v>1</v>
      </c>
      <c r="R982" t="s">
        <v>2106</v>
      </c>
      <c r="S982">
        <v>609</v>
      </c>
      <c r="T982">
        <v>1980.9</v>
      </c>
      <c r="U982">
        <v>0.10833</v>
      </c>
      <c r="V982">
        <v>32.979999999999997</v>
      </c>
      <c r="W982">
        <v>-0.1804</v>
      </c>
      <c r="X982">
        <v>82.929000000000002</v>
      </c>
      <c r="Y982">
        <v>10.429</v>
      </c>
      <c r="Z982">
        <v>-0.50810999999999995</v>
      </c>
      <c r="AA982">
        <v>39</v>
      </c>
      <c r="AB982">
        <v>43.4</v>
      </c>
      <c r="AC982">
        <v>0.23499999999999999</v>
      </c>
      <c r="AD982">
        <v>7.8E-2</v>
      </c>
      <c r="AE982">
        <v>1.794</v>
      </c>
      <c r="AF982">
        <v>0.124</v>
      </c>
      <c r="AG982">
        <v>0.20499999999999999</v>
      </c>
      <c r="AH982">
        <v>0.16500000000000001</v>
      </c>
      <c r="AI982">
        <v>7.3999999999999996E-2</v>
      </c>
      <c r="AJ982">
        <v>-7.6999999999999999E-2</v>
      </c>
      <c r="AK982">
        <v>0.56000000000000005</v>
      </c>
      <c r="AL982">
        <v>86.281000000000006</v>
      </c>
      <c r="AM982">
        <v>366</v>
      </c>
      <c r="AN982">
        <v>-1.0329999999999999</v>
      </c>
      <c r="AO982">
        <v>1.7000000000000001E-2</v>
      </c>
      <c r="AP982">
        <v>2.4749599999999998</v>
      </c>
      <c r="AQ982">
        <v>7.9000000000000001E-2</v>
      </c>
      <c r="AR982">
        <v>91.56</v>
      </c>
      <c r="AS982">
        <v>0.21099999999999999</v>
      </c>
      <c r="AT982" t="s">
        <v>2107</v>
      </c>
      <c r="AU982">
        <v>-4.5</v>
      </c>
      <c r="AV982">
        <v>82</v>
      </c>
      <c r="AW982">
        <v>0.97799999999999998</v>
      </c>
      <c r="AX982">
        <v>30.29</v>
      </c>
      <c r="AY982">
        <v>30.29</v>
      </c>
      <c r="AZ982">
        <v>30.46</v>
      </c>
      <c r="BA982">
        <v>30.46</v>
      </c>
      <c r="BB982">
        <v>32.19</v>
      </c>
      <c r="BC982">
        <v>32.19</v>
      </c>
      <c r="BL982">
        <v>16</v>
      </c>
      <c r="BN982">
        <v>0.11289958378749619</v>
      </c>
    </row>
    <row r="983" spans="1:66" x14ac:dyDescent="0.2">
      <c r="A983" t="s">
        <v>1884</v>
      </c>
      <c r="B983" s="19">
        <v>42082</v>
      </c>
      <c r="C983">
        <v>2</v>
      </c>
      <c r="D983">
        <v>5</v>
      </c>
      <c r="F983">
        <v>1650</v>
      </c>
      <c r="K983" t="s">
        <v>2299</v>
      </c>
      <c r="M983">
        <v>100</v>
      </c>
      <c r="N983">
        <v>1.7270000000000001</v>
      </c>
      <c r="O983">
        <v>1.833</v>
      </c>
      <c r="P983">
        <v>3.8079999999999998</v>
      </c>
      <c r="Q983">
        <v>1</v>
      </c>
      <c r="R983" t="s">
        <v>2108</v>
      </c>
      <c r="S983">
        <v>3630</v>
      </c>
      <c r="T983">
        <v>1980.9</v>
      </c>
      <c r="U983">
        <v>0.24743999999999999</v>
      </c>
      <c r="V983">
        <v>42.06</v>
      </c>
      <c r="W983">
        <v>0.26529999999999998</v>
      </c>
      <c r="X983">
        <v>82.929000000000002</v>
      </c>
      <c r="Y983">
        <v>10.429</v>
      </c>
      <c r="Z983">
        <v>-0.28878999999999999</v>
      </c>
      <c r="AA983">
        <v>53</v>
      </c>
      <c r="AB983">
        <v>46.7</v>
      </c>
      <c r="AC983">
        <v>5.7000000000000002E-2</v>
      </c>
      <c r="AD983">
        <v>0.112</v>
      </c>
      <c r="AE983">
        <v>1.7170000000000001</v>
      </c>
      <c r="AF983">
        <v>0.03</v>
      </c>
      <c r="AG983">
        <v>3.6999999999999998E-2</v>
      </c>
      <c r="AH983">
        <v>0.23899999999999999</v>
      </c>
      <c r="AI983">
        <v>5.6000000000000001E-2</v>
      </c>
      <c r="AJ983">
        <v>0.38400000000000001</v>
      </c>
      <c r="AK983">
        <v>2.6240000000000001</v>
      </c>
      <c r="AL983">
        <v>53.554000000000002</v>
      </c>
      <c r="AM983">
        <v>366</v>
      </c>
      <c r="AN983">
        <v>-1.0329999999999999</v>
      </c>
      <c r="AO983">
        <v>3.5999999999999997E-2</v>
      </c>
      <c r="AP983">
        <v>11.333909999999999</v>
      </c>
      <c r="AQ983">
        <v>2.5000000000000001E-2</v>
      </c>
      <c r="AR983">
        <v>91.56</v>
      </c>
      <c r="AS983">
        <v>0.48799999999999999</v>
      </c>
      <c r="AT983" t="s">
        <v>2109</v>
      </c>
      <c r="AU983">
        <v>15.6</v>
      </c>
      <c r="AV983">
        <v>160</v>
      </c>
      <c r="AW983">
        <v>0.99399999999999999</v>
      </c>
      <c r="AX983">
        <v>21.16</v>
      </c>
      <c r="AY983">
        <v>21.16</v>
      </c>
      <c r="AZ983">
        <v>30.48</v>
      </c>
      <c r="BA983">
        <v>30.48</v>
      </c>
      <c r="BB983">
        <v>37.21</v>
      </c>
      <c r="BC983">
        <v>37.21</v>
      </c>
      <c r="BL983">
        <v>16</v>
      </c>
      <c r="BN983">
        <v>0.20247130338098751</v>
      </c>
    </row>
  </sheetData>
  <conditionalFormatting sqref="AQ429:AQ478 AQ490:AQ548">
    <cfRule type="cellIs" dxfId="30" priority="40" stopIfTrue="1" operator="greaterThan">
      <formula>0.2</formula>
    </cfRule>
  </conditionalFormatting>
  <conditionalFormatting sqref="W429:W478">
    <cfRule type="cellIs" dxfId="29" priority="41" stopIfTrue="1" operator="greaterThan">
      <formula>0.3</formula>
    </cfRule>
  </conditionalFormatting>
  <conditionalFormatting sqref="AD429:AD440 AN441 AD442:AD478 W490:W548">
    <cfRule type="cellIs" dxfId="28" priority="42" stopIfTrue="1" operator="greaterThan">
      <formula>0.35</formula>
    </cfRule>
  </conditionalFormatting>
  <conditionalFormatting sqref="AQ555:AQ557">
    <cfRule type="cellIs" dxfId="27" priority="37" stopIfTrue="1" operator="greaterThan">
      <formula>0.2</formula>
    </cfRule>
  </conditionalFormatting>
  <conditionalFormatting sqref="W555:W557">
    <cfRule type="cellIs" dxfId="26" priority="38" stopIfTrue="1" operator="greaterThan">
      <formula>0.35</formula>
    </cfRule>
  </conditionalFormatting>
  <conditionalFormatting sqref="W490:W557">
    <cfRule type="cellIs" dxfId="25" priority="36" operator="greaterThan">
      <formula>0.3</formula>
    </cfRule>
  </conditionalFormatting>
  <conditionalFormatting sqref="S558:S607 S879:S983 S609:S610">
    <cfRule type="cellIs" dxfId="24" priority="35" operator="lessThan">
      <formula>200</formula>
    </cfRule>
  </conditionalFormatting>
  <conditionalFormatting sqref="W558:W607 W609:W610">
    <cfRule type="cellIs" dxfId="23" priority="34" operator="greaterThan">
      <formula>0.4</formula>
    </cfRule>
  </conditionalFormatting>
  <conditionalFormatting sqref="AQ558:AQ607 AQ879:AQ983 AQ609:AQ610">
    <cfRule type="cellIs" dxfId="22" priority="33" operator="greaterThan">
      <formula>0.2</formula>
    </cfRule>
  </conditionalFormatting>
  <conditionalFormatting sqref="AS558:AS607 AS609:AS610">
    <cfRule type="cellIs" dxfId="21" priority="31" operator="greaterThan">
      <formula>0.5</formula>
    </cfRule>
    <cfRule type="cellIs" dxfId="20" priority="32" operator="greaterThan">
      <formula>0.6</formula>
    </cfRule>
  </conditionalFormatting>
  <conditionalFormatting sqref="W879:W983">
    <cfRule type="cellIs" dxfId="19" priority="28" operator="greaterThan">
      <formula>0.3</formula>
    </cfRule>
    <cfRule type="cellIs" dxfId="18" priority="29" operator="greaterThan">
      <formula>0.35</formula>
    </cfRule>
  </conditionalFormatting>
  <conditionalFormatting sqref="E747:E796">
    <cfRule type="duplicateValues" dxfId="17" priority="24"/>
  </conditionalFormatting>
  <conditionalFormatting sqref="AQ747:AQ796">
    <cfRule type="cellIs" dxfId="16" priority="23" operator="greaterThan">
      <formula>0.2</formula>
    </cfRule>
  </conditionalFormatting>
  <conditionalFormatting sqref="W747:W796">
    <cfRule type="cellIs" dxfId="15" priority="22" operator="greaterThan">
      <formula>0.3</formula>
    </cfRule>
  </conditionalFormatting>
  <conditionalFormatting sqref="AS747:AS796">
    <cfRule type="cellIs" dxfId="14" priority="21" operator="greaterThan">
      <formula>0.5</formula>
    </cfRule>
  </conditionalFormatting>
  <conditionalFormatting sqref="S747:S796">
    <cfRule type="cellIs" dxfId="13" priority="20" operator="lessThan">
      <formula>200</formula>
    </cfRule>
  </conditionalFormatting>
  <conditionalFormatting sqref="AR747:AR878">
    <cfRule type="cellIs" dxfId="12" priority="18" operator="lessThan">
      <formula>70</formula>
    </cfRule>
    <cfRule type="cellIs" dxfId="11" priority="19" operator="lessThan">
      <formula>50</formula>
    </cfRule>
  </conditionalFormatting>
  <conditionalFormatting sqref="E490:E557">
    <cfRule type="duplicateValues" dxfId="10" priority="43"/>
  </conditionalFormatting>
  <conditionalFormatting sqref="W611:W657">
    <cfRule type="cellIs" dxfId="9" priority="11" operator="greaterThan">
      <formula>0.35</formula>
    </cfRule>
  </conditionalFormatting>
  <conditionalFormatting sqref="W611:W720">
    <cfRule type="cellIs" dxfId="8" priority="9" operator="greaterThan">
      <formula>0.3</formula>
    </cfRule>
    <cfRule type="cellIs" dxfId="7" priority="10" operator="greaterThan">
      <formula>0.35</formula>
    </cfRule>
  </conditionalFormatting>
  <conditionalFormatting sqref="AQ611:AQ720">
    <cfRule type="cellIs" dxfId="6" priority="8" operator="greaterThan">
      <formula>0.2</formula>
    </cfRule>
  </conditionalFormatting>
  <conditionalFormatting sqref="S611:S720">
    <cfRule type="cellIs" dxfId="5" priority="7" operator="lessThan">
      <formula>200</formula>
    </cfRule>
  </conditionalFormatting>
  <conditionalFormatting sqref="S608">
    <cfRule type="cellIs" dxfId="4" priority="6" operator="lessThan">
      <formula>200</formula>
    </cfRule>
  </conditionalFormatting>
  <conditionalFormatting sqref="W608">
    <cfRule type="cellIs" dxfId="3" priority="5" operator="greaterThan">
      <formula>0.4</formula>
    </cfRule>
  </conditionalFormatting>
  <conditionalFormatting sqref="AQ608">
    <cfRule type="cellIs" dxfId="2" priority="4" operator="greaterThan">
      <formula>0.2</formula>
    </cfRule>
  </conditionalFormatting>
  <conditionalFormatting sqref="AS608">
    <cfRule type="cellIs" dxfId="1" priority="2" operator="greaterThan">
      <formula>0.5</formula>
    </cfRule>
    <cfRule type="cellIs" dxfId="0" priority="3" operator="greaterThan">
      <formula>0.6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Hardcastle, Kiah</dc:creator>
  <cp:lastModifiedBy>Microsoft Office User</cp:lastModifiedBy>
  <dcterms:created xsi:type="dcterms:W3CDTF">2015-01-13T23:28:34Z</dcterms:created>
  <dcterms:modified xsi:type="dcterms:W3CDTF">2017-12-15T00:04:46Z</dcterms:modified>
</cp:coreProperties>
</file>