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F64390C-C5D8-4206-852D-9DAD0F690ADE}" xr6:coauthVersionLast="47" xr6:coauthVersionMax="47" xr10:uidLastSave="{00000000-0000-0000-0000-000000000000}"/>
  <bookViews>
    <workbookView xWindow="-120" yWindow="-120" windowWidth="20730" windowHeight="11760" activeTab="1" xr2:uid="{40882223-B6DF-4385-9898-046E0394F8CE}"/>
  </bookViews>
  <sheets>
    <sheet name="Sheet1" sheetId="2" r:id="rId1"/>
    <sheet name="Sales Data Analysis" sheetId="5" r:id="rId2"/>
  </sheets>
  <definedNames>
    <definedName name="_xlnm._FilterDatabase" localSheetId="0" hidden="1">Sheet1!$A$1:$G$74</definedName>
  </definedNames>
  <calcPr calcId="191029"/>
  <pivotCaches>
    <pivotCache cacheId="0" r:id="rId3"/>
  </pivotCaches>
</workbook>
</file>

<file path=xl/calcChain.xml><?xml version="1.0" encoding="utf-8"?>
<calcChain xmlns="http://schemas.openxmlformats.org/spreadsheetml/2006/main">
  <c r="K16" i="2" l="1"/>
  <c r="K17" i="2"/>
  <c r="K18" i="2"/>
  <c r="K19" i="2"/>
  <c r="K20" i="2"/>
  <c r="K15" i="2"/>
  <c r="M5" i="2"/>
  <c r="M6" i="2"/>
  <c r="M7" i="2"/>
  <c r="M8" i="2"/>
  <c r="M9" i="2"/>
  <c r="M4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2" i="2"/>
  <c r="J4" i="2" l="1"/>
  <c r="J9" i="2"/>
  <c r="J5" i="2"/>
  <c r="J6" i="2"/>
  <c r="J8" i="2"/>
  <c r="J7" i="2"/>
  <c r="M10" i="2"/>
  <c r="H22" i="5"/>
  <c r="E19" i="5"/>
  <c r="B17" i="5"/>
  <c r="B22" i="5"/>
  <c r="E21" i="5"/>
  <c r="B18" i="5"/>
  <c r="B19" i="5"/>
  <c r="E22" i="5"/>
  <c r="H21" i="5"/>
  <c r="H18" i="5"/>
  <c r="H20" i="5"/>
  <c r="E20" i="5"/>
  <c r="B21" i="5"/>
  <c r="E18" i="5"/>
  <c r="H17" i="5"/>
  <c r="B20" i="5"/>
  <c r="H19" i="5"/>
  <c r="E17" i="5"/>
  <c r="E23" i="5" s="1"/>
  <c r="K21" i="2" l="1"/>
  <c r="J10" i="2"/>
  <c r="H23" i="5"/>
  <c r="B23" i="5"/>
</calcChain>
</file>

<file path=xl/sharedStrings.xml><?xml version="1.0" encoding="utf-8"?>
<sst xmlns="http://schemas.openxmlformats.org/spreadsheetml/2006/main" count="301" uniqueCount="38">
  <si>
    <t>Date</t>
  </si>
  <si>
    <t>Product Name</t>
  </si>
  <si>
    <t>Region</t>
  </si>
  <si>
    <t>Salesperson</t>
  </si>
  <si>
    <t>Units Sold</t>
  </si>
  <si>
    <t>Revenue</t>
  </si>
  <si>
    <t>Pharmaceuticals</t>
  </si>
  <si>
    <t>Eastern</t>
  </si>
  <si>
    <t>Afia</t>
  </si>
  <si>
    <t>Cosmetics</t>
  </si>
  <si>
    <t>Western</t>
  </si>
  <si>
    <t>Ama</t>
  </si>
  <si>
    <t>Beverages</t>
  </si>
  <si>
    <t>Northern</t>
  </si>
  <si>
    <t>Kofi</t>
  </si>
  <si>
    <t>Electronics</t>
  </si>
  <si>
    <t>Akosua</t>
  </si>
  <si>
    <t>Clothing</t>
  </si>
  <si>
    <t>Household Items</t>
  </si>
  <si>
    <t>Kwame</t>
  </si>
  <si>
    <t>Ashanti</t>
  </si>
  <si>
    <t>Volta</t>
  </si>
  <si>
    <t>Yaw</t>
  </si>
  <si>
    <t>Greater Accra</t>
  </si>
  <si>
    <t>Unit Price</t>
  </si>
  <si>
    <t>Summary Table for Regions</t>
  </si>
  <si>
    <t>Summary Table for Salesperson</t>
  </si>
  <si>
    <t xml:space="preserve">Region </t>
  </si>
  <si>
    <t>Total Revenue (GHS)</t>
  </si>
  <si>
    <t>REGION</t>
  </si>
  <si>
    <t>TOTAL REVENUE</t>
  </si>
  <si>
    <t>TOTAL</t>
  </si>
  <si>
    <t>Total</t>
  </si>
  <si>
    <t>Total Revenue  (GHS)</t>
  </si>
  <si>
    <t>Average Units Sold per Product</t>
  </si>
  <si>
    <t>Average Units Sold (GHS)</t>
  </si>
  <si>
    <t>PRODUCT NAME</t>
  </si>
  <si>
    <t>GHANA TRADE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</si>
</sst>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18" fillId="0" borderId="0" xfId="0" applyNumberFormat="1" applyFont="1"/>
    <xf numFmtId="0" fontId="18" fillId="0" borderId="0" xfId="0" applyFont="1"/>
    <xf numFmtId="14" fontId="19" fillId="0" borderId="0" xfId="0" applyNumberFormat="1" applyFont="1"/>
    <xf numFmtId="0" fontId="19" fillId="0" borderId="0" xfId="0" applyFont="1"/>
    <xf numFmtId="0" fontId="18" fillId="0" borderId="10" xfId="0" applyFont="1" applyBorder="1"/>
    <xf numFmtId="0" fontId="19" fillId="0" borderId="10" xfId="0" applyFont="1" applyBorder="1"/>
    <xf numFmtId="43" fontId="19" fillId="0" borderId="10" xfId="1" applyFont="1" applyBorder="1"/>
    <xf numFmtId="43" fontId="18" fillId="0" borderId="10" xfId="1" applyFont="1" applyBorder="1"/>
    <xf numFmtId="0" fontId="18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0" xfId="0" applyFont="1" applyBorder="1" applyAlignment="1">
      <alignment horizontal="left"/>
    </xf>
    <xf numFmtId="43" fontId="20" fillId="0" borderId="10" xfId="0" applyNumberFormat="1" applyFont="1" applyBorder="1"/>
    <xf numFmtId="0" fontId="2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11" xfId="0" applyFont="1" applyBorder="1" applyAlignme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/>
              <a:t>TOTAL REVENUE FOR EACH REGION</a:t>
            </a:r>
          </a:p>
        </c:rich>
      </c:tx>
      <c:layout>
        <c:manualLayout>
          <c:xMode val="edge"/>
          <c:yMode val="edge"/>
          <c:x val="0.31496437168291619"/>
          <c:y val="3.5460992907801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Data Analysis'!$A$17:$A$22</c:f>
              <c:strCache>
                <c:ptCount val="6"/>
                <c:pt idx="0">
                  <c:v>Eastern</c:v>
                </c:pt>
                <c:pt idx="1">
                  <c:v>Volta</c:v>
                </c:pt>
                <c:pt idx="2">
                  <c:v>Ashanti</c:v>
                </c:pt>
                <c:pt idx="3">
                  <c:v>Western</c:v>
                </c:pt>
                <c:pt idx="4">
                  <c:v>Northern</c:v>
                </c:pt>
                <c:pt idx="5">
                  <c:v>Greater Accra</c:v>
                </c:pt>
              </c:strCache>
            </c:strRef>
          </c:cat>
          <c:val>
            <c:numRef>
              <c:f>'Sales Data Analysis'!$B$17:$B$22</c:f>
              <c:numCache>
                <c:formatCode>_(* #,##0.00_);_(* \(#,##0.00\);_(* "-"??_);_(@_)</c:formatCode>
                <c:ptCount val="6"/>
                <c:pt idx="0">
                  <c:v>985175</c:v>
                </c:pt>
                <c:pt idx="1">
                  <c:v>642825</c:v>
                </c:pt>
                <c:pt idx="2">
                  <c:v>628575</c:v>
                </c:pt>
                <c:pt idx="3">
                  <c:v>494850</c:v>
                </c:pt>
                <c:pt idx="4">
                  <c:v>475750</c:v>
                </c:pt>
                <c:pt idx="5">
                  <c:v>384925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8-4163-833C-2320E076F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8751599"/>
        <c:axId val="1428757359"/>
      </c:barChart>
      <c:catAx>
        <c:axId val="14287515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8757359"/>
        <c:crosses val="autoZero"/>
        <c:auto val="1"/>
        <c:lblAlgn val="ctr"/>
        <c:lblOffset val="100"/>
        <c:noMultiLvlLbl val="0"/>
      </c:catAx>
      <c:valAx>
        <c:axId val="1428757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287515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500062</xdr:colOff>
      <xdr:row>25</xdr:row>
      <xdr:rowOff>133350</xdr:rowOff>
    </xdr:from>
    <xdr:to>
      <xdr:col>6</xdr:col>
      <xdr:colOff>552450</xdr:colOff>
      <xdr:row>44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BB9FD3-4192-45DE-9184-F5AEF111B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569.319178935184" createdVersion="8" refreshedVersion="8" minRefreshableVersion="3" recordCount="72" xr:uid="{7D1CD6BD-B41D-42F6-92EF-7D26E702234C}">
  <cacheSource type="worksheet">
    <worksheetSource ref="A1:G59" sheet="Sheet1"/>
  </cacheSource>
  <cacheFields count="7">
    <cacheField name="Date" numFmtId="14">
      <sharedItems containsSemiMixedTypes="0" containsNonDate="0" containsDate="1" containsString="0" minDate="2023-01-31T00:00:00" maxDate="2024-01-01T00:00:00"/>
    </cacheField>
    <cacheField name="Product Name" numFmtId="0">
      <sharedItems count="6">
        <s v="Pharmaceuticals"/>
        <s v="Cosmetics"/>
        <s v="Beverages"/>
        <s v="Electronics"/>
        <s v="Clothing"/>
        <s v="Household Items"/>
      </sharedItems>
    </cacheField>
    <cacheField name="Region" numFmtId="0">
      <sharedItems count="6">
        <s v="Eastern"/>
        <s v="Western"/>
        <s v="Northern"/>
        <s v="Ashanti"/>
        <s v="Volta"/>
        <s v="Greater Accra"/>
      </sharedItems>
    </cacheField>
    <cacheField name="Salesperson" numFmtId="0">
      <sharedItems/>
    </cacheField>
    <cacheField name="Units Sold" numFmtId="0">
      <sharedItems containsSemiMixedTypes="0" containsString="0" containsNumber="1" containsInteger="1" minValue="50" maxValue="498"/>
    </cacheField>
    <cacheField name="Unit Price" numFmtId="0">
      <sharedItems containsSemiMixedTypes="0" containsString="0" containsNumber="1" containsInteger="1" minValue="75" maxValue="300"/>
    </cacheField>
    <cacheField name="Revenue" numFmtId="0">
      <sharedItems containsSemiMixedTypes="0" containsString="0" containsNumber="1" containsInteger="1" minValue="5175" maxValue="14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d v="2023-01-31T00:00:00"/>
    <x v="0"/>
    <x v="0"/>
    <s v="Afia"/>
    <n v="400"/>
    <n v="75"/>
    <n v="30000"/>
  </r>
  <r>
    <d v="2023-02-28T00:00:00"/>
    <x v="1"/>
    <x v="1"/>
    <s v="Ama"/>
    <n v="132"/>
    <n v="125"/>
    <n v="16500"/>
  </r>
  <r>
    <d v="2023-03-31T00:00:00"/>
    <x v="2"/>
    <x v="2"/>
    <s v="Kofi"/>
    <n v="155"/>
    <n v="200"/>
    <n v="31000"/>
  </r>
  <r>
    <d v="2023-04-30T00:00:00"/>
    <x v="3"/>
    <x v="1"/>
    <s v="Akosua"/>
    <n v="65"/>
    <n v="150"/>
    <n v="9750"/>
  </r>
  <r>
    <d v="2023-05-31T00:00:00"/>
    <x v="4"/>
    <x v="0"/>
    <s v="Ama"/>
    <n v="297"/>
    <n v="300"/>
    <n v="89100"/>
  </r>
  <r>
    <d v="2023-06-30T00:00:00"/>
    <x v="5"/>
    <x v="0"/>
    <s v="Kwame"/>
    <n v="248"/>
    <n v="250"/>
    <n v="62000"/>
  </r>
  <r>
    <d v="2023-07-31T00:00:00"/>
    <x v="0"/>
    <x v="3"/>
    <s v="Afia"/>
    <n v="192"/>
    <n v="75"/>
    <n v="14400"/>
  </r>
  <r>
    <d v="2023-08-31T00:00:00"/>
    <x v="1"/>
    <x v="4"/>
    <s v="Yaw"/>
    <n v="265"/>
    <n v="125"/>
    <n v="33125"/>
  </r>
  <r>
    <d v="2023-09-30T00:00:00"/>
    <x v="2"/>
    <x v="4"/>
    <s v="Afia"/>
    <n v="205"/>
    <n v="200"/>
    <n v="41000"/>
  </r>
  <r>
    <d v="2023-10-31T00:00:00"/>
    <x v="3"/>
    <x v="3"/>
    <s v="Yaw"/>
    <n v="301"/>
    <n v="150"/>
    <n v="45150"/>
  </r>
  <r>
    <d v="2023-11-30T00:00:00"/>
    <x v="4"/>
    <x v="4"/>
    <s v="Afia"/>
    <n v="374"/>
    <n v="300"/>
    <n v="112200"/>
  </r>
  <r>
    <d v="2023-12-31T00:00:00"/>
    <x v="5"/>
    <x v="3"/>
    <s v="Akosua"/>
    <n v="471"/>
    <n v="250"/>
    <n v="117750"/>
  </r>
  <r>
    <d v="2023-01-31T00:00:00"/>
    <x v="0"/>
    <x v="2"/>
    <s v="Afia"/>
    <n v="69"/>
    <n v="75"/>
    <n v="5175"/>
  </r>
  <r>
    <d v="2023-02-28T00:00:00"/>
    <x v="1"/>
    <x v="0"/>
    <s v="Kwame"/>
    <n v="373"/>
    <n v="125"/>
    <n v="46625"/>
  </r>
  <r>
    <d v="2023-03-31T00:00:00"/>
    <x v="2"/>
    <x v="3"/>
    <s v="Afia"/>
    <n v="183"/>
    <n v="200"/>
    <n v="36600"/>
  </r>
  <r>
    <d v="2023-04-30T00:00:00"/>
    <x v="3"/>
    <x v="1"/>
    <s v="Yaw"/>
    <n v="396"/>
    <n v="150"/>
    <n v="59400"/>
  </r>
  <r>
    <d v="2023-05-31T00:00:00"/>
    <x v="4"/>
    <x v="5"/>
    <s v="Afia"/>
    <n v="193"/>
    <n v="300"/>
    <n v="57900"/>
  </r>
  <r>
    <d v="2023-06-30T00:00:00"/>
    <x v="5"/>
    <x v="1"/>
    <s v="Ama"/>
    <n v="271"/>
    <n v="250"/>
    <n v="67750"/>
  </r>
  <r>
    <d v="2023-07-31T00:00:00"/>
    <x v="0"/>
    <x v="4"/>
    <s v="Ama"/>
    <n v="83"/>
    <n v="75"/>
    <n v="6225"/>
  </r>
  <r>
    <d v="2023-08-31T00:00:00"/>
    <x v="1"/>
    <x v="1"/>
    <s v="Akosua"/>
    <n v="224"/>
    <n v="125"/>
    <n v="28000"/>
  </r>
  <r>
    <d v="2023-09-30T00:00:00"/>
    <x v="2"/>
    <x v="1"/>
    <s v="Ama"/>
    <n v="200"/>
    <n v="200"/>
    <n v="40000"/>
  </r>
  <r>
    <d v="2023-10-31T00:00:00"/>
    <x v="3"/>
    <x v="3"/>
    <s v="Afia"/>
    <n v="278"/>
    <n v="150"/>
    <n v="41700"/>
  </r>
  <r>
    <d v="2023-11-30T00:00:00"/>
    <x v="4"/>
    <x v="5"/>
    <s v="Yaw"/>
    <n v="270"/>
    <n v="300"/>
    <n v="81000"/>
  </r>
  <r>
    <d v="2023-12-31T00:00:00"/>
    <x v="5"/>
    <x v="2"/>
    <s v="Ama"/>
    <n v="478"/>
    <n v="250"/>
    <n v="119500"/>
  </r>
  <r>
    <d v="2023-01-31T00:00:00"/>
    <x v="0"/>
    <x v="2"/>
    <s v="Akosua"/>
    <n v="213"/>
    <n v="75"/>
    <n v="15975"/>
  </r>
  <r>
    <d v="2023-02-28T00:00:00"/>
    <x v="1"/>
    <x v="3"/>
    <s v="Ama"/>
    <n v="321"/>
    <n v="125"/>
    <n v="40125"/>
  </r>
  <r>
    <d v="2023-03-31T00:00:00"/>
    <x v="2"/>
    <x v="1"/>
    <s v="Afia"/>
    <n v="109"/>
    <n v="200"/>
    <n v="21800"/>
  </r>
  <r>
    <d v="2023-04-30T00:00:00"/>
    <x v="3"/>
    <x v="2"/>
    <s v="Yaw"/>
    <n v="110"/>
    <n v="150"/>
    <n v="16500"/>
  </r>
  <r>
    <d v="2023-05-31T00:00:00"/>
    <x v="4"/>
    <x v="2"/>
    <s v="Akosua"/>
    <n v="229"/>
    <n v="300"/>
    <n v="68700"/>
  </r>
  <r>
    <d v="2023-06-30T00:00:00"/>
    <x v="5"/>
    <x v="0"/>
    <s v="Yaw"/>
    <n v="498"/>
    <n v="250"/>
    <n v="124500"/>
  </r>
  <r>
    <d v="2023-07-31T00:00:00"/>
    <x v="0"/>
    <x v="3"/>
    <s v="Kofi"/>
    <n v="150"/>
    <n v="75"/>
    <n v="11250"/>
  </r>
  <r>
    <d v="2023-08-31T00:00:00"/>
    <x v="1"/>
    <x v="2"/>
    <s v="Kofi"/>
    <n v="451"/>
    <n v="125"/>
    <n v="56375"/>
  </r>
  <r>
    <d v="2023-09-30T00:00:00"/>
    <x v="2"/>
    <x v="5"/>
    <s v="Kwame"/>
    <n v="175"/>
    <n v="200"/>
    <n v="35000"/>
  </r>
  <r>
    <d v="2023-10-31T00:00:00"/>
    <x v="3"/>
    <x v="3"/>
    <s v="Ama"/>
    <n v="482"/>
    <n v="150"/>
    <n v="72300"/>
  </r>
  <r>
    <d v="2023-11-30T00:00:00"/>
    <x v="4"/>
    <x v="0"/>
    <s v="Kofi"/>
    <n v="248"/>
    <n v="300"/>
    <n v="74400"/>
  </r>
  <r>
    <d v="2023-12-31T00:00:00"/>
    <x v="5"/>
    <x v="1"/>
    <s v="Ama"/>
    <n v="348"/>
    <n v="250"/>
    <n v="87000"/>
  </r>
  <r>
    <d v="2023-01-31T00:00:00"/>
    <x v="0"/>
    <x v="2"/>
    <s v="Kwame"/>
    <n v="113"/>
    <n v="75"/>
    <n v="8475"/>
  </r>
  <r>
    <d v="2023-02-28T00:00:00"/>
    <x v="1"/>
    <x v="0"/>
    <s v="Kofi"/>
    <n v="378"/>
    <n v="125"/>
    <n v="47250"/>
  </r>
  <r>
    <d v="2023-03-31T00:00:00"/>
    <x v="2"/>
    <x v="4"/>
    <s v="Afia"/>
    <n v="369"/>
    <n v="200"/>
    <n v="73800"/>
  </r>
  <r>
    <d v="2023-04-30T00:00:00"/>
    <x v="3"/>
    <x v="4"/>
    <s v="Kofi"/>
    <n v="390"/>
    <n v="150"/>
    <n v="58500"/>
  </r>
  <r>
    <d v="2023-05-31T00:00:00"/>
    <x v="4"/>
    <x v="0"/>
    <s v="Kwame"/>
    <n v="454"/>
    <n v="300"/>
    <n v="136200"/>
  </r>
  <r>
    <d v="2023-06-30T00:00:00"/>
    <x v="5"/>
    <x v="0"/>
    <s v="Kwame"/>
    <n v="165"/>
    <n v="250"/>
    <n v="41250"/>
  </r>
  <r>
    <d v="2023-07-31T00:00:00"/>
    <x v="0"/>
    <x v="5"/>
    <s v="Yaw"/>
    <n v="109"/>
    <n v="75"/>
    <n v="8175"/>
  </r>
  <r>
    <d v="2023-08-31T00:00:00"/>
    <x v="1"/>
    <x v="0"/>
    <s v="Ama"/>
    <n v="316"/>
    <n v="125"/>
    <n v="39500"/>
  </r>
  <r>
    <d v="2023-09-30T00:00:00"/>
    <x v="2"/>
    <x v="1"/>
    <s v="Akosua"/>
    <n v="54"/>
    <n v="200"/>
    <n v="10800"/>
  </r>
  <r>
    <d v="2023-10-31T00:00:00"/>
    <x v="3"/>
    <x v="0"/>
    <s v="Afia"/>
    <n v="381"/>
    <n v="150"/>
    <n v="57150"/>
  </r>
  <r>
    <d v="2023-11-30T00:00:00"/>
    <x v="4"/>
    <x v="4"/>
    <s v="Kofi"/>
    <n v="113"/>
    <n v="300"/>
    <n v="33900"/>
  </r>
  <r>
    <d v="2023-12-31T00:00:00"/>
    <x v="5"/>
    <x v="1"/>
    <s v="Ama"/>
    <n v="206"/>
    <n v="250"/>
    <n v="51500"/>
  </r>
  <r>
    <d v="2023-01-31T00:00:00"/>
    <x v="0"/>
    <x v="4"/>
    <s v="Yaw"/>
    <n v="220"/>
    <n v="75"/>
    <n v="16500"/>
  </r>
  <r>
    <d v="2023-02-28T00:00:00"/>
    <x v="1"/>
    <x v="2"/>
    <s v="Afia"/>
    <n v="148"/>
    <n v="125"/>
    <n v="18500"/>
  </r>
  <r>
    <d v="2023-03-31T00:00:00"/>
    <x v="2"/>
    <x v="4"/>
    <s v="Ama"/>
    <n v="179"/>
    <n v="200"/>
    <n v="35800"/>
  </r>
  <r>
    <d v="2023-04-30T00:00:00"/>
    <x v="3"/>
    <x v="1"/>
    <s v="Akosua"/>
    <n v="355"/>
    <n v="150"/>
    <n v="53250"/>
  </r>
  <r>
    <d v="2023-05-31T00:00:00"/>
    <x v="4"/>
    <x v="0"/>
    <s v="Akosua"/>
    <n v="366"/>
    <n v="300"/>
    <n v="109800"/>
  </r>
  <r>
    <d v="2023-06-30T00:00:00"/>
    <x v="5"/>
    <x v="1"/>
    <s v="Akosua"/>
    <n v="50"/>
    <n v="250"/>
    <n v="12500"/>
  </r>
  <r>
    <d v="2023-07-31T00:00:00"/>
    <x v="0"/>
    <x v="0"/>
    <s v="Kofi"/>
    <n v="302"/>
    <n v="75"/>
    <n v="22650"/>
  </r>
  <r>
    <d v="2023-08-31T00:00:00"/>
    <x v="1"/>
    <x v="4"/>
    <s v="Kwame"/>
    <n v="101"/>
    <n v="125"/>
    <n v="12625"/>
  </r>
  <r>
    <d v="2023-09-30T00:00:00"/>
    <x v="2"/>
    <x v="5"/>
    <s v="Yaw"/>
    <n v="94"/>
    <n v="200"/>
    <n v="18800"/>
  </r>
  <r>
    <d v="2023-10-31T00:00:00"/>
    <x v="3"/>
    <x v="3"/>
    <s v="Afia"/>
    <n v="366"/>
    <n v="150"/>
    <n v="54900"/>
  </r>
  <r>
    <d v="2023-11-30T00:00:00"/>
    <x v="4"/>
    <x v="4"/>
    <s v="Kofi"/>
    <n v="344"/>
    <n v="300"/>
    <n v="103200"/>
  </r>
  <r>
    <d v="2023-12-31T00:00:00"/>
    <x v="5"/>
    <x v="3"/>
    <s v="Kwame"/>
    <n v="229"/>
    <n v="250"/>
    <n v="57250"/>
  </r>
  <r>
    <d v="2023-01-31T00:00:00"/>
    <x v="0"/>
    <x v="5"/>
    <s v="Yaw"/>
    <n v="235"/>
    <n v="75"/>
    <n v="17625"/>
  </r>
  <r>
    <d v="2023-02-28T00:00:00"/>
    <x v="1"/>
    <x v="4"/>
    <s v="Yaw"/>
    <n v="174"/>
    <n v="125"/>
    <n v="21750"/>
  </r>
  <r>
    <d v="2023-03-31T00:00:00"/>
    <x v="2"/>
    <x v="1"/>
    <s v="Kwame"/>
    <n v="183"/>
    <n v="200"/>
    <n v="36600"/>
  </r>
  <r>
    <d v="2023-04-30T00:00:00"/>
    <x v="3"/>
    <x v="3"/>
    <s v="Yaw"/>
    <n v="417"/>
    <n v="150"/>
    <n v="62550"/>
  </r>
  <r>
    <d v="2023-05-31T00:00:00"/>
    <x v="4"/>
    <x v="5"/>
    <s v="Ama"/>
    <n v="480"/>
    <n v="300"/>
    <n v="144000"/>
  </r>
  <r>
    <d v="2023-06-30T00:00:00"/>
    <x v="5"/>
    <x v="2"/>
    <s v="Yaw"/>
    <n v="219"/>
    <n v="250"/>
    <n v="54750"/>
  </r>
  <r>
    <d v="2023-07-31T00:00:00"/>
    <x v="0"/>
    <x v="5"/>
    <s v="Afia"/>
    <n v="299"/>
    <n v="75"/>
    <n v="22425"/>
  </r>
  <r>
    <d v="2023-08-31T00:00:00"/>
    <x v="1"/>
    <x v="3"/>
    <s v="Kwame"/>
    <n v="202"/>
    <n v="125"/>
    <n v="25250"/>
  </r>
  <r>
    <d v="2023-09-30T00:00:00"/>
    <x v="2"/>
    <x v="2"/>
    <s v="Kofi"/>
    <n v="404"/>
    <n v="200"/>
    <n v="80800"/>
  </r>
  <r>
    <d v="2023-10-31T00:00:00"/>
    <x v="3"/>
    <x v="3"/>
    <s v="Akosua"/>
    <n v="329"/>
    <n v="150"/>
    <n v="49350"/>
  </r>
  <r>
    <d v="2023-11-30T00:00:00"/>
    <x v="4"/>
    <x v="4"/>
    <s v="Akosua"/>
    <n v="314"/>
    <n v="300"/>
    <n v="94200"/>
  </r>
  <r>
    <d v="2023-12-31T00:00:00"/>
    <x v="5"/>
    <x v="0"/>
    <s v="Kofi"/>
    <n v="419"/>
    <n v="250"/>
    <n v="1047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9EED2-A513-445B-A6BF-5D7DDE595554}" name="PivotTable3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REGION" colHeaderCaption="PRODUCT NAME">
  <location ref="A3:H11" firstHeaderRow="1" firstDataRow="2" firstDataCol="1"/>
  <pivotFields count="7">
    <pivotField numFmtId="14" showAll="0"/>
    <pivotField axis="axisCol" showAll="0">
      <items count="7">
        <item x="2"/>
        <item x="4"/>
        <item x="1"/>
        <item x="3"/>
        <item x="5"/>
        <item x="0"/>
        <item t="default"/>
      </items>
    </pivotField>
    <pivotField axis="axisRow" showAll="0">
      <items count="7">
        <item x="3"/>
        <item x="0"/>
        <item x="5"/>
        <item x="2"/>
        <item x="4"/>
        <item x="1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TOTAL REVENUE" fld="6" baseField="2" baseItem="0" numFmtId="43"/>
  </dataFields>
  <formats count="31">
    <format dxfId="36">
      <pivotArea outline="0" collapsedLevelsAreSubtotals="1" fieldPosition="0"/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1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2" type="button" dataOnly="0" labelOnly="1" outline="0" axis="axisRow" fieldPosition="0"/>
    </format>
    <format dxfId="29">
      <pivotArea dataOnly="0" labelOnly="1" fieldPosition="0">
        <references count="1">
          <reference field="2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1" count="0"/>
        </references>
      </pivotArea>
    </format>
    <format dxfId="26">
      <pivotArea dataOnly="0" labelOnly="1" grandCol="1" outline="0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1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2" type="button" dataOnly="0" labelOnly="1" outline="0" axis="axisRow" fieldPosition="0"/>
    </format>
    <format dxfId="19">
      <pivotArea dataOnly="0" labelOnly="1" fieldPosition="0">
        <references count="1">
          <reference field="2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1" count="0"/>
        </references>
      </pivotArea>
    </format>
    <format dxfId="16">
      <pivotArea dataOnly="0" labelOnly="1" grandCol="1" outline="0" fieldPosition="0"/>
    </format>
    <format dxfId="15">
      <pivotArea type="all" dataOnly="0" outline="0" fieldPosition="0"/>
    </format>
    <format dxfId="14">
      <pivotArea outline="0" collapsedLevelsAreSubtotals="1" fieldPosition="0"/>
    </format>
    <format dxfId="13">
      <pivotArea type="origin" dataOnly="0" labelOnly="1" outline="0" fieldPosition="0"/>
    </format>
    <format dxfId="12">
      <pivotArea field="1" type="button" dataOnly="0" labelOnly="1" outline="0" axis="axisCol" fieldPosition="0"/>
    </format>
    <format dxfId="11">
      <pivotArea type="topRight" dataOnly="0" labelOnly="1" outline="0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5FE8CB-52AF-4F2A-BDBA-E76774F16E8A}">
  <we:reference id="wa104379190" version="2.0.0.0" store="en-US" storeType="OMEX"/>
  <we:alternateReferences>
    <we:reference id="WA104379190" version="2.0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9A82-3381-4CA7-A3A8-39888E75FE5C}">
  <dimension ref="A1:N73"/>
  <sheetViews>
    <sheetView zoomScaleNormal="100" workbookViewId="0">
      <selection activeCell="J13" sqref="J13:K13"/>
    </sheetView>
  </sheetViews>
  <sheetFormatPr defaultRowHeight="15" x14ac:dyDescent="0.25"/>
  <cols>
    <col min="1" max="1" width="9.140625" style="3"/>
    <col min="2" max="8" width="9.140625" style="4"/>
    <col min="9" max="9" width="15" style="4" customWidth="1"/>
    <col min="10" max="10" width="21.28515625" style="4" customWidth="1"/>
    <col min="11" max="11" width="23.140625" style="4" customWidth="1"/>
    <col min="12" max="12" width="31.42578125" style="4" bestFit="1" customWidth="1"/>
    <col min="13" max="13" width="26.140625" style="4" bestFit="1" customWidth="1"/>
    <col min="14" max="15" width="9.140625" style="4"/>
    <col min="16" max="16" width="26.140625" style="4" bestFit="1" customWidth="1"/>
    <col min="17" max="16384" width="9.140625" style="4"/>
  </cols>
  <sheetData>
    <row r="1" spans="1:14" s="2" customFormat="1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24</v>
      </c>
      <c r="G1" s="2" t="s">
        <v>5</v>
      </c>
    </row>
    <row r="2" spans="1:14" x14ac:dyDescent="0.25">
      <c r="A2" s="3">
        <v>44957</v>
      </c>
      <c r="B2" s="4" t="s">
        <v>6</v>
      </c>
      <c r="C2" s="4" t="s">
        <v>7</v>
      </c>
      <c r="D2" s="4" t="s">
        <v>8</v>
      </c>
      <c r="E2" s="4">
        <v>400</v>
      </c>
      <c r="F2" s="4">
        <v>75</v>
      </c>
      <c r="G2" s="4">
        <f t="shared" ref="G2:G33" si="0">E2*F2</f>
        <v>30000</v>
      </c>
      <c r="I2" s="14" t="s">
        <v>25</v>
      </c>
      <c r="J2" s="14"/>
      <c r="K2" s="2"/>
      <c r="L2" s="14" t="s">
        <v>26</v>
      </c>
      <c r="M2" s="14"/>
      <c r="N2" s="2"/>
    </row>
    <row r="3" spans="1:14" x14ac:dyDescent="0.25">
      <c r="A3" s="3">
        <v>44985</v>
      </c>
      <c r="B3" s="4" t="s">
        <v>9</v>
      </c>
      <c r="C3" s="4" t="s">
        <v>10</v>
      </c>
      <c r="D3" s="4" t="s">
        <v>11</v>
      </c>
      <c r="E3" s="4">
        <v>132</v>
      </c>
      <c r="F3" s="4">
        <v>125</v>
      </c>
      <c r="G3" s="4">
        <f t="shared" si="0"/>
        <v>16500</v>
      </c>
      <c r="I3" s="5" t="s">
        <v>27</v>
      </c>
      <c r="J3" s="5" t="s">
        <v>28</v>
      </c>
      <c r="L3" s="9" t="s">
        <v>3</v>
      </c>
      <c r="M3" s="9" t="s">
        <v>33</v>
      </c>
    </row>
    <row r="4" spans="1:14" x14ac:dyDescent="0.25">
      <c r="A4" s="3">
        <v>45016</v>
      </c>
      <c r="B4" s="4" t="s">
        <v>12</v>
      </c>
      <c r="C4" s="4" t="s">
        <v>13</v>
      </c>
      <c r="D4" s="4" t="s">
        <v>14</v>
      </c>
      <c r="E4" s="4">
        <v>155</v>
      </c>
      <c r="F4" s="4">
        <v>200</v>
      </c>
      <c r="G4" s="4">
        <f t="shared" si="0"/>
        <v>31000</v>
      </c>
      <c r="I4" s="6" t="s">
        <v>7</v>
      </c>
      <c r="J4" s="7">
        <f>SUMIF($C$2:$C$73,I4,$G$2:$G$73)</f>
        <v>985175</v>
      </c>
      <c r="L4" s="6" t="s">
        <v>11</v>
      </c>
      <c r="M4" s="7">
        <f>SUMIF($D$2:$D$73,L4,$G$2:$G$73)</f>
        <v>809300</v>
      </c>
    </row>
    <row r="5" spans="1:14" x14ac:dyDescent="0.25">
      <c r="A5" s="3">
        <v>45046</v>
      </c>
      <c r="B5" s="4" t="s">
        <v>15</v>
      </c>
      <c r="C5" s="4" t="s">
        <v>10</v>
      </c>
      <c r="D5" s="4" t="s">
        <v>16</v>
      </c>
      <c r="E5" s="4">
        <v>65</v>
      </c>
      <c r="F5" s="4">
        <v>150</v>
      </c>
      <c r="G5" s="4">
        <f t="shared" si="0"/>
        <v>9750</v>
      </c>
      <c r="I5" s="6" t="s">
        <v>21</v>
      </c>
      <c r="J5" s="7">
        <f t="shared" ref="J5:J9" si="1">SUMIF($C$2:$C$73,I5,$G$2:$G$73)</f>
        <v>642825</v>
      </c>
      <c r="L5" s="6" t="s">
        <v>14</v>
      </c>
      <c r="M5" s="7">
        <f t="shared" ref="M5:M9" si="2">SUMIF($D$2:$D$73,L5,$G$2:$G$73)</f>
        <v>624075</v>
      </c>
    </row>
    <row r="6" spans="1:14" x14ac:dyDescent="0.25">
      <c r="A6" s="3">
        <v>45077</v>
      </c>
      <c r="B6" s="4" t="s">
        <v>17</v>
      </c>
      <c r="C6" s="4" t="s">
        <v>7</v>
      </c>
      <c r="D6" s="4" t="s">
        <v>11</v>
      </c>
      <c r="E6" s="4">
        <v>297</v>
      </c>
      <c r="F6" s="4">
        <v>300</v>
      </c>
      <c r="G6" s="4">
        <f t="shared" si="0"/>
        <v>89100</v>
      </c>
      <c r="I6" s="6" t="s">
        <v>20</v>
      </c>
      <c r="J6" s="7">
        <f>SUMIF($C$2:$C$73,I6,$G$2:$G$73)</f>
        <v>628575</v>
      </c>
      <c r="L6" s="6" t="s">
        <v>8</v>
      </c>
      <c r="M6" s="7">
        <f t="shared" si="2"/>
        <v>587550</v>
      </c>
    </row>
    <row r="7" spans="1:14" x14ac:dyDescent="0.25">
      <c r="A7" s="3">
        <v>45107</v>
      </c>
      <c r="B7" s="4" t="s">
        <v>18</v>
      </c>
      <c r="C7" s="4" t="s">
        <v>7</v>
      </c>
      <c r="D7" s="4" t="s">
        <v>19</v>
      </c>
      <c r="E7" s="4">
        <v>248</v>
      </c>
      <c r="F7" s="4">
        <v>250</v>
      </c>
      <c r="G7" s="4">
        <f t="shared" si="0"/>
        <v>62000</v>
      </c>
      <c r="I7" s="6" t="s">
        <v>10</v>
      </c>
      <c r="J7" s="7">
        <f>SUMIF($C$2:$C$73,I7,$G$2:$G$73)</f>
        <v>494850</v>
      </c>
      <c r="L7" s="6" t="s">
        <v>16</v>
      </c>
      <c r="M7" s="7">
        <f t="shared" si="2"/>
        <v>570075</v>
      </c>
    </row>
    <row r="8" spans="1:14" x14ac:dyDescent="0.25">
      <c r="A8" s="3">
        <v>45138</v>
      </c>
      <c r="B8" s="4" t="s">
        <v>6</v>
      </c>
      <c r="C8" s="4" t="s">
        <v>20</v>
      </c>
      <c r="D8" s="4" t="s">
        <v>8</v>
      </c>
      <c r="E8" s="4">
        <v>192</v>
      </c>
      <c r="F8" s="4">
        <v>75</v>
      </c>
      <c r="G8" s="4">
        <f t="shared" si="0"/>
        <v>14400</v>
      </c>
      <c r="I8" s="6" t="s">
        <v>13</v>
      </c>
      <c r="J8" s="7">
        <f t="shared" si="1"/>
        <v>475750</v>
      </c>
      <c r="L8" s="6" t="s">
        <v>22</v>
      </c>
      <c r="M8" s="7">
        <f t="shared" si="2"/>
        <v>559825</v>
      </c>
    </row>
    <row r="9" spans="1:14" x14ac:dyDescent="0.25">
      <c r="A9" s="3">
        <v>45169</v>
      </c>
      <c r="B9" s="4" t="s">
        <v>9</v>
      </c>
      <c r="C9" s="4" t="s">
        <v>21</v>
      </c>
      <c r="D9" s="4" t="s">
        <v>22</v>
      </c>
      <c r="E9" s="4">
        <v>265</v>
      </c>
      <c r="F9" s="4">
        <v>125</v>
      </c>
      <c r="G9" s="4">
        <f t="shared" si="0"/>
        <v>33125</v>
      </c>
      <c r="I9" s="6" t="s">
        <v>23</v>
      </c>
      <c r="J9" s="7">
        <f t="shared" si="1"/>
        <v>384925</v>
      </c>
      <c r="L9" s="6" t="s">
        <v>19</v>
      </c>
      <c r="M9" s="7">
        <f t="shared" si="2"/>
        <v>461275</v>
      </c>
    </row>
    <row r="10" spans="1:14" x14ac:dyDescent="0.25">
      <c r="A10" s="3">
        <v>45199</v>
      </c>
      <c r="B10" s="4" t="s">
        <v>12</v>
      </c>
      <c r="C10" s="4" t="s">
        <v>21</v>
      </c>
      <c r="D10" s="4" t="s">
        <v>8</v>
      </c>
      <c r="E10" s="4">
        <v>205</v>
      </c>
      <c r="F10" s="4">
        <v>200</v>
      </c>
      <c r="G10" s="4">
        <f t="shared" si="0"/>
        <v>41000</v>
      </c>
      <c r="I10" s="5" t="s">
        <v>32</v>
      </c>
      <c r="J10" s="8">
        <f>SUM(J4:J9)</f>
        <v>3612100</v>
      </c>
      <c r="L10" s="5" t="s">
        <v>32</v>
      </c>
      <c r="M10" s="8">
        <f>SUM(M4:M9)</f>
        <v>3612100</v>
      </c>
    </row>
    <row r="11" spans="1:14" x14ac:dyDescent="0.25">
      <c r="A11" s="3">
        <v>45230</v>
      </c>
      <c r="B11" s="4" t="s">
        <v>15</v>
      </c>
      <c r="C11" s="4" t="s">
        <v>20</v>
      </c>
      <c r="D11" s="4" t="s">
        <v>22</v>
      </c>
      <c r="E11" s="4">
        <v>301</v>
      </c>
      <c r="F11" s="4">
        <v>150</v>
      </c>
      <c r="G11" s="4">
        <f t="shared" si="0"/>
        <v>45150</v>
      </c>
      <c r="L11"/>
      <c r="M11"/>
    </row>
    <row r="12" spans="1:14" x14ac:dyDescent="0.25">
      <c r="A12" s="3">
        <v>45260</v>
      </c>
      <c r="B12" s="4" t="s">
        <v>17</v>
      </c>
      <c r="C12" s="4" t="s">
        <v>21</v>
      </c>
      <c r="D12" s="4" t="s">
        <v>8</v>
      </c>
      <c r="E12" s="4">
        <v>374</v>
      </c>
      <c r="F12" s="4">
        <v>300</v>
      </c>
      <c r="G12" s="4">
        <f t="shared" si="0"/>
        <v>112200</v>
      </c>
    </row>
    <row r="13" spans="1:14" x14ac:dyDescent="0.25">
      <c r="A13" s="3">
        <v>45291</v>
      </c>
      <c r="B13" s="4" t="s">
        <v>18</v>
      </c>
      <c r="C13" s="4" t="s">
        <v>20</v>
      </c>
      <c r="D13" s="4" t="s">
        <v>16</v>
      </c>
      <c r="E13" s="4">
        <v>471</v>
      </c>
      <c r="F13" s="4">
        <v>250</v>
      </c>
      <c r="G13" s="4">
        <f t="shared" si="0"/>
        <v>117750</v>
      </c>
      <c r="J13" s="15" t="s">
        <v>34</v>
      </c>
      <c r="K13" s="15"/>
    </row>
    <row r="14" spans="1:14" x14ac:dyDescent="0.25">
      <c r="A14" s="3">
        <v>44957</v>
      </c>
      <c r="B14" s="4" t="s">
        <v>6</v>
      </c>
      <c r="C14" s="4" t="s">
        <v>13</v>
      </c>
      <c r="D14" s="4" t="s">
        <v>8</v>
      </c>
      <c r="E14" s="4">
        <v>69</v>
      </c>
      <c r="F14" s="4">
        <v>75</v>
      </c>
      <c r="G14" s="4">
        <f t="shared" si="0"/>
        <v>5175</v>
      </c>
      <c r="J14" s="5" t="s">
        <v>1</v>
      </c>
      <c r="K14" s="5" t="s">
        <v>35</v>
      </c>
    </row>
    <row r="15" spans="1:14" x14ac:dyDescent="0.25">
      <c r="A15" s="3">
        <v>44985</v>
      </c>
      <c r="B15" s="4" t="s">
        <v>9</v>
      </c>
      <c r="C15" s="4" t="s">
        <v>7</v>
      </c>
      <c r="D15" s="4" t="s">
        <v>19</v>
      </c>
      <c r="E15" s="4">
        <v>373</v>
      </c>
      <c r="F15" s="4">
        <v>125</v>
      </c>
      <c r="G15" s="4">
        <f t="shared" si="0"/>
        <v>46625</v>
      </c>
      <c r="J15" s="6" t="s">
        <v>12</v>
      </c>
      <c r="K15" s="7">
        <f>AVERAGEIF($B$2:$B$73,J15,$G$2:$G$73)</f>
        <v>38500</v>
      </c>
    </row>
    <row r="16" spans="1:14" x14ac:dyDescent="0.25">
      <c r="A16" s="3">
        <v>45016</v>
      </c>
      <c r="B16" s="4" t="s">
        <v>12</v>
      </c>
      <c r="C16" s="4" t="s">
        <v>20</v>
      </c>
      <c r="D16" s="4" t="s">
        <v>8</v>
      </c>
      <c r="E16" s="4">
        <v>183</v>
      </c>
      <c r="F16" s="4">
        <v>200</v>
      </c>
      <c r="G16" s="4">
        <f t="shared" si="0"/>
        <v>36600</v>
      </c>
      <c r="J16" s="6" t="s">
        <v>17</v>
      </c>
      <c r="K16" s="7">
        <f t="shared" ref="K16:K20" si="3">AVERAGEIF($B$2:$B$73,J16,$G$2:$G$73)</f>
        <v>92050</v>
      </c>
    </row>
    <row r="17" spans="1:11" x14ac:dyDescent="0.25">
      <c r="A17" s="3">
        <v>45046</v>
      </c>
      <c r="B17" s="4" t="s">
        <v>15</v>
      </c>
      <c r="C17" s="4" t="s">
        <v>10</v>
      </c>
      <c r="D17" s="4" t="s">
        <v>22</v>
      </c>
      <c r="E17" s="4">
        <v>396</v>
      </c>
      <c r="F17" s="4">
        <v>150</v>
      </c>
      <c r="G17" s="4">
        <f t="shared" si="0"/>
        <v>59400</v>
      </c>
      <c r="J17" s="6" t="s">
        <v>9</v>
      </c>
      <c r="K17" s="7">
        <f t="shared" si="3"/>
        <v>32135.416666666668</v>
      </c>
    </row>
    <row r="18" spans="1:11" x14ac:dyDescent="0.25">
      <c r="A18" s="3">
        <v>45077</v>
      </c>
      <c r="B18" s="4" t="s">
        <v>17</v>
      </c>
      <c r="C18" s="4" t="s">
        <v>23</v>
      </c>
      <c r="D18" s="4" t="s">
        <v>8</v>
      </c>
      <c r="E18" s="4">
        <v>193</v>
      </c>
      <c r="F18" s="4">
        <v>300</v>
      </c>
      <c r="G18" s="4">
        <f t="shared" si="0"/>
        <v>57900</v>
      </c>
      <c r="J18" s="6" t="s">
        <v>15</v>
      </c>
      <c r="K18" s="7">
        <f t="shared" si="3"/>
        <v>48375</v>
      </c>
    </row>
    <row r="19" spans="1:11" x14ac:dyDescent="0.25">
      <c r="A19" s="3">
        <v>45107</v>
      </c>
      <c r="B19" s="4" t="s">
        <v>18</v>
      </c>
      <c r="C19" s="4" t="s">
        <v>10</v>
      </c>
      <c r="D19" s="4" t="s">
        <v>11</v>
      </c>
      <c r="E19" s="4">
        <v>271</v>
      </c>
      <c r="F19" s="4">
        <v>250</v>
      </c>
      <c r="G19" s="4">
        <f t="shared" si="0"/>
        <v>67750</v>
      </c>
      <c r="J19" s="6" t="s">
        <v>18</v>
      </c>
      <c r="K19" s="7">
        <f t="shared" si="3"/>
        <v>75041.666666666672</v>
      </c>
    </row>
    <row r="20" spans="1:11" x14ac:dyDescent="0.25">
      <c r="A20" s="3">
        <v>45138</v>
      </c>
      <c r="B20" s="4" t="s">
        <v>6</v>
      </c>
      <c r="C20" s="4" t="s">
        <v>21</v>
      </c>
      <c r="D20" s="4" t="s">
        <v>11</v>
      </c>
      <c r="E20" s="4">
        <v>83</v>
      </c>
      <c r="F20" s="4">
        <v>75</v>
      </c>
      <c r="G20" s="4">
        <f t="shared" si="0"/>
        <v>6225</v>
      </c>
      <c r="J20" s="6" t="s">
        <v>6</v>
      </c>
      <c r="K20" s="7">
        <f t="shared" si="3"/>
        <v>14906.25</v>
      </c>
    </row>
    <row r="21" spans="1:11" x14ac:dyDescent="0.25">
      <c r="A21" s="3">
        <v>45169</v>
      </c>
      <c r="B21" s="4" t="s">
        <v>9</v>
      </c>
      <c r="C21" s="4" t="s">
        <v>10</v>
      </c>
      <c r="D21" s="4" t="s">
        <v>16</v>
      </c>
      <c r="E21" s="4">
        <v>224</v>
      </c>
      <c r="F21" s="4">
        <v>125</v>
      </c>
      <c r="G21" s="4">
        <f t="shared" si="0"/>
        <v>28000</v>
      </c>
      <c r="J21" s="5" t="s">
        <v>32</v>
      </c>
      <c r="K21" s="8">
        <f>SUM(K15:K20)</f>
        <v>301008.33333333331</v>
      </c>
    </row>
    <row r="22" spans="1:11" x14ac:dyDescent="0.25">
      <c r="A22" s="3">
        <v>45199</v>
      </c>
      <c r="B22" s="4" t="s">
        <v>12</v>
      </c>
      <c r="C22" s="4" t="s">
        <v>10</v>
      </c>
      <c r="D22" s="4" t="s">
        <v>11</v>
      </c>
      <c r="E22" s="4">
        <v>200</v>
      </c>
      <c r="F22" s="4">
        <v>200</v>
      </c>
      <c r="G22" s="4">
        <f t="shared" si="0"/>
        <v>40000</v>
      </c>
    </row>
    <row r="23" spans="1:11" x14ac:dyDescent="0.25">
      <c r="A23" s="3">
        <v>45230</v>
      </c>
      <c r="B23" s="4" t="s">
        <v>15</v>
      </c>
      <c r="C23" s="4" t="s">
        <v>20</v>
      </c>
      <c r="D23" s="4" t="s">
        <v>8</v>
      </c>
      <c r="E23" s="4">
        <v>278</v>
      </c>
      <c r="F23" s="4">
        <v>150</v>
      </c>
      <c r="G23" s="4">
        <f t="shared" si="0"/>
        <v>41700</v>
      </c>
    </row>
    <row r="24" spans="1:11" x14ac:dyDescent="0.25">
      <c r="A24" s="3">
        <v>45260</v>
      </c>
      <c r="B24" s="4" t="s">
        <v>17</v>
      </c>
      <c r="C24" s="4" t="s">
        <v>23</v>
      </c>
      <c r="D24" s="4" t="s">
        <v>22</v>
      </c>
      <c r="E24" s="4">
        <v>270</v>
      </c>
      <c r="F24" s="4">
        <v>300</v>
      </c>
      <c r="G24" s="4">
        <f t="shared" si="0"/>
        <v>81000</v>
      </c>
    </row>
    <row r="25" spans="1:11" x14ac:dyDescent="0.25">
      <c r="A25" s="3">
        <v>45291</v>
      </c>
      <c r="B25" s="4" t="s">
        <v>18</v>
      </c>
      <c r="C25" s="4" t="s">
        <v>13</v>
      </c>
      <c r="D25" s="4" t="s">
        <v>11</v>
      </c>
      <c r="E25" s="4">
        <v>478</v>
      </c>
      <c r="F25" s="4">
        <v>250</v>
      </c>
      <c r="G25" s="4">
        <f t="shared" si="0"/>
        <v>119500</v>
      </c>
    </row>
    <row r="26" spans="1:11" x14ac:dyDescent="0.25">
      <c r="A26" s="3">
        <v>44957</v>
      </c>
      <c r="B26" s="4" t="s">
        <v>6</v>
      </c>
      <c r="C26" s="4" t="s">
        <v>13</v>
      </c>
      <c r="D26" s="4" t="s">
        <v>16</v>
      </c>
      <c r="E26" s="4">
        <v>213</v>
      </c>
      <c r="F26" s="4">
        <v>75</v>
      </c>
      <c r="G26" s="4">
        <f t="shared" si="0"/>
        <v>15975</v>
      </c>
    </row>
    <row r="27" spans="1:11" x14ac:dyDescent="0.25">
      <c r="A27" s="3">
        <v>44985</v>
      </c>
      <c r="B27" s="4" t="s">
        <v>9</v>
      </c>
      <c r="C27" s="4" t="s">
        <v>20</v>
      </c>
      <c r="D27" s="4" t="s">
        <v>11</v>
      </c>
      <c r="E27" s="4">
        <v>321</v>
      </c>
      <c r="F27" s="4">
        <v>125</v>
      </c>
      <c r="G27" s="4">
        <f t="shared" si="0"/>
        <v>40125</v>
      </c>
    </row>
    <row r="28" spans="1:11" x14ac:dyDescent="0.25">
      <c r="A28" s="3">
        <v>45016</v>
      </c>
      <c r="B28" s="4" t="s">
        <v>12</v>
      </c>
      <c r="C28" s="4" t="s">
        <v>10</v>
      </c>
      <c r="D28" s="4" t="s">
        <v>8</v>
      </c>
      <c r="E28" s="4">
        <v>109</v>
      </c>
      <c r="F28" s="4">
        <v>200</v>
      </c>
      <c r="G28" s="4">
        <f t="shared" si="0"/>
        <v>21800</v>
      </c>
    </row>
    <row r="29" spans="1:11" x14ac:dyDescent="0.25">
      <c r="A29" s="3">
        <v>45046</v>
      </c>
      <c r="B29" s="4" t="s">
        <v>15</v>
      </c>
      <c r="C29" s="4" t="s">
        <v>13</v>
      </c>
      <c r="D29" s="4" t="s">
        <v>22</v>
      </c>
      <c r="E29" s="4">
        <v>110</v>
      </c>
      <c r="F29" s="4">
        <v>150</v>
      </c>
      <c r="G29" s="4">
        <f t="shared" si="0"/>
        <v>16500</v>
      </c>
    </row>
    <row r="30" spans="1:11" x14ac:dyDescent="0.25">
      <c r="A30" s="3">
        <v>45077</v>
      </c>
      <c r="B30" s="4" t="s">
        <v>17</v>
      </c>
      <c r="C30" s="4" t="s">
        <v>13</v>
      </c>
      <c r="D30" s="4" t="s">
        <v>16</v>
      </c>
      <c r="E30" s="4">
        <v>229</v>
      </c>
      <c r="F30" s="4">
        <v>300</v>
      </c>
      <c r="G30" s="4">
        <f t="shared" si="0"/>
        <v>68700</v>
      </c>
    </row>
    <row r="31" spans="1:11" x14ac:dyDescent="0.25">
      <c r="A31" s="3">
        <v>45107</v>
      </c>
      <c r="B31" s="4" t="s">
        <v>18</v>
      </c>
      <c r="C31" s="4" t="s">
        <v>7</v>
      </c>
      <c r="D31" s="4" t="s">
        <v>22</v>
      </c>
      <c r="E31" s="4">
        <v>498</v>
      </c>
      <c r="F31" s="4">
        <v>250</v>
      </c>
      <c r="G31" s="4">
        <f t="shared" si="0"/>
        <v>124500</v>
      </c>
    </row>
    <row r="32" spans="1:11" x14ac:dyDescent="0.25">
      <c r="A32" s="3">
        <v>45138</v>
      </c>
      <c r="B32" s="4" t="s">
        <v>6</v>
      </c>
      <c r="C32" s="4" t="s">
        <v>20</v>
      </c>
      <c r="D32" s="4" t="s">
        <v>14</v>
      </c>
      <c r="E32" s="4">
        <v>150</v>
      </c>
      <c r="F32" s="4">
        <v>75</v>
      </c>
      <c r="G32" s="4">
        <f t="shared" si="0"/>
        <v>11250</v>
      </c>
    </row>
    <row r="33" spans="1:7" x14ac:dyDescent="0.25">
      <c r="A33" s="3">
        <v>45169</v>
      </c>
      <c r="B33" s="4" t="s">
        <v>9</v>
      </c>
      <c r="C33" s="4" t="s">
        <v>13</v>
      </c>
      <c r="D33" s="4" t="s">
        <v>14</v>
      </c>
      <c r="E33" s="4">
        <v>451</v>
      </c>
      <c r="F33" s="4">
        <v>125</v>
      </c>
      <c r="G33" s="4">
        <f t="shared" si="0"/>
        <v>56375</v>
      </c>
    </row>
    <row r="34" spans="1:7" x14ac:dyDescent="0.25">
      <c r="A34" s="3">
        <v>45199</v>
      </c>
      <c r="B34" s="4" t="s">
        <v>12</v>
      </c>
      <c r="C34" s="4" t="s">
        <v>23</v>
      </c>
      <c r="D34" s="4" t="s">
        <v>19</v>
      </c>
      <c r="E34" s="4">
        <v>175</v>
      </c>
      <c r="F34" s="4">
        <v>200</v>
      </c>
      <c r="G34" s="4">
        <f t="shared" ref="G34:G65" si="4">E34*F34</f>
        <v>35000</v>
      </c>
    </row>
    <row r="35" spans="1:7" x14ac:dyDescent="0.25">
      <c r="A35" s="3">
        <v>45230</v>
      </c>
      <c r="B35" s="4" t="s">
        <v>15</v>
      </c>
      <c r="C35" s="4" t="s">
        <v>20</v>
      </c>
      <c r="D35" s="4" t="s">
        <v>11</v>
      </c>
      <c r="E35" s="4">
        <v>482</v>
      </c>
      <c r="F35" s="4">
        <v>150</v>
      </c>
      <c r="G35" s="4">
        <f t="shared" si="4"/>
        <v>72300</v>
      </c>
    </row>
    <row r="36" spans="1:7" x14ac:dyDescent="0.25">
      <c r="A36" s="3">
        <v>45260</v>
      </c>
      <c r="B36" s="4" t="s">
        <v>17</v>
      </c>
      <c r="C36" s="4" t="s">
        <v>7</v>
      </c>
      <c r="D36" s="4" t="s">
        <v>14</v>
      </c>
      <c r="E36" s="4">
        <v>248</v>
      </c>
      <c r="F36" s="4">
        <v>300</v>
      </c>
      <c r="G36" s="4">
        <f t="shared" si="4"/>
        <v>74400</v>
      </c>
    </row>
    <row r="37" spans="1:7" x14ac:dyDescent="0.25">
      <c r="A37" s="3">
        <v>45291</v>
      </c>
      <c r="B37" s="4" t="s">
        <v>18</v>
      </c>
      <c r="C37" s="4" t="s">
        <v>10</v>
      </c>
      <c r="D37" s="4" t="s">
        <v>11</v>
      </c>
      <c r="E37" s="4">
        <v>348</v>
      </c>
      <c r="F37" s="4">
        <v>250</v>
      </c>
      <c r="G37" s="4">
        <f t="shared" si="4"/>
        <v>87000</v>
      </c>
    </row>
    <row r="38" spans="1:7" x14ac:dyDescent="0.25">
      <c r="A38" s="3">
        <v>44957</v>
      </c>
      <c r="B38" s="4" t="s">
        <v>6</v>
      </c>
      <c r="C38" s="4" t="s">
        <v>13</v>
      </c>
      <c r="D38" s="4" t="s">
        <v>19</v>
      </c>
      <c r="E38" s="4">
        <v>113</v>
      </c>
      <c r="F38" s="4">
        <v>75</v>
      </c>
      <c r="G38" s="4">
        <f t="shared" si="4"/>
        <v>8475</v>
      </c>
    </row>
    <row r="39" spans="1:7" x14ac:dyDescent="0.25">
      <c r="A39" s="3">
        <v>44985</v>
      </c>
      <c r="B39" s="4" t="s">
        <v>9</v>
      </c>
      <c r="C39" s="4" t="s">
        <v>7</v>
      </c>
      <c r="D39" s="4" t="s">
        <v>14</v>
      </c>
      <c r="E39" s="4">
        <v>378</v>
      </c>
      <c r="F39" s="4">
        <v>125</v>
      </c>
      <c r="G39" s="4">
        <f t="shared" si="4"/>
        <v>47250</v>
      </c>
    </row>
    <row r="40" spans="1:7" x14ac:dyDescent="0.25">
      <c r="A40" s="3">
        <v>45016</v>
      </c>
      <c r="B40" s="4" t="s">
        <v>12</v>
      </c>
      <c r="C40" s="4" t="s">
        <v>21</v>
      </c>
      <c r="D40" s="4" t="s">
        <v>8</v>
      </c>
      <c r="E40" s="4">
        <v>369</v>
      </c>
      <c r="F40" s="4">
        <v>200</v>
      </c>
      <c r="G40" s="4">
        <f t="shared" si="4"/>
        <v>73800</v>
      </c>
    </row>
    <row r="41" spans="1:7" x14ac:dyDescent="0.25">
      <c r="A41" s="3">
        <v>45046</v>
      </c>
      <c r="B41" s="4" t="s">
        <v>15</v>
      </c>
      <c r="C41" s="4" t="s">
        <v>21</v>
      </c>
      <c r="D41" s="4" t="s">
        <v>14</v>
      </c>
      <c r="E41" s="4">
        <v>390</v>
      </c>
      <c r="F41" s="4">
        <v>150</v>
      </c>
      <c r="G41" s="4">
        <f t="shared" si="4"/>
        <v>58500</v>
      </c>
    </row>
    <row r="42" spans="1:7" x14ac:dyDescent="0.25">
      <c r="A42" s="3">
        <v>45077</v>
      </c>
      <c r="B42" s="4" t="s">
        <v>17</v>
      </c>
      <c r="C42" s="4" t="s">
        <v>7</v>
      </c>
      <c r="D42" s="4" t="s">
        <v>19</v>
      </c>
      <c r="E42" s="4">
        <v>454</v>
      </c>
      <c r="F42" s="4">
        <v>300</v>
      </c>
      <c r="G42" s="4">
        <f t="shared" si="4"/>
        <v>136200</v>
      </c>
    </row>
    <row r="43" spans="1:7" x14ac:dyDescent="0.25">
      <c r="A43" s="3">
        <v>45107</v>
      </c>
      <c r="B43" s="4" t="s">
        <v>18</v>
      </c>
      <c r="C43" s="4" t="s">
        <v>7</v>
      </c>
      <c r="D43" s="4" t="s">
        <v>19</v>
      </c>
      <c r="E43" s="4">
        <v>165</v>
      </c>
      <c r="F43" s="4">
        <v>250</v>
      </c>
      <c r="G43" s="4">
        <f t="shared" si="4"/>
        <v>41250</v>
      </c>
    </row>
    <row r="44" spans="1:7" x14ac:dyDescent="0.25">
      <c r="A44" s="3">
        <v>45138</v>
      </c>
      <c r="B44" s="4" t="s">
        <v>6</v>
      </c>
      <c r="C44" s="4" t="s">
        <v>23</v>
      </c>
      <c r="D44" s="4" t="s">
        <v>22</v>
      </c>
      <c r="E44" s="4">
        <v>109</v>
      </c>
      <c r="F44" s="4">
        <v>75</v>
      </c>
      <c r="G44" s="4">
        <f t="shared" si="4"/>
        <v>8175</v>
      </c>
    </row>
    <row r="45" spans="1:7" x14ac:dyDescent="0.25">
      <c r="A45" s="3">
        <v>45169</v>
      </c>
      <c r="B45" s="4" t="s">
        <v>9</v>
      </c>
      <c r="C45" s="4" t="s">
        <v>7</v>
      </c>
      <c r="D45" s="4" t="s">
        <v>11</v>
      </c>
      <c r="E45" s="4">
        <v>316</v>
      </c>
      <c r="F45" s="4">
        <v>125</v>
      </c>
      <c r="G45" s="4">
        <f t="shared" si="4"/>
        <v>39500</v>
      </c>
    </row>
    <row r="46" spans="1:7" x14ac:dyDescent="0.25">
      <c r="A46" s="3">
        <v>45199</v>
      </c>
      <c r="B46" s="4" t="s">
        <v>12</v>
      </c>
      <c r="C46" s="4" t="s">
        <v>10</v>
      </c>
      <c r="D46" s="4" t="s">
        <v>16</v>
      </c>
      <c r="E46" s="4">
        <v>54</v>
      </c>
      <c r="F46" s="4">
        <v>200</v>
      </c>
      <c r="G46" s="4">
        <f t="shared" si="4"/>
        <v>10800</v>
      </c>
    </row>
    <row r="47" spans="1:7" x14ac:dyDescent="0.25">
      <c r="A47" s="3">
        <v>45230</v>
      </c>
      <c r="B47" s="4" t="s">
        <v>15</v>
      </c>
      <c r="C47" s="4" t="s">
        <v>7</v>
      </c>
      <c r="D47" s="4" t="s">
        <v>8</v>
      </c>
      <c r="E47" s="4">
        <v>381</v>
      </c>
      <c r="F47" s="4">
        <v>150</v>
      </c>
      <c r="G47" s="4">
        <f t="shared" si="4"/>
        <v>57150</v>
      </c>
    </row>
    <row r="48" spans="1:7" x14ac:dyDescent="0.25">
      <c r="A48" s="3">
        <v>45260</v>
      </c>
      <c r="B48" s="4" t="s">
        <v>17</v>
      </c>
      <c r="C48" s="4" t="s">
        <v>21</v>
      </c>
      <c r="D48" s="4" t="s">
        <v>14</v>
      </c>
      <c r="E48" s="4">
        <v>113</v>
      </c>
      <c r="F48" s="4">
        <v>300</v>
      </c>
      <c r="G48" s="4">
        <f t="shared" si="4"/>
        <v>33900</v>
      </c>
    </row>
    <row r="49" spans="1:7" x14ac:dyDescent="0.25">
      <c r="A49" s="3">
        <v>45291</v>
      </c>
      <c r="B49" s="4" t="s">
        <v>18</v>
      </c>
      <c r="C49" s="4" t="s">
        <v>10</v>
      </c>
      <c r="D49" s="4" t="s">
        <v>11</v>
      </c>
      <c r="E49" s="4">
        <v>206</v>
      </c>
      <c r="F49" s="4">
        <v>250</v>
      </c>
      <c r="G49" s="4">
        <f t="shared" si="4"/>
        <v>51500</v>
      </c>
    </row>
    <row r="50" spans="1:7" x14ac:dyDescent="0.25">
      <c r="A50" s="3">
        <v>44957</v>
      </c>
      <c r="B50" s="4" t="s">
        <v>6</v>
      </c>
      <c r="C50" s="4" t="s">
        <v>21</v>
      </c>
      <c r="D50" s="4" t="s">
        <v>22</v>
      </c>
      <c r="E50" s="4">
        <v>220</v>
      </c>
      <c r="F50" s="4">
        <v>75</v>
      </c>
      <c r="G50" s="4">
        <f t="shared" si="4"/>
        <v>16500</v>
      </c>
    </row>
    <row r="51" spans="1:7" x14ac:dyDescent="0.25">
      <c r="A51" s="3">
        <v>44985</v>
      </c>
      <c r="B51" s="4" t="s">
        <v>9</v>
      </c>
      <c r="C51" s="4" t="s">
        <v>13</v>
      </c>
      <c r="D51" s="4" t="s">
        <v>8</v>
      </c>
      <c r="E51" s="4">
        <v>148</v>
      </c>
      <c r="F51" s="4">
        <v>125</v>
      </c>
      <c r="G51" s="4">
        <f t="shared" si="4"/>
        <v>18500</v>
      </c>
    </row>
    <row r="52" spans="1:7" x14ac:dyDescent="0.25">
      <c r="A52" s="3">
        <v>45016</v>
      </c>
      <c r="B52" s="4" t="s">
        <v>12</v>
      </c>
      <c r="C52" s="4" t="s">
        <v>21</v>
      </c>
      <c r="D52" s="4" t="s">
        <v>11</v>
      </c>
      <c r="E52" s="4">
        <v>179</v>
      </c>
      <c r="F52" s="4">
        <v>200</v>
      </c>
      <c r="G52" s="4">
        <f t="shared" si="4"/>
        <v>35800</v>
      </c>
    </row>
    <row r="53" spans="1:7" x14ac:dyDescent="0.25">
      <c r="A53" s="3">
        <v>45046</v>
      </c>
      <c r="B53" s="4" t="s">
        <v>15</v>
      </c>
      <c r="C53" s="4" t="s">
        <v>10</v>
      </c>
      <c r="D53" s="4" t="s">
        <v>16</v>
      </c>
      <c r="E53" s="4">
        <v>355</v>
      </c>
      <c r="F53" s="4">
        <v>150</v>
      </c>
      <c r="G53" s="4">
        <f t="shared" si="4"/>
        <v>53250</v>
      </c>
    </row>
    <row r="54" spans="1:7" x14ac:dyDescent="0.25">
      <c r="A54" s="3">
        <v>45077</v>
      </c>
      <c r="B54" s="4" t="s">
        <v>17</v>
      </c>
      <c r="C54" s="4" t="s">
        <v>7</v>
      </c>
      <c r="D54" s="4" t="s">
        <v>16</v>
      </c>
      <c r="E54" s="4">
        <v>366</v>
      </c>
      <c r="F54" s="4">
        <v>300</v>
      </c>
      <c r="G54" s="4">
        <f t="shared" si="4"/>
        <v>109800</v>
      </c>
    </row>
    <row r="55" spans="1:7" x14ac:dyDescent="0.25">
      <c r="A55" s="3">
        <v>45107</v>
      </c>
      <c r="B55" s="4" t="s">
        <v>18</v>
      </c>
      <c r="C55" s="4" t="s">
        <v>10</v>
      </c>
      <c r="D55" s="4" t="s">
        <v>16</v>
      </c>
      <c r="E55" s="4">
        <v>50</v>
      </c>
      <c r="F55" s="4">
        <v>250</v>
      </c>
      <c r="G55" s="4">
        <f t="shared" si="4"/>
        <v>12500</v>
      </c>
    </row>
    <row r="56" spans="1:7" x14ac:dyDescent="0.25">
      <c r="A56" s="3">
        <v>45138</v>
      </c>
      <c r="B56" s="4" t="s">
        <v>6</v>
      </c>
      <c r="C56" s="4" t="s">
        <v>7</v>
      </c>
      <c r="D56" s="4" t="s">
        <v>14</v>
      </c>
      <c r="E56" s="4">
        <v>302</v>
      </c>
      <c r="F56" s="4">
        <v>75</v>
      </c>
      <c r="G56" s="4">
        <f t="shared" si="4"/>
        <v>22650</v>
      </c>
    </row>
    <row r="57" spans="1:7" x14ac:dyDescent="0.25">
      <c r="A57" s="3">
        <v>45169</v>
      </c>
      <c r="B57" s="4" t="s">
        <v>9</v>
      </c>
      <c r="C57" s="4" t="s">
        <v>21</v>
      </c>
      <c r="D57" s="4" t="s">
        <v>19</v>
      </c>
      <c r="E57" s="4">
        <v>101</v>
      </c>
      <c r="F57" s="4">
        <v>125</v>
      </c>
      <c r="G57" s="4">
        <f t="shared" si="4"/>
        <v>12625</v>
      </c>
    </row>
    <row r="58" spans="1:7" x14ac:dyDescent="0.25">
      <c r="A58" s="3">
        <v>45199</v>
      </c>
      <c r="B58" s="4" t="s">
        <v>12</v>
      </c>
      <c r="C58" s="4" t="s">
        <v>23</v>
      </c>
      <c r="D58" s="4" t="s">
        <v>22</v>
      </c>
      <c r="E58" s="4">
        <v>94</v>
      </c>
      <c r="F58" s="4">
        <v>200</v>
      </c>
      <c r="G58" s="4">
        <f t="shared" si="4"/>
        <v>18800</v>
      </c>
    </row>
    <row r="59" spans="1:7" x14ac:dyDescent="0.25">
      <c r="A59" s="3">
        <v>45230</v>
      </c>
      <c r="B59" s="4" t="s">
        <v>15</v>
      </c>
      <c r="C59" s="4" t="s">
        <v>20</v>
      </c>
      <c r="D59" s="4" t="s">
        <v>8</v>
      </c>
      <c r="E59" s="4">
        <v>366</v>
      </c>
      <c r="F59" s="4">
        <v>150</v>
      </c>
      <c r="G59" s="4">
        <f t="shared" si="4"/>
        <v>54900</v>
      </c>
    </row>
    <row r="60" spans="1:7" x14ac:dyDescent="0.25">
      <c r="A60" s="3">
        <v>45260</v>
      </c>
      <c r="B60" s="4" t="s">
        <v>17</v>
      </c>
      <c r="C60" s="4" t="s">
        <v>21</v>
      </c>
      <c r="D60" s="4" t="s">
        <v>14</v>
      </c>
      <c r="E60" s="4">
        <v>344</v>
      </c>
      <c r="F60" s="4">
        <v>300</v>
      </c>
      <c r="G60" s="4">
        <f t="shared" si="4"/>
        <v>103200</v>
      </c>
    </row>
    <row r="61" spans="1:7" x14ac:dyDescent="0.25">
      <c r="A61" s="3">
        <v>45291</v>
      </c>
      <c r="B61" s="4" t="s">
        <v>18</v>
      </c>
      <c r="C61" s="4" t="s">
        <v>20</v>
      </c>
      <c r="D61" s="4" t="s">
        <v>19</v>
      </c>
      <c r="E61" s="4">
        <v>229</v>
      </c>
      <c r="F61" s="4">
        <v>250</v>
      </c>
      <c r="G61" s="4">
        <f t="shared" si="4"/>
        <v>57250</v>
      </c>
    </row>
    <row r="62" spans="1:7" x14ac:dyDescent="0.25">
      <c r="A62" s="3">
        <v>44957</v>
      </c>
      <c r="B62" s="4" t="s">
        <v>6</v>
      </c>
      <c r="C62" s="4" t="s">
        <v>23</v>
      </c>
      <c r="D62" s="4" t="s">
        <v>22</v>
      </c>
      <c r="E62" s="4">
        <v>235</v>
      </c>
      <c r="F62" s="4">
        <v>75</v>
      </c>
      <c r="G62" s="4">
        <f t="shared" si="4"/>
        <v>17625</v>
      </c>
    </row>
    <row r="63" spans="1:7" x14ac:dyDescent="0.25">
      <c r="A63" s="3">
        <v>44985</v>
      </c>
      <c r="B63" s="4" t="s">
        <v>9</v>
      </c>
      <c r="C63" s="4" t="s">
        <v>21</v>
      </c>
      <c r="D63" s="4" t="s">
        <v>22</v>
      </c>
      <c r="E63" s="4">
        <v>174</v>
      </c>
      <c r="F63" s="4">
        <v>125</v>
      </c>
      <c r="G63" s="4">
        <f t="shared" si="4"/>
        <v>21750</v>
      </c>
    </row>
    <row r="64" spans="1:7" x14ac:dyDescent="0.25">
      <c r="A64" s="3">
        <v>45016</v>
      </c>
      <c r="B64" s="4" t="s">
        <v>12</v>
      </c>
      <c r="C64" s="4" t="s">
        <v>10</v>
      </c>
      <c r="D64" s="4" t="s">
        <v>19</v>
      </c>
      <c r="E64" s="4">
        <v>183</v>
      </c>
      <c r="F64" s="4">
        <v>200</v>
      </c>
      <c r="G64" s="4">
        <f t="shared" si="4"/>
        <v>36600</v>
      </c>
    </row>
    <row r="65" spans="1:7" x14ac:dyDescent="0.25">
      <c r="A65" s="3">
        <v>45046</v>
      </c>
      <c r="B65" s="4" t="s">
        <v>15</v>
      </c>
      <c r="C65" s="4" t="s">
        <v>20</v>
      </c>
      <c r="D65" s="4" t="s">
        <v>22</v>
      </c>
      <c r="E65" s="4">
        <v>417</v>
      </c>
      <c r="F65" s="4">
        <v>150</v>
      </c>
      <c r="G65" s="4">
        <f t="shared" si="4"/>
        <v>62550</v>
      </c>
    </row>
    <row r="66" spans="1:7" x14ac:dyDescent="0.25">
      <c r="A66" s="3">
        <v>45077</v>
      </c>
      <c r="B66" s="4" t="s">
        <v>17</v>
      </c>
      <c r="C66" s="4" t="s">
        <v>23</v>
      </c>
      <c r="D66" s="4" t="s">
        <v>11</v>
      </c>
      <c r="E66" s="4">
        <v>480</v>
      </c>
      <c r="F66" s="4">
        <v>300</v>
      </c>
      <c r="G66" s="4">
        <f t="shared" ref="G66:G97" si="5">E66*F66</f>
        <v>144000</v>
      </c>
    </row>
    <row r="67" spans="1:7" x14ac:dyDescent="0.25">
      <c r="A67" s="3">
        <v>45107</v>
      </c>
      <c r="B67" s="4" t="s">
        <v>18</v>
      </c>
      <c r="C67" s="4" t="s">
        <v>13</v>
      </c>
      <c r="D67" s="4" t="s">
        <v>22</v>
      </c>
      <c r="E67" s="4">
        <v>219</v>
      </c>
      <c r="F67" s="4">
        <v>250</v>
      </c>
      <c r="G67" s="4">
        <f t="shared" si="5"/>
        <v>54750</v>
      </c>
    </row>
    <row r="68" spans="1:7" x14ac:dyDescent="0.25">
      <c r="A68" s="3">
        <v>45138</v>
      </c>
      <c r="B68" s="4" t="s">
        <v>6</v>
      </c>
      <c r="C68" s="4" t="s">
        <v>23</v>
      </c>
      <c r="D68" s="4" t="s">
        <v>8</v>
      </c>
      <c r="E68" s="4">
        <v>299</v>
      </c>
      <c r="F68" s="4">
        <v>75</v>
      </c>
      <c r="G68" s="4">
        <f t="shared" si="5"/>
        <v>22425</v>
      </c>
    </row>
    <row r="69" spans="1:7" x14ac:dyDescent="0.25">
      <c r="A69" s="3">
        <v>45169</v>
      </c>
      <c r="B69" s="4" t="s">
        <v>9</v>
      </c>
      <c r="C69" s="4" t="s">
        <v>20</v>
      </c>
      <c r="D69" s="4" t="s">
        <v>19</v>
      </c>
      <c r="E69" s="4">
        <v>202</v>
      </c>
      <c r="F69" s="4">
        <v>125</v>
      </c>
      <c r="G69" s="4">
        <f t="shared" si="5"/>
        <v>25250</v>
      </c>
    </row>
    <row r="70" spans="1:7" x14ac:dyDescent="0.25">
      <c r="A70" s="3">
        <v>45199</v>
      </c>
      <c r="B70" s="4" t="s">
        <v>12</v>
      </c>
      <c r="C70" s="4" t="s">
        <v>13</v>
      </c>
      <c r="D70" s="4" t="s">
        <v>14</v>
      </c>
      <c r="E70" s="4">
        <v>404</v>
      </c>
      <c r="F70" s="4">
        <v>200</v>
      </c>
      <c r="G70" s="4">
        <f t="shared" si="5"/>
        <v>80800</v>
      </c>
    </row>
    <row r="71" spans="1:7" x14ac:dyDescent="0.25">
      <c r="A71" s="3">
        <v>45230</v>
      </c>
      <c r="B71" s="4" t="s">
        <v>15</v>
      </c>
      <c r="C71" s="4" t="s">
        <v>20</v>
      </c>
      <c r="D71" s="4" t="s">
        <v>16</v>
      </c>
      <c r="E71" s="4">
        <v>329</v>
      </c>
      <c r="F71" s="4">
        <v>150</v>
      </c>
      <c r="G71" s="4">
        <f t="shared" si="5"/>
        <v>49350</v>
      </c>
    </row>
    <row r="72" spans="1:7" x14ac:dyDescent="0.25">
      <c r="A72" s="3">
        <v>45260</v>
      </c>
      <c r="B72" s="4" t="s">
        <v>17</v>
      </c>
      <c r="C72" s="4" t="s">
        <v>21</v>
      </c>
      <c r="D72" s="4" t="s">
        <v>16</v>
      </c>
      <c r="E72" s="4">
        <v>314</v>
      </c>
      <c r="F72" s="4">
        <v>300</v>
      </c>
      <c r="G72" s="4">
        <f t="shared" si="5"/>
        <v>94200</v>
      </c>
    </row>
    <row r="73" spans="1:7" x14ac:dyDescent="0.25">
      <c r="A73" s="3">
        <v>45291</v>
      </c>
      <c r="B73" s="4" t="s">
        <v>18</v>
      </c>
      <c r="C73" s="4" t="s">
        <v>7</v>
      </c>
      <c r="D73" s="4" t="s">
        <v>14</v>
      </c>
      <c r="E73" s="4">
        <v>419</v>
      </c>
      <c r="F73" s="4">
        <v>250</v>
      </c>
      <c r="G73" s="4">
        <f t="shared" si="5"/>
        <v>104750</v>
      </c>
    </row>
  </sheetData>
  <autoFilter ref="A1:G74" xr:uid="{9A779A82-3381-4CA7-A3A8-39888E75FE5C}"/>
  <sortState xmlns:xlrd2="http://schemas.microsoft.com/office/spreadsheetml/2017/richdata2" ref="L3:M9">
    <sortCondition ref="L4:L9"/>
  </sortState>
  <mergeCells count="2">
    <mergeCell ref="I2:J2"/>
    <mergeCell ref="L2:M2"/>
  </mergeCells>
  <conditionalFormatting sqref="I10 I4:J9">
    <cfRule type="top10" dxfId="3" priority="1" rank="3"/>
  </conditionalFormatting>
  <conditionalFormatting sqref="L10 L4:M9">
    <cfRule type="top10" dxfId="2" priority="2" rank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2305-476F-495D-B047-323D8240B624}">
  <dimension ref="A1:H86"/>
  <sheetViews>
    <sheetView showGridLines="0" tabSelected="1" zoomScaleNormal="100" workbookViewId="0">
      <selection activeCell="H25" sqref="H25"/>
    </sheetView>
  </sheetViews>
  <sheetFormatPr defaultRowHeight="15" x14ac:dyDescent="0.25"/>
  <cols>
    <col min="1" max="1" width="20.28515625" bestFit="1" customWidth="1"/>
    <col min="2" max="2" width="22.140625" bestFit="1" customWidth="1"/>
    <col min="3" max="3" width="14.5703125" bestFit="1" customWidth="1"/>
    <col min="4" max="4" width="31.42578125" bestFit="1" customWidth="1"/>
    <col min="5" max="5" width="26.140625" bestFit="1" customWidth="1"/>
    <col min="6" max="6" width="16.28515625" bestFit="1" customWidth="1"/>
    <col min="7" max="7" width="16.7109375" bestFit="1" customWidth="1"/>
    <col min="8" max="8" width="26.140625" bestFit="1" customWidth="1"/>
  </cols>
  <sheetData>
    <row r="1" spans="1:8" ht="22.5" x14ac:dyDescent="0.3">
      <c r="A1" s="13" t="s">
        <v>37</v>
      </c>
      <c r="B1" s="13"/>
      <c r="C1" s="13"/>
      <c r="D1" s="13"/>
      <c r="E1" s="13"/>
      <c r="F1" s="13"/>
      <c r="G1" s="13"/>
      <c r="H1" s="13"/>
    </row>
    <row r="3" spans="1:8" ht="15.75" x14ac:dyDescent="0.25">
      <c r="A3" s="10" t="s">
        <v>30</v>
      </c>
      <c r="B3" s="10" t="s">
        <v>36</v>
      </c>
      <c r="C3" s="10"/>
      <c r="D3" s="10"/>
      <c r="E3" s="10"/>
      <c r="F3" s="10"/>
      <c r="G3" s="10"/>
      <c r="H3" s="10"/>
    </row>
    <row r="4" spans="1:8" ht="15.75" x14ac:dyDescent="0.25">
      <c r="A4" s="10" t="s">
        <v>29</v>
      </c>
      <c r="B4" s="10" t="s">
        <v>12</v>
      </c>
      <c r="C4" s="10" t="s">
        <v>17</v>
      </c>
      <c r="D4" s="10" t="s">
        <v>9</v>
      </c>
      <c r="E4" s="10" t="s">
        <v>15</v>
      </c>
      <c r="F4" s="10" t="s">
        <v>18</v>
      </c>
      <c r="G4" s="10" t="s">
        <v>6</v>
      </c>
      <c r="H4" s="10" t="s">
        <v>31</v>
      </c>
    </row>
    <row r="5" spans="1:8" ht="15.75" x14ac:dyDescent="0.25">
      <c r="A5" s="11" t="s">
        <v>20</v>
      </c>
      <c r="B5" s="12">
        <v>36600</v>
      </c>
      <c r="C5" s="12"/>
      <c r="D5" s="12">
        <v>65375</v>
      </c>
      <c r="E5" s="12">
        <v>325950</v>
      </c>
      <c r="F5" s="12">
        <v>175000</v>
      </c>
      <c r="G5" s="12">
        <v>25650</v>
      </c>
      <c r="H5" s="12">
        <v>628575</v>
      </c>
    </row>
    <row r="6" spans="1:8" ht="15.75" x14ac:dyDescent="0.25">
      <c r="A6" s="11" t="s">
        <v>7</v>
      </c>
      <c r="B6" s="12"/>
      <c r="C6" s="12">
        <v>409500</v>
      </c>
      <c r="D6" s="12">
        <v>133375</v>
      </c>
      <c r="E6" s="12">
        <v>57150</v>
      </c>
      <c r="F6" s="12">
        <v>332500</v>
      </c>
      <c r="G6" s="12">
        <v>52650</v>
      </c>
      <c r="H6" s="12">
        <v>985175</v>
      </c>
    </row>
    <row r="7" spans="1:8" ht="15.75" x14ac:dyDescent="0.25">
      <c r="A7" s="11" t="s">
        <v>23</v>
      </c>
      <c r="B7" s="12">
        <v>53800</v>
      </c>
      <c r="C7" s="12">
        <v>282900</v>
      </c>
      <c r="D7" s="12"/>
      <c r="E7" s="12"/>
      <c r="F7" s="12"/>
      <c r="G7" s="12">
        <v>48225</v>
      </c>
      <c r="H7" s="12">
        <v>384925</v>
      </c>
    </row>
    <row r="8" spans="1:8" ht="15.75" x14ac:dyDescent="0.25">
      <c r="A8" s="11" t="s">
        <v>13</v>
      </c>
      <c r="B8" s="12">
        <v>111800</v>
      </c>
      <c r="C8" s="12">
        <v>68700</v>
      </c>
      <c r="D8" s="12">
        <v>74875</v>
      </c>
      <c r="E8" s="12">
        <v>16500</v>
      </c>
      <c r="F8" s="12">
        <v>174250</v>
      </c>
      <c r="G8" s="12">
        <v>29625</v>
      </c>
      <c r="H8" s="12">
        <v>475750</v>
      </c>
    </row>
    <row r="9" spans="1:8" ht="15.75" x14ac:dyDescent="0.25">
      <c r="A9" s="11" t="s">
        <v>21</v>
      </c>
      <c r="B9" s="12">
        <v>150600</v>
      </c>
      <c r="C9" s="12">
        <v>343500</v>
      </c>
      <c r="D9" s="12">
        <v>67500</v>
      </c>
      <c r="E9" s="12">
        <v>58500</v>
      </c>
      <c r="F9" s="12"/>
      <c r="G9" s="12">
        <v>22725</v>
      </c>
      <c r="H9" s="12">
        <v>642825</v>
      </c>
    </row>
    <row r="10" spans="1:8" ht="15.75" x14ac:dyDescent="0.25">
      <c r="A10" s="11" t="s">
        <v>10</v>
      </c>
      <c r="B10" s="12">
        <v>109200</v>
      </c>
      <c r="C10" s="12"/>
      <c r="D10" s="12">
        <v>44500</v>
      </c>
      <c r="E10" s="12">
        <v>122400</v>
      </c>
      <c r="F10" s="12">
        <v>218750</v>
      </c>
      <c r="G10" s="12"/>
      <c r="H10" s="12">
        <v>494850</v>
      </c>
    </row>
    <row r="11" spans="1:8" ht="15.75" x14ac:dyDescent="0.25">
      <c r="A11" s="11" t="s">
        <v>31</v>
      </c>
      <c r="B11" s="12">
        <v>462000</v>
      </c>
      <c r="C11" s="12">
        <v>1104600</v>
      </c>
      <c r="D11" s="12">
        <v>385625</v>
      </c>
      <c r="E11" s="12">
        <v>580500</v>
      </c>
      <c r="F11" s="12">
        <v>900500</v>
      </c>
      <c r="G11" s="12">
        <v>178875</v>
      </c>
      <c r="H11" s="12">
        <v>3612100</v>
      </c>
    </row>
    <row r="15" spans="1:8" x14ac:dyDescent="0.25">
      <c r="A15" s="14" t="s">
        <v>25</v>
      </c>
      <c r="B15" s="14"/>
      <c r="C15" s="2"/>
      <c r="D15" s="14" t="s">
        <v>26</v>
      </c>
      <c r="E15" s="14"/>
      <c r="F15" s="2"/>
      <c r="G15" s="2" t="s">
        <v>34</v>
      </c>
      <c r="H15" s="2"/>
    </row>
    <row r="16" spans="1:8" x14ac:dyDescent="0.25">
      <c r="A16" s="5" t="s">
        <v>27</v>
      </c>
      <c r="B16" s="5" t="s">
        <v>28</v>
      </c>
      <c r="C16" s="4"/>
      <c r="D16" s="9" t="s">
        <v>3</v>
      </c>
      <c r="E16" s="9" t="s">
        <v>33</v>
      </c>
      <c r="F16" s="4"/>
      <c r="G16" s="5" t="s">
        <v>1</v>
      </c>
      <c r="H16" s="5" t="s">
        <v>35</v>
      </c>
    </row>
    <row r="17" spans="1:8" x14ac:dyDescent="0.25">
      <c r="A17" s="6" t="s">
        <v>7</v>
      </c>
      <c r="B17" s="7">
        <f>SUMIF(Sheet1!$C$2:$C$73,A17,Sheet1!$G$2:$G$73)</f>
        <v>985175</v>
      </c>
      <c r="C17" s="4"/>
      <c r="D17" s="6" t="s">
        <v>11</v>
      </c>
      <c r="E17" s="7">
        <f>SUMIF(Sheet1!$D$2:$D$73,D17,Sheet1!$G$2:$G$73)</f>
        <v>809300</v>
      </c>
      <c r="F17" s="4"/>
      <c r="G17" s="6" t="s">
        <v>12</v>
      </c>
      <c r="H17" s="7">
        <f>AVERAGEIF(Sheet1!$B$2:$B$73,G17,Sheet1!$G$2:$G$73)</f>
        <v>38500</v>
      </c>
    </row>
    <row r="18" spans="1:8" x14ac:dyDescent="0.25">
      <c r="A18" s="6" t="s">
        <v>21</v>
      </c>
      <c r="B18" s="7">
        <f>SUMIF(Sheet1!$C$2:$C$73,A18,Sheet1!$G$2:$G$73)</f>
        <v>642825</v>
      </c>
      <c r="C18" s="4"/>
      <c r="D18" s="6" t="s">
        <v>14</v>
      </c>
      <c r="E18" s="7">
        <f>SUMIF(Sheet1!$D$2:$D$73,D18,Sheet1!$G$2:$G$73)</f>
        <v>624075</v>
      </c>
      <c r="F18" s="4"/>
      <c r="G18" s="6" t="s">
        <v>17</v>
      </c>
      <c r="H18" s="7">
        <f>AVERAGEIF(Sheet1!$B$2:$B$73,G18,Sheet1!$G$2:$G$73)</f>
        <v>92050</v>
      </c>
    </row>
    <row r="19" spans="1:8" x14ac:dyDescent="0.25">
      <c r="A19" s="6" t="s">
        <v>20</v>
      </c>
      <c r="B19" s="7">
        <f>SUMIF(Sheet1!$C$2:$C$73,A19,Sheet1!$G$2:$G$73)</f>
        <v>628575</v>
      </c>
      <c r="C19" s="4"/>
      <c r="D19" s="6" t="s">
        <v>8</v>
      </c>
      <c r="E19" s="7">
        <f>SUMIF(Sheet1!$D$2:$D$73,D19,Sheet1!$G$2:$G$73)</f>
        <v>587550</v>
      </c>
      <c r="F19" s="4"/>
      <c r="G19" s="6" t="s">
        <v>9</v>
      </c>
      <c r="H19" s="7">
        <f>AVERAGEIF(Sheet1!$B$2:$B$73,G19,Sheet1!$G$2:$G$73)</f>
        <v>32135.416666666668</v>
      </c>
    </row>
    <row r="20" spans="1:8" x14ac:dyDescent="0.25">
      <c r="A20" s="6" t="s">
        <v>10</v>
      </c>
      <c r="B20" s="7">
        <f>SUMIF(Sheet1!$C$2:$C$73,A20,Sheet1!$G$2:$G$73)</f>
        <v>494850</v>
      </c>
      <c r="C20" s="4"/>
      <c r="D20" s="6" t="s">
        <v>16</v>
      </c>
      <c r="E20" s="7">
        <f>SUMIF(Sheet1!$D$2:$D$73,D20,Sheet1!$G$2:$G$73)</f>
        <v>570075</v>
      </c>
      <c r="F20" s="4"/>
      <c r="G20" s="6" t="s">
        <v>15</v>
      </c>
      <c r="H20" s="7">
        <f>AVERAGEIF(Sheet1!$B$2:$B$73,G20,Sheet1!$G$2:$G$73)</f>
        <v>48375</v>
      </c>
    </row>
    <row r="21" spans="1:8" x14ac:dyDescent="0.25">
      <c r="A21" s="6" t="s">
        <v>13</v>
      </c>
      <c r="B21" s="7">
        <f>SUMIF(Sheet1!$C$2:$C$73,A21,Sheet1!$G$2:$G$73)</f>
        <v>475750</v>
      </c>
      <c r="C21" s="4"/>
      <c r="D21" s="6" t="s">
        <v>22</v>
      </c>
      <c r="E21" s="7">
        <f>SUMIF(Sheet1!$D$2:$D$73,D21,Sheet1!$G$2:$G$73)</f>
        <v>559825</v>
      </c>
      <c r="F21" s="4"/>
      <c r="G21" s="6" t="s">
        <v>18</v>
      </c>
      <c r="H21" s="7">
        <f>AVERAGEIF(Sheet1!$B$2:$B$73,G21,Sheet1!$G$2:$G$73)</f>
        <v>75041.666666666672</v>
      </c>
    </row>
    <row r="22" spans="1:8" x14ac:dyDescent="0.25">
      <c r="A22" s="6" t="s">
        <v>23</v>
      </c>
      <c r="B22" s="7">
        <f>SUMIF(Sheet1!$C$2:$C$73,A22,Sheet1!$G$2:$G$73)</f>
        <v>384925</v>
      </c>
      <c r="C22" s="4"/>
      <c r="D22" s="6" t="s">
        <v>19</v>
      </c>
      <c r="E22" s="7">
        <f>SUMIF(Sheet1!$D$2:$D$73,D22,Sheet1!$G$2:$G$73)</f>
        <v>461275</v>
      </c>
      <c r="F22" s="4"/>
      <c r="G22" s="6" t="s">
        <v>6</v>
      </c>
      <c r="H22" s="7">
        <f>AVERAGEIF(Sheet1!$B$2:$B$73,G22,Sheet1!$G$2:$G$73)</f>
        <v>14906.25</v>
      </c>
    </row>
    <row r="23" spans="1:8" x14ac:dyDescent="0.25">
      <c r="A23" s="5" t="s">
        <v>32</v>
      </c>
      <c r="B23" s="8">
        <f>SUM(B17:B22)</f>
        <v>3612100</v>
      </c>
      <c r="C23" s="4"/>
      <c r="D23" s="5" t="s">
        <v>32</v>
      </c>
      <c r="E23" s="8">
        <f>SUM(E17:E22)</f>
        <v>3612100</v>
      </c>
      <c r="F23" s="4"/>
      <c r="G23" s="5" t="s">
        <v>32</v>
      </c>
      <c r="H23" s="8">
        <f>SUM(H17:H22)</f>
        <v>301008.33333333331</v>
      </c>
    </row>
    <row r="24" spans="1:8" x14ac:dyDescent="0.25">
      <c r="A24" s="4"/>
      <c r="B24" s="4"/>
      <c r="C24" s="4"/>
      <c r="F24" s="4"/>
      <c r="G24" s="4"/>
      <c r="H24" s="4"/>
    </row>
    <row r="25" spans="1:8" x14ac:dyDescent="0.25">
      <c r="C25" s="4"/>
      <c r="F25" s="4"/>
      <c r="G25" s="4"/>
    </row>
    <row r="26" spans="1:8" x14ac:dyDescent="0.25">
      <c r="C26" s="4"/>
      <c r="F26" s="4"/>
      <c r="G26" s="4"/>
    </row>
    <row r="27" spans="1:8" x14ac:dyDescent="0.25">
      <c r="C27" s="4"/>
      <c r="F27" s="4"/>
      <c r="G27" s="4"/>
    </row>
    <row r="28" spans="1:8" x14ac:dyDescent="0.25">
      <c r="C28" s="4"/>
      <c r="F28" s="4"/>
      <c r="G28" s="4"/>
    </row>
    <row r="29" spans="1:8" x14ac:dyDescent="0.25">
      <c r="C29" s="4"/>
      <c r="F29" s="4"/>
      <c r="G29" s="4"/>
    </row>
    <row r="30" spans="1:8" x14ac:dyDescent="0.25">
      <c r="C30" s="4"/>
      <c r="F30" s="4"/>
      <c r="G30" s="4"/>
    </row>
    <row r="31" spans="1:8" x14ac:dyDescent="0.25">
      <c r="C31" s="4"/>
      <c r="F31" s="4"/>
      <c r="G31" s="4"/>
    </row>
    <row r="32" spans="1:8" x14ac:dyDescent="0.25">
      <c r="C32" s="4"/>
      <c r="F32" s="4"/>
      <c r="G32" s="4"/>
    </row>
    <row r="33" spans="1:7" x14ac:dyDescent="0.25">
      <c r="C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</sheetData>
  <mergeCells count="3">
    <mergeCell ref="A1:H1"/>
    <mergeCell ref="A15:B15"/>
    <mergeCell ref="D15:E15"/>
  </mergeCells>
  <conditionalFormatting sqref="A17:B22 A23">
    <cfRule type="top10" dxfId="1" priority="1" rank="3"/>
  </conditionalFormatting>
  <conditionalFormatting sqref="D17:E22 D23">
    <cfRule type="top10" dxfId="0" priority="2" rank="3"/>
  </conditionalFormatting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 Data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Gyamfuaa Okyere</dc:creator>
  <cp:lastModifiedBy>Agnes Gyamfuaa Okyere</cp:lastModifiedBy>
  <dcterms:created xsi:type="dcterms:W3CDTF">2024-10-04T07:47:23Z</dcterms:created>
  <dcterms:modified xsi:type="dcterms:W3CDTF">2024-10-04T07:52:27Z</dcterms:modified>
</cp:coreProperties>
</file>