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N42" i="1" l="1"/>
  <c r="O42" i="1"/>
  <c r="N41" i="1"/>
  <c r="O41" i="1"/>
  <c r="Z37" i="1"/>
  <c r="Z38" i="1"/>
  <c r="Z39" i="1"/>
  <c r="Z33" i="1"/>
  <c r="AA37" i="1"/>
  <c r="AA33" i="1"/>
  <c r="U33" i="1"/>
  <c r="Z34" i="1" s="1"/>
  <c r="U34" i="1"/>
  <c r="Z35" i="1" s="1"/>
  <c r="U35" i="1"/>
  <c r="U36" i="1"/>
  <c r="U37" i="1"/>
  <c r="U38" i="1"/>
  <c r="U39" i="1"/>
  <c r="Z40" i="1" s="1"/>
  <c r="U40" i="1"/>
  <c r="Z41" i="1" s="1"/>
  <c r="U41" i="1"/>
  <c r="Z42" i="1" s="1"/>
  <c r="U32" i="1"/>
  <c r="V33" i="1"/>
  <c r="V34" i="1"/>
  <c r="V35" i="1"/>
  <c r="V36" i="1"/>
  <c r="V37" i="1"/>
  <c r="V38" i="1"/>
  <c r="V39" i="1"/>
  <c r="V40" i="1"/>
  <c r="V41" i="1"/>
  <c r="V32" i="1"/>
  <c r="N33" i="1"/>
  <c r="N34" i="1"/>
  <c r="N35" i="1"/>
  <c r="N36" i="1"/>
  <c r="N37" i="1"/>
  <c r="N38" i="1"/>
  <c r="N39" i="1"/>
  <c r="N40" i="1"/>
  <c r="N32" i="1"/>
  <c r="T33" i="1"/>
  <c r="T34" i="1"/>
  <c r="T35" i="1"/>
  <c r="T36" i="1"/>
  <c r="T37" i="1"/>
  <c r="T38" i="1"/>
  <c r="T39" i="1"/>
  <c r="T40" i="1"/>
  <c r="T41" i="1"/>
  <c r="T32" i="1"/>
  <c r="W33" i="1"/>
  <c r="AA34" i="1" s="1"/>
  <c r="W34" i="1"/>
  <c r="AA35" i="1" s="1"/>
  <c r="W35" i="1"/>
  <c r="Z36" i="1" s="1"/>
  <c r="W36" i="1"/>
  <c r="W37" i="1"/>
  <c r="AA38" i="1" s="1"/>
  <c r="W38" i="1"/>
  <c r="AA39" i="1" s="1"/>
  <c r="W39" i="1"/>
  <c r="AA40" i="1" s="1"/>
  <c r="W40" i="1"/>
  <c r="AA41" i="1" s="1"/>
  <c r="W41" i="1"/>
  <c r="AA42" i="1" s="1"/>
  <c r="W32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0" i="1"/>
  <c r="O39" i="1"/>
  <c r="O37" i="1"/>
  <c r="O38" i="1"/>
  <c r="O22" i="1"/>
  <c r="O23" i="1"/>
  <c r="N23" i="1"/>
  <c r="N22" i="1"/>
  <c r="N11" i="1"/>
  <c r="O11" i="1"/>
  <c r="N10" i="1"/>
  <c r="O10" i="1"/>
  <c r="O33" i="1"/>
  <c r="O34" i="1"/>
  <c r="O35" i="1"/>
  <c r="O36" i="1"/>
  <c r="O32" i="1"/>
  <c r="O17" i="1"/>
  <c r="O18" i="1"/>
  <c r="O19" i="1"/>
  <c r="O20" i="1"/>
  <c r="O21" i="1"/>
  <c r="N21" i="1"/>
  <c r="N20" i="1"/>
  <c r="N19" i="1"/>
  <c r="N18" i="1"/>
  <c r="N17" i="1"/>
  <c r="N6" i="1"/>
  <c r="O6" i="1" s="1"/>
  <c r="N7" i="1"/>
  <c r="O7" i="1" s="1"/>
  <c r="N8" i="1"/>
  <c r="O8" i="1" s="1"/>
  <c r="N9" i="1"/>
  <c r="O9" i="1" s="1"/>
  <c r="N5" i="1"/>
  <c r="O5" i="1" s="1"/>
  <c r="AA36" i="1" l="1"/>
  <c r="I4" i="1"/>
  <c r="I5" i="1" s="1"/>
  <c r="I6" i="1" s="1"/>
  <c r="I7" i="1" s="1"/>
  <c r="I8" i="1" s="1"/>
  <c r="I9" i="1" s="1"/>
  <c r="I10" i="1" s="1"/>
  <c r="G3" i="1"/>
  <c r="F17" i="1"/>
  <c r="F18" i="1" s="1"/>
  <c r="F19" i="1" s="1"/>
  <c r="F20" i="1" s="1"/>
  <c r="F21" i="1" s="1"/>
  <c r="F22" i="1" s="1"/>
  <c r="F29" i="1" s="1"/>
  <c r="F4" i="1"/>
  <c r="F5" i="1" s="1"/>
  <c r="F6" i="1" s="1"/>
  <c r="F7" i="1" s="1"/>
  <c r="F8" i="1" l="1"/>
  <c r="G7" i="1"/>
  <c r="G4" i="1"/>
  <c r="G6" i="1"/>
  <c r="G5" i="1"/>
  <c r="F9" i="1" l="1"/>
  <c r="G8" i="1"/>
  <c r="F10" i="1" l="1"/>
  <c r="G10" i="1" s="1"/>
  <c r="G9" i="1"/>
</calcChain>
</file>

<file path=xl/sharedStrings.xml><?xml version="1.0" encoding="utf-8"?>
<sst xmlns="http://schemas.openxmlformats.org/spreadsheetml/2006/main" count="71" uniqueCount="34">
  <si>
    <t>Numérica</t>
  </si>
  <si>
    <t>Lexicográfica</t>
  </si>
  <si>
    <t>1</t>
  </si>
  <si>
    <t>2</t>
  </si>
  <si>
    <t>10</t>
  </si>
  <si>
    <t>21</t>
  </si>
  <si>
    <t>35</t>
  </si>
  <si>
    <t>45</t>
  </si>
  <si>
    <t>102</t>
  </si>
  <si>
    <t>250</t>
  </si>
  <si>
    <t>05-01-2009</t>
  </si>
  <si>
    <t>12-09-2009</t>
  </si>
  <si>
    <t>20-05-2010</t>
  </si>
  <si>
    <t>25-01-2011</t>
  </si>
  <si>
    <t>02-10-2011</t>
  </si>
  <si>
    <t>08-06-2012</t>
  </si>
  <si>
    <t>13-02-2013</t>
  </si>
  <si>
    <t>21-10-2013</t>
  </si>
  <si>
    <t>Caso</t>
  </si>
  <si>
    <t>Pior</t>
  </si>
  <si>
    <t>Média</t>
  </si>
  <si>
    <t>Melhor</t>
  </si>
  <si>
    <t>N</t>
  </si>
  <si>
    <t>Pesquisa Sequencial</t>
  </si>
  <si>
    <t>PerquisaSequencialMelhorada</t>
  </si>
  <si>
    <t>Pesquisa Sequencial Melhorada</t>
  </si>
  <si>
    <t>Pesquisa Binária</t>
  </si>
  <si>
    <t>Média (N+1)/2</t>
  </si>
  <si>
    <t>Média (N)</t>
  </si>
  <si>
    <t>Média (1+log2(N)/2</t>
  </si>
  <si>
    <t>Pesquisa Sequencial Vetor Ordenado</t>
  </si>
  <si>
    <t>Pesquisa sequencial</t>
  </si>
  <si>
    <t>Número de vezes mais tempo(Mais rápido=1)</t>
  </si>
  <si>
    <t>Número de operações de 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</si>
</sst>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\ \ \ \ "/>
    <numFmt numFmtId="165" formatCode="\ \ \ \ @"/>
    <numFmt numFmtId="166" formatCode="yyyy/mm/dd"/>
    <numFmt numFmtId="167" formatCode="_-* #,##0.0\ _€_-;\-* #,##0.0\ _€_-;_-* &quot;-&quot;??\ _€_-;_-@_-"/>
    <numFmt numFmtId="168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Franklin Gothic Book"/>
      <family val="2"/>
    </font>
    <font>
      <sz val="12"/>
      <color theme="1"/>
      <name val="Franklin Gothic Book"/>
      <family val="2"/>
    </font>
    <font>
      <b/>
      <sz val="20"/>
      <color theme="1"/>
      <name val="Franklin Gothic Book"/>
      <family val="2"/>
    </font>
    <font>
      <b/>
      <sz val="22"/>
      <color theme="1"/>
      <name val="Franklin Gothic Book"/>
      <family val="2"/>
    </font>
    <font>
      <sz val="14"/>
      <color theme="1"/>
      <name val="Franklin Gothic Book"/>
      <family val="2"/>
    </font>
    <font>
      <sz val="20"/>
      <color rgb="FFFF0000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166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" xfId="0" quotePrefix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right"/>
    </xf>
    <xf numFmtId="166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3" borderId="1" xfId="0" quotePrefix="1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right"/>
    </xf>
    <xf numFmtId="165" fontId="1" fillId="4" borderId="1" xfId="0" applyNumberFormat="1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4" borderId="1" xfId="0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8" fontId="4" fillId="0" borderId="1" xfId="1" applyNumberFormat="1" applyFont="1" applyBorder="1"/>
    <xf numFmtId="168" fontId="4" fillId="0" borderId="1" xfId="0" applyNumberFormat="1" applyFont="1" applyBorder="1"/>
    <xf numFmtId="167" fontId="4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1" fillId="0" borderId="0" xfId="0" applyNumberFormat="1" applyFont="1" applyBorder="1"/>
    <xf numFmtId="165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0" xfId="0" quotePrefix="1" applyNumberFormat="1" applyFont="1" applyBorder="1" applyAlignment="1">
      <alignment horizontal="center"/>
    </xf>
    <xf numFmtId="168" fontId="8" fillId="0" borderId="1" xfId="1" applyNumberFormat="1" applyFont="1" applyBorder="1"/>
    <xf numFmtId="168" fontId="9" fillId="0" borderId="1" xfId="1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8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168" fontId="4" fillId="5" borderId="1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8" fontId="4" fillId="0" borderId="0" xfId="1" applyNumberFormat="1" applyFont="1" applyBorder="1"/>
    <xf numFmtId="168" fontId="1" fillId="0" borderId="0" xfId="0" applyNumberFormat="1" applyFont="1" applyBorder="1"/>
    <xf numFmtId="168" fontId="9" fillId="0" borderId="0" xfId="1" applyNumberFormat="1" applyFont="1" applyBorder="1"/>
    <xf numFmtId="0" fontId="1" fillId="0" borderId="0" xfId="0" applyFont="1" applyBorder="1"/>
    <xf numFmtId="167" fontId="4" fillId="0" borderId="1" xfId="1" applyNumberFormat="1" applyFont="1" applyBorder="1" applyAlignment="1"/>
    <xf numFmtId="168" fontId="4" fillId="2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59"/>
  <sheetViews>
    <sheetView tabSelected="1" topLeftCell="W22" zoomScale="85" zoomScaleNormal="85" workbookViewId="0">
      <selection activeCell="AE30" sqref="AE30"/>
    </sheetView>
  </sheetViews>
  <sheetFormatPr defaultRowHeight="26.25" x14ac:dyDescent="0.4"/>
  <cols>
    <col min="1" max="2" width="9.140625" style="1"/>
    <col min="3" max="4" width="23.28515625" style="1" customWidth="1"/>
    <col min="5" max="5" width="2.140625" style="1" customWidth="1"/>
    <col min="6" max="7" width="23.28515625" style="1" customWidth="1"/>
    <col min="8" max="8" width="2.42578125" style="1" customWidth="1"/>
    <col min="9" max="10" width="23.28515625" style="1" customWidth="1"/>
    <col min="11" max="12" width="9.140625" style="1"/>
    <col min="13" max="13" width="49.7109375" style="1" bestFit="1" customWidth="1"/>
    <col min="14" max="14" width="15" style="1" customWidth="1"/>
    <col min="15" max="15" width="36.85546875" style="1" bestFit="1" customWidth="1"/>
    <col min="16" max="16" width="15" style="1" customWidth="1"/>
    <col min="17" max="18" width="9.140625" style="1"/>
    <col min="19" max="19" width="33.42578125" style="1" bestFit="1" customWidth="1"/>
    <col min="20" max="20" width="30.7109375" style="1" bestFit="1" customWidth="1"/>
    <col min="21" max="21" width="33.42578125" style="1" bestFit="1" customWidth="1"/>
    <col min="22" max="23" width="14.42578125" style="1" customWidth="1"/>
    <col min="24" max="24" width="9.140625" style="1"/>
    <col min="25" max="25" width="33.42578125" style="1" bestFit="1" customWidth="1"/>
    <col min="26" max="26" width="33.28515625" style="1" bestFit="1" customWidth="1"/>
    <col min="27" max="27" width="27.5703125" style="1" bestFit="1" customWidth="1"/>
    <col min="28" max="16384" width="9.140625" style="1"/>
  </cols>
  <sheetData>
    <row r="1" spans="3:25" ht="27" x14ac:dyDescent="0.45">
      <c r="M1" s="23"/>
      <c r="O1" s="23"/>
      <c r="P1" s="23"/>
    </row>
    <row r="2" spans="3:25" ht="29.25" x14ac:dyDescent="0.5">
      <c r="C2" s="9" t="s">
        <v>0</v>
      </c>
      <c r="D2" s="9" t="s">
        <v>1</v>
      </c>
      <c r="F2" s="9" t="s">
        <v>0</v>
      </c>
      <c r="G2" s="9" t="s">
        <v>1</v>
      </c>
      <c r="I2" s="9" t="s">
        <v>0</v>
      </c>
      <c r="J2" s="9" t="s">
        <v>1</v>
      </c>
      <c r="M2" s="32" t="s">
        <v>23</v>
      </c>
      <c r="N2" s="32"/>
      <c r="O2" s="32"/>
      <c r="P2" s="32"/>
    </row>
    <row r="3" spans="3:25" ht="27" x14ac:dyDescent="0.45">
      <c r="C3" s="2">
        <v>1</v>
      </c>
      <c r="D3" s="3" t="s">
        <v>2</v>
      </c>
      <c r="F3" s="12">
        <v>39818</v>
      </c>
      <c r="G3" s="12">
        <f>F3</f>
        <v>39818</v>
      </c>
      <c r="I3" s="13">
        <v>39818</v>
      </c>
      <c r="J3" s="8" t="s">
        <v>14</v>
      </c>
      <c r="M3" s="25" t="s">
        <v>22</v>
      </c>
      <c r="N3" s="25" t="s">
        <v>18</v>
      </c>
      <c r="O3" s="25"/>
      <c r="P3" s="25"/>
      <c r="Y3" s="24" t="s">
        <v>24</v>
      </c>
    </row>
    <row r="4" spans="3:25" ht="27" x14ac:dyDescent="0.45">
      <c r="C4" s="2">
        <v>2</v>
      </c>
      <c r="D4" s="10" t="s">
        <v>4</v>
      </c>
      <c r="F4" s="5">
        <f>F3+250</f>
        <v>40068</v>
      </c>
      <c r="G4" s="5">
        <f t="shared" ref="G4:G10" si="0">F4</f>
        <v>40068</v>
      </c>
      <c r="I4" s="7">
        <f>I3+250</f>
        <v>40068</v>
      </c>
      <c r="J4" s="14" t="s">
        <v>10</v>
      </c>
      <c r="M4" s="25"/>
      <c r="N4" s="26" t="s">
        <v>19</v>
      </c>
      <c r="O4" s="26" t="s">
        <v>28</v>
      </c>
      <c r="P4" s="26" t="s">
        <v>21</v>
      </c>
    </row>
    <row r="5" spans="3:25" ht="27" x14ac:dyDescent="0.45">
      <c r="C5" s="11">
        <v>10</v>
      </c>
      <c r="D5" s="3" t="s">
        <v>8</v>
      </c>
      <c r="F5" s="17">
        <f t="shared" ref="F5:F10" si="1">F4+250</f>
        <v>40318</v>
      </c>
      <c r="G5" s="17">
        <f t="shared" si="0"/>
        <v>40318</v>
      </c>
      <c r="I5" s="18">
        <f t="shared" ref="I5:I10" si="2">I4+250</f>
        <v>40318</v>
      </c>
      <c r="J5" s="8" t="s">
        <v>15</v>
      </c>
      <c r="M5" s="27">
        <v>100</v>
      </c>
      <c r="N5" s="28">
        <f>M5</f>
        <v>100</v>
      </c>
      <c r="O5" s="28">
        <f>N5</f>
        <v>100</v>
      </c>
      <c r="P5" s="27">
        <v>1</v>
      </c>
    </row>
    <row r="6" spans="3:25" ht="27" x14ac:dyDescent="0.45">
      <c r="C6" s="2">
        <v>21</v>
      </c>
      <c r="D6" s="3" t="s">
        <v>3</v>
      </c>
      <c r="F6" s="5">
        <f t="shared" si="1"/>
        <v>40568</v>
      </c>
      <c r="G6" s="5">
        <f t="shared" si="0"/>
        <v>40568</v>
      </c>
      <c r="I6" s="7">
        <f t="shared" si="2"/>
        <v>40568</v>
      </c>
      <c r="J6" s="8" t="s">
        <v>11</v>
      </c>
      <c r="M6" s="27">
        <v>1000</v>
      </c>
      <c r="N6" s="28">
        <f t="shared" ref="N6:O11" si="3">M6</f>
        <v>1000</v>
      </c>
      <c r="O6" s="28">
        <f t="shared" si="3"/>
        <v>1000</v>
      </c>
      <c r="P6" s="27">
        <v>1</v>
      </c>
    </row>
    <row r="7" spans="3:25" ht="27" x14ac:dyDescent="0.45">
      <c r="C7" s="15">
        <v>35</v>
      </c>
      <c r="D7" s="3" t="s">
        <v>5</v>
      </c>
      <c r="F7" s="5">
        <f t="shared" si="1"/>
        <v>40818</v>
      </c>
      <c r="G7" s="5">
        <f t="shared" si="0"/>
        <v>40818</v>
      </c>
      <c r="I7" s="7">
        <f t="shared" si="2"/>
        <v>40818</v>
      </c>
      <c r="J7" s="8" t="s">
        <v>16</v>
      </c>
      <c r="M7" s="27">
        <v>10000</v>
      </c>
      <c r="N7" s="28">
        <f t="shared" si="3"/>
        <v>10000</v>
      </c>
      <c r="O7" s="28">
        <f t="shared" si="3"/>
        <v>10000</v>
      </c>
      <c r="P7" s="27">
        <v>1</v>
      </c>
    </row>
    <row r="8" spans="3:25" ht="27" x14ac:dyDescent="0.45">
      <c r="C8" s="4">
        <v>45</v>
      </c>
      <c r="D8" s="3" t="s">
        <v>9</v>
      </c>
      <c r="F8" s="5">
        <f t="shared" si="1"/>
        <v>41068</v>
      </c>
      <c r="G8" s="5">
        <f t="shared" si="0"/>
        <v>41068</v>
      </c>
      <c r="I8" s="7">
        <f t="shared" si="2"/>
        <v>41068</v>
      </c>
      <c r="J8" s="19" t="s">
        <v>12</v>
      </c>
      <c r="M8" s="27">
        <v>100000</v>
      </c>
      <c r="N8" s="28">
        <f t="shared" si="3"/>
        <v>100000</v>
      </c>
      <c r="O8" s="28">
        <f t="shared" si="3"/>
        <v>100000</v>
      </c>
      <c r="P8" s="27">
        <v>1</v>
      </c>
    </row>
    <row r="9" spans="3:25" ht="27" x14ac:dyDescent="0.45">
      <c r="C9" s="4">
        <v>102</v>
      </c>
      <c r="D9" s="16" t="s">
        <v>6</v>
      </c>
      <c r="F9" s="5">
        <f t="shared" si="1"/>
        <v>41318</v>
      </c>
      <c r="G9" s="5">
        <f t="shared" si="0"/>
        <v>41318</v>
      </c>
      <c r="I9" s="7">
        <f t="shared" si="2"/>
        <v>41318</v>
      </c>
      <c r="J9" s="8" t="s">
        <v>17</v>
      </c>
      <c r="M9" s="27">
        <v>1000000</v>
      </c>
      <c r="N9" s="27">
        <f t="shared" si="3"/>
        <v>1000000</v>
      </c>
      <c r="O9" s="27">
        <f t="shared" si="3"/>
        <v>1000000</v>
      </c>
      <c r="P9" s="27">
        <v>1</v>
      </c>
    </row>
    <row r="10" spans="3:25" ht="27" x14ac:dyDescent="0.45">
      <c r="C10" s="4">
        <v>250</v>
      </c>
      <c r="D10" s="3" t="s">
        <v>7</v>
      </c>
      <c r="F10" s="5">
        <f t="shared" si="1"/>
        <v>41568</v>
      </c>
      <c r="G10" s="5">
        <f t="shared" si="0"/>
        <v>41568</v>
      </c>
      <c r="I10" s="7">
        <f t="shared" si="2"/>
        <v>41568</v>
      </c>
      <c r="J10" s="8" t="s">
        <v>13</v>
      </c>
      <c r="M10" s="38">
        <v>1000000000</v>
      </c>
      <c r="N10" s="38">
        <f t="shared" si="3"/>
        <v>1000000000</v>
      </c>
      <c r="O10" s="38">
        <f t="shared" si="3"/>
        <v>1000000000</v>
      </c>
      <c r="P10" s="27">
        <v>1</v>
      </c>
    </row>
    <row r="11" spans="3:25" ht="27" x14ac:dyDescent="0.45">
      <c r="C11" s="33"/>
      <c r="D11" s="34"/>
      <c r="F11" s="35"/>
      <c r="G11" s="35"/>
      <c r="I11" s="36"/>
      <c r="J11" s="37"/>
      <c r="M11" s="38">
        <v>2000000000</v>
      </c>
      <c r="N11" s="38">
        <f t="shared" si="3"/>
        <v>2000000000</v>
      </c>
      <c r="O11" s="38">
        <f t="shared" si="3"/>
        <v>2000000000</v>
      </c>
      <c r="P11" s="27">
        <v>1</v>
      </c>
    </row>
    <row r="12" spans="3:25" x14ac:dyDescent="0.4">
      <c r="C12" s="33"/>
      <c r="D12" s="34"/>
      <c r="F12" s="35"/>
      <c r="G12" s="35"/>
      <c r="I12" s="36"/>
      <c r="J12" s="37"/>
    </row>
    <row r="13" spans="3:25" x14ac:dyDescent="0.4">
      <c r="C13" s="33"/>
      <c r="D13" s="34"/>
      <c r="F13" s="35"/>
      <c r="G13" s="35"/>
      <c r="I13" s="36"/>
      <c r="J13" s="37"/>
    </row>
    <row r="14" spans="3:25" ht="29.25" x14ac:dyDescent="0.5">
      <c r="M14" s="32" t="s">
        <v>25</v>
      </c>
      <c r="N14" s="32"/>
      <c r="O14" s="32"/>
      <c r="P14" s="32"/>
    </row>
    <row r="15" spans="3:25" ht="27" x14ac:dyDescent="0.45">
      <c r="F15" s="6" t="s">
        <v>0</v>
      </c>
      <c r="G15" s="6" t="s">
        <v>1</v>
      </c>
      <c r="M15" s="25" t="s">
        <v>22</v>
      </c>
      <c r="N15" s="25" t="s">
        <v>18</v>
      </c>
      <c r="O15" s="25"/>
      <c r="P15" s="25"/>
    </row>
    <row r="16" spans="3:25" ht="27" x14ac:dyDescent="0.45">
      <c r="F16" s="7">
        <v>39818</v>
      </c>
      <c r="G16" s="8" t="s">
        <v>14</v>
      </c>
      <c r="M16" s="25"/>
      <c r="N16" s="26" t="s">
        <v>19</v>
      </c>
      <c r="O16" s="26" t="s">
        <v>27</v>
      </c>
      <c r="P16" s="26" t="s">
        <v>21</v>
      </c>
    </row>
    <row r="17" spans="6:27" ht="27" x14ac:dyDescent="0.45">
      <c r="F17" s="7">
        <f>F16+250</f>
        <v>40068</v>
      </c>
      <c r="G17" s="8" t="s">
        <v>10</v>
      </c>
      <c r="M17" s="27">
        <v>100</v>
      </c>
      <c r="N17" s="28">
        <f t="shared" ref="N17:N21" si="4">M17</f>
        <v>100</v>
      </c>
      <c r="O17" s="29">
        <f>(M17+1)/2</f>
        <v>50.5</v>
      </c>
      <c r="P17" s="27">
        <v>1</v>
      </c>
    </row>
    <row r="18" spans="6:27" ht="27" x14ac:dyDescent="0.45">
      <c r="F18" s="7">
        <f t="shared" ref="F18:F22" si="5">F17+250</f>
        <v>40318</v>
      </c>
      <c r="G18" s="8" t="s">
        <v>15</v>
      </c>
      <c r="M18" s="27">
        <v>1000</v>
      </c>
      <c r="N18" s="28">
        <f t="shared" si="4"/>
        <v>1000</v>
      </c>
      <c r="O18" s="29">
        <f t="shared" ref="O18:O23" si="6">(M18+1)/2</f>
        <v>500.5</v>
      </c>
      <c r="P18" s="27">
        <v>1</v>
      </c>
    </row>
    <row r="19" spans="6:27" ht="27" x14ac:dyDescent="0.45">
      <c r="F19" s="7">
        <f t="shared" si="5"/>
        <v>40568</v>
      </c>
      <c r="G19" s="8" t="s">
        <v>11</v>
      </c>
      <c r="M19" s="27">
        <v>10000</v>
      </c>
      <c r="N19" s="28">
        <f t="shared" si="4"/>
        <v>10000</v>
      </c>
      <c r="O19" s="29">
        <f t="shared" si="6"/>
        <v>5000.5</v>
      </c>
      <c r="P19" s="27">
        <v>1</v>
      </c>
    </row>
    <row r="20" spans="6:27" ht="27" x14ac:dyDescent="0.45">
      <c r="F20" s="7">
        <f t="shared" si="5"/>
        <v>40818</v>
      </c>
      <c r="G20" s="8" t="s">
        <v>16</v>
      </c>
      <c r="M20" s="27">
        <v>100000</v>
      </c>
      <c r="N20" s="28">
        <f t="shared" si="4"/>
        <v>100000</v>
      </c>
      <c r="O20" s="29">
        <f t="shared" si="6"/>
        <v>50000.5</v>
      </c>
      <c r="P20" s="27">
        <v>1</v>
      </c>
    </row>
    <row r="21" spans="6:27" ht="27" x14ac:dyDescent="0.45">
      <c r="F21" s="7">
        <f t="shared" si="5"/>
        <v>41068</v>
      </c>
      <c r="G21" s="8" t="s">
        <v>12</v>
      </c>
      <c r="M21" s="27">
        <v>1000000</v>
      </c>
      <c r="N21" s="28">
        <f t="shared" si="4"/>
        <v>1000000</v>
      </c>
      <c r="O21" s="29">
        <f t="shared" si="6"/>
        <v>500000.5</v>
      </c>
      <c r="P21" s="27">
        <v>1</v>
      </c>
    </row>
    <row r="22" spans="6:27" ht="27" x14ac:dyDescent="0.45">
      <c r="F22" s="7">
        <f t="shared" si="5"/>
        <v>41318</v>
      </c>
      <c r="G22" s="8" t="s">
        <v>17</v>
      </c>
      <c r="M22" s="38">
        <v>1000000000</v>
      </c>
      <c r="N22" s="38">
        <f t="shared" ref="N22" si="7">M22</f>
        <v>1000000000</v>
      </c>
      <c r="O22" s="38">
        <f t="shared" si="6"/>
        <v>500000000.5</v>
      </c>
      <c r="P22" s="27">
        <v>1</v>
      </c>
    </row>
    <row r="23" spans="6:27" ht="27" x14ac:dyDescent="0.45">
      <c r="F23" s="7"/>
      <c r="G23" s="8"/>
      <c r="M23" s="38">
        <v>2000000000</v>
      </c>
      <c r="N23" s="38">
        <f t="shared" ref="N23" si="8">M23</f>
        <v>2000000000</v>
      </c>
      <c r="O23" s="38">
        <f t="shared" si="6"/>
        <v>1000000000.5</v>
      </c>
      <c r="P23" s="27">
        <v>1</v>
      </c>
    </row>
    <row r="24" spans="6:27" x14ac:dyDescent="0.4">
      <c r="F24" s="7"/>
      <c r="G24" s="8"/>
    </row>
    <row r="25" spans="6:27" x14ac:dyDescent="0.4">
      <c r="F25" s="7"/>
      <c r="G25" s="8"/>
    </row>
    <row r="26" spans="6:27" x14ac:dyDescent="0.4">
      <c r="F26" s="7"/>
      <c r="G26" s="8"/>
    </row>
    <row r="27" spans="6:27" x14ac:dyDescent="0.4">
      <c r="F27" s="7"/>
      <c r="G27" s="8"/>
    </row>
    <row r="28" spans="6:27" x14ac:dyDescent="0.4">
      <c r="F28" s="7"/>
      <c r="G28" s="8"/>
    </row>
    <row r="29" spans="6:27" ht="29.25" x14ac:dyDescent="0.5">
      <c r="F29" s="7">
        <f>F22+250</f>
        <v>41568</v>
      </c>
      <c r="G29" s="8" t="s">
        <v>13</v>
      </c>
      <c r="M29" s="32" t="s">
        <v>26</v>
      </c>
      <c r="N29" s="32"/>
      <c r="O29" s="32"/>
      <c r="P29" s="32"/>
      <c r="S29" s="45" t="s">
        <v>33</v>
      </c>
      <c r="T29" s="45"/>
      <c r="U29" s="45"/>
      <c r="V29" s="45"/>
      <c r="W29" s="45"/>
    </row>
    <row r="30" spans="6:27" ht="27" x14ac:dyDescent="0.45">
      <c r="M30" s="30" t="s">
        <v>22</v>
      </c>
      <c r="N30" s="30" t="s">
        <v>18</v>
      </c>
      <c r="O30" s="30"/>
      <c r="P30" s="30"/>
      <c r="S30" s="30" t="s">
        <v>22</v>
      </c>
      <c r="T30" s="20" t="s">
        <v>31</v>
      </c>
      <c r="U30" s="20"/>
      <c r="V30" s="42" t="s">
        <v>26</v>
      </c>
      <c r="W30" s="43"/>
      <c r="X30" s="41"/>
      <c r="Y30" s="45" t="s">
        <v>32</v>
      </c>
      <c r="Z30" s="45"/>
      <c r="AA30" s="45"/>
    </row>
    <row r="31" spans="6:27" ht="27" x14ac:dyDescent="0.45">
      <c r="M31" s="30"/>
      <c r="N31" s="31" t="s">
        <v>19</v>
      </c>
      <c r="O31" s="31" t="s">
        <v>29</v>
      </c>
      <c r="P31" s="31" t="s">
        <v>21</v>
      </c>
      <c r="S31" s="30"/>
      <c r="T31" s="6" t="s">
        <v>19</v>
      </c>
      <c r="U31" s="6" t="s">
        <v>20</v>
      </c>
      <c r="V31" s="6" t="s">
        <v>19</v>
      </c>
      <c r="W31" s="6" t="s">
        <v>20</v>
      </c>
      <c r="Y31" s="30" t="s">
        <v>22</v>
      </c>
      <c r="Z31" s="21" t="s">
        <v>31</v>
      </c>
      <c r="AA31" s="21" t="s">
        <v>26</v>
      </c>
    </row>
    <row r="32" spans="6:27" ht="27" x14ac:dyDescent="0.45">
      <c r="M32" s="27">
        <v>100</v>
      </c>
      <c r="N32" s="28">
        <f>LOG(M32,2)</f>
        <v>6.6438561897747253</v>
      </c>
      <c r="O32" s="54">
        <f>ROUND((1+LOG(M32,2))/2,1)</f>
        <v>3.8</v>
      </c>
      <c r="P32" s="27">
        <v>1</v>
      </c>
      <c r="S32" s="27">
        <v>100</v>
      </c>
      <c r="T32" s="44">
        <f>S32</f>
        <v>100</v>
      </c>
      <c r="U32" s="27">
        <f>ROUND((S32+1)/2,0)</f>
        <v>51</v>
      </c>
      <c r="V32" s="22">
        <f>ROUND((1+LOG(S32,2))/1,0)</f>
        <v>8</v>
      </c>
      <c r="W32" s="46">
        <f>ROUND((1+LOG(S32,2))/2,0)</f>
        <v>4</v>
      </c>
      <c r="Y32" s="30"/>
      <c r="Z32" s="6" t="s">
        <v>20</v>
      </c>
      <c r="AA32" s="6" t="s">
        <v>20</v>
      </c>
    </row>
    <row r="33" spans="13:27" ht="27" x14ac:dyDescent="0.45">
      <c r="M33" s="27">
        <v>1000</v>
      </c>
      <c r="N33" s="55">
        <f t="shared" ref="N33:N42" si="9">LOG(M33,2)</f>
        <v>9.965784284662087</v>
      </c>
      <c r="O33" s="54">
        <f t="shared" ref="O33:O38" si="10">ROUND((1+LOG(M33,2))/2,1)</f>
        <v>5.5</v>
      </c>
      <c r="P33" s="27">
        <v>1</v>
      </c>
      <c r="S33" s="27">
        <v>1000</v>
      </c>
      <c r="T33" s="44">
        <f t="shared" ref="T33:T41" si="11">S33</f>
        <v>1000</v>
      </c>
      <c r="U33" s="27">
        <f t="shared" ref="U33:U41" si="12">ROUND((S33+1)/2,0)</f>
        <v>501</v>
      </c>
      <c r="V33" s="22">
        <f t="shared" ref="V33:V41" si="13">ROUND((1+LOG(S33,2))/1,0)</f>
        <v>11</v>
      </c>
      <c r="W33" s="27">
        <f t="shared" ref="W33:W41" si="14">ROUND((1+LOG(S33,2))/2,0)</f>
        <v>5</v>
      </c>
      <c r="Y33" s="27">
        <v>100</v>
      </c>
      <c r="Z33" s="44">
        <f>U32/W32</f>
        <v>12.75</v>
      </c>
      <c r="AA33" s="44">
        <f>W32/W32</f>
        <v>1</v>
      </c>
    </row>
    <row r="34" spans="13:27" ht="27" x14ac:dyDescent="0.45">
      <c r="M34" s="27">
        <v>10000</v>
      </c>
      <c r="N34" s="28">
        <f t="shared" si="9"/>
        <v>13.287712379549451</v>
      </c>
      <c r="O34" s="54">
        <f t="shared" si="10"/>
        <v>7.1</v>
      </c>
      <c r="P34" s="27">
        <v>1</v>
      </c>
      <c r="S34" s="27">
        <v>10000</v>
      </c>
      <c r="T34" s="44">
        <f t="shared" si="11"/>
        <v>10000</v>
      </c>
      <c r="U34" s="27">
        <f t="shared" si="12"/>
        <v>5001</v>
      </c>
      <c r="V34" s="22">
        <f t="shared" si="13"/>
        <v>14</v>
      </c>
      <c r="W34" s="27">
        <f t="shared" si="14"/>
        <v>7</v>
      </c>
      <c r="Y34" s="27">
        <v>1000</v>
      </c>
      <c r="Z34" s="44">
        <f t="shared" ref="Z34:Z42" si="15">U33/W33</f>
        <v>100.2</v>
      </c>
      <c r="AA34" s="44">
        <f t="shared" ref="AA34:AA42" si="16">W33/W33</f>
        <v>1</v>
      </c>
    </row>
    <row r="35" spans="13:27" ht="27" x14ac:dyDescent="0.45">
      <c r="M35" s="27">
        <v>100000</v>
      </c>
      <c r="N35" s="28">
        <f t="shared" si="9"/>
        <v>16.609640474436812</v>
      </c>
      <c r="O35" s="54">
        <f t="shared" si="10"/>
        <v>8.8000000000000007</v>
      </c>
      <c r="P35" s="27">
        <v>1</v>
      </c>
      <c r="S35" s="27">
        <v>100000</v>
      </c>
      <c r="T35" s="44">
        <f t="shared" si="11"/>
        <v>100000</v>
      </c>
      <c r="U35" s="27">
        <f t="shared" si="12"/>
        <v>50001</v>
      </c>
      <c r="V35" s="22">
        <f t="shared" si="13"/>
        <v>18</v>
      </c>
      <c r="W35" s="27">
        <f t="shared" si="14"/>
        <v>9</v>
      </c>
      <c r="Y35" s="27">
        <v>10000</v>
      </c>
      <c r="Z35" s="44">
        <f t="shared" si="15"/>
        <v>714.42857142857144</v>
      </c>
      <c r="AA35" s="44">
        <f t="shared" si="16"/>
        <v>1</v>
      </c>
    </row>
    <row r="36" spans="13:27" ht="27" x14ac:dyDescent="0.45">
      <c r="M36" s="27">
        <v>1000000</v>
      </c>
      <c r="N36" s="55">
        <f t="shared" si="9"/>
        <v>19.931568569324174</v>
      </c>
      <c r="O36" s="54">
        <f t="shared" si="10"/>
        <v>10.5</v>
      </c>
      <c r="P36" s="27">
        <v>1</v>
      </c>
      <c r="S36" s="27">
        <v>1000000</v>
      </c>
      <c r="T36" s="44">
        <f t="shared" si="11"/>
        <v>1000000</v>
      </c>
      <c r="U36" s="27">
        <f t="shared" si="12"/>
        <v>500001</v>
      </c>
      <c r="V36" s="22">
        <f t="shared" si="13"/>
        <v>21</v>
      </c>
      <c r="W36" s="27">
        <f t="shared" si="14"/>
        <v>10</v>
      </c>
      <c r="Y36" s="27">
        <v>100000</v>
      </c>
      <c r="Z36" s="44">
        <f t="shared" si="15"/>
        <v>5555.666666666667</v>
      </c>
      <c r="AA36" s="44">
        <f t="shared" si="16"/>
        <v>1</v>
      </c>
    </row>
    <row r="37" spans="13:27" ht="27" x14ac:dyDescent="0.45">
      <c r="M37" s="27">
        <v>1000000000</v>
      </c>
      <c r="N37" s="55">
        <f t="shared" si="9"/>
        <v>29.897352853986263</v>
      </c>
      <c r="O37" s="54">
        <f t="shared" si="10"/>
        <v>15.4</v>
      </c>
      <c r="P37" s="27">
        <v>1</v>
      </c>
      <c r="S37" s="27">
        <v>1000000000</v>
      </c>
      <c r="T37" s="44">
        <f t="shared" si="11"/>
        <v>1000000000</v>
      </c>
      <c r="U37" s="27">
        <f t="shared" si="12"/>
        <v>500000001</v>
      </c>
      <c r="V37" s="22">
        <f t="shared" si="13"/>
        <v>31</v>
      </c>
      <c r="W37" s="27">
        <f t="shared" si="14"/>
        <v>15</v>
      </c>
      <c r="Y37" s="27">
        <v>1000000</v>
      </c>
      <c r="Z37" s="44">
        <f t="shared" si="15"/>
        <v>50000.1</v>
      </c>
      <c r="AA37" s="44">
        <f t="shared" si="16"/>
        <v>1</v>
      </c>
    </row>
    <row r="38" spans="13:27" ht="27" x14ac:dyDescent="0.45">
      <c r="M38" s="27">
        <v>2000000000</v>
      </c>
      <c r="N38" s="28">
        <f t="shared" si="9"/>
        <v>30.897352853986263</v>
      </c>
      <c r="O38" s="54">
        <f t="shared" si="10"/>
        <v>15.9</v>
      </c>
      <c r="P38" s="27">
        <v>1</v>
      </c>
      <c r="S38" s="27">
        <v>2000000000</v>
      </c>
      <c r="T38" s="44">
        <f t="shared" si="11"/>
        <v>2000000000</v>
      </c>
      <c r="U38" s="27">
        <f t="shared" si="12"/>
        <v>1000000001</v>
      </c>
      <c r="V38" s="22">
        <f t="shared" si="13"/>
        <v>32</v>
      </c>
      <c r="W38" s="27">
        <f t="shared" si="14"/>
        <v>16</v>
      </c>
      <c r="Y38" s="27">
        <v>1000000000</v>
      </c>
      <c r="Z38" s="44">
        <f t="shared" si="15"/>
        <v>33333333.399999999</v>
      </c>
      <c r="AA38" s="44">
        <f t="shared" si="16"/>
        <v>1</v>
      </c>
    </row>
    <row r="39" spans="13:27" ht="27" x14ac:dyDescent="0.45">
      <c r="M39" s="27">
        <v>4000000000</v>
      </c>
      <c r="N39" s="28">
        <f t="shared" si="9"/>
        <v>31.897352853986263</v>
      </c>
      <c r="O39" s="54">
        <f>ROUND((1+LOG(M39,2))/2,1)</f>
        <v>16.399999999999999</v>
      </c>
      <c r="P39" s="27">
        <v>1</v>
      </c>
      <c r="S39" s="27">
        <v>4000000000</v>
      </c>
      <c r="T39" s="44">
        <f t="shared" si="11"/>
        <v>4000000000</v>
      </c>
      <c r="U39" s="27">
        <f t="shared" si="12"/>
        <v>2000000001</v>
      </c>
      <c r="V39" s="22">
        <f t="shared" si="13"/>
        <v>33</v>
      </c>
      <c r="W39" s="27">
        <f t="shared" si="14"/>
        <v>16</v>
      </c>
      <c r="Y39" s="27">
        <v>2000000000</v>
      </c>
      <c r="Z39" s="44">
        <f t="shared" si="15"/>
        <v>62500000.0625</v>
      </c>
      <c r="AA39" s="44">
        <f t="shared" si="16"/>
        <v>1</v>
      </c>
    </row>
    <row r="40" spans="13:27" ht="27" x14ac:dyDescent="0.45">
      <c r="M40" s="27">
        <v>8000000000</v>
      </c>
      <c r="N40" s="28">
        <f t="shared" si="9"/>
        <v>32.897352853986263</v>
      </c>
      <c r="O40" s="54">
        <f>ROUND((1+LOG(M40,2))/2,1)</f>
        <v>16.899999999999999</v>
      </c>
      <c r="P40" s="27">
        <v>1</v>
      </c>
      <c r="S40" s="27">
        <v>7000000000</v>
      </c>
      <c r="T40" s="44">
        <f t="shared" si="11"/>
        <v>7000000000</v>
      </c>
      <c r="U40" s="27">
        <f t="shared" si="12"/>
        <v>3500000001</v>
      </c>
      <c r="V40" s="22">
        <f t="shared" si="13"/>
        <v>34</v>
      </c>
      <c r="W40" s="27">
        <f t="shared" si="14"/>
        <v>17</v>
      </c>
      <c r="Y40" s="27">
        <v>4000000000</v>
      </c>
      <c r="Z40" s="44">
        <f t="shared" si="15"/>
        <v>125000000.0625</v>
      </c>
      <c r="AA40" s="44">
        <f t="shared" si="16"/>
        <v>1</v>
      </c>
    </row>
    <row r="41" spans="13:27" ht="27" x14ac:dyDescent="0.45">
      <c r="M41" s="27">
        <v>1000000000000</v>
      </c>
      <c r="N41" s="55">
        <f t="shared" si="9"/>
        <v>39.863137138648348</v>
      </c>
      <c r="O41" s="54">
        <f>ROUND((1+LOG(M41,2))/2,1)</f>
        <v>20.399999999999999</v>
      </c>
      <c r="P41" s="27">
        <v>1</v>
      </c>
      <c r="S41" s="27">
        <v>8000000000</v>
      </c>
      <c r="T41" s="44">
        <f t="shared" si="11"/>
        <v>8000000000</v>
      </c>
      <c r="U41" s="27">
        <f t="shared" si="12"/>
        <v>4000000001</v>
      </c>
      <c r="V41" s="22">
        <f t="shared" si="13"/>
        <v>34</v>
      </c>
      <c r="W41" s="27">
        <f t="shared" si="14"/>
        <v>17</v>
      </c>
      <c r="Y41" s="39">
        <v>7000000000</v>
      </c>
      <c r="Z41" s="44">
        <f t="shared" si="15"/>
        <v>205882353</v>
      </c>
      <c r="AA41" s="44">
        <f t="shared" si="16"/>
        <v>1</v>
      </c>
    </row>
    <row r="42" spans="13:27" ht="27" x14ac:dyDescent="0.45">
      <c r="M42" s="27">
        <v>1000000000000000</v>
      </c>
      <c r="N42" s="55">
        <f t="shared" si="9"/>
        <v>49.828921423310433</v>
      </c>
      <c r="O42" s="54">
        <f>ROUND((1+LOG(M42,2))/2,1)</f>
        <v>25.4</v>
      </c>
      <c r="P42" s="27">
        <v>1</v>
      </c>
      <c r="Y42" s="27">
        <v>8000000000</v>
      </c>
      <c r="Z42" s="44">
        <f t="shared" si="15"/>
        <v>235294117.70588234</v>
      </c>
      <c r="AA42" s="44">
        <f t="shared" si="16"/>
        <v>1</v>
      </c>
    </row>
    <row r="43" spans="13:27" ht="27" x14ac:dyDescent="0.45">
      <c r="Y43" s="50"/>
      <c r="Z43" s="51"/>
      <c r="AA43" s="51"/>
    </row>
    <row r="44" spans="13:27" ht="27" x14ac:dyDescent="0.45">
      <c r="Y44" s="50"/>
      <c r="Z44" s="51"/>
      <c r="AA44" s="51"/>
    </row>
    <row r="45" spans="13:27" ht="27" x14ac:dyDescent="0.45">
      <c r="Y45" s="50"/>
      <c r="Z45" s="51"/>
      <c r="AA45" s="51"/>
    </row>
    <row r="46" spans="13:27" ht="29.25" x14ac:dyDescent="0.5">
      <c r="M46" s="32" t="s">
        <v>30</v>
      </c>
      <c r="N46" s="32"/>
      <c r="O46" s="32"/>
      <c r="P46" s="32"/>
      <c r="S46" s="47"/>
      <c r="T46" s="47"/>
      <c r="U46" s="47"/>
      <c r="V46" s="47"/>
      <c r="W46" s="47"/>
    </row>
    <row r="47" spans="13:27" ht="27" x14ac:dyDescent="0.45">
      <c r="M47" s="25" t="s">
        <v>22</v>
      </c>
      <c r="N47" s="25" t="s">
        <v>18</v>
      </c>
      <c r="O47" s="25"/>
      <c r="P47" s="25"/>
      <c r="S47" s="48"/>
      <c r="T47" s="40"/>
      <c r="U47" s="40"/>
      <c r="V47" s="40"/>
      <c r="W47" s="40"/>
    </row>
    <row r="48" spans="13:27" ht="27" x14ac:dyDescent="0.45">
      <c r="M48" s="25"/>
      <c r="N48" s="26" t="s">
        <v>19</v>
      </c>
      <c r="O48" s="26" t="s">
        <v>27</v>
      </c>
      <c r="P48" s="26" t="s">
        <v>21</v>
      </c>
      <c r="S48" s="48"/>
      <c r="T48" s="49"/>
      <c r="U48" s="49"/>
      <c r="V48" s="49"/>
      <c r="W48" s="49"/>
    </row>
    <row r="49" spans="13:23" ht="27" x14ac:dyDescent="0.45">
      <c r="M49" s="27">
        <v>100</v>
      </c>
      <c r="N49" s="28">
        <f t="shared" ref="N49:N53" si="17">M49</f>
        <v>100</v>
      </c>
      <c r="O49" s="29">
        <f>(M49+1)/2</f>
        <v>50.5</v>
      </c>
      <c r="P49" s="27">
        <v>1</v>
      </c>
      <c r="S49" s="50"/>
      <c r="T49" s="51"/>
      <c r="U49" s="51"/>
      <c r="V49" s="51"/>
      <c r="W49" s="51"/>
    </row>
    <row r="50" spans="13:23" ht="27" x14ac:dyDescent="0.45">
      <c r="M50" s="27">
        <v>1000</v>
      </c>
      <c r="N50" s="28">
        <f t="shared" si="17"/>
        <v>1000</v>
      </c>
      <c r="O50" s="29">
        <f t="shared" ref="O50:O55" si="18">(M50+1)/2</f>
        <v>500.5</v>
      </c>
      <c r="P50" s="27">
        <v>1</v>
      </c>
      <c r="S50" s="50"/>
      <c r="T50" s="51"/>
      <c r="U50" s="51"/>
      <c r="V50" s="51"/>
      <c r="W50" s="51"/>
    </row>
    <row r="51" spans="13:23" ht="27" x14ac:dyDescent="0.45">
      <c r="M51" s="27">
        <v>10000</v>
      </c>
      <c r="N51" s="28">
        <f t="shared" si="17"/>
        <v>10000</v>
      </c>
      <c r="O51" s="29">
        <f t="shared" si="18"/>
        <v>5000.5</v>
      </c>
      <c r="P51" s="27">
        <v>1</v>
      </c>
      <c r="S51" s="50"/>
      <c r="T51" s="51"/>
      <c r="U51" s="51"/>
      <c r="V51" s="51"/>
      <c r="W51" s="51"/>
    </row>
    <row r="52" spans="13:23" ht="27" x14ac:dyDescent="0.45">
      <c r="M52" s="27">
        <v>100000</v>
      </c>
      <c r="N52" s="28">
        <f t="shared" si="17"/>
        <v>100000</v>
      </c>
      <c r="O52" s="29">
        <f t="shared" si="18"/>
        <v>50000.5</v>
      </c>
      <c r="P52" s="27">
        <v>1</v>
      </c>
      <c r="S52" s="50"/>
      <c r="T52" s="51"/>
      <c r="U52" s="51"/>
      <c r="V52" s="51"/>
      <c r="W52" s="51"/>
    </row>
    <row r="53" spans="13:23" ht="27" x14ac:dyDescent="0.45">
      <c r="M53" s="27">
        <v>1000000</v>
      </c>
      <c r="N53" s="28">
        <f t="shared" si="17"/>
        <v>1000000</v>
      </c>
      <c r="O53" s="29">
        <f t="shared" si="18"/>
        <v>500000.5</v>
      </c>
      <c r="P53" s="27">
        <v>1</v>
      </c>
      <c r="S53" s="50"/>
      <c r="T53" s="51"/>
      <c r="U53" s="51"/>
      <c r="V53" s="51"/>
      <c r="W53" s="51"/>
    </row>
    <row r="54" spans="13:23" ht="27" x14ac:dyDescent="0.45">
      <c r="M54" s="27">
        <v>1000000000</v>
      </c>
      <c r="N54" s="28">
        <f t="shared" ref="N54:O54" si="19">M54</f>
        <v>1000000000</v>
      </c>
      <c r="O54" s="29">
        <f t="shared" si="18"/>
        <v>500000000.5</v>
      </c>
      <c r="P54" s="27">
        <v>1</v>
      </c>
      <c r="S54" s="50"/>
      <c r="T54" s="51"/>
      <c r="U54" s="51"/>
      <c r="V54" s="51"/>
      <c r="W54" s="51"/>
    </row>
    <row r="55" spans="13:23" ht="27" x14ac:dyDescent="0.45">
      <c r="M55" s="27">
        <v>2000000000</v>
      </c>
      <c r="N55" s="28">
        <f t="shared" ref="N55:O55" si="20">M55</f>
        <v>2000000000</v>
      </c>
      <c r="O55" s="29">
        <f t="shared" si="18"/>
        <v>1000000000.5</v>
      </c>
      <c r="P55" s="27">
        <v>1</v>
      </c>
      <c r="S55" s="50"/>
      <c r="T55" s="51"/>
      <c r="U55" s="51"/>
      <c r="V55" s="51"/>
      <c r="W55" s="51"/>
    </row>
    <row r="56" spans="13:23" ht="27" x14ac:dyDescent="0.45">
      <c r="S56" s="50"/>
      <c r="T56" s="51"/>
      <c r="U56" s="51"/>
      <c r="V56" s="51"/>
      <c r="W56" s="51"/>
    </row>
    <row r="57" spans="13:23" ht="27" x14ac:dyDescent="0.45">
      <c r="S57" s="52"/>
      <c r="T57" s="51"/>
      <c r="U57" s="51"/>
      <c r="V57" s="51"/>
      <c r="W57" s="51"/>
    </row>
    <row r="58" spans="13:23" ht="27" x14ac:dyDescent="0.45">
      <c r="S58" s="50"/>
      <c r="T58" s="51"/>
      <c r="U58" s="51"/>
      <c r="V58" s="51"/>
      <c r="W58" s="51"/>
    </row>
    <row r="59" spans="13:23" x14ac:dyDescent="0.4">
      <c r="S59" s="53"/>
      <c r="T59" s="53"/>
      <c r="U59" s="53"/>
      <c r="V59" s="53"/>
      <c r="W59" s="53"/>
    </row>
  </sheetData>
  <sortState ref="G13:G20">
    <sortCondition ref="G13"/>
  </sortState>
  <mergeCells count="22">
    <mergeCell ref="S29:W29"/>
    <mergeCell ref="T47:U47"/>
    <mergeCell ref="V47:W47"/>
    <mergeCell ref="S46:W46"/>
    <mergeCell ref="Y30:AA30"/>
    <mergeCell ref="Y31:Y32"/>
    <mergeCell ref="M47:M48"/>
    <mergeCell ref="N47:P47"/>
    <mergeCell ref="S30:S31"/>
    <mergeCell ref="T30:U30"/>
    <mergeCell ref="V30:W30"/>
    <mergeCell ref="S47:S48"/>
    <mergeCell ref="M15:M16"/>
    <mergeCell ref="N15:P15"/>
    <mergeCell ref="M29:P29"/>
    <mergeCell ref="M30:M31"/>
    <mergeCell ref="N30:P30"/>
    <mergeCell ref="M46:P46"/>
    <mergeCell ref="N3:P3"/>
    <mergeCell ref="M3:M4"/>
    <mergeCell ref="M2:P2"/>
    <mergeCell ref="M14:P14"/>
  </mergeCells>
  <pageMargins left="0.7" right="0.7" top="0.75" bottom="0.75" header="0.3" footer="0.3"/>
  <pageSetup paperSize="9" orientation="portrait" horizontalDpi="1200" verticalDpi="1200" r:id="rId1"/>
  <ignoredErrors>
    <ignoredError sqref="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2011-11-07T12:52:14Z</dcterms:modified>
</cp:coreProperties>
</file>