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an-Baptiste\Google Drive\2 - Documents partagés - Team Haïti\3 - Outil de Modélisation économique\"/>
    </mc:Choice>
  </mc:AlternateContent>
  <bookViews>
    <workbookView xWindow="0" yWindow="0" windowWidth="15345" windowHeight="4035"/>
  </bookViews>
  <sheets>
    <sheet name="MODE D'EMPLOI" sheetId="12" r:id="rId1"/>
    <sheet name="SP" sheetId="10" r:id="rId2"/>
    <sheet name="Synthèse" sheetId="11" r:id="rId3"/>
    <sheet name="Modèle SE naisseur" sheetId="9" r:id="rId4"/>
    <sheet name="Modèle SC" sheetId="1" r:id="rId5"/>
    <sheet name="Modèle culture" sheetId="7" r:id="rId6"/>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55" i="7" l="1"/>
  <c r="AF56" i="7"/>
  <c r="AF57" i="7"/>
  <c r="AF58" i="7"/>
  <c r="AF59" i="7"/>
  <c r="AF60" i="7"/>
  <c r="AF61" i="7"/>
  <c r="AF62" i="7"/>
  <c r="AF63" i="7"/>
  <c r="AF64" i="7"/>
  <c r="AF65" i="7"/>
  <c r="AF66" i="7"/>
  <c r="AF67" i="7"/>
  <c r="AF68" i="7"/>
  <c r="AF54" i="7"/>
  <c r="C78" i="1"/>
  <c r="C75" i="1"/>
  <c r="C74" i="1"/>
  <c r="C73" i="1"/>
  <c r="C72" i="1"/>
  <c r="C71" i="1"/>
  <c r="P100" i="7"/>
  <c r="P94" i="7"/>
  <c r="P95" i="7"/>
  <c r="P96" i="7"/>
  <c r="P97" i="7"/>
  <c r="P93" i="7"/>
  <c r="X78" i="7"/>
  <c r="X79" i="7"/>
  <c r="X80" i="7"/>
  <c r="X81" i="7"/>
  <c r="X82" i="7"/>
  <c r="X83" i="7"/>
  <c r="X84" i="7"/>
  <c r="X85" i="7"/>
  <c r="X86" i="7"/>
  <c r="X77" i="7"/>
  <c r="C40" i="1"/>
  <c r="B41" i="1"/>
  <c r="C41" i="1"/>
  <c r="D41" i="1"/>
  <c r="E41" i="1"/>
  <c r="F41" i="1"/>
  <c r="G41" i="1"/>
  <c r="H41" i="1"/>
  <c r="I41" i="1"/>
  <c r="J41" i="1"/>
  <c r="K41" i="1"/>
  <c r="B38" i="1"/>
  <c r="C38" i="1"/>
  <c r="D38" i="1"/>
  <c r="E38" i="1"/>
  <c r="F38" i="1"/>
  <c r="G38" i="1"/>
  <c r="H38" i="1"/>
  <c r="I38" i="1"/>
  <c r="J38" i="1"/>
  <c r="K38" i="1"/>
  <c r="C3" i="1"/>
  <c r="C31" i="1"/>
  <c r="D40" i="1"/>
  <c r="D31" i="1"/>
  <c r="E40" i="1"/>
  <c r="E31" i="1"/>
  <c r="F40" i="1"/>
  <c r="F31" i="1"/>
  <c r="G40" i="1"/>
  <c r="G31" i="1"/>
  <c r="H40" i="1"/>
  <c r="H31" i="1"/>
  <c r="I40" i="1"/>
  <c r="I31" i="1"/>
  <c r="J40" i="1"/>
  <c r="J31" i="1"/>
  <c r="K40" i="1"/>
  <c r="K31" i="1"/>
  <c r="B40" i="1"/>
  <c r="B31" i="1"/>
  <c r="AD54" i="7"/>
  <c r="AD55" i="7"/>
  <c r="AD56" i="7"/>
  <c r="AD57" i="7"/>
  <c r="AD58" i="7"/>
  <c r="AD59" i="7"/>
  <c r="AD60" i="7"/>
  <c r="AD61" i="7"/>
  <c r="AD62" i="7"/>
  <c r="AD63" i="7"/>
  <c r="AD64" i="7"/>
  <c r="AD65" i="7"/>
  <c r="AD66" i="7"/>
  <c r="AD67" i="7"/>
  <c r="AD68" i="7"/>
  <c r="C39" i="1"/>
  <c r="D39" i="1"/>
  <c r="E39" i="1"/>
  <c r="F39" i="1"/>
  <c r="G39" i="1"/>
  <c r="H39" i="1"/>
  <c r="I39" i="1"/>
  <c r="J39" i="1"/>
  <c r="K39" i="1"/>
  <c r="B39" i="1"/>
  <c r="C52" i="1"/>
  <c r="D52" i="1"/>
  <c r="E52" i="1"/>
  <c r="F52" i="1"/>
  <c r="G52" i="1"/>
  <c r="H52" i="1"/>
  <c r="I52" i="1"/>
  <c r="J52" i="1"/>
  <c r="K52" i="1"/>
  <c r="C53" i="1"/>
  <c r="D53" i="1"/>
  <c r="E53" i="1"/>
  <c r="F53" i="1"/>
  <c r="G53" i="1"/>
  <c r="H53" i="1"/>
  <c r="I53" i="1"/>
  <c r="J53" i="1"/>
  <c r="K53" i="1"/>
  <c r="C42" i="1"/>
  <c r="C43" i="1"/>
  <c r="C44" i="1"/>
  <c r="C45" i="1"/>
  <c r="C46" i="1"/>
  <c r="C47" i="1"/>
  <c r="C48" i="1"/>
  <c r="C49" i="1"/>
  <c r="C50" i="1"/>
  <c r="C51" i="1"/>
  <c r="C54" i="1"/>
  <c r="D42" i="1"/>
  <c r="D43" i="1"/>
  <c r="D44" i="1"/>
  <c r="D45" i="1"/>
  <c r="D46" i="1"/>
  <c r="D47" i="1"/>
  <c r="D48" i="1"/>
  <c r="D49" i="1"/>
  <c r="D50" i="1"/>
  <c r="D51" i="1"/>
  <c r="D54" i="1"/>
  <c r="E42" i="1"/>
  <c r="E43" i="1"/>
  <c r="E44" i="1"/>
  <c r="E45" i="1"/>
  <c r="E46" i="1"/>
  <c r="E47" i="1"/>
  <c r="E48" i="1"/>
  <c r="E49" i="1"/>
  <c r="E50" i="1"/>
  <c r="E51" i="1"/>
  <c r="E54" i="1"/>
  <c r="F42" i="1"/>
  <c r="F43" i="1"/>
  <c r="F44" i="1"/>
  <c r="F45" i="1"/>
  <c r="F46" i="1"/>
  <c r="F47" i="1"/>
  <c r="F48" i="1"/>
  <c r="F49" i="1"/>
  <c r="F50" i="1"/>
  <c r="F51" i="1"/>
  <c r="F54" i="1"/>
  <c r="G42" i="1"/>
  <c r="G43" i="1"/>
  <c r="G44" i="1"/>
  <c r="G45" i="1"/>
  <c r="G46" i="1"/>
  <c r="G47" i="1"/>
  <c r="G48" i="1"/>
  <c r="G49" i="1"/>
  <c r="G50" i="1"/>
  <c r="G51" i="1"/>
  <c r="G54" i="1"/>
  <c r="H42" i="1"/>
  <c r="H43" i="1"/>
  <c r="H44" i="1"/>
  <c r="H45" i="1"/>
  <c r="H46" i="1"/>
  <c r="H47" i="1"/>
  <c r="H48" i="1"/>
  <c r="H49" i="1"/>
  <c r="H50" i="1"/>
  <c r="H51" i="1"/>
  <c r="H54" i="1"/>
  <c r="I42" i="1"/>
  <c r="I43" i="1"/>
  <c r="I44" i="1"/>
  <c r="I45" i="1"/>
  <c r="I46" i="1"/>
  <c r="I47" i="1"/>
  <c r="I48" i="1"/>
  <c r="I49" i="1"/>
  <c r="I50" i="1"/>
  <c r="I51" i="1"/>
  <c r="I54" i="1"/>
  <c r="J42" i="1"/>
  <c r="J43" i="1"/>
  <c r="J44" i="1"/>
  <c r="J45" i="1"/>
  <c r="J46" i="1"/>
  <c r="J47" i="1"/>
  <c r="J48" i="1"/>
  <c r="J49" i="1"/>
  <c r="J50" i="1"/>
  <c r="J51" i="1"/>
  <c r="J54" i="1"/>
  <c r="K42" i="1"/>
  <c r="K43" i="1"/>
  <c r="K44" i="1"/>
  <c r="K45" i="1"/>
  <c r="K46" i="1"/>
  <c r="K47" i="1"/>
  <c r="K48" i="1"/>
  <c r="K49" i="1"/>
  <c r="K50" i="1"/>
  <c r="K51" i="1"/>
  <c r="K54" i="1"/>
  <c r="C55" i="1"/>
  <c r="D55" i="1"/>
  <c r="E55" i="1"/>
  <c r="F55" i="1"/>
  <c r="G55" i="1"/>
  <c r="H55" i="1"/>
  <c r="I55" i="1"/>
  <c r="J55" i="1"/>
  <c r="K55" i="1"/>
  <c r="C56" i="1"/>
  <c r="D56" i="1"/>
  <c r="E56" i="1"/>
  <c r="F56" i="1"/>
  <c r="G56" i="1"/>
  <c r="H56" i="1"/>
  <c r="I56" i="1"/>
  <c r="J56" i="1"/>
  <c r="K56" i="1"/>
  <c r="C57" i="1"/>
  <c r="D57" i="1"/>
  <c r="E57" i="1"/>
  <c r="F57" i="1"/>
  <c r="G57" i="1"/>
  <c r="H57" i="1"/>
  <c r="I57" i="1"/>
  <c r="J57" i="1"/>
  <c r="K57" i="1"/>
  <c r="C58" i="1"/>
  <c r="D58" i="1"/>
  <c r="E58" i="1"/>
  <c r="F58" i="1"/>
  <c r="G58" i="1"/>
  <c r="H58" i="1"/>
  <c r="I58" i="1"/>
  <c r="J58" i="1"/>
  <c r="K58" i="1"/>
  <c r="C59" i="1"/>
  <c r="D59" i="1"/>
  <c r="E59" i="1"/>
  <c r="F59" i="1"/>
  <c r="G59" i="1"/>
  <c r="H59" i="1"/>
  <c r="I59" i="1"/>
  <c r="J59" i="1"/>
  <c r="K59" i="1"/>
  <c r="C60" i="1"/>
  <c r="D60" i="1"/>
  <c r="E60" i="1"/>
  <c r="F60" i="1"/>
  <c r="G60" i="1"/>
  <c r="H60" i="1"/>
  <c r="I60" i="1"/>
  <c r="J60" i="1"/>
  <c r="K60" i="1"/>
  <c r="C61" i="1"/>
  <c r="D61" i="1"/>
  <c r="E61" i="1"/>
  <c r="F61" i="1"/>
  <c r="G61" i="1"/>
  <c r="H61" i="1"/>
  <c r="I61" i="1"/>
  <c r="J61" i="1"/>
  <c r="K61" i="1"/>
  <c r="C62" i="1"/>
  <c r="D62" i="1"/>
  <c r="E62" i="1"/>
  <c r="F62" i="1"/>
  <c r="G62" i="1"/>
  <c r="H62" i="1"/>
  <c r="I62" i="1"/>
  <c r="J62" i="1"/>
  <c r="K62" i="1"/>
  <c r="C63" i="1"/>
  <c r="D63" i="1"/>
  <c r="E63" i="1"/>
  <c r="F63" i="1"/>
  <c r="G63" i="1"/>
  <c r="H63" i="1"/>
  <c r="I63" i="1"/>
  <c r="J63" i="1"/>
  <c r="K63" i="1"/>
  <c r="C64" i="1"/>
  <c r="D64" i="1"/>
  <c r="E64" i="1"/>
  <c r="F64" i="1"/>
  <c r="G64" i="1"/>
  <c r="H64" i="1"/>
  <c r="I64" i="1"/>
  <c r="J64" i="1"/>
  <c r="K64" i="1"/>
  <c r="C65" i="1"/>
  <c r="D65" i="1"/>
  <c r="E65" i="1"/>
  <c r="F65" i="1"/>
  <c r="G65" i="1"/>
  <c r="H65" i="1"/>
  <c r="I65" i="1"/>
  <c r="J65" i="1"/>
  <c r="K65" i="1"/>
  <c r="C66" i="1"/>
  <c r="D66" i="1"/>
  <c r="E66" i="1"/>
  <c r="F66" i="1"/>
  <c r="G66" i="1"/>
  <c r="H66" i="1"/>
  <c r="I66" i="1"/>
  <c r="J66" i="1"/>
  <c r="K66" i="1"/>
  <c r="B66" i="1"/>
  <c r="B65" i="1"/>
  <c r="B64" i="1"/>
  <c r="B63" i="1"/>
  <c r="B62" i="1"/>
  <c r="B61" i="1"/>
  <c r="B60" i="1"/>
  <c r="B59" i="1"/>
  <c r="B58" i="1"/>
  <c r="B57" i="1"/>
  <c r="B56" i="1"/>
  <c r="B55" i="1"/>
  <c r="B53" i="1"/>
  <c r="AD7" i="11"/>
  <c r="C23" i="1"/>
  <c r="D23" i="1"/>
  <c r="E23" i="1"/>
  <c r="F23" i="1"/>
  <c r="G23" i="1"/>
  <c r="H23" i="1"/>
  <c r="I23" i="1"/>
  <c r="J23" i="1"/>
  <c r="K23" i="1"/>
  <c r="C24" i="1"/>
  <c r="D24" i="1"/>
  <c r="E24" i="1"/>
  <c r="F24" i="1"/>
  <c r="G24" i="1"/>
  <c r="H24" i="1"/>
  <c r="I24" i="1"/>
  <c r="J24" i="1"/>
  <c r="K24" i="1"/>
  <c r="C25" i="1"/>
  <c r="D25" i="1"/>
  <c r="E25" i="1"/>
  <c r="F25" i="1"/>
  <c r="G25" i="1"/>
  <c r="H25" i="1"/>
  <c r="I25" i="1"/>
  <c r="J25" i="1"/>
  <c r="K25" i="1"/>
  <c r="C26" i="1"/>
  <c r="D26" i="1"/>
  <c r="E26" i="1"/>
  <c r="F26" i="1"/>
  <c r="G26" i="1"/>
  <c r="H26" i="1"/>
  <c r="I26" i="1"/>
  <c r="J26" i="1"/>
  <c r="K26" i="1"/>
  <c r="C27" i="1"/>
  <c r="D27" i="1"/>
  <c r="E27" i="1"/>
  <c r="F27" i="1"/>
  <c r="G27" i="1"/>
  <c r="H27" i="1"/>
  <c r="I27" i="1"/>
  <c r="J27" i="1"/>
  <c r="K27" i="1"/>
  <c r="C28" i="1"/>
  <c r="D28" i="1"/>
  <c r="E28" i="1"/>
  <c r="F28" i="1"/>
  <c r="G28" i="1"/>
  <c r="H28" i="1"/>
  <c r="I28" i="1"/>
  <c r="J28" i="1"/>
  <c r="K28" i="1"/>
  <c r="C29" i="1"/>
  <c r="D29" i="1"/>
  <c r="E29" i="1"/>
  <c r="F29" i="1"/>
  <c r="G29" i="1"/>
  <c r="H29" i="1"/>
  <c r="I29" i="1"/>
  <c r="J29" i="1"/>
  <c r="K29" i="1"/>
  <c r="C30" i="1"/>
  <c r="D30" i="1"/>
  <c r="E30" i="1"/>
  <c r="F30" i="1"/>
  <c r="G30" i="1"/>
  <c r="H30" i="1"/>
  <c r="I30" i="1"/>
  <c r="J30" i="1"/>
  <c r="K30" i="1"/>
  <c r="B30" i="1"/>
  <c r="B29" i="1"/>
  <c r="B28" i="1"/>
  <c r="B27" i="1"/>
  <c r="B26" i="1"/>
  <c r="B25" i="1"/>
  <c r="B24" i="1"/>
  <c r="B23" i="1"/>
  <c r="P77" i="7"/>
  <c r="V77" i="7"/>
  <c r="V78" i="7"/>
  <c r="V79" i="7"/>
  <c r="V80" i="7"/>
  <c r="V81" i="7"/>
  <c r="V82" i="7"/>
  <c r="V83" i="7"/>
  <c r="V84" i="7"/>
  <c r="V85" i="7"/>
  <c r="V86" i="7"/>
  <c r="C93" i="7"/>
  <c r="C94" i="7"/>
  <c r="C97" i="7"/>
  <c r="D68" i="7"/>
  <c r="E68" i="7"/>
  <c r="F68" i="7"/>
  <c r="G68" i="7"/>
  <c r="H68" i="7"/>
  <c r="I68" i="7"/>
  <c r="J68" i="7"/>
  <c r="K68" i="7"/>
  <c r="L68" i="7"/>
  <c r="M68" i="7"/>
  <c r="N68" i="7"/>
  <c r="O68" i="7"/>
  <c r="P14" i="7"/>
  <c r="Q14" i="7"/>
  <c r="P15" i="7"/>
  <c r="R14" i="7"/>
  <c r="Q15" i="7"/>
  <c r="S14" i="7"/>
  <c r="R15" i="7"/>
  <c r="T14" i="7"/>
  <c r="S15" i="7"/>
  <c r="U14" i="7"/>
  <c r="T15" i="7"/>
  <c r="V14" i="7"/>
  <c r="U15" i="7"/>
  <c r="W14" i="7"/>
  <c r="V15" i="7"/>
  <c r="X14" i="7"/>
  <c r="W15" i="7"/>
  <c r="Y14" i="7"/>
  <c r="X15" i="7"/>
  <c r="Z14" i="7"/>
  <c r="Y15" i="7"/>
  <c r="AA14" i="7"/>
  <c r="Z15" i="7"/>
  <c r="AB14" i="7"/>
  <c r="AA15" i="7"/>
  <c r="AC14" i="7"/>
  <c r="AB15" i="7"/>
  <c r="AD14" i="7"/>
  <c r="AC15" i="7"/>
  <c r="AE14" i="7"/>
  <c r="AD15" i="7"/>
  <c r="AF14" i="7"/>
  <c r="AE15" i="7"/>
  <c r="AG14" i="7"/>
  <c r="AF15" i="7"/>
  <c r="AH14" i="7"/>
  <c r="AG15" i="7"/>
  <c r="AI14" i="7"/>
  <c r="AH15" i="7"/>
  <c r="AJ14" i="7"/>
  <c r="AI15" i="7"/>
  <c r="AK14" i="7"/>
  <c r="AJ15" i="7"/>
  <c r="AL14" i="7"/>
  <c r="AK15" i="7"/>
  <c r="AM14" i="7"/>
  <c r="AL15" i="7"/>
  <c r="AN14" i="7"/>
  <c r="AM15" i="7"/>
  <c r="AO14" i="7"/>
  <c r="AN15" i="7"/>
  <c r="AP14" i="7"/>
  <c r="AO15" i="7"/>
  <c r="AQ14" i="7"/>
  <c r="AP15" i="7"/>
  <c r="AR14" i="7"/>
  <c r="AQ15" i="7"/>
  <c r="AS14" i="7"/>
  <c r="AR15" i="7"/>
  <c r="AT14" i="7"/>
  <c r="AS15" i="7"/>
  <c r="AU14" i="7"/>
  <c r="AT15" i="7"/>
  <c r="AV14" i="7"/>
  <c r="AU15" i="7"/>
  <c r="AW14" i="7"/>
  <c r="AV15" i="7"/>
  <c r="AX14" i="7"/>
  <c r="AW15" i="7"/>
  <c r="AY14" i="7"/>
  <c r="AX15" i="7"/>
  <c r="AZ14" i="7"/>
  <c r="AY15" i="7"/>
  <c r="BA14" i="7"/>
  <c r="AZ15" i="7"/>
  <c r="BB14" i="7"/>
  <c r="BA15" i="7"/>
  <c r="BC14" i="7"/>
  <c r="BB15" i="7"/>
  <c r="BD14" i="7"/>
  <c r="BC15" i="7"/>
  <c r="BE14" i="7"/>
  <c r="BD15" i="7"/>
  <c r="BF14" i="7"/>
  <c r="BE15" i="7"/>
  <c r="BG14" i="7"/>
  <c r="BF15" i="7"/>
  <c r="BH14" i="7"/>
  <c r="BG15" i="7"/>
  <c r="BI14" i="7"/>
  <c r="BH15" i="7"/>
  <c r="BJ14" i="7"/>
  <c r="BI15" i="7"/>
  <c r="BK14" i="7"/>
  <c r="BJ15" i="7"/>
  <c r="BL14" i="7"/>
  <c r="BK15" i="7"/>
  <c r="BM14" i="7"/>
  <c r="BL15" i="7"/>
  <c r="BN14" i="7"/>
  <c r="BM15" i="7"/>
  <c r="BO14" i="7"/>
  <c r="BN15" i="7"/>
  <c r="BP14" i="7"/>
  <c r="BO15" i="7"/>
  <c r="BQ14" i="7"/>
  <c r="BP15" i="7"/>
  <c r="BR14" i="7"/>
  <c r="BQ15" i="7"/>
  <c r="BS14" i="7"/>
  <c r="BR15" i="7"/>
  <c r="BT14" i="7"/>
  <c r="BS15" i="7"/>
  <c r="BU14" i="7"/>
  <c r="BT15" i="7"/>
  <c r="BV14" i="7"/>
  <c r="BU15" i="7"/>
  <c r="BW14" i="7"/>
  <c r="BV15" i="7"/>
  <c r="BX14" i="7"/>
  <c r="BW15" i="7"/>
  <c r="BY14" i="7"/>
  <c r="BX15" i="7"/>
  <c r="BZ14" i="7"/>
  <c r="BY15" i="7"/>
  <c r="CA14" i="7"/>
  <c r="BZ15" i="7"/>
  <c r="CB14" i="7"/>
  <c r="CA15" i="7"/>
  <c r="CC14" i="7"/>
  <c r="CB15" i="7"/>
  <c r="CD14" i="7"/>
  <c r="CC15" i="7"/>
  <c r="CE14" i="7"/>
  <c r="CD15" i="7"/>
  <c r="CF14" i="7"/>
  <c r="CE15" i="7"/>
  <c r="CG14" i="7"/>
  <c r="CF15" i="7"/>
  <c r="CH14" i="7"/>
  <c r="CG15" i="7"/>
  <c r="CI14" i="7"/>
  <c r="CH15" i="7"/>
  <c r="CJ14" i="7"/>
  <c r="CI15" i="7"/>
  <c r="CK14" i="7"/>
  <c r="CJ15" i="7"/>
  <c r="CL14" i="7"/>
  <c r="CK15" i="7"/>
  <c r="CM14" i="7"/>
  <c r="CL15" i="7"/>
  <c r="CN14" i="7"/>
  <c r="CM15" i="7"/>
  <c r="CO14" i="7"/>
  <c r="CN15" i="7"/>
  <c r="CP14" i="7"/>
  <c r="CO15" i="7"/>
  <c r="CQ14" i="7"/>
  <c r="CP15" i="7"/>
  <c r="CR14" i="7"/>
  <c r="CQ15" i="7"/>
  <c r="CS14" i="7"/>
  <c r="CR15" i="7"/>
  <c r="CT14" i="7"/>
  <c r="CS15" i="7"/>
  <c r="CU14" i="7"/>
  <c r="CT15" i="7"/>
  <c r="CV14" i="7"/>
  <c r="CU15" i="7"/>
  <c r="CW14" i="7"/>
  <c r="CV15" i="7"/>
  <c r="CX14" i="7"/>
  <c r="CW15" i="7"/>
  <c r="CY14" i="7"/>
  <c r="CX15" i="7"/>
  <c r="CZ14" i="7"/>
  <c r="CY15" i="7"/>
  <c r="DA14" i="7"/>
  <c r="CZ15" i="7"/>
  <c r="DB14" i="7"/>
  <c r="DA15" i="7"/>
  <c r="DC14" i="7"/>
  <c r="DB15" i="7"/>
  <c r="DD14" i="7"/>
  <c r="DC15" i="7"/>
  <c r="DE14" i="7"/>
  <c r="DD15" i="7"/>
  <c r="DF14" i="7"/>
  <c r="DE15" i="7"/>
  <c r="DG14" i="7"/>
  <c r="DF15" i="7"/>
  <c r="DH14" i="7"/>
  <c r="DG15" i="7"/>
  <c r="DI14" i="7"/>
  <c r="DH15" i="7"/>
  <c r="DJ14" i="7"/>
  <c r="DI15" i="7"/>
  <c r="DK14" i="7"/>
  <c r="DJ15" i="7"/>
  <c r="DL14" i="7"/>
  <c r="DK15" i="7"/>
  <c r="DM14" i="7"/>
  <c r="DL15" i="7"/>
  <c r="DN14" i="7"/>
  <c r="DM15" i="7"/>
  <c r="DO14" i="7"/>
  <c r="DN15" i="7"/>
  <c r="DP14" i="7"/>
  <c r="DO15" i="7"/>
  <c r="DQ14" i="7"/>
  <c r="DP15" i="7"/>
  <c r="DR14" i="7"/>
  <c r="DQ15" i="7"/>
  <c r="DS14" i="7"/>
  <c r="DR15" i="7"/>
  <c r="DT14" i="7"/>
  <c r="DS15" i="7"/>
  <c r="DU14" i="7"/>
  <c r="DT15" i="7"/>
  <c r="DV14" i="7"/>
  <c r="DU15" i="7"/>
  <c r="DW14" i="7"/>
  <c r="DV15" i="7"/>
  <c r="DX14" i="7"/>
  <c r="DW15" i="7"/>
  <c r="DY14" i="7"/>
  <c r="DX15" i="7"/>
  <c r="DZ14" i="7"/>
  <c r="DY15" i="7"/>
  <c r="EA14" i="7"/>
  <c r="DZ15" i="7"/>
  <c r="EB14" i="7"/>
  <c r="EA15" i="7"/>
  <c r="EC14" i="7"/>
  <c r="EB15" i="7"/>
  <c r="ED14" i="7"/>
  <c r="EC15" i="7"/>
  <c r="EE14" i="7"/>
  <c r="ED15" i="7"/>
  <c r="EF14" i="7"/>
  <c r="EE15" i="7"/>
  <c r="EG14" i="7"/>
  <c r="EF15" i="7"/>
  <c r="EH14" i="7"/>
  <c r="EG15" i="7"/>
  <c r="EI14" i="7"/>
  <c r="EH15" i="7"/>
  <c r="EJ14" i="7"/>
  <c r="EI15" i="7"/>
  <c r="EK14" i="7"/>
  <c r="EJ15" i="7"/>
  <c r="EL14" i="7"/>
  <c r="EK15" i="7"/>
  <c r="EM14" i="7"/>
  <c r="EL15" i="7"/>
  <c r="EN14" i="7"/>
  <c r="EM15" i="7"/>
  <c r="EO14" i="7"/>
  <c r="EN15" i="7"/>
  <c r="EP14" i="7"/>
  <c r="EO15" i="7"/>
  <c r="EQ14" i="7"/>
  <c r="EP15" i="7"/>
  <c r="ER14" i="7"/>
  <c r="EQ15" i="7"/>
  <c r="ES14" i="7"/>
  <c r="ER15" i="7"/>
  <c r="ET14" i="7"/>
  <c r="ES15" i="7"/>
  <c r="EU14" i="7"/>
  <c r="ET15" i="7"/>
  <c r="EV14" i="7"/>
  <c r="EU15" i="7"/>
  <c r="EW14" i="7"/>
  <c r="EV15" i="7"/>
  <c r="EX14" i="7"/>
  <c r="EW15" i="7"/>
  <c r="EY14" i="7"/>
  <c r="EX15" i="7"/>
  <c r="EZ14" i="7"/>
  <c r="EY15" i="7"/>
  <c r="FA14" i="7"/>
  <c r="EZ15" i="7"/>
  <c r="FB14" i="7"/>
  <c r="FA15" i="7"/>
  <c r="FC14" i="7"/>
  <c r="FB15" i="7"/>
  <c r="FD14" i="7"/>
  <c r="FC15" i="7"/>
  <c r="FE14" i="7"/>
  <c r="FD15" i="7"/>
  <c r="FF14" i="7"/>
  <c r="FE15" i="7"/>
  <c r="FG14" i="7"/>
  <c r="FF15" i="7"/>
  <c r="FH14" i="7"/>
  <c r="FG15" i="7"/>
  <c r="FI14" i="7"/>
  <c r="FH15" i="7"/>
  <c r="FJ14" i="7"/>
  <c r="FI15" i="7"/>
  <c r="FK14" i="7"/>
  <c r="FJ15" i="7"/>
  <c r="FL14" i="7"/>
  <c r="FK15" i="7"/>
  <c r="FM14" i="7"/>
  <c r="FL15" i="7"/>
  <c r="FN14" i="7"/>
  <c r="FM15" i="7"/>
  <c r="FO14" i="7"/>
  <c r="FN15" i="7"/>
  <c r="FP14" i="7"/>
  <c r="FO15" i="7"/>
  <c r="FQ14" i="7"/>
  <c r="FP15" i="7"/>
  <c r="FR14" i="7"/>
  <c r="FQ15" i="7"/>
  <c r="FS14" i="7"/>
  <c r="FR15" i="7"/>
  <c r="FT14" i="7"/>
  <c r="FS15" i="7"/>
  <c r="FU14" i="7"/>
  <c r="FT15" i="7"/>
  <c r="FV14" i="7"/>
  <c r="FU15" i="7"/>
  <c r="FW14" i="7"/>
  <c r="FV15" i="7"/>
  <c r="FX14" i="7"/>
  <c r="FW15" i="7"/>
  <c r="FY14" i="7"/>
  <c r="FX15" i="7"/>
  <c r="FZ14" i="7"/>
  <c r="FY15" i="7"/>
  <c r="GA14" i="7"/>
  <c r="FZ15" i="7"/>
  <c r="GB14" i="7"/>
  <c r="GA15" i="7"/>
  <c r="GC14" i="7"/>
  <c r="GB15" i="7"/>
  <c r="GD14" i="7"/>
  <c r="GC15" i="7"/>
  <c r="GE14" i="7"/>
  <c r="GD15" i="7"/>
  <c r="GF14" i="7"/>
  <c r="GE15" i="7"/>
  <c r="GG14" i="7"/>
  <c r="GF15" i="7"/>
  <c r="GH14" i="7"/>
  <c r="GG15" i="7"/>
  <c r="GI14" i="7"/>
  <c r="GH15" i="7"/>
  <c r="GJ14" i="7"/>
  <c r="GI15" i="7"/>
  <c r="GK14" i="7"/>
  <c r="GJ15" i="7"/>
  <c r="GL14" i="7"/>
  <c r="GK15" i="7"/>
  <c r="GM14" i="7"/>
  <c r="GL15" i="7"/>
  <c r="GN14" i="7"/>
  <c r="GM15" i="7"/>
  <c r="GO14" i="7"/>
  <c r="GN15" i="7"/>
  <c r="GP14" i="7"/>
  <c r="GO15" i="7"/>
  <c r="GQ14" i="7"/>
  <c r="GP15" i="7"/>
  <c r="GR14" i="7"/>
  <c r="GQ15" i="7"/>
  <c r="GS14" i="7"/>
  <c r="GR15" i="7"/>
  <c r="GT14" i="7"/>
  <c r="GS15" i="7"/>
  <c r="GU14" i="7"/>
  <c r="GT15" i="7"/>
  <c r="GV14" i="7"/>
  <c r="GU15" i="7"/>
  <c r="GW14" i="7"/>
  <c r="GV15" i="7"/>
  <c r="GX14" i="7"/>
  <c r="GW15" i="7"/>
  <c r="GY14" i="7"/>
  <c r="GX15" i="7"/>
  <c r="GZ14" i="7"/>
  <c r="GY15" i="7"/>
  <c r="HA14" i="7"/>
  <c r="GZ15" i="7"/>
  <c r="HB14" i="7"/>
  <c r="HA15" i="7"/>
  <c r="HC14" i="7"/>
  <c r="HB15" i="7"/>
  <c r="HD14" i="7"/>
  <c r="HC15" i="7"/>
  <c r="HE14" i="7"/>
  <c r="HD15" i="7"/>
  <c r="HF14" i="7"/>
  <c r="HE15" i="7"/>
  <c r="HG14" i="7"/>
  <c r="HF15" i="7"/>
  <c r="HH14" i="7"/>
  <c r="HG15" i="7"/>
  <c r="HI14" i="7"/>
  <c r="HH15" i="7"/>
  <c r="HJ14" i="7"/>
  <c r="HI15" i="7"/>
  <c r="HK14" i="7"/>
  <c r="HJ15" i="7"/>
  <c r="HL14" i="7"/>
  <c r="HK15" i="7"/>
  <c r="HM14" i="7"/>
  <c r="HL15" i="7"/>
  <c r="HN14" i="7"/>
  <c r="HM15" i="7"/>
  <c r="HO14" i="7"/>
  <c r="HN15" i="7"/>
  <c r="HP14" i="7"/>
  <c r="HO15" i="7"/>
  <c r="HQ14" i="7"/>
  <c r="HP15" i="7"/>
  <c r="HR14" i="7"/>
  <c r="HQ15" i="7"/>
  <c r="HS14" i="7"/>
  <c r="HR15" i="7"/>
  <c r="HT14" i="7"/>
  <c r="HS15" i="7"/>
  <c r="HU14" i="7"/>
  <c r="HT15" i="7"/>
  <c r="HV14" i="7"/>
  <c r="HU15" i="7"/>
  <c r="HW14" i="7"/>
  <c r="HV15" i="7"/>
  <c r="HX14" i="7"/>
  <c r="HW15" i="7"/>
  <c r="HY14" i="7"/>
  <c r="HX15" i="7"/>
  <c r="HZ14" i="7"/>
  <c r="HY15" i="7"/>
  <c r="IA14" i="7"/>
  <c r="HZ15" i="7"/>
  <c r="IB14" i="7"/>
  <c r="IA15" i="7"/>
  <c r="IC14" i="7"/>
  <c r="IB15" i="7"/>
  <c r="ID14" i="7"/>
  <c r="IC15" i="7"/>
  <c r="IE14" i="7"/>
  <c r="ID15" i="7"/>
  <c r="IF14" i="7"/>
  <c r="IE15" i="7"/>
  <c r="IG14" i="7"/>
  <c r="IF15" i="7"/>
  <c r="IH14" i="7"/>
  <c r="IG15" i="7"/>
  <c r="II14" i="7"/>
  <c r="IH15" i="7"/>
  <c r="IJ14" i="7"/>
  <c r="II15" i="7"/>
  <c r="IK14" i="7"/>
  <c r="IJ15" i="7"/>
  <c r="IL14" i="7"/>
  <c r="IK15" i="7"/>
  <c r="IM14" i="7"/>
  <c r="IL15" i="7"/>
  <c r="IN14" i="7"/>
  <c r="IM15" i="7"/>
  <c r="IO14" i="7"/>
  <c r="IN15" i="7"/>
  <c r="IP14" i="7"/>
  <c r="IO15" i="7"/>
  <c r="IQ14" i="7"/>
  <c r="IP15" i="7"/>
  <c r="IR14" i="7"/>
  <c r="IQ15" i="7"/>
  <c r="IS14" i="7"/>
  <c r="IR15" i="7"/>
  <c r="IT14" i="7"/>
  <c r="IS15" i="7"/>
  <c r="IU14" i="7"/>
  <c r="IT15" i="7"/>
  <c r="IV14" i="7"/>
  <c r="IU15" i="7"/>
  <c r="IW14" i="7"/>
  <c r="IV15" i="7"/>
  <c r="IX14" i="7"/>
  <c r="IW15" i="7"/>
  <c r="IY14" i="7"/>
  <c r="IX15" i="7"/>
  <c r="IZ14" i="7"/>
  <c r="IY15" i="7"/>
  <c r="JA14" i="7"/>
  <c r="IZ15" i="7"/>
  <c r="JB14" i="7"/>
  <c r="JA15" i="7"/>
  <c r="JC14" i="7"/>
  <c r="JB15" i="7"/>
  <c r="JD14" i="7"/>
  <c r="JC15" i="7"/>
  <c r="JE14" i="7"/>
  <c r="JD15" i="7"/>
  <c r="JF14" i="7"/>
  <c r="JE15" i="7"/>
  <c r="JG14" i="7"/>
  <c r="JF15" i="7"/>
  <c r="JH14" i="7"/>
  <c r="JG15" i="7"/>
  <c r="JI14" i="7"/>
  <c r="JH15" i="7"/>
  <c r="JJ14" i="7"/>
  <c r="JI15" i="7"/>
  <c r="JK14" i="7"/>
  <c r="JJ15" i="7"/>
  <c r="JL14" i="7"/>
  <c r="JK15" i="7"/>
  <c r="JM14" i="7"/>
  <c r="JL15" i="7"/>
  <c r="JN14" i="7"/>
  <c r="JM15" i="7"/>
  <c r="JO14" i="7"/>
  <c r="JN15" i="7"/>
  <c r="JP14" i="7"/>
  <c r="JO15" i="7"/>
  <c r="JQ14" i="7"/>
  <c r="JP15" i="7"/>
  <c r="JR14" i="7"/>
  <c r="JQ15" i="7"/>
  <c r="JS14" i="7"/>
  <c r="JR15" i="7"/>
  <c r="JT14" i="7"/>
  <c r="JS15" i="7"/>
  <c r="JU14" i="7"/>
  <c r="JT15" i="7"/>
  <c r="JV14" i="7"/>
  <c r="JU15" i="7"/>
  <c r="JW14" i="7"/>
  <c r="JV15" i="7"/>
  <c r="JX14" i="7"/>
  <c r="JW15" i="7"/>
  <c r="JY14" i="7"/>
  <c r="JX15" i="7"/>
  <c r="JZ14" i="7"/>
  <c r="JY15" i="7"/>
  <c r="KA14" i="7"/>
  <c r="JZ15" i="7"/>
  <c r="KB14" i="7"/>
  <c r="KA15" i="7"/>
  <c r="KC14" i="7"/>
  <c r="KB15" i="7"/>
  <c r="KD14" i="7"/>
  <c r="KC15" i="7"/>
  <c r="KE14" i="7"/>
  <c r="KD15" i="7"/>
  <c r="KF14" i="7"/>
  <c r="KE15" i="7"/>
  <c r="KG14" i="7"/>
  <c r="KF15" i="7"/>
  <c r="KH14" i="7"/>
  <c r="KG15" i="7"/>
  <c r="KI14" i="7"/>
  <c r="KH15" i="7"/>
  <c r="KJ14" i="7"/>
  <c r="KI15" i="7"/>
  <c r="KK14" i="7"/>
  <c r="KJ15" i="7"/>
  <c r="KL14" i="7"/>
  <c r="KK15" i="7"/>
  <c r="KM14" i="7"/>
  <c r="KL15" i="7"/>
  <c r="KN14" i="7"/>
  <c r="KM15" i="7"/>
  <c r="KO14" i="7"/>
  <c r="KN15" i="7"/>
  <c r="KP14" i="7"/>
  <c r="KO15" i="7"/>
  <c r="KQ14" i="7"/>
  <c r="KP15" i="7"/>
  <c r="KR14" i="7"/>
  <c r="KQ15" i="7"/>
  <c r="KS14" i="7"/>
  <c r="KR15" i="7"/>
  <c r="KT14" i="7"/>
  <c r="KS15" i="7"/>
  <c r="KU14" i="7"/>
  <c r="KT15" i="7"/>
  <c r="KV14" i="7"/>
  <c r="KU15" i="7"/>
  <c r="KW14" i="7"/>
  <c r="KV15" i="7"/>
  <c r="KX14" i="7"/>
  <c r="KW15" i="7"/>
  <c r="KY14" i="7"/>
  <c r="KX15" i="7"/>
  <c r="KZ14" i="7"/>
  <c r="KY15" i="7"/>
  <c r="LA14" i="7"/>
  <c r="KZ15" i="7"/>
  <c r="LB14" i="7"/>
  <c r="LA15" i="7"/>
  <c r="LC14" i="7"/>
  <c r="LB15" i="7"/>
  <c r="LD14" i="7"/>
  <c r="LC15" i="7"/>
  <c r="LE14" i="7"/>
  <c r="LD15" i="7"/>
  <c r="LF14" i="7"/>
  <c r="LE15" i="7"/>
  <c r="LG14" i="7"/>
  <c r="LF15" i="7"/>
  <c r="LH14" i="7"/>
  <c r="LG15" i="7"/>
  <c r="LI14" i="7"/>
  <c r="LH15" i="7"/>
  <c r="LJ14" i="7"/>
  <c r="LI15" i="7"/>
  <c r="LK14" i="7"/>
  <c r="LJ15" i="7"/>
  <c r="LL14" i="7"/>
  <c r="LK15" i="7"/>
  <c r="LM14" i="7"/>
  <c r="LL15" i="7"/>
  <c r="LN14" i="7"/>
  <c r="LM15" i="7"/>
  <c r="LO14" i="7"/>
  <c r="LN15" i="7"/>
  <c r="LP14" i="7"/>
  <c r="LO15" i="7"/>
  <c r="LQ14" i="7"/>
  <c r="LP15" i="7"/>
  <c r="LR14" i="7"/>
  <c r="LQ15" i="7"/>
  <c r="LS14" i="7"/>
  <c r="LR15" i="7"/>
  <c r="LT14" i="7"/>
  <c r="LS15" i="7"/>
  <c r="LU14" i="7"/>
  <c r="LT15" i="7"/>
  <c r="LV14" i="7"/>
  <c r="LU15" i="7"/>
  <c r="LW14" i="7"/>
  <c r="LV15" i="7"/>
  <c r="LX14" i="7"/>
  <c r="LW15" i="7"/>
  <c r="LY14" i="7"/>
  <c r="LX15" i="7"/>
  <c r="LZ14" i="7"/>
  <c r="LY15" i="7"/>
  <c r="MA14" i="7"/>
  <c r="LZ15" i="7"/>
  <c r="MB14" i="7"/>
  <c r="MA15" i="7"/>
  <c r="MC14" i="7"/>
  <c r="MB15" i="7"/>
  <c r="MD14" i="7"/>
  <c r="MC15" i="7"/>
  <c r="ME14" i="7"/>
  <c r="MD15" i="7"/>
  <c r="MF14" i="7"/>
  <c r="ME15" i="7"/>
  <c r="MG14" i="7"/>
  <c r="MF15" i="7"/>
  <c r="MH14" i="7"/>
  <c r="MG15" i="7"/>
  <c r="MI14" i="7"/>
  <c r="MH15" i="7"/>
  <c r="MJ14" i="7"/>
  <c r="MI15" i="7"/>
  <c r="MK14" i="7"/>
  <c r="MJ15" i="7"/>
  <c r="ML14" i="7"/>
  <c r="MK15" i="7"/>
  <c r="MM14" i="7"/>
  <c r="ML15" i="7"/>
  <c r="MN14" i="7"/>
  <c r="MM15" i="7"/>
  <c r="MO14" i="7"/>
  <c r="MN15" i="7"/>
  <c r="MP14" i="7"/>
  <c r="MO15" i="7"/>
  <c r="MQ14" i="7"/>
  <c r="MP15" i="7"/>
  <c r="MR14" i="7"/>
  <c r="MQ15" i="7"/>
  <c r="MS14" i="7"/>
  <c r="MR15" i="7"/>
  <c r="MT14" i="7"/>
  <c r="MS15" i="7"/>
  <c r="MU14" i="7"/>
  <c r="MT15" i="7"/>
  <c r="MV14" i="7"/>
  <c r="MU15" i="7"/>
  <c r="MW14" i="7"/>
  <c r="MV15" i="7"/>
  <c r="MX14" i="7"/>
  <c r="MW15" i="7"/>
  <c r="MY14" i="7"/>
  <c r="MX15" i="7"/>
  <c r="MZ14" i="7"/>
  <c r="MY15" i="7"/>
  <c r="NA14" i="7"/>
  <c r="MZ15" i="7"/>
  <c r="NB14" i="7"/>
  <c r="NA15" i="7"/>
  <c r="NC14" i="7"/>
  <c r="NB15" i="7"/>
  <c r="ND14" i="7"/>
  <c r="NC15" i="7"/>
  <c r="NE14" i="7"/>
  <c r="ND15" i="7"/>
  <c r="NF14" i="7"/>
  <c r="NE15" i="7"/>
  <c r="NG14" i="7"/>
  <c r="NF15" i="7"/>
  <c r="NH14" i="7"/>
  <c r="NG15" i="7"/>
  <c r="NI14" i="7"/>
  <c r="NH15" i="7"/>
  <c r="NJ14" i="7"/>
  <c r="NI15" i="7"/>
  <c r="NK14" i="7"/>
  <c r="NJ15" i="7"/>
  <c r="NL14" i="7"/>
  <c r="NK15" i="7"/>
  <c r="NM14" i="7"/>
  <c r="NL15" i="7"/>
  <c r="NN14" i="7"/>
  <c r="NM15" i="7"/>
  <c r="NO14" i="7"/>
  <c r="NN15" i="7"/>
  <c r="NP14" i="7"/>
  <c r="NO15" i="7"/>
  <c r="NQ14" i="7"/>
  <c r="NP15" i="7"/>
  <c r="NR14" i="7"/>
  <c r="NQ15" i="7"/>
  <c r="NS14" i="7"/>
  <c r="NR15" i="7"/>
  <c r="NT14" i="7"/>
  <c r="NS15" i="7"/>
  <c r="NU14" i="7"/>
  <c r="NT15" i="7"/>
  <c r="NV14" i="7"/>
  <c r="NU15" i="7"/>
  <c r="NW14" i="7"/>
  <c r="NV15" i="7"/>
  <c r="NX14" i="7"/>
  <c r="NW15" i="7"/>
  <c r="NY14" i="7"/>
  <c r="NX15" i="7"/>
  <c r="NZ14" i="7"/>
  <c r="NY15" i="7"/>
  <c r="OA14" i="7"/>
  <c r="NZ15" i="7"/>
  <c r="OB14" i="7"/>
  <c r="OA15" i="7"/>
  <c r="OC14" i="7"/>
  <c r="OB15" i="7"/>
  <c r="OD14" i="7"/>
  <c r="OC15" i="7"/>
  <c r="OE14" i="7"/>
  <c r="OD15" i="7"/>
  <c r="OF14" i="7"/>
  <c r="OE15" i="7"/>
  <c r="OG14" i="7"/>
  <c r="OF15" i="7"/>
  <c r="OH14" i="7"/>
  <c r="OG15" i="7"/>
  <c r="OI14" i="7"/>
  <c r="OH15" i="7"/>
  <c r="OJ14" i="7"/>
  <c r="OI15" i="7"/>
  <c r="OK14" i="7"/>
  <c r="OJ15" i="7"/>
  <c r="OL14" i="7"/>
  <c r="OK15" i="7"/>
  <c r="OM14" i="7"/>
  <c r="OL15" i="7"/>
  <c r="ON14" i="7"/>
  <c r="OM15" i="7"/>
  <c r="OO14" i="7"/>
  <c r="ON15" i="7"/>
  <c r="OP14" i="7"/>
  <c r="OO15" i="7"/>
  <c r="OQ14" i="7"/>
  <c r="OP15" i="7"/>
  <c r="OR14" i="7"/>
  <c r="OQ15" i="7"/>
  <c r="OS14" i="7"/>
  <c r="OR15" i="7"/>
  <c r="OT14" i="7"/>
  <c r="OS15" i="7"/>
  <c r="OU14" i="7"/>
  <c r="OT15" i="7"/>
  <c r="OV14" i="7"/>
  <c r="OU15" i="7"/>
  <c r="OW14" i="7"/>
  <c r="OV15" i="7"/>
  <c r="OX14" i="7"/>
  <c r="OW15" i="7"/>
  <c r="OY14" i="7"/>
  <c r="OX15" i="7"/>
  <c r="OZ14" i="7"/>
  <c r="OY15" i="7"/>
  <c r="PA14" i="7"/>
  <c r="OZ15" i="7"/>
  <c r="PB14" i="7"/>
  <c r="PA15" i="7"/>
  <c r="PC14" i="7"/>
  <c r="PB15" i="7"/>
  <c r="PD14" i="7"/>
  <c r="PC15" i="7"/>
  <c r="PE14" i="7"/>
  <c r="PD15" i="7"/>
  <c r="PF14" i="7"/>
  <c r="PE15" i="7"/>
  <c r="PG14" i="7"/>
  <c r="PF15" i="7"/>
  <c r="PH14" i="7"/>
  <c r="PG15" i="7"/>
  <c r="PI14" i="7"/>
  <c r="PH15" i="7"/>
  <c r="PJ14" i="7"/>
  <c r="PI15" i="7"/>
  <c r="PK14" i="7"/>
  <c r="PJ15" i="7"/>
  <c r="PL14" i="7"/>
  <c r="PK15" i="7"/>
  <c r="PM14" i="7"/>
  <c r="PL15" i="7"/>
  <c r="PN14" i="7"/>
  <c r="PM15" i="7"/>
  <c r="PO14" i="7"/>
  <c r="PN15" i="7"/>
  <c r="PP14" i="7"/>
  <c r="PO15" i="7"/>
  <c r="PQ14" i="7"/>
  <c r="PP15" i="7"/>
  <c r="PR14" i="7"/>
  <c r="PQ15" i="7"/>
  <c r="PS14" i="7"/>
  <c r="PR15" i="7"/>
  <c r="PT14" i="7"/>
  <c r="PS15" i="7"/>
  <c r="PU14" i="7"/>
  <c r="PT15" i="7"/>
  <c r="PV14" i="7"/>
  <c r="PU15" i="7"/>
  <c r="PW14" i="7"/>
  <c r="PV15" i="7"/>
  <c r="PX14" i="7"/>
  <c r="PW15" i="7"/>
  <c r="PY14" i="7"/>
  <c r="PX15" i="7"/>
  <c r="PZ14" i="7"/>
  <c r="PY15" i="7"/>
  <c r="QA14" i="7"/>
  <c r="PZ15" i="7"/>
  <c r="QB14" i="7"/>
  <c r="QA15" i="7"/>
  <c r="QC14" i="7"/>
  <c r="QB15" i="7"/>
  <c r="QD14" i="7"/>
  <c r="QC15" i="7"/>
  <c r="QE14" i="7"/>
  <c r="QD15" i="7"/>
  <c r="QF14" i="7"/>
  <c r="QE15" i="7"/>
  <c r="QG14" i="7"/>
  <c r="QF15" i="7"/>
  <c r="QH14" i="7"/>
  <c r="QG15" i="7"/>
  <c r="QI14" i="7"/>
  <c r="QH15" i="7"/>
  <c r="QJ14" i="7"/>
  <c r="QI15" i="7"/>
  <c r="QK14" i="7"/>
  <c r="QJ15" i="7"/>
  <c r="QL14" i="7"/>
  <c r="QK15" i="7"/>
  <c r="QM14" i="7"/>
  <c r="QL15" i="7"/>
  <c r="QN14" i="7"/>
  <c r="QM15" i="7"/>
  <c r="QO14" i="7"/>
  <c r="QN15" i="7"/>
  <c r="QP14" i="7"/>
  <c r="QO15" i="7"/>
  <c r="QQ14" i="7"/>
  <c r="QP15" i="7"/>
  <c r="QR14" i="7"/>
  <c r="QQ15" i="7"/>
  <c r="QS14" i="7"/>
  <c r="QR15" i="7"/>
  <c r="QT14" i="7"/>
  <c r="QS15" i="7"/>
  <c r="QU14" i="7"/>
  <c r="QT15" i="7"/>
  <c r="QV14" i="7"/>
  <c r="QU15" i="7"/>
  <c r="QW14" i="7"/>
  <c r="QV15" i="7"/>
  <c r="QX14" i="7"/>
  <c r="QW15" i="7"/>
  <c r="QY14" i="7"/>
  <c r="QX15" i="7"/>
  <c r="QZ14" i="7"/>
  <c r="QY15" i="7"/>
  <c r="RA14" i="7"/>
  <c r="QZ15" i="7"/>
  <c r="RB14" i="7"/>
  <c r="RA15" i="7"/>
  <c r="RC14" i="7"/>
  <c r="RB15" i="7"/>
  <c r="RD14" i="7"/>
  <c r="RC15" i="7"/>
  <c r="RE14" i="7"/>
  <c r="RD15" i="7"/>
  <c r="RF14" i="7"/>
  <c r="RE15" i="7"/>
  <c r="RG14" i="7"/>
  <c r="RF15" i="7"/>
  <c r="RH14" i="7"/>
  <c r="RG15" i="7"/>
  <c r="RI14" i="7"/>
  <c r="RH15" i="7"/>
  <c r="RJ14" i="7"/>
  <c r="RI15" i="7"/>
  <c r="RK14" i="7"/>
  <c r="RJ15" i="7"/>
  <c r="RL14" i="7"/>
  <c r="RK15" i="7"/>
  <c r="RM14" i="7"/>
  <c r="RL15" i="7"/>
  <c r="RN14" i="7"/>
  <c r="RM15" i="7"/>
  <c r="RO14" i="7"/>
  <c r="RN15" i="7"/>
  <c r="RP14" i="7"/>
  <c r="RO15" i="7"/>
  <c r="RQ14" i="7"/>
  <c r="RP15" i="7"/>
  <c r="RR14" i="7"/>
  <c r="RQ15" i="7"/>
  <c r="RS14" i="7"/>
  <c r="RR15" i="7"/>
  <c r="RT14" i="7"/>
  <c r="RS15" i="7"/>
  <c r="RU14" i="7"/>
  <c r="RT15" i="7"/>
  <c r="RV14" i="7"/>
  <c r="RU15" i="7"/>
  <c r="RW14" i="7"/>
  <c r="RV15" i="7"/>
  <c r="RX14" i="7"/>
  <c r="RW15" i="7"/>
  <c r="RY14" i="7"/>
  <c r="RX15" i="7"/>
  <c r="RZ14" i="7"/>
  <c r="RY15" i="7"/>
  <c r="SA14" i="7"/>
  <c r="RZ15" i="7"/>
  <c r="SB14" i="7"/>
  <c r="SA15" i="7"/>
  <c r="SC14" i="7"/>
  <c r="SB15" i="7"/>
  <c r="SD14" i="7"/>
  <c r="SC15" i="7"/>
  <c r="SE14" i="7"/>
  <c r="SD15" i="7"/>
  <c r="SF14" i="7"/>
  <c r="SE15" i="7"/>
  <c r="SG14" i="7"/>
  <c r="SF15" i="7"/>
  <c r="SH14" i="7"/>
  <c r="SG15" i="7"/>
  <c r="SI14" i="7"/>
  <c r="SH15" i="7"/>
  <c r="SJ14" i="7"/>
  <c r="SI15" i="7"/>
  <c r="SK14" i="7"/>
  <c r="SJ15" i="7"/>
  <c r="SL14" i="7"/>
  <c r="SK15" i="7"/>
  <c r="SM14" i="7"/>
  <c r="SL15" i="7"/>
  <c r="SN14" i="7"/>
  <c r="SM15" i="7"/>
  <c r="SO14" i="7"/>
  <c r="SN15" i="7"/>
  <c r="SP14" i="7"/>
  <c r="SO15" i="7"/>
  <c r="SQ14" i="7"/>
  <c r="SP15" i="7"/>
  <c r="SR14" i="7"/>
  <c r="SQ15" i="7"/>
  <c r="SS14" i="7"/>
  <c r="SR15" i="7"/>
  <c r="ST14" i="7"/>
  <c r="SS15" i="7"/>
  <c r="SU14" i="7"/>
  <c r="ST15" i="7"/>
  <c r="SV14" i="7"/>
  <c r="SU15" i="7"/>
  <c r="SW14" i="7"/>
  <c r="SV15" i="7"/>
  <c r="SX14" i="7"/>
  <c r="SW15" i="7"/>
  <c r="SY14" i="7"/>
  <c r="SX15" i="7"/>
  <c r="SZ14" i="7"/>
  <c r="SY15" i="7"/>
  <c r="TA14" i="7"/>
  <c r="SZ15" i="7"/>
  <c r="TB14" i="7"/>
  <c r="TA15" i="7"/>
  <c r="TC14" i="7"/>
  <c r="TB15" i="7"/>
  <c r="TD14" i="7"/>
  <c r="TC15" i="7"/>
  <c r="TE14" i="7"/>
  <c r="TD15" i="7"/>
  <c r="TF14" i="7"/>
  <c r="TE15" i="7"/>
  <c r="TG14" i="7"/>
  <c r="TF15" i="7"/>
  <c r="TH14" i="7"/>
  <c r="TG15" i="7"/>
  <c r="TI14" i="7"/>
  <c r="TH15" i="7"/>
  <c r="TJ14" i="7"/>
  <c r="TI15" i="7"/>
  <c r="TK14" i="7"/>
  <c r="TJ15" i="7"/>
  <c r="TL14" i="7"/>
  <c r="TK15" i="7"/>
  <c r="TM14" i="7"/>
  <c r="TL15" i="7"/>
  <c r="TN14" i="7"/>
  <c r="TM15" i="7"/>
  <c r="TO14" i="7"/>
  <c r="TN15" i="7"/>
  <c r="TP14" i="7"/>
  <c r="TO15" i="7"/>
  <c r="TQ14" i="7"/>
  <c r="TP15" i="7"/>
  <c r="TR14" i="7"/>
  <c r="TQ15" i="7"/>
  <c r="TS14" i="7"/>
  <c r="TR15" i="7"/>
  <c r="TT14" i="7"/>
  <c r="TS15" i="7"/>
  <c r="TU14" i="7"/>
  <c r="TT15" i="7"/>
  <c r="TV14" i="7"/>
  <c r="TU15" i="7"/>
  <c r="TW14" i="7"/>
  <c r="TV15" i="7"/>
  <c r="TX14" i="7"/>
  <c r="TW15" i="7"/>
  <c r="TY14" i="7"/>
  <c r="TX15" i="7"/>
  <c r="TZ14" i="7"/>
  <c r="TY15" i="7"/>
  <c r="UA14" i="7"/>
  <c r="TZ15" i="7"/>
  <c r="UB14" i="7"/>
  <c r="UA15" i="7"/>
  <c r="UC14" i="7"/>
  <c r="UB15" i="7"/>
  <c r="UD14" i="7"/>
  <c r="UC15" i="7"/>
  <c r="UE14" i="7"/>
  <c r="UD15" i="7"/>
  <c r="UF14" i="7"/>
  <c r="UE15" i="7"/>
  <c r="UG14" i="7"/>
  <c r="UF15" i="7"/>
  <c r="UH14" i="7"/>
  <c r="UG15" i="7"/>
  <c r="UI14" i="7"/>
  <c r="UH15" i="7"/>
  <c r="UJ14" i="7"/>
  <c r="UI15" i="7"/>
  <c r="UK14" i="7"/>
  <c r="UJ15" i="7"/>
  <c r="UL14" i="7"/>
  <c r="UK15" i="7"/>
  <c r="UM14" i="7"/>
  <c r="UL15" i="7"/>
  <c r="UN14" i="7"/>
  <c r="UM15" i="7"/>
  <c r="UO14" i="7"/>
  <c r="UN15" i="7"/>
  <c r="UP14" i="7"/>
  <c r="UO15" i="7"/>
  <c r="UQ14" i="7"/>
  <c r="UP15" i="7"/>
  <c r="UR14" i="7"/>
  <c r="UQ15" i="7"/>
  <c r="US14" i="7"/>
  <c r="UR15" i="7"/>
  <c r="UT14" i="7"/>
  <c r="US15" i="7"/>
  <c r="UU14" i="7"/>
  <c r="UT15" i="7"/>
  <c r="UV14" i="7"/>
  <c r="UU15" i="7"/>
  <c r="UW14" i="7"/>
  <c r="UV15" i="7"/>
  <c r="UX14" i="7"/>
  <c r="UW15" i="7"/>
  <c r="UY14" i="7"/>
  <c r="UX15" i="7"/>
  <c r="UZ14" i="7"/>
  <c r="UY15" i="7"/>
  <c r="VA14" i="7"/>
  <c r="UZ15" i="7"/>
  <c r="VB14" i="7"/>
  <c r="VA15" i="7"/>
  <c r="VC14" i="7"/>
  <c r="VB15" i="7"/>
  <c r="VD14" i="7"/>
  <c r="VC15" i="7"/>
  <c r="VE14" i="7"/>
  <c r="VD15" i="7"/>
  <c r="VF14" i="7"/>
  <c r="VE15" i="7"/>
  <c r="VG14" i="7"/>
  <c r="VF15" i="7"/>
  <c r="VH14" i="7"/>
  <c r="VG15" i="7"/>
  <c r="VI14" i="7"/>
  <c r="VH15" i="7"/>
  <c r="VJ14" i="7"/>
  <c r="VI15" i="7"/>
  <c r="VK14" i="7"/>
  <c r="VJ15" i="7"/>
  <c r="VL14" i="7"/>
  <c r="VK15" i="7"/>
  <c r="VM14" i="7"/>
  <c r="VL15" i="7"/>
  <c r="VN14" i="7"/>
  <c r="VM15" i="7"/>
  <c r="VO14" i="7"/>
  <c r="VN15" i="7"/>
  <c r="VP14" i="7"/>
  <c r="VO15" i="7"/>
  <c r="VQ14" i="7"/>
  <c r="VP15" i="7"/>
  <c r="VR14" i="7"/>
  <c r="VQ15" i="7"/>
  <c r="VS14" i="7"/>
  <c r="VR15" i="7"/>
  <c r="VT14" i="7"/>
  <c r="VS15" i="7"/>
  <c r="VU14" i="7"/>
  <c r="VT15" i="7"/>
  <c r="VV14" i="7"/>
  <c r="VU15" i="7"/>
  <c r="VW14" i="7"/>
  <c r="VV15" i="7"/>
  <c r="VX14" i="7"/>
  <c r="VW15" i="7"/>
  <c r="VY14" i="7"/>
  <c r="VX15" i="7"/>
  <c r="VZ14" i="7"/>
  <c r="VY15" i="7"/>
  <c r="WA14" i="7"/>
  <c r="VZ15" i="7"/>
  <c r="WB14" i="7"/>
  <c r="WA15" i="7"/>
  <c r="WC14" i="7"/>
  <c r="WB15" i="7"/>
  <c r="WD14" i="7"/>
  <c r="WC15" i="7"/>
  <c r="WE14" i="7"/>
  <c r="WD15" i="7"/>
  <c r="WF14" i="7"/>
  <c r="WE15" i="7"/>
  <c r="WG14" i="7"/>
  <c r="WF15" i="7"/>
  <c r="WH14" i="7"/>
  <c r="WG15" i="7"/>
  <c r="WI14" i="7"/>
  <c r="WH15" i="7"/>
  <c r="WJ14" i="7"/>
  <c r="WI15" i="7"/>
  <c r="WK14" i="7"/>
  <c r="WJ15" i="7"/>
  <c r="WL14" i="7"/>
  <c r="WK15" i="7"/>
  <c r="WM14" i="7"/>
  <c r="WL15" i="7"/>
  <c r="WN14" i="7"/>
  <c r="WM15" i="7"/>
  <c r="WO14" i="7"/>
  <c r="WN15" i="7"/>
  <c r="WP14" i="7"/>
  <c r="WO15" i="7"/>
  <c r="WQ14" i="7"/>
  <c r="WP15" i="7"/>
  <c r="WR14" i="7"/>
  <c r="WQ15" i="7"/>
  <c r="WS14" i="7"/>
  <c r="WR15" i="7"/>
  <c r="WT14" i="7"/>
  <c r="WS15" i="7"/>
  <c r="WU14" i="7"/>
  <c r="WT15" i="7"/>
  <c r="WV14" i="7"/>
  <c r="WU15" i="7"/>
  <c r="WW14" i="7"/>
  <c r="WV15" i="7"/>
  <c r="WX14" i="7"/>
  <c r="WW15" i="7"/>
  <c r="WY14" i="7"/>
  <c r="WX15" i="7"/>
  <c r="WZ14" i="7"/>
  <c r="WY15" i="7"/>
  <c r="XA14" i="7"/>
  <c r="WZ15" i="7"/>
  <c r="XB14" i="7"/>
  <c r="XA15" i="7"/>
  <c r="XC14" i="7"/>
  <c r="XB15" i="7"/>
  <c r="XD14" i="7"/>
  <c r="XC15" i="7"/>
  <c r="XE14" i="7"/>
  <c r="XD15" i="7"/>
  <c r="XF14" i="7"/>
  <c r="XE15" i="7"/>
  <c r="XG14" i="7"/>
  <c r="XF15" i="7"/>
  <c r="XH14" i="7"/>
  <c r="XG15" i="7"/>
  <c r="XI14" i="7"/>
  <c r="XH15" i="7"/>
  <c r="XJ14" i="7"/>
  <c r="XI15" i="7"/>
  <c r="XK14" i="7"/>
  <c r="XJ15" i="7"/>
  <c r="XL14" i="7"/>
  <c r="XK15" i="7"/>
  <c r="XM14" i="7"/>
  <c r="XL15" i="7"/>
  <c r="XN14" i="7"/>
  <c r="XM15" i="7"/>
  <c r="XO14" i="7"/>
  <c r="XN15" i="7"/>
  <c r="XP14" i="7"/>
  <c r="XO15" i="7"/>
  <c r="XQ14" i="7"/>
  <c r="XP15" i="7"/>
  <c r="XR14" i="7"/>
  <c r="XQ15" i="7"/>
  <c r="XS14" i="7"/>
  <c r="XR15" i="7"/>
  <c r="XT14" i="7"/>
  <c r="XS15" i="7"/>
  <c r="XU14" i="7"/>
  <c r="XT15" i="7"/>
  <c r="XV14" i="7"/>
  <c r="XU15" i="7"/>
  <c r="XW14" i="7"/>
  <c r="XV15" i="7"/>
  <c r="XX14" i="7"/>
  <c r="XW15" i="7"/>
  <c r="XY14" i="7"/>
  <c r="XX15" i="7"/>
  <c r="XZ14" i="7"/>
  <c r="XY15" i="7"/>
  <c r="YA14" i="7"/>
  <c r="XZ15" i="7"/>
  <c r="YB14" i="7"/>
  <c r="YA15" i="7"/>
  <c r="YC14" i="7"/>
  <c r="YB15" i="7"/>
  <c r="YD14" i="7"/>
  <c r="YC15" i="7"/>
  <c r="YE14" i="7"/>
  <c r="YD15" i="7"/>
  <c r="YF14" i="7"/>
  <c r="YE15" i="7"/>
  <c r="YG14" i="7"/>
  <c r="YF15" i="7"/>
  <c r="YH14" i="7"/>
  <c r="YG15" i="7"/>
  <c r="YI14" i="7"/>
  <c r="YH15" i="7"/>
  <c r="YJ14" i="7"/>
  <c r="YI15" i="7"/>
  <c r="YK14" i="7"/>
  <c r="YJ15" i="7"/>
  <c r="YL14" i="7"/>
  <c r="YK15" i="7"/>
  <c r="YM14" i="7"/>
  <c r="YL15" i="7"/>
  <c r="YN14" i="7"/>
  <c r="YM15" i="7"/>
  <c r="YO14" i="7"/>
  <c r="YN15" i="7"/>
  <c r="YP14" i="7"/>
  <c r="YO15" i="7"/>
  <c r="YQ14" i="7"/>
  <c r="YP15" i="7"/>
  <c r="YR14" i="7"/>
  <c r="YQ15" i="7"/>
  <c r="YS14" i="7"/>
  <c r="YR15" i="7"/>
  <c r="YT14" i="7"/>
  <c r="YS15" i="7"/>
  <c r="YU14" i="7"/>
  <c r="YT15" i="7"/>
  <c r="YV14" i="7"/>
  <c r="YU15" i="7"/>
  <c r="YW14" i="7"/>
  <c r="YV15" i="7"/>
  <c r="YX14" i="7"/>
  <c r="YW15" i="7"/>
  <c r="YY14" i="7"/>
  <c r="YX15" i="7"/>
  <c r="YZ14" i="7"/>
  <c r="YY15" i="7"/>
  <c r="ZA14" i="7"/>
  <c r="YZ15" i="7"/>
  <c r="ZB14" i="7"/>
  <c r="ZA15" i="7"/>
  <c r="ZC14" i="7"/>
  <c r="ZB15" i="7"/>
  <c r="ZD14" i="7"/>
  <c r="ZC15" i="7"/>
  <c r="ZE14" i="7"/>
  <c r="ZD15" i="7"/>
  <c r="ZF14" i="7"/>
  <c r="ZE15" i="7"/>
  <c r="ZG14" i="7"/>
  <c r="ZF15" i="7"/>
  <c r="ZH14" i="7"/>
  <c r="ZG15" i="7"/>
  <c r="ZI14" i="7"/>
  <c r="ZH15" i="7"/>
  <c r="ZJ14" i="7"/>
  <c r="ZI15" i="7"/>
  <c r="ZK14" i="7"/>
  <c r="ZJ15" i="7"/>
  <c r="ZL14" i="7"/>
  <c r="ZK15" i="7"/>
  <c r="ZM14" i="7"/>
  <c r="ZL15" i="7"/>
  <c r="ZN14" i="7"/>
  <c r="ZM15" i="7"/>
  <c r="ZO14" i="7"/>
  <c r="ZN15" i="7"/>
  <c r="ZP14" i="7"/>
  <c r="ZO15" i="7"/>
  <c r="ZQ14" i="7"/>
  <c r="ZP15" i="7"/>
  <c r="ZR14" i="7"/>
  <c r="ZQ15" i="7"/>
  <c r="ZS14" i="7"/>
  <c r="ZR15" i="7"/>
  <c r="ZT14" i="7"/>
  <c r="ZS15" i="7"/>
  <c r="ZU14" i="7"/>
  <c r="ZT15" i="7"/>
  <c r="ZV14" i="7"/>
  <c r="ZU15" i="7"/>
  <c r="ZW14" i="7"/>
  <c r="ZV15" i="7"/>
  <c r="ZX14" i="7"/>
  <c r="ZW15" i="7"/>
  <c r="ZY14" i="7"/>
  <c r="ZX15" i="7"/>
  <c r="ZZ14" i="7"/>
  <c r="ZY15" i="7"/>
  <c r="AAA14" i="7"/>
  <c r="ZZ15" i="7"/>
  <c r="AAB14" i="7"/>
  <c r="AAA15" i="7"/>
  <c r="AAC14" i="7"/>
  <c r="AAB15" i="7"/>
  <c r="AAD14" i="7"/>
  <c r="AAC15" i="7"/>
  <c r="AAE14" i="7"/>
  <c r="AAD15" i="7"/>
  <c r="AAF14" i="7"/>
  <c r="AAE15" i="7"/>
  <c r="AAG14" i="7"/>
  <c r="AAF15" i="7"/>
  <c r="AAH14" i="7"/>
  <c r="AAG15" i="7"/>
  <c r="AAI14" i="7"/>
  <c r="AAH15" i="7"/>
  <c r="AAJ14" i="7"/>
  <c r="AAI15" i="7"/>
  <c r="AAK14" i="7"/>
  <c r="AAJ15" i="7"/>
  <c r="AAL14" i="7"/>
  <c r="AAK15" i="7"/>
  <c r="AAM14" i="7"/>
  <c r="AAL15" i="7"/>
  <c r="AAN14" i="7"/>
  <c r="AAM15" i="7"/>
  <c r="AAO14" i="7"/>
  <c r="AAN15" i="7"/>
  <c r="AAP14" i="7"/>
  <c r="AAO15" i="7"/>
  <c r="AAQ14" i="7"/>
  <c r="AAP15" i="7"/>
  <c r="AAR14" i="7"/>
  <c r="AAQ15" i="7"/>
  <c r="AAS14" i="7"/>
  <c r="AAR15" i="7"/>
  <c r="AAT14" i="7"/>
  <c r="AAS15" i="7"/>
  <c r="AAU14" i="7"/>
  <c r="AAT15" i="7"/>
  <c r="AAV14" i="7"/>
  <c r="AAU15" i="7"/>
  <c r="AAW14" i="7"/>
  <c r="AAV15" i="7"/>
  <c r="AAX14" i="7"/>
  <c r="AAW15" i="7"/>
  <c r="AAY14" i="7"/>
  <c r="AAX15" i="7"/>
  <c r="AAZ14" i="7"/>
  <c r="AAY15" i="7"/>
  <c r="ABA14" i="7"/>
  <c r="AAZ15" i="7"/>
  <c r="ABB14" i="7"/>
  <c r="ABA15" i="7"/>
  <c r="ABC14" i="7"/>
  <c r="ABB15" i="7"/>
  <c r="ABD14" i="7"/>
  <c r="ABC15" i="7"/>
  <c r="ABE14" i="7"/>
  <c r="ABD15" i="7"/>
  <c r="ABF14" i="7"/>
  <c r="ABE15" i="7"/>
  <c r="ABG14" i="7"/>
  <c r="ABF15" i="7"/>
  <c r="ABH14" i="7"/>
  <c r="ABG15" i="7"/>
  <c r="ABI14" i="7"/>
  <c r="ABH15" i="7"/>
  <c r="ABJ14" i="7"/>
  <c r="ABI15" i="7"/>
  <c r="ABK14" i="7"/>
  <c r="ABJ15" i="7"/>
  <c r="ABL14" i="7"/>
  <c r="ABK15" i="7"/>
  <c r="ABM14" i="7"/>
  <c r="ABL15" i="7"/>
  <c r="ABN14" i="7"/>
  <c r="ABM15" i="7"/>
  <c r="ABO14" i="7"/>
  <c r="ABN15" i="7"/>
  <c r="ABP14" i="7"/>
  <c r="ABO15" i="7"/>
  <c r="ABQ14" i="7"/>
  <c r="ABP15" i="7"/>
  <c r="ABR14" i="7"/>
  <c r="ABQ15" i="7"/>
  <c r="ABS14" i="7"/>
  <c r="ABR15" i="7"/>
  <c r="ABT14" i="7"/>
  <c r="ABS15" i="7"/>
  <c r="ABU14" i="7"/>
  <c r="ABT15" i="7"/>
  <c r="ABV14" i="7"/>
  <c r="ABU15" i="7"/>
  <c r="ABW14" i="7"/>
  <c r="ABV15" i="7"/>
  <c r="ABX14" i="7"/>
  <c r="ABW15" i="7"/>
  <c r="ABY14" i="7"/>
  <c r="ABX15" i="7"/>
  <c r="ABZ14" i="7"/>
  <c r="ABY15" i="7"/>
  <c r="ACA14" i="7"/>
  <c r="ABZ15" i="7"/>
  <c r="ACB14" i="7"/>
  <c r="ACA15" i="7"/>
  <c r="ACC14" i="7"/>
  <c r="ACB15" i="7"/>
  <c r="ACD14" i="7"/>
  <c r="ACC15" i="7"/>
  <c r="ACE14" i="7"/>
  <c r="ACD15" i="7"/>
  <c r="ACF14" i="7"/>
  <c r="ACE15" i="7"/>
  <c r="ACG14" i="7"/>
  <c r="ACF15" i="7"/>
  <c r="ACH14" i="7"/>
  <c r="ACG15" i="7"/>
  <c r="ACI14" i="7"/>
  <c r="ACH15" i="7"/>
  <c r="ACJ14" i="7"/>
  <c r="ACI15" i="7"/>
  <c r="ACK14" i="7"/>
  <c r="ACJ15" i="7"/>
  <c r="ACL14" i="7"/>
  <c r="ACK15" i="7"/>
  <c r="ACM14" i="7"/>
  <c r="ACL15" i="7"/>
  <c r="ACN14" i="7"/>
  <c r="ACM15" i="7"/>
  <c r="ACO14" i="7"/>
  <c r="ACN15" i="7"/>
  <c r="ACP14" i="7"/>
  <c r="ACO15" i="7"/>
  <c r="ACQ14" i="7"/>
  <c r="ACP15" i="7"/>
  <c r="ACR14" i="7"/>
  <c r="ACQ15" i="7"/>
  <c r="ACS14" i="7"/>
  <c r="ACR15" i="7"/>
  <c r="ACT14" i="7"/>
  <c r="ACS15" i="7"/>
  <c r="ACU14" i="7"/>
  <c r="ACT15" i="7"/>
  <c r="ACV14" i="7"/>
  <c r="ACU15" i="7"/>
  <c r="ACW14" i="7"/>
  <c r="ACV15" i="7"/>
  <c r="ACX14" i="7"/>
  <c r="ACW15" i="7"/>
  <c r="ACY14" i="7"/>
  <c r="ACX15" i="7"/>
  <c r="ACZ14" i="7"/>
  <c r="ACY15" i="7"/>
  <c r="ADA14" i="7"/>
  <c r="ACZ15" i="7"/>
  <c r="ADB14" i="7"/>
  <c r="ADA15" i="7"/>
  <c r="ADC14" i="7"/>
  <c r="ADB15" i="7"/>
  <c r="ADD14" i="7"/>
  <c r="ADC15" i="7"/>
  <c r="ADE14" i="7"/>
  <c r="ADD15" i="7"/>
  <c r="ADF14" i="7"/>
  <c r="ADE15" i="7"/>
  <c r="ADG14" i="7"/>
  <c r="ADF15" i="7"/>
  <c r="ADH14" i="7"/>
  <c r="ADG15" i="7"/>
  <c r="ADI14" i="7"/>
  <c r="ADH15" i="7"/>
  <c r="ADJ14" i="7"/>
  <c r="ADI15" i="7"/>
  <c r="ADK14" i="7"/>
  <c r="ADJ15" i="7"/>
  <c r="ADL14" i="7"/>
  <c r="ADK15" i="7"/>
  <c r="ADM14" i="7"/>
  <c r="ADL15" i="7"/>
  <c r="ADN14" i="7"/>
  <c r="ADM15" i="7"/>
  <c r="ADO14" i="7"/>
  <c r="ADN15" i="7"/>
  <c r="ADP14" i="7"/>
  <c r="ADO15" i="7"/>
  <c r="ADQ14" i="7"/>
  <c r="ADP15" i="7"/>
  <c r="ADR14" i="7"/>
  <c r="ADQ15" i="7"/>
  <c r="ADS14" i="7"/>
  <c r="ADR15" i="7"/>
  <c r="ADT14" i="7"/>
  <c r="ADS15" i="7"/>
  <c r="ADU14" i="7"/>
  <c r="ADT15" i="7"/>
  <c r="ADV14" i="7"/>
  <c r="ADU15" i="7"/>
  <c r="ADW14" i="7"/>
  <c r="ADV15" i="7"/>
  <c r="ADX14" i="7"/>
  <c r="ADW15" i="7"/>
  <c r="ADY14" i="7"/>
  <c r="ADX15" i="7"/>
  <c r="ADZ14" i="7"/>
  <c r="ADY15" i="7"/>
  <c r="AEA14" i="7"/>
  <c r="ADZ15" i="7"/>
  <c r="AEB14" i="7"/>
  <c r="AEA15" i="7"/>
  <c r="AEC14" i="7"/>
  <c r="AEB15" i="7"/>
  <c r="AED14" i="7"/>
  <c r="AEC15" i="7"/>
  <c r="AEE14" i="7"/>
  <c r="AED15" i="7"/>
  <c r="AEF14" i="7"/>
  <c r="AEE15" i="7"/>
  <c r="AEG14" i="7"/>
  <c r="AEF15" i="7"/>
  <c r="AEH14" i="7"/>
  <c r="AEG15" i="7"/>
  <c r="AEI14" i="7"/>
  <c r="AEH15" i="7"/>
  <c r="AEJ14" i="7"/>
  <c r="AEI15" i="7"/>
  <c r="AEK14" i="7"/>
  <c r="AEJ15" i="7"/>
  <c r="AEL14" i="7"/>
  <c r="AEK15" i="7"/>
  <c r="AEM14" i="7"/>
  <c r="AEL15" i="7"/>
  <c r="AEN14" i="7"/>
  <c r="AEM15" i="7"/>
  <c r="AEO14" i="7"/>
  <c r="AEN15" i="7"/>
  <c r="AEP14" i="7"/>
  <c r="AEO15" i="7"/>
  <c r="AEQ14" i="7"/>
  <c r="AEP15" i="7"/>
  <c r="AER14" i="7"/>
  <c r="AEQ15" i="7"/>
  <c r="AES14" i="7"/>
  <c r="AER15" i="7"/>
  <c r="AET14" i="7"/>
  <c r="AES15" i="7"/>
  <c r="AEU14" i="7"/>
  <c r="AET15" i="7"/>
  <c r="AEV14" i="7"/>
  <c r="AEU15" i="7"/>
  <c r="AEW14" i="7"/>
  <c r="AEV15" i="7"/>
  <c r="AEX14" i="7"/>
  <c r="AEW15" i="7"/>
  <c r="AEY14" i="7"/>
  <c r="AEX15" i="7"/>
  <c r="AEZ14" i="7"/>
  <c r="AEY15" i="7"/>
  <c r="AFA14" i="7"/>
  <c r="AEZ15" i="7"/>
  <c r="AFB14" i="7"/>
  <c r="AFA15" i="7"/>
  <c r="AFC14" i="7"/>
  <c r="AFB15" i="7"/>
  <c r="AFD14" i="7"/>
  <c r="AFC15" i="7"/>
  <c r="AFE14" i="7"/>
  <c r="AFD15" i="7"/>
  <c r="AFF14" i="7"/>
  <c r="AFE15" i="7"/>
  <c r="AFG14" i="7"/>
  <c r="AFF15" i="7"/>
  <c r="AFH14" i="7"/>
  <c r="AFG15" i="7"/>
  <c r="AFI14" i="7"/>
  <c r="AFH15" i="7"/>
  <c r="AFJ14" i="7"/>
  <c r="AFI15" i="7"/>
  <c r="AFK14" i="7"/>
  <c r="AFJ15" i="7"/>
  <c r="AFL14" i="7"/>
  <c r="AFK15" i="7"/>
  <c r="AFM14" i="7"/>
  <c r="AFL15" i="7"/>
  <c r="AFN14" i="7"/>
  <c r="AFM15" i="7"/>
  <c r="AFO14" i="7"/>
  <c r="AFN15" i="7"/>
  <c r="AFP14" i="7"/>
  <c r="AFO15" i="7"/>
  <c r="AFQ14" i="7"/>
  <c r="AFP15" i="7"/>
  <c r="AFR14" i="7"/>
  <c r="AFQ15" i="7"/>
  <c r="AFS14" i="7"/>
  <c r="AFR15" i="7"/>
  <c r="AFT14" i="7"/>
  <c r="AFS15" i="7"/>
  <c r="AFU14" i="7"/>
  <c r="AFT15" i="7"/>
  <c r="AFV14" i="7"/>
  <c r="AFU15" i="7"/>
  <c r="AFW14" i="7"/>
  <c r="AFV15" i="7"/>
  <c r="AFX14" i="7"/>
  <c r="AFW15" i="7"/>
  <c r="AFY14" i="7"/>
  <c r="AFX15" i="7"/>
  <c r="AFZ14" i="7"/>
  <c r="AFY15" i="7"/>
  <c r="AGA14" i="7"/>
  <c r="AFZ15" i="7"/>
  <c r="AGB14" i="7"/>
  <c r="AGA15" i="7"/>
  <c r="AGC14" i="7"/>
  <c r="AGB15" i="7"/>
  <c r="AGD14" i="7"/>
  <c r="AGC15" i="7"/>
  <c r="AGE14" i="7"/>
  <c r="AGD15" i="7"/>
  <c r="AGF14" i="7"/>
  <c r="AGE15" i="7"/>
  <c r="AGG14" i="7"/>
  <c r="AGF15" i="7"/>
  <c r="AGH14" i="7"/>
  <c r="AGG15" i="7"/>
  <c r="AGI14" i="7"/>
  <c r="AGH15" i="7"/>
  <c r="AGJ14" i="7"/>
  <c r="AGI15" i="7"/>
  <c r="AGK14" i="7"/>
  <c r="AGJ15" i="7"/>
  <c r="AGL14" i="7"/>
  <c r="AGK15" i="7"/>
  <c r="AGM14" i="7"/>
  <c r="AGL15" i="7"/>
  <c r="AGN14" i="7"/>
  <c r="AGM15" i="7"/>
  <c r="AGO14" i="7"/>
  <c r="AGN15" i="7"/>
  <c r="AGP14" i="7"/>
  <c r="AGO15" i="7"/>
  <c r="AGQ14" i="7"/>
  <c r="AGP15" i="7"/>
  <c r="AGR14" i="7"/>
  <c r="AGQ15" i="7"/>
  <c r="AGS14" i="7"/>
  <c r="AGR15" i="7"/>
  <c r="AGT14" i="7"/>
  <c r="AGS15" i="7"/>
  <c r="AGU14" i="7"/>
  <c r="AGT15" i="7"/>
  <c r="AGV14" i="7"/>
  <c r="AGU15" i="7"/>
  <c r="AGW14" i="7"/>
  <c r="AGV15" i="7"/>
  <c r="AGX14" i="7"/>
  <c r="AGW15" i="7"/>
  <c r="AGY14" i="7"/>
  <c r="AGX15" i="7"/>
  <c r="AGZ14" i="7"/>
  <c r="AGY15" i="7"/>
  <c r="AHA14" i="7"/>
  <c r="AGZ15" i="7"/>
  <c r="AHB14" i="7"/>
  <c r="AHA15" i="7"/>
  <c r="AHC14" i="7"/>
  <c r="AHB15" i="7"/>
  <c r="AHD14" i="7"/>
  <c r="AHC15" i="7"/>
  <c r="AHE14" i="7"/>
  <c r="AHD15" i="7"/>
  <c r="AHF14" i="7"/>
  <c r="AHE15" i="7"/>
  <c r="AHG14" i="7"/>
  <c r="AHF15" i="7"/>
  <c r="AHH14" i="7"/>
  <c r="AHG15" i="7"/>
  <c r="AHI14" i="7"/>
  <c r="AHH15" i="7"/>
  <c r="AHJ14" i="7"/>
  <c r="AHI15" i="7"/>
  <c r="AHK14" i="7"/>
  <c r="AHJ15" i="7"/>
  <c r="AHL14" i="7"/>
  <c r="AHK15" i="7"/>
  <c r="AHM14" i="7"/>
  <c r="AHL15" i="7"/>
  <c r="AHN14" i="7"/>
  <c r="AHM15" i="7"/>
  <c r="AHO14" i="7"/>
  <c r="AHN15" i="7"/>
  <c r="AHP14" i="7"/>
  <c r="AHO15" i="7"/>
  <c r="AHQ14" i="7"/>
  <c r="AHP15" i="7"/>
  <c r="AHR14" i="7"/>
  <c r="AHQ15" i="7"/>
  <c r="AHS14" i="7"/>
  <c r="AHR15" i="7"/>
  <c r="AHT14" i="7"/>
  <c r="AHS15" i="7"/>
  <c r="AHU14" i="7"/>
  <c r="AHT15" i="7"/>
  <c r="AHV14" i="7"/>
  <c r="AHU15" i="7"/>
  <c r="AHW14" i="7"/>
  <c r="AHV15" i="7"/>
  <c r="AHX14" i="7"/>
  <c r="AHW15" i="7"/>
  <c r="AHY14" i="7"/>
  <c r="AHX15" i="7"/>
  <c r="AHZ14" i="7"/>
  <c r="AHY15" i="7"/>
  <c r="AIA14" i="7"/>
  <c r="AHZ15" i="7"/>
  <c r="AIB14" i="7"/>
  <c r="AIA15" i="7"/>
  <c r="AIC14" i="7"/>
  <c r="AIB15" i="7"/>
  <c r="AID14" i="7"/>
  <c r="AIC15" i="7"/>
  <c r="AIE14" i="7"/>
  <c r="AID15" i="7"/>
  <c r="AIF14" i="7"/>
  <c r="AIE15" i="7"/>
  <c r="AIG14" i="7"/>
  <c r="AIF15" i="7"/>
  <c r="AIH14" i="7"/>
  <c r="AIG15" i="7"/>
  <c r="AII14" i="7"/>
  <c r="AIH15" i="7"/>
  <c r="AIJ14" i="7"/>
  <c r="AII15" i="7"/>
  <c r="AIK14" i="7"/>
  <c r="AIJ15" i="7"/>
  <c r="AIL14" i="7"/>
  <c r="AIK15" i="7"/>
  <c r="AIM14" i="7"/>
  <c r="AIL15" i="7"/>
  <c r="AIN14" i="7"/>
  <c r="AIM15" i="7"/>
  <c r="AIO14" i="7"/>
  <c r="AIN15" i="7"/>
  <c r="AIP14" i="7"/>
  <c r="AIO15" i="7"/>
  <c r="AIQ14" i="7"/>
  <c r="AIP15" i="7"/>
  <c r="AIR14" i="7"/>
  <c r="AIQ15" i="7"/>
  <c r="AIS14" i="7"/>
  <c r="AIR15" i="7"/>
  <c r="AIT14" i="7"/>
  <c r="AIS15" i="7"/>
  <c r="AIU14" i="7"/>
  <c r="AIT15" i="7"/>
  <c r="AIV14" i="7"/>
  <c r="AIU15" i="7"/>
  <c r="AIW14" i="7"/>
  <c r="AIV15" i="7"/>
  <c r="AIX14" i="7"/>
  <c r="AIW15" i="7"/>
  <c r="AIY14" i="7"/>
  <c r="AIX15" i="7"/>
  <c r="AIZ14" i="7"/>
  <c r="AIY15" i="7"/>
  <c r="AJA14" i="7"/>
  <c r="AIZ15" i="7"/>
  <c r="AJB14" i="7"/>
  <c r="AJA15" i="7"/>
  <c r="AJC14" i="7"/>
  <c r="AJB15" i="7"/>
  <c r="AJD14" i="7"/>
  <c r="AJC15" i="7"/>
  <c r="AJE14" i="7"/>
  <c r="AJD15" i="7"/>
  <c r="AJF14" i="7"/>
  <c r="AJE15" i="7"/>
  <c r="AJG14" i="7"/>
  <c r="AJF15" i="7"/>
  <c r="AJH14" i="7"/>
  <c r="AJG15" i="7"/>
  <c r="AJI14" i="7"/>
  <c r="AJH15" i="7"/>
  <c r="AJJ14" i="7"/>
  <c r="AJI15" i="7"/>
  <c r="AJK14" i="7"/>
  <c r="AJJ15" i="7"/>
  <c r="AJL14" i="7"/>
  <c r="AJK15" i="7"/>
  <c r="AJM14" i="7"/>
  <c r="AJL15" i="7"/>
  <c r="AJN14" i="7"/>
  <c r="AJM15" i="7"/>
  <c r="AJO14" i="7"/>
  <c r="AJN15" i="7"/>
  <c r="AJP14" i="7"/>
  <c r="AJO15" i="7"/>
  <c r="AJQ14" i="7"/>
  <c r="AJP15" i="7"/>
  <c r="AJR14" i="7"/>
  <c r="AJQ15" i="7"/>
  <c r="AJS14" i="7"/>
  <c r="AJR15" i="7"/>
  <c r="AJT14" i="7"/>
  <c r="AJS15" i="7"/>
  <c r="AJU14" i="7"/>
  <c r="AJT15" i="7"/>
  <c r="AJV14" i="7"/>
  <c r="AJU15" i="7"/>
  <c r="AJW14" i="7"/>
  <c r="AJV15" i="7"/>
  <c r="AJX14" i="7"/>
  <c r="AJW15" i="7"/>
  <c r="AJY14" i="7"/>
  <c r="AJX15" i="7"/>
  <c r="AJZ14" i="7"/>
  <c r="AJY15" i="7"/>
  <c r="AKA14" i="7"/>
  <c r="AJZ15" i="7"/>
  <c r="AKB14" i="7"/>
  <c r="AKA15" i="7"/>
  <c r="AKC14" i="7"/>
  <c r="AKB15" i="7"/>
  <c r="AKD14" i="7"/>
  <c r="AKC15" i="7"/>
  <c r="AKE14" i="7"/>
  <c r="AKD15" i="7"/>
  <c r="AKF14" i="7"/>
  <c r="AKE15" i="7"/>
  <c r="AKG14" i="7"/>
  <c r="AKF15" i="7"/>
  <c r="AKH14" i="7"/>
  <c r="AKG15" i="7"/>
  <c r="AKI14" i="7"/>
  <c r="AKH15" i="7"/>
  <c r="AKJ14" i="7"/>
  <c r="AKI15" i="7"/>
  <c r="AKK14" i="7"/>
  <c r="AKJ15" i="7"/>
  <c r="AKL14" i="7"/>
  <c r="AKK15" i="7"/>
  <c r="AKM14" i="7"/>
  <c r="AKL15" i="7"/>
  <c r="AKN14" i="7"/>
  <c r="AKM15" i="7"/>
  <c r="AKO14" i="7"/>
  <c r="AKN15" i="7"/>
  <c r="AKP14" i="7"/>
  <c r="AKO15" i="7"/>
  <c r="AKQ14" i="7"/>
  <c r="AKP15" i="7"/>
  <c r="AKR14" i="7"/>
  <c r="AKQ15" i="7"/>
  <c r="AKS14" i="7"/>
  <c r="AKR15" i="7"/>
  <c r="AKT14" i="7"/>
  <c r="AKS15" i="7"/>
  <c r="AKU14" i="7"/>
  <c r="AKT15" i="7"/>
  <c r="AKV14" i="7"/>
  <c r="AKU15" i="7"/>
  <c r="AKW14" i="7"/>
  <c r="AKV15" i="7"/>
  <c r="AKX14" i="7"/>
  <c r="AKW15" i="7"/>
  <c r="AKY14" i="7"/>
  <c r="AKX15" i="7"/>
  <c r="AKZ14" i="7"/>
  <c r="AKY15" i="7"/>
  <c r="ALA14" i="7"/>
  <c r="AKZ15" i="7"/>
  <c r="ALB14" i="7"/>
  <c r="ALA15" i="7"/>
  <c r="ALC14" i="7"/>
  <c r="ALB15" i="7"/>
  <c r="ALD14" i="7"/>
  <c r="ALC15" i="7"/>
  <c r="ALE14" i="7"/>
  <c r="ALD15" i="7"/>
  <c r="ALF14" i="7"/>
  <c r="ALE15" i="7"/>
  <c r="ALG14" i="7"/>
  <c r="ALF15" i="7"/>
  <c r="ALH14" i="7"/>
  <c r="ALG15" i="7"/>
  <c r="ALI14" i="7"/>
  <c r="ALH15" i="7"/>
  <c r="ALJ14" i="7"/>
  <c r="ALI15" i="7"/>
  <c r="ALK14" i="7"/>
  <c r="ALJ15" i="7"/>
  <c r="ALL14" i="7"/>
  <c r="ALK15" i="7"/>
  <c r="ALM14" i="7"/>
  <c r="ALL15" i="7"/>
  <c r="ALN14" i="7"/>
  <c r="ALM15" i="7"/>
  <c r="ALO14" i="7"/>
  <c r="ALN15" i="7"/>
  <c r="ALP14" i="7"/>
  <c r="ALO15" i="7"/>
  <c r="ALQ14" i="7"/>
  <c r="ALP15" i="7"/>
  <c r="ALR14" i="7"/>
  <c r="ALQ15" i="7"/>
  <c r="ALS14" i="7"/>
  <c r="ALR15" i="7"/>
  <c r="ALT14" i="7"/>
  <c r="ALS15" i="7"/>
  <c r="ALU14" i="7"/>
  <c r="ALT15" i="7"/>
  <c r="ALV14" i="7"/>
  <c r="ALU15" i="7"/>
  <c r="ALW14" i="7"/>
  <c r="ALV15" i="7"/>
  <c r="ALX14" i="7"/>
  <c r="ALW15" i="7"/>
  <c r="ALY14" i="7"/>
  <c r="ALX15" i="7"/>
  <c r="ALZ14" i="7"/>
  <c r="ALY15" i="7"/>
  <c r="AMA14" i="7"/>
  <c r="ALZ15" i="7"/>
  <c r="AMB14" i="7"/>
  <c r="AMA15" i="7"/>
  <c r="AMC14" i="7"/>
  <c r="AMB15" i="7"/>
  <c r="AMD14" i="7"/>
  <c r="AMC15" i="7"/>
  <c r="AME14" i="7"/>
  <c r="AMD15" i="7"/>
  <c r="AMF14" i="7"/>
  <c r="AME15" i="7"/>
  <c r="AMG14" i="7"/>
  <c r="AMF15" i="7"/>
  <c r="AMH14" i="7"/>
  <c r="AMG15" i="7"/>
  <c r="AMI14" i="7"/>
  <c r="AMH15" i="7"/>
  <c r="AMJ14" i="7"/>
  <c r="AMI15" i="7"/>
  <c r="AMK14" i="7"/>
  <c r="AMJ15" i="7"/>
  <c r="AML14" i="7"/>
  <c r="AMK15" i="7"/>
  <c r="AMM14" i="7"/>
  <c r="AML15" i="7"/>
  <c r="AMN14" i="7"/>
  <c r="AMM15" i="7"/>
  <c r="AMO14" i="7"/>
  <c r="AMN15" i="7"/>
  <c r="AMP14" i="7"/>
  <c r="AMO15" i="7"/>
  <c r="AMQ14" i="7"/>
  <c r="AMP15" i="7"/>
  <c r="AMR14" i="7"/>
  <c r="AMQ15" i="7"/>
  <c r="AMS14" i="7"/>
  <c r="AMR15" i="7"/>
  <c r="AMT14" i="7"/>
  <c r="AMS15" i="7"/>
  <c r="AMU14" i="7"/>
  <c r="AMT15" i="7"/>
  <c r="AMV14" i="7"/>
  <c r="AMU15" i="7"/>
  <c r="AMW14" i="7"/>
  <c r="AMV15" i="7"/>
  <c r="AMX14" i="7"/>
  <c r="AMW15" i="7"/>
  <c r="AMY14" i="7"/>
  <c r="AMX15" i="7"/>
  <c r="AMZ14" i="7"/>
  <c r="AMY15" i="7"/>
  <c r="ANA14" i="7"/>
  <c r="AMZ15" i="7"/>
  <c r="ANB14" i="7"/>
  <c r="ANA15" i="7"/>
  <c r="ANC14" i="7"/>
  <c r="ANB15" i="7"/>
  <c r="AND14" i="7"/>
  <c r="ANC15" i="7"/>
  <c r="ANE14" i="7"/>
  <c r="AND15" i="7"/>
  <c r="ANF14" i="7"/>
  <c r="ANE15" i="7"/>
  <c r="ANG14" i="7"/>
  <c r="ANF15" i="7"/>
  <c r="ANH14" i="7"/>
  <c r="ANG15" i="7"/>
  <c r="ANI14" i="7"/>
  <c r="ANH15" i="7"/>
  <c r="ANJ14" i="7"/>
  <c r="ANI15" i="7"/>
  <c r="ANK14" i="7"/>
  <c r="ANJ15" i="7"/>
  <c r="ANL14" i="7"/>
  <c r="ANK15" i="7"/>
  <c r="ANM14" i="7"/>
  <c r="ANL15" i="7"/>
  <c r="ANN14" i="7"/>
  <c r="ANM15" i="7"/>
  <c r="ANO14" i="7"/>
  <c r="ANN15" i="7"/>
  <c r="ANP14" i="7"/>
  <c r="ANO15" i="7"/>
  <c r="ANQ14" i="7"/>
  <c r="ANP15" i="7"/>
  <c r="ANR14" i="7"/>
  <c r="ANQ15" i="7"/>
  <c r="ANS14" i="7"/>
  <c r="ANR15" i="7"/>
  <c r="ANT14" i="7"/>
  <c r="ANS15" i="7"/>
  <c r="ANU14" i="7"/>
  <c r="ANT15" i="7"/>
  <c r="ANV14" i="7"/>
  <c r="ANU15" i="7"/>
  <c r="ANW14" i="7"/>
  <c r="ANV15" i="7"/>
  <c r="ANX14" i="7"/>
  <c r="ANW15" i="7"/>
  <c r="ANY14" i="7"/>
  <c r="ANX15" i="7"/>
  <c r="ANZ14" i="7"/>
  <c r="ANY15" i="7"/>
  <c r="AOA14" i="7"/>
  <c r="ANZ15" i="7"/>
  <c r="AOB14" i="7"/>
  <c r="AOA15" i="7"/>
  <c r="AOC14" i="7"/>
  <c r="AOB15" i="7"/>
  <c r="AOD14" i="7"/>
  <c r="AOC15" i="7"/>
  <c r="AOE14" i="7"/>
  <c r="AOD15" i="7"/>
  <c r="AOF14" i="7"/>
  <c r="AOE15" i="7"/>
  <c r="AOG14" i="7"/>
  <c r="AOF15" i="7"/>
  <c r="AOH14" i="7"/>
  <c r="AOG15" i="7"/>
  <c r="AOI14" i="7"/>
  <c r="AOH15" i="7"/>
  <c r="AOJ14" i="7"/>
  <c r="AOI15" i="7"/>
  <c r="AOK14" i="7"/>
  <c r="AOJ15" i="7"/>
  <c r="AOL14" i="7"/>
  <c r="AOK15" i="7"/>
  <c r="AOM14" i="7"/>
  <c r="AOL15" i="7"/>
  <c r="AON14" i="7"/>
  <c r="AOM15" i="7"/>
  <c r="AOO14" i="7"/>
  <c r="AON15" i="7"/>
  <c r="AOP14" i="7"/>
  <c r="AOO15" i="7"/>
  <c r="AOQ14" i="7"/>
  <c r="AOP15" i="7"/>
  <c r="AOR14" i="7"/>
  <c r="AOQ15" i="7"/>
  <c r="AOS14" i="7"/>
  <c r="AOR15" i="7"/>
  <c r="AOT14" i="7"/>
  <c r="AOS15" i="7"/>
  <c r="AOU14" i="7"/>
  <c r="AOT15" i="7"/>
  <c r="AOV14" i="7"/>
  <c r="AOU15" i="7"/>
  <c r="AOW14" i="7"/>
  <c r="AOV15" i="7"/>
  <c r="AOX14" i="7"/>
  <c r="AOW15" i="7"/>
  <c r="AOY14" i="7"/>
  <c r="AOX15" i="7"/>
  <c r="AOZ14" i="7"/>
  <c r="AOY15" i="7"/>
  <c r="APA14" i="7"/>
  <c r="AOZ15" i="7"/>
  <c r="APB14" i="7"/>
  <c r="APA15" i="7"/>
  <c r="APC14" i="7"/>
  <c r="APB15" i="7"/>
  <c r="APD14" i="7"/>
  <c r="APC15" i="7"/>
  <c r="APE14" i="7"/>
  <c r="APD15" i="7"/>
  <c r="APF14" i="7"/>
  <c r="APE15" i="7"/>
  <c r="APG14" i="7"/>
  <c r="APF15" i="7"/>
  <c r="APH14" i="7"/>
  <c r="APG15" i="7"/>
  <c r="API14" i="7"/>
  <c r="APH15" i="7"/>
  <c r="APJ14" i="7"/>
  <c r="API15" i="7"/>
  <c r="APK14" i="7"/>
  <c r="APJ15" i="7"/>
  <c r="APL14" i="7"/>
  <c r="APK15" i="7"/>
  <c r="APM14" i="7"/>
  <c r="APL15" i="7"/>
  <c r="APN14" i="7"/>
  <c r="APM15" i="7"/>
  <c r="APO14" i="7"/>
  <c r="APN15" i="7"/>
  <c r="APP14" i="7"/>
  <c r="APO15" i="7"/>
  <c r="APQ14" i="7"/>
  <c r="APP15" i="7"/>
  <c r="APR14" i="7"/>
  <c r="APQ15" i="7"/>
  <c r="APS14" i="7"/>
  <c r="APR15" i="7"/>
  <c r="APT14" i="7"/>
  <c r="APS15" i="7"/>
  <c r="APU14" i="7"/>
  <c r="APT15" i="7"/>
  <c r="APV14" i="7"/>
  <c r="APU15" i="7"/>
  <c r="APW14" i="7"/>
  <c r="APV15" i="7"/>
  <c r="APX14" i="7"/>
  <c r="APW15" i="7"/>
  <c r="APY14" i="7"/>
  <c r="APX15" i="7"/>
  <c r="APZ14" i="7"/>
  <c r="APY15" i="7"/>
  <c r="AQA14" i="7"/>
  <c r="APZ15" i="7"/>
  <c r="AQB14" i="7"/>
  <c r="AQA15" i="7"/>
  <c r="AQC14" i="7"/>
  <c r="AQB15" i="7"/>
  <c r="AQD14" i="7"/>
  <c r="AQC15" i="7"/>
  <c r="AQE14" i="7"/>
  <c r="AQD15" i="7"/>
  <c r="AQF14" i="7"/>
  <c r="AQE15" i="7"/>
  <c r="AQG14" i="7"/>
  <c r="AQF15" i="7"/>
  <c r="AQH14" i="7"/>
  <c r="AQG15" i="7"/>
  <c r="AQI14" i="7"/>
  <c r="AQH15" i="7"/>
  <c r="AQJ14" i="7"/>
  <c r="AQI15" i="7"/>
  <c r="AQK14" i="7"/>
  <c r="AQJ15" i="7"/>
  <c r="AQL14" i="7"/>
  <c r="AQK15" i="7"/>
  <c r="AQM14" i="7"/>
  <c r="AQL15" i="7"/>
  <c r="AQN14" i="7"/>
  <c r="AQM15" i="7"/>
  <c r="AQO14" i="7"/>
  <c r="AQN15" i="7"/>
  <c r="AQP14" i="7"/>
  <c r="AQO15" i="7"/>
  <c r="AQQ14" i="7"/>
  <c r="AQP15" i="7"/>
  <c r="AQR14" i="7"/>
  <c r="AQQ15" i="7"/>
  <c r="AQS14" i="7"/>
  <c r="AQR15" i="7"/>
  <c r="AQT14" i="7"/>
  <c r="AQS15" i="7"/>
  <c r="AQU14" i="7"/>
  <c r="AQT15" i="7"/>
  <c r="AQV14" i="7"/>
  <c r="AQU15" i="7"/>
  <c r="AQW14" i="7"/>
  <c r="AQV15" i="7"/>
  <c r="AQX14" i="7"/>
  <c r="AQW15" i="7"/>
  <c r="AQY14" i="7"/>
  <c r="AQX15" i="7"/>
  <c r="AQZ14" i="7"/>
  <c r="AQY15" i="7"/>
  <c r="ARA14" i="7"/>
  <c r="AQZ15" i="7"/>
  <c r="ARB14" i="7"/>
  <c r="ARA15" i="7"/>
  <c r="ARC14" i="7"/>
  <c r="ARB15" i="7"/>
  <c r="ARD14" i="7"/>
  <c r="ARC15" i="7"/>
  <c r="ARE14" i="7"/>
  <c r="ARD15" i="7"/>
  <c r="ARF14" i="7"/>
  <c r="ARE15" i="7"/>
  <c r="ARG14" i="7"/>
  <c r="ARF15" i="7"/>
  <c r="ARH14" i="7"/>
  <c r="ARG15" i="7"/>
  <c r="ARI14" i="7"/>
  <c r="ARH15" i="7"/>
  <c r="ARJ14" i="7"/>
  <c r="ARI15" i="7"/>
  <c r="ARK14" i="7"/>
  <c r="ARJ15" i="7"/>
  <c r="ARL14" i="7"/>
  <c r="ARK15" i="7"/>
  <c r="ARM14" i="7"/>
  <c r="ARL15" i="7"/>
  <c r="ARN14" i="7"/>
  <c r="ARM15" i="7"/>
  <c r="ARO14" i="7"/>
  <c r="ARN15" i="7"/>
  <c r="ARP14" i="7"/>
  <c r="ARO15" i="7"/>
  <c r="ARQ14" i="7"/>
  <c r="ARP15" i="7"/>
  <c r="ARR14" i="7"/>
  <c r="ARQ15" i="7"/>
  <c r="ARS14" i="7"/>
  <c r="ARR15" i="7"/>
  <c r="ART14" i="7"/>
  <c r="ARS15" i="7"/>
  <c r="ARU14" i="7"/>
  <c r="ART15" i="7"/>
  <c r="ARV14" i="7"/>
  <c r="ARU15" i="7"/>
  <c r="ARW14" i="7"/>
  <c r="ARV15" i="7"/>
  <c r="ARX14" i="7"/>
  <c r="ARW15" i="7"/>
  <c r="ARY14" i="7"/>
  <c r="ARX15" i="7"/>
  <c r="ARZ14" i="7"/>
  <c r="ARY15" i="7"/>
  <c r="ASA14" i="7"/>
  <c r="ARZ15" i="7"/>
  <c r="ASB14" i="7"/>
  <c r="ASA15" i="7"/>
  <c r="ASC14" i="7"/>
  <c r="ASB15" i="7"/>
  <c r="ASD14" i="7"/>
  <c r="ASC15" i="7"/>
  <c r="ASE14" i="7"/>
  <c r="ASD15" i="7"/>
  <c r="ASF14" i="7"/>
  <c r="ASE15" i="7"/>
  <c r="ASG14" i="7"/>
  <c r="ASF15" i="7"/>
  <c r="ASH14" i="7"/>
  <c r="ASG15" i="7"/>
  <c r="ASI14" i="7"/>
  <c r="ASH15" i="7"/>
  <c r="ASJ14" i="7"/>
  <c r="ASI15" i="7"/>
  <c r="ASK14" i="7"/>
  <c r="ASJ15" i="7"/>
  <c r="ASL14" i="7"/>
  <c r="ASK15" i="7"/>
  <c r="ASM14" i="7"/>
  <c r="ASL15" i="7"/>
  <c r="ASN14" i="7"/>
  <c r="ASM15" i="7"/>
  <c r="ASO14" i="7"/>
  <c r="ASN15" i="7"/>
  <c r="ASP14" i="7"/>
  <c r="ASO15" i="7"/>
  <c r="ASQ14" i="7"/>
  <c r="ASP15" i="7"/>
  <c r="ASR14" i="7"/>
  <c r="ASQ15" i="7"/>
  <c r="ASS14" i="7"/>
  <c r="ASR15" i="7"/>
  <c r="AST14" i="7"/>
  <c r="ASS15" i="7"/>
  <c r="ASU14" i="7"/>
  <c r="AST15" i="7"/>
  <c r="ASV14" i="7"/>
  <c r="ASU15" i="7"/>
  <c r="ASW14" i="7"/>
  <c r="ASV15" i="7"/>
  <c r="ASX14" i="7"/>
  <c r="ASW15" i="7"/>
  <c r="ASY14" i="7"/>
  <c r="ASX15" i="7"/>
  <c r="ASZ14" i="7"/>
  <c r="ASY15" i="7"/>
  <c r="ATA14" i="7"/>
  <c r="ASZ15" i="7"/>
  <c r="ATB14" i="7"/>
  <c r="ATA15" i="7"/>
  <c r="ATC14" i="7"/>
  <c r="ATB15" i="7"/>
  <c r="ATD14" i="7"/>
  <c r="ATC15" i="7"/>
  <c r="ATE14" i="7"/>
  <c r="ATD15" i="7"/>
  <c r="ATF14" i="7"/>
  <c r="ATE15" i="7"/>
  <c r="ATG14" i="7"/>
  <c r="ATF15" i="7"/>
  <c r="ATH14" i="7"/>
  <c r="ATG15" i="7"/>
  <c r="ATI14" i="7"/>
  <c r="ATH15" i="7"/>
  <c r="ATJ14" i="7"/>
  <c r="ATI15" i="7"/>
  <c r="ATK14" i="7"/>
  <c r="ATJ15" i="7"/>
  <c r="ATL14" i="7"/>
  <c r="ATK15" i="7"/>
  <c r="ATM14" i="7"/>
  <c r="ATL15" i="7"/>
  <c r="ATN14" i="7"/>
  <c r="ATM15" i="7"/>
  <c r="ATO14" i="7"/>
  <c r="ATN15" i="7"/>
  <c r="ATP14" i="7"/>
  <c r="ATO15" i="7"/>
  <c r="ATQ14" i="7"/>
  <c r="ATP15" i="7"/>
  <c r="ATR14" i="7"/>
  <c r="ATQ15" i="7"/>
  <c r="ATS14" i="7"/>
  <c r="B2" i="12"/>
  <c r="D18" i="7"/>
  <c r="D21" i="7"/>
  <c r="C21" i="7"/>
  <c r="D53" i="7"/>
  <c r="D55" i="7"/>
  <c r="C2" i="12"/>
  <c r="E18" i="7"/>
  <c r="E21" i="7"/>
  <c r="E53" i="7"/>
  <c r="E55" i="7"/>
  <c r="D2" i="12"/>
  <c r="F18" i="7"/>
  <c r="F21" i="7"/>
  <c r="F53" i="7"/>
  <c r="F55" i="7"/>
  <c r="E2" i="12"/>
  <c r="G18" i="7"/>
  <c r="G21" i="7"/>
  <c r="G53" i="7"/>
  <c r="G55" i="7"/>
  <c r="F2" i="12"/>
  <c r="H18" i="7"/>
  <c r="H21" i="7"/>
  <c r="H53" i="7"/>
  <c r="H55" i="7"/>
  <c r="G2" i="12"/>
  <c r="I18" i="7"/>
  <c r="I21" i="7"/>
  <c r="I53" i="7"/>
  <c r="I55" i="7"/>
  <c r="H2" i="12"/>
  <c r="J18" i="7"/>
  <c r="J21" i="7"/>
  <c r="J53" i="7"/>
  <c r="J55" i="7"/>
  <c r="I2" i="12"/>
  <c r="K18" i="7"/>
  <c r="K21" i="7"/>
  <c r="K53" i="7"/>
  <c r="K55" i="7"/>
  <c r="J2" i="12"/>
  <c r="L18" i="7"/>
  <c r="L21" i="7"/>
  <c r="L53" i="7"/>
  <c r="L55" i="7"/>
  <c r="K2" i="12"/>
  <c r="M18" i="7"/>
  <c r="M21" i="7"/>
  <c r="M53" i="7"/>
  <c r="M55" i="7"/>
  <c r="L2" i="12"/>
  <c r="N18" i="7"/>
  <c r="N21" i="7"/>
  <c r="N53" i="7"/>
  <c r="N55" i="7"/>
  <c r="M2" i="12"/>
  <c r="O18" i="7"/>
  <c r="O21" i="7"/>
  <c r="O53" i="7"/>
  <c r="O55" i="7"/>
  <c r="D56" i="7"/>
  <c r="E56" i="7"/>
  <c r="F56" i="7"/>
  <c r="G56" i="7"/>
  <c r="H56" i="7"/>
  <c r="I56" i="7"/>
  <c r="J56" i="7"/>
  <c r="K56" i="7"/>
  <c r="L56" i="7"/>
  <c r="M56" i="7"/>
  <c r="N56" i="7"/>
  <c r="O56" i="7"/>
  <c r="D57" i="7"/>
  <c r="E57" i="7"/>
  <c r="F57" i="7"/>
  <c r="G57" i="7"/>
  <c r="H57" i="7"/>
  <c r="I57" i="7"/>
  <c r="J57" i="7"/>
  <c r="K57" i="7"/>
  <c r="L57" i="7"/>
  <c r="M57" i="7"/>
  <c r="N57" i="7"/>
  <c r="O57" i="7"/>
  <c r="D58" i="7"/>
  <c r="E58" i="7"/>
  <c r="F58" i="7"/>
  <c r="G58" i="7"/>
  <c r="H58" i="7"/>
  <c r="I58" i="7"/>
  <c r="J58" i="7"/>
  <c r="K58" i="7"/>
  <c r="L58" i="7"/>
  <c r="M58" i="7"/>
  <c r="N58" i="7"/>
  <c r="O58" i="7"/>
  <c r="D59" i="7"/>
  <c r="E59" i="7"/>
  <c r="F59" i="7"/>
  <c r="G59" i="7"/>
  <c r="H59" i="7"/>
  <c r="I59" i="7"/>
  <c r="J59" i="7"/>
  <c r="K59" i="7"/>
  <c r="L59" i="7"/>
  <c r="M59" i="7"/>
  <c r="N59" i="7"/>
  <c r="O59" i="7"/>
  <c r="D60" i="7"/>
  <c r="E60" i="7"/>
  <c r="F60" i="7"/>
  <c r="G60" i="7"/>
  <c r="H60" i="7"/>
  <c r="I60" i="7"/>
  <c r="J60" i="7"/>
  <c r="K60" i="7"/>
  <c r="L60" i="7"/>
  <c r="M60" i="7"/>
  <c r="N60" i="7"/>
  <c r="O60" i="7"/>
  <c r="D61" i="7"/>
  <c r="E61" i="7"/>
  <c r="F61" i="7"/>
  <c r="G61" i="7"/>
  <c r="H61" i="7"/>
  <c r="I61" i="7"/>
  <c r="J61" i="7"/>
  <c r="K61" i="7"/>
  <c r="L61" i="7"/>
  <c r="M61" i="7"/>
  <c r="N61" i="7"/>
  <c r="O61" i="7"/>
  <c r="D62" i="7"/>
  <c r="E62" i="7"/>
  <c r="F62" i="7"/>
  <c r="G62" i="7"/>
  <c r="H62" i="7"/>
  <c r="I62" i="7"/>
  <c r="J62" i="7"/>
  <c r="K62" i="7"/>
  <c r="L62" i="7"/>
  <c r="M62" i="7"/>
  <c r="N62" i="7"/>
  <c r="O62" i="7"/>
  <c r="D63" i="7"/>
  <c r="E63" i="7"/>
  <c r="F63" i="7"/>
  <c r="G63" i="7"/>
  <c r="H63" i="7"/>
  <c r="I63" i="7"/>
  <c r="J63" i="7"/>
  <c r="K63" i="7"/>
  <c r="L63" i="7"/>
  <c r="M63" i="7"/>
  <c r="N63" i="7"/>
  <c r="O63" i="7"/>
  <c r="D64" i="7"/>
  <c r="E64" i="7"/>
  <c r="F64" i="7"/>
  <c r="G64" i="7"/>
  <c r="H64" i="7"/>
  <c r="I64" i="7"/>
  <c r="J64" i="7"/>
  <c r="K64" i="7"/>
  <c r="L64" i="7"/>
  <c r="M64" i="7"/>
  <c r="N64" i="7"/>
  <c r="O64" i="7"/>
  <c r="D65" i="7"/>
  <c r="E65" i="7"/>
  <c r="F65" i="7"/>
  <c r="G65" i="7"/>
  <c r="H65" i="7"/>
  <c r="I65" i="7"/>
  <c r="J65" i="7"/>
  <c r="K65" i="7"/>
  <c r="L65" i="7"/>
  <c r="M65" i="7"/>
  <c r="N65" i="7"/>
  <c r="O65" i="7"/>
  <c r="D66" i="7"/>
  <c r="E66" i="7"/>
  <c r="F66" i="7"/>
  <c r="G66" i="7"/>
  <c r="H66" i="7"/>
  <c r="I66" i="7"/>
  <c r="J66" i="7"/>
  <c r="K66" i="7"/>
  <c r="L66" i="7"/>
  <c r="M66" i="7"/>
  <c r="N66" i="7"/>
  <c r="O66" i="7"/>
  <c r="D67" i="7"/>
  <c r="E67" i="7"/>
  <c r="F67" i="7"/>
  <c r="G67" i="7"/>
  <c r="H67" i="7"/>
  <c r="I67" i="7"/>
  <c r="J67" i="7"/>
  <c r="K67" i="7"/>
  <c r="L67" i="7"/>
  <c r="M67" i="7"/>
  <c r="N67" i="7"/>
  <c r="O67" i="7"/>
  <c r="E54" i="7"/>
  <c r="F54" i="7"/>
  <c r="G54" i="7"/>
  <c r="H54" i="7"/>
  <c r="I54" i="7"/>
  <c r="J54" i="7"/>
  <c r="K54" i="7"/>
  <c r="L54" i="7"/>
  <c r="M54" i="7"/>
  <c r="N54" i="7"/>
  <c r="O54" i="7"/>
  <c r="D54" i="7"/>
  <c r="Y75" i="7"/>
  <c r="Y74" i="7"/>
  <c r="Z74" i="7"/>
  <c r="Q13" i="7"/>
  <c r="R13" i="7"/>
  <c r="Q16" i="7"/>
  <c r="R16" i="7"/>
  <c r="AA75" i="7"/>
  <c r="AA74" i="7"/>
  <c r="AB74" i="7"/>
  <c r="S13" i="7"/>
  <c r="T13" i="7"/>
  <c r="S16" i="7"/>
  <c r="T16" i="7"/>
  <c r="AC75" i="7"/>
  <c r="AC74" i="7"/>
  <c r="AD74" i="7"/>
  <c r="U13" i="7"/>
  <c r="V13" i="7"/>
  <c r="U16" i="7"/>
  <c r="V16" i="7"/>
  <c r="AE75" i="7"/>
  <c r="AE74" i="7"/>
  <c r="AF74" i="7"/>
  <c r="W13" i="7"/>
  <c r="X13" i="7"/>
  <c r="W16" i="7"/>
  <c r="X16" i="7"/>
  <c r="AG75" i="7"/>
  <c r="AG74" i="7"/>
  <c r="AH74" i="7"/>
  <c r="Y13" i="7"/>
  <c r="Z13" i="7"/>
  <c r="Y16" i="7"/>
  <c r="Z16" i="7"/>
  <c r="AI75" i="7"/>
  <c r="AI74" i="7"/>
  <c r="AJ74" i="7"/>
  <c r="AA13" i="7"/>
  <c r="AB13" i="7"/>
  <c r="AA16" i="7"/>
  <c r="AB16" i="7"/>
  <c r="AK75" i="7"/>
  <c r="AK74" i="7"/>
  <c r="AL74" i="7"/>
  <c r="AC13" i="7"/>
  <c r="AD13" i="7"/>
  <c r="AC16" i="7"/>
  <c r="AD16" i="7"/>
  <c r="AM75" i="7"/>
  <c r="AM74" i="7"/>
  <c r="AN74" i="7"/>
  <c r="AE13" i="7"/>
  <c r="AF13" i="7"/>
  <c r="AE16" i="7"/>
  <c r="AF16" i="7"/>
  <c r="AO75" i="7"/>
  <c r="AO74" i="7"/>
  <c r="AP74" i="7"/>
  <c r="AG13" i="7"/>
  <c r="AH13" i="7"/>
  <c r="AG16" i="7"/>
  <c r="AH16" i="7"/>
  <c r="AQ75" i="7"/>
  <c r="AQ74" i="7"/>
  <c r="AR74" i="7"/>
  <c r="AI13" i="7"/>
  <c r="AJ13" i="7"/>
  <c r="AS75" i="7"/>
  <c r="AS74" i="7"/>
  <c r="AT74" i="7"/>
  <c r="AK13" i="7"/>
  <c r="AL13" i="7"/>
  <c r="AU75" i="7"/>
  <c r="AU74" i="7"/>
  <c r="AV74" i="7"/>
  <c r="AM13" i="7"/>
  <c r="AN13" i="7"/>
  <c r="AW75" i="7"/>
  <c r="AW74" i="7"/>
  <c r="AX74" i="7"/>
  <c r="AO13" i="7"/>
  <c r="AP13" i="7"/>
  <c r="AY75" i="7"/>
  <c r="AY74" i="7"/>
  <c r="AZ74" i="7"/>
  <c r="AQ13" i="7"/>
  <c r="AR13" i="7"/>
  <c r="BA75" i="7"/>
  <c r="BA74" i="7"/>
  <c r="BB74" i="7"/>
  <c r="AS13" i="7"/>
  <c r="AT13" i="7"/>
  <c r="BC75" i="7"/>
  <c r="BC74" i="7"/>
  <c r="BD74" i="7"/>
  <c r="AU13" i="7"/>
  <c r="AV13" i="7"/>
  <c r="BE75" i="7"/>
  <c r="BE74" i="7"/>
  <c r="BF74" i="7"/>
  <c r="AW13" i="7"/>
  <c r="AX13" i="7"/>
  <c r="BG75" i="7"/>
  <c r="BG74" i="7"/>
  <c r="BH74" i="7"/>
  <c r="AY13" i="7"/>
  <c r="AZ13" i="7"/>
  <c r="BI75" i="7"/>
  <c r="BI74" i="7"/>
  <c r="BJ74" i="7"/>
  <c r="BA13" i="7"/>
  <c r="BB13" i="7"/>
  <c r="BK75" i="7"/>
  <c r="BK74" i="7"/>
  <c r="BL74" i="7"/>
  <c r="BC13" i="7"/>
  <c r="BD13" i="7"/>
  <c r="BM75" i="7"/>
  <c r="BM74" i="7"/>
  <c r="BN74" i="7"/>
  <c r="BE13" i="7"/>
  <c r="BF13" i="7"/>
  <c r="BO75" i="7"/>
  <c r="BO74" i="7"/>
  <c r="BP74" i="7"/>
  <c r="BG13" i="7"/>
  <c r="BH13" i="7"/>
  <c r="BQ75" i="7"/>
  <c r="BQ74" i="7"/>
  <c r="BR74" i="7"/>
  <c r="BI13" i="7"/>
  <c r="BJ13" i="7"/>
  <c r="BS75" i="7"/>
  <c r="BS74" i="7"/>
  <c r="BT74" i="7"/>
  <c r="BK13" i="7"/>
  <c r="BL13" i="7"/>
  <c r="BU75" i="7"/>
  <c r="BU74" i="7"/>
  <c r="BV74" i="7"/>
  <c r="BM13" i="7"/>
  <c r="BN13" i="7"/>
  <c r="BW75" i="7"/>
  <c r="BW74" i="7"/>
  <c r="BX74" i="7"/>
  <c r="BO13" i="7"/>
  <c r="BP13" i="7"/>
  <c r="BY75" i="7"/>
  <c r="BY74" i="7"/>
  <c r="BZ74" i="7"/>
  <c r="BQ13" i="7"/>
  <c r="BR13" i="7"/>
  <c r="CA75" i="7"/>
  <c r="CA74" i="7"/>
  <c r="CB74" i="7"/>
  <c r="BS13" i="7"/>
  <c r="BT13" i="7"/>
  <c r="CC75" i="7"/>
  <c r="CC74" i="7"/>
  <c r="CD74" i="7"/>
  <c r="BU13" i="7"/>
  <c r="BV13" i="7"/>
  <c r="CE75" i="7"/>
  <c r="CE74" i="7"/>
  <c r="CF74" i="7"/>
  <c r="BW13" i="7"/>
  <c r="BX13" i="7"/>
  <c r="CG75" i="7"/>
  <c r="CG74" i="7"/>
  <c r="CH74" i="7"/>
  <c r="BY13" i="7"/>
  <c r="BZ13" i="7"/>
  <c r="CI75" i="7"/>
  <c r="CI74" i="7"/>
  <c r="CJ74" i="7"/>
  <c r="CA13" i="7"/>
  <c r="CB13" i="7"/>
  <c r="CK75" i="7"/>
  <c r="CK74" i="7"/>
  <c r="CL74" i="7"/>
  <c r="CC13" i="7"/>
  <c r="CD13" i="7"/>
  <c r="CM75" i="7"/>
  <c r="CM74" i="7"/>
  <c r="CN74" i="7"/>
  <c r="CE13" i="7"/>
  <c r="CF13" i="7"/>
  <c r="CO75" i="7"/>
  <c r="CO74" i="7"/>
  <c r="CP74" i="7"/>
  <c r="CG13" i="7"/>
  <c r="CH13" i="7"/>
  <c r="CQ75" i="7"/>
  <c r="CQ74" i="7"/>
  <c r="CR74" i="7"/>
  <c r="CI13" i="7"/>
  <c r="CJ13" i="7"/>
  <c r="CS75" i="7"/>
  <c r="CS74" i="7"/>
  <c r="CT74" i="7"/>
  <c r="CK13" i="7"/>
  <c r="CL13" i="7"/>
  <c r="CU75" i="7"/>
  <c r="CU74" i="7"/>
  <c r="CV74" i="7"/>
  <c r="CM13" i="7"/>
  <c r="CN13" i="7"/>
  <c r="CW75" i="7"/>
  <c r="CW74" i="7"/>
  <c r="CX74" i="7"/>
  <c r="CO13" i="7"/>
  <c r="CP13" i="7"/>
  <c r="CY75" i="7"/>
  <c r="CY74" i="7"/>
  <c r="CZ74" i="7"/>
  <c r="CQ13" i="7"/>
  <c r="CR13" i="7"/>
  <c r="DA75" i="7"/>
  <c r="DA74" i="7"/>
  <c r="DB74" i="7"/>
  <c r="CS13" i="7"/>
  <c r="CT13" i="7"/>
  <c r="DC75" i="7"/>
  <c r="DC74" i="7"/>
  <c r="DD74" i="7"/>
  <c r="CU13" i="7"/>
  <c r="CV13" i="7"/>
  <c r="DE75" i="7"/>
  <c r="DE74" i="7"/>
  <c r="DF74" i="7"/>
  <c r="CW13" i="7"/>
  <c r="CX13" i="7"/>
  <c r="DG75" i="7"/>
  <c r="DG74" i="7"/>
  <c r="DH74" i="7"/>
  <c r="CY13" i="7"/>
  <c r="CZ13" i="7"/>
  <c r="DI75" i="7"/>
  <c r="DI74" i="7"/>
  <c r="DJ74" i="7"/>
  <c r="DA13" i="7"/>
  <c r="DB13" i="7"/>
  <c r="DK75" i="7"/>
  <c r="DK74" i="7"/>
  <c r="DL74" i="7"/>
  <c r="DC13" i="7"/>
  <c r="DD13" i="7"/>
  <c r="DM75" i="7"/>
  <c r="DM74" i="7"/>
  <c r="DN74" i="7"/>
  <c r="DE13" i="7"/>
  <c r="DF13" i="7"/>
  <c r="DO75" i="7"/>
  <c r="DO74" i="7"/>
  <c r="DP74" i="7"/>
  <c r="DG13" i="7"/>
  <c r="DH13" i="7"/>
  <c r="DQ75" i="7"/>
  <c r="DQ74" i="7"/>
  <c r="DR74" i="7"/>
  <c r="DI13" i="7"/>
  <c r="DJ13" i="7"/>
  <c r="DS75" i="7"/>
  <c r="DS74" i="7"/>
  <c r="DT74" i="7"/>
  <c r="DK13" i="7"/>
  <c r="DL13" i="7"/>
  <c r="DU75" i="7"/>
  <c r="DU74" i="7"/>
  <c r="DV74" i="7"/>
  <c r="DM13" i="7"/>
  <c r="DN13" i="7"/>
  <c r="DW75" i="7"/>
  <c r="DW74" i="7"/>
  <c r="DX74" i="7"/>
  <c r="DO13" i="7"/>
  <c r="DP13" i="7"/>
  <c r="DY75" i="7"/>
  <c r="DY74" i="7"/>
  <c r="DZ74" i="7"/>
  <c r="DQ13" i="7"/>
  <c r="DR13" i="7"/>
  <c r="EA75" i="7"/>
  <c r="EA74" i="7"/>
  <c r="EB74" i="7"/>
  <c r="DS13" i="7"/>
  <c r="DT13" i="7"/>
  <c r="EC75" i="7"/>
  <c r="EC74" i="7"/>
  <c r="ED74" i="7"/>
  <c r="DU13" i="7"/>
  <c r="DV13" i="7"/>
  <c r="EE75" i="7"/>
  <c r="EE74" i="7"/>
  <c r="EF74" i="7"/>
  <c r="DW13" i="7"/>
  <c r="DX13" i="7"/>
  <c r="EG75" i="7"/>
  <c r="EG74" i="7"/>
  <c r="EH74" i="7"/>
  <c r="DY13" i="7"/>
  <c r="DZ13" i="7"/>
  <c r="EI75" i="7"/>
  <c r="EI74" i="7"/>
  <c r="EJ74" i="7"/>
  <c r="EA13" i="7"/>
  <c r="EB13" i="7"/>
  <c r="EK75" i="7"/>
  <c r="EK74" i="7"/>
  <c r="EL74" i="7"/>
  <c r="EC13" i="7"/>
  <c r="ED13" i="7"/>
  <c r="EM75" i="7"/>
  <c r="EM74" i="7"/>
  <c r="EN74" i="7"/>
  <c r="EE13" i="7"/>
  <c r="EF13" i="7"/>
  <c r="EO75" i="7"/>
  <c r="EO74" i="7"/>
  <c r="EP74" i="7"/>
  <c r="EG13" i="7"/>
  <c r="EH13" i="7"/>
  <c r="EQ75" i="7"/>
  <c r="EQ74" i="7"/>
  <c r="ER74" i="7"/>
  <c r="EI13" i="7"/>
  <c r="EJ13" i="7"/>
  <c r="ES75" i="7"/>
  <c r="ES74" i="7"/>
  <c r="ET74" i="7"/>
  <c r="EK13" i="7"/>
  <c r="EL13" i="7"/>
  <c r="EU75" i="7"/>
  <c r="EU74" i="7"/>
  <c r="EV74" i="7"/>
  <c r="EM13" i="7"/>
  <c r="EN13" i="7"/>
  <c r="EW75" i="7"/>
  <c r="EW74" i="7"/>
  <c r="EX74" i="7"/>
  <c r="EO13" i="7"/>
  <c r="EP13" i="7"/>
  <c r="EY75" i="7"/>
  <c r="EY74" i="7"/>
  <c r="EZ74" i="7"/>
  <c r="EQ13" i="7"/>
  <c r="ER13" i="7"/>
  <c r="FA75" i="7"/>
  <c r="FA74" i="7"/>
  <c r="FB74" i="7"/>
  <c r="ES13" i="7"/>
  <c r="ET13" i="7"/>
  <c r="FC75" i="7"/>
  <c r="FC74" i="7"/>
  <c r="FD74" i="7"/>
  <c r="EU13" i="7"/>
  <c r="EV13" i="7"/>
  <c r="FE75" i="7"/>
  <c r="FE74" i="7"/>
  <c r="FF74" i="7"/>
  <c r="EW13" i="7"/>
  <c r="EX13" i="7"/>
  <c r="FG75" i="7"/>
  <c r="FG74" i="7"/>
  <c r="FH74" i="7"/>
  <c r="EY13" i="7"/>
  <c r="EZ13" i="7"/>
  <c r="FI75" i="7"/>
  <c r="FI74" i="7"/>
  <c r="FJ74" i="7"/>
  <c r="FA13" i="7"/>
  <c r="FB13" i="7"/>
  <c r="FK75" i="7"/>
  <c r="FK74" i="7"/>
  <c r="FL74" i="7"/>
  <c r="FC13" i="7"/>
  <c r="FD13" i="7"/>
  <c r="FM75" i="7"/>
  <c r="FM74" i="7"/>
  <c r="FN74" i="7"/>
  <c r="FE13" i="7"/>
  <c r="FF13" i="7"/>
  <c r="FO75" i="7"/>
  <c r="FO74" i="7"/>
  <c r="FP74" i="7"/>
  <c r="FG13" i="7"/>
  <c r="FH13" i="7"/>
  <c r="FQ75" i="7"/>
  <c r="FQ74" i="7"/>
  <c r="FR74" i="7"/>
  <c r="FI13" i="7"/>
  <c r="FJ13" i="7"/>
  <c r="FS75" i="7"/>
  <c r="FS74" i="7"/>
  <c r="FT74" i="7"/>
  <c r="FK13" i="7"/>
  <c r="FL13" i="7"/>
  <c r="FU75" i="7"/>
  <c r="FU74" i="7"/>
  <c r="FV74" i="7"/>
  <c r="FM13" i="7"/>
  <c r="FN13" i="7"/>
  <c r="FW75" i="7"/>
  <c r="FW74" i="7"/>
  <c r="FX74" i="7"/>
  <c r="FO13" i="7"/>
  <c r="FP13" i="7"/>
  <c r="FY75" i="7"/>
  <c r="FY74" i="7"/>
  <c r="FZ74" i="7"/>
  <c r="FQ13" i="7"/>
  <c r="FR13" i="7"/>
  <c r="GA75" i="7"/>
  <c r="GA74" i="7"/>
  <c r="GB74" i="7"/>
  <c r="FS13" i="7"/>
  <c r="FT13" i="7"/>
  <c r="GC75" i="7"/>
  <c r="GC74" i="7"/>
  <c r="GD74" i="7"/>
  <c r="FU13" i="7"/>
  <c r="FV13" i="7"/>
  <c r="GE75" i="7"/>
  <c r="GE74" i="7"/>
  <c r="GF74" i="7"/>
  <c r="FW13" i="7"/>
  <c r="FX13" i="7"/>
  <c r="GG75" i="7"/>
  <c r="GG74" i="7"/>
  <c r="GH74" i="7"/>
  <c r="FY13" i="7"/>
  <c r="FZ13" i="7"/>
  <c r="GI75" i="7"/>
  <c r="GI74" i="7"/>
  <c r="GJ74" i="7"/>
  <c r="GA13" i="7"/>
  <c r="GB13" i="7"/>
  <c r="GK75" i="7"/>
  <c r="GK74" i="7"/>
  <c r="GL74" i="7"/>
  <c r="GC13" i="7"/>
  <c r="GD13" i="7"/>
  <c r="GM75" i="7"/>
  <c r="GM74" i="7"/>
  <c r="GN74" i="7"/>
  <c r="GE13" i="7"/>
  <c r="GF13" i="7"/>
  <c r="GO75" i="7"/>
  <c r="GO74" i="7"/>
  <c r="GP74" i="7"/>
  <c r="GG13" i="7"/>
  <c r="GH13" i="7"/>
  <c r="GQ75" i="7"/>
  <c r="GQ74" i="7"/>
  <c r="GR74" i="7"/>
  <c r="GI13" i="7"/>
  <c r="GJ13" i="7"/>
  <c r="GS75" i="7"/>
  <c r="GS74" i="7"/>
  <c r="GT74" i="7"/>
  <c r="GK13" i="7"/>
  <c r="GL13" i="7"/>
  <c r="GU75" i="7"/>
  <c r="GU74" i="7"/>
  <c r="GV74" i="7"/>
  <c r="GM13" i="7"/>
  <c r="GN13" i="7"/>
  <c r="GW75" i="7"/>
  <c r="GW74" i="7"/>
  <c r="GX74" i="7"/>
  <c r="GO13" i="7"/>
  <c r="GP13" i="7"/>
  <c r="GY75" i="7"/>
  <c r="GY74" i="7"/>
  <c r="GZ74" i="7"/>
  <c r="GQ13" i="7"/>
  <c r="GR13" i="7"/>
  <c r="HA75" i="7"/>
  <c r="HA74" i="7"/>
  <c r="HB74" i="7"/>
  <c r="GS13" i="7"/>
  <c r="GT13" i="7"/>
  <c r="HC75" i="7"/>
  <c r="HC74" i="7"/>
  <c r="HD74" i="7"/>
  <c r="GU13" i="7"/>
  <c r="GV13" i="7"/>
  <c r="HE75" i="7"/>
  <c r="HE74" i="7"/>
  <c r="HF74" i="7"/>
  <c r="GW13" i="7"/>
  <c r="GX13" i="7"/>
  <c r="HG75" i="7"/>
  <c r="HG74" i="7"/>
  <c r="HH74" i="7"/>
  <c r="GY13" i="7"/>
  <c r="GZ13" i="7"/>
  <c r="HI75" i="7"/>
  <c r="HI74" i="7"/>
  <c r="HJ74" i="7"/>
  <c r="HA13" i="7"/>
  <c r="HB13" i="7"/>
  <c r="HK75" i="7"/>
  <c r="HK74" i="7"/>
  <c r="HL74" i="7"/>
  <c r="HC13" i="7"/>
  <c r="HD13" i="7"/>
  <c r="HM75" i="7"/>
  <c r="HM74" i="7"/>
  <c r="HN74" i="7"/>
  <c r="HE13" i="7"/>
  <c r="HF13" i="7"/>
  <c r="HO75" i="7"/>
  <c r="HO74" i="7"/>
  <c r="HP74" i="7"/>
  <c r="HG13" i="7"/>
  <c r="HH13" i="7"/>
  <c r="HQ75" i="7"/>
  <c r="HQ74" i="7"/>
  <c r="HR74" i="7"/>
  <c r="HI13" i="7"/>
  <c r="HJ13" i="7"/>
  <c r="HS75" i="7"/>
  <c r="HS74" i="7"/>
  <c r="HT74" i="7"/>
  <c r="HK13" i="7"/>
  <c r="HL13" i="7"/>
  <c r="HU75" i="7"/>
  <c r="HU74" i="7"/>
  <c r="HV74" i="7"/>
  <c r="HM13" i="7"/>
  <c r="HN13" i="7"/>
  <c r="HW75" i="7"/>
  <c r="HW74" i="7"/>
  <c r="HX74" i="7"/>
  <c r="HO13" i="7"/>
  <c r="HP13" i="7"/>
  <c r="HY75" i="7"/>
  <c r="HY74" i="7"/>
  <c r="HZ74" i="7"/>
  <c r="HQ13" i="7"/>
  <c r="HR13" i="7"/>
  <c r="IA75" i="7"/>
  <c r="IA74" i="7"/>
  <c r="IB74" i="7"/>
  <c r="HS13" i="7"/>
  <c r="HT13" i="7"/>
  <c r="IC75" i="7"/>
  <c r="IC74" i="7"/>
  <c r="ID74" i="7"/>
  <c r="HU13" i="7"/>
  <c r="HV13" i="7"/>
  <c r="IE75" i="7"/>
  <c r="IE74" i="7"/>
  <c r="IF74" i="7"/>
  <c r="HW13" i="7"/>
  <c r="HX13" i="7"/>
  <c r="IG75" i="7"/>
  <c r="IG74" i="7"/>
  <c r="IH74" i="7"/>
  <c r="HY13" i="7"/>
  <c r="HZ13" i="7"/>
  <c r="II75" i="7"/>
  <c r="II74" i="7"/>
  <c r="IJ74" i="7"/>
  <c r="IA13" i="7"/>
  <c r="IB13" i="7"/>
  <c r="IK75" i="7"/>
  <c r="IK74" i="7"/>
  <c r="IL74" i="7"/>
  <c r="IC13" i="7"/>
  <c r="ID13" i="7"/>
  <c r="IM75" i="7"/>
  <c r="IM74" i="7"/>
  <c r="IN74" i="7"/>
  <c r="IE13" i="7"/>
  <c r="IF13" i="7"/>
  <c r="IO75" i="7"/>
  <c r="IO74" i="7"/>
  <c r="IP74" i="7"/>
  <c r="IG13" i="7"/>
  <c r="IH13" i="7"/>
  <c r="IQ75" i="7"/>
  <c r="IQ74" i="7"/>
  <c r="IR74" i="7"/>
  <c r="II13" i="7"/>
  <c r="IJ13" i="7"/>
  <c r="IS75" i="7"/>
  <c r="IS74" i="7"/>
  <c r="IT74" i="7"/>
  <c r="IK13" i="7"/>
  <c r="IL13" i="7"/>
  <c r="IU75" i="7"/>
  <c r="IU74" i="7"/>
  <c r="IV74" i="7"/>
  <c r="IM13" i="7"/>
  <c r="IN13" i="7"/>
  <c r="IW75" i="7"/>
  <c r="IW74" i="7"/>
  <c r="IX74" i="7"/>
  <c r="IO13" i="7"/>
  <c r="IP13" i="7"/>
  <c r="IY75" i="7"/>
  <c r="IY74" i="7"/>
  <c r="IZ74" i="7"/>
  <c r="IQ13" i="7"/>
  <c r="IR13" i="7"/>
  <c r="JA75" i="7"/>
  <c r="JA74" i="7"/>
  <c r="JB74" i="7"/>
  <c r="IS13" i="7"/>
  <c r="IT13" i="7"/>
  <c r="JC75" i="7"/>
  <c r="JC74" i="7"/>
  <c r="JD74" i="7"/>
  <c r="IU13" i="7"/>
  <c r="IV13" i="7"/>
  <c r="JE75" i="7"/>
  <c r="JE74" i="7"/>
  <c r="JF74" i="7"/>
  <c r="IW13" i="7"/>
  <c r="IX13" i="7"/>
  <c r="JG75" i="7"/>
  <c r="JG74" i="7"/>
  <c r="JH74" i="7"/>
  <c r="IY13" i="7"/>
  <c r="IZ13" i="7"/>
  <c r="JI75" i="7"/>
  <c r="JI74" i="7"/>
  <c r="JJ74" i="7"/>
  <c r="JA13" i="7"/>
  <c r="JB13" i="7"/>
  <c r="JK75" i="7"/>
  <c r="JK74" i="7"/>
  <c r="JL74" i="7"/>
  <c r="JC13" i="7"/>
  <c r="JD13" i="7"/>
  <c r="JM75" i="7"/>
  <c r="JM74" i="7"/>
  <c r="JN74" i="7"/>
  <c r="JE13" i="7"/>
  <c r="JF13" i="7"/>
  <c r="JO75" i="7"/>
  <c r="JO74" i="7"/>
  <c r="JP74" i="7"/>
  <c r="JG13" i="7"/>
  <c r="JH13" i="7"/>
  <c r="JQ75" i="7"/>
  <c r="JQ74" i="7"/>
  <c r="JR74" i="7"/>
  <c r="JI13" i="7"/>
  <c r="JJ13" i="7"/>
  <c r="JS75" i="7"/>
  <c r="JS74" i="7"/>
  <c r="JT74" i="7"/>
  <c r="JK13" i="7"/>
  <c r="JL13" i="7"/>
  <c r="JU75" i="7"/>
  <c r="JU74" i="7"/>
  <c r="JV74" i="7"/>
  <c r="JM13" i="7"/>
  <c r="JN13" i="7"/>
  <c r="JW75" i="7"/>
  <c r="JW74" i="7"/>
  <c r="JX74" i="7"/>
  <c r="JO13" i="7"/>
  <c r="JP13" i="7"/>
  <c r="JY75" i="7"/>
  <c r="JY74" i="7"/>
  <c r="JZ74" i="7"/>
  <c r="JQ13" i="7"/>
  <c r="JR13" i="7"/>
  <c r="KA75" i="7"/>
  <c r="KA74" i="7"/>
  <c r="KB74" i="7"/>
  <c r="JS13" i="7"/>
  <c r="JT13" i="7"/>
  <c r="KC75" i="7"/>
  <c r="KC74" i="7"/>
  <c r="KD74" i="7"/>
  <c r="JU13" i="7"/>
  <c r="JV13" i="7"/>
  <c r="KE75" i="7"/>
  <c r="KE74" i="7"/>
  <c r="KF74" i="7"/>
  <c r="JW13" i="7"/>
  <c r="JX13" i="7"/>
  <c r="KG75" i="7"/>
  <c r="KG74" i="7"/>
  <c r="KH74" i="7"/>
  <c r="JY13" i="7"/>
  <c r="JZ13" i="7"/>
  <c r="KI75" i="7"/>
  <c r="KI74" i="7"/>
  <c r="KJ74" i="7"/>
  <c r="KA13" i="7"/>
  <c r="KB13" i="7"/>
  <c r="KK75" i="7"/>
  <c r="KK74" i="7"/>
  <c r="KL74" i="7"/>
  <c r="KC13" i="7"/>
  <c r="KD13" i="7"/>
  <c r="KM75" i="7"/>
  <c r="KM74" i="7"/>
  <c r="KN74" i="7"/>
  <c r="KE13" i="7"/>
  <c r="KF13" i="7"/>
  <c r="KO75" i="7"/>
  <c r="KO74" i="7"/>
  <c r="KP74" i="7"/>
  <c r="KG13" i="7"/>
  <c r="KH13" i="7"/>
  <c r="KQ75" i="7"/>
  <c r="KQ74" i="7"/>
  <c r="KR74" i="7"/>
  <c r="KI13" i="7"/>
  <c r="KJ13" i="7"/>
  <c r="KS75" i="7"/>
  <c r="KS74" i="7"/>
  <c r="KT74" i="7"/>
  <c r="KK13" i="7"/>
  <c r="KL13" i="7"/>
  <c r="KU75" i="7"/>
  <c r="KU74" i="7"/>
  <c r="KV74" i="7"/>
  <c r="KM13" i="7"/>
  <c r="KN13" i="7"/>
  <c r="KW75" i="7"/>
  <c r="KW74" i="7"/>
  <c r="KX74" i="7"/>
  <c r="KO13" i="7"/>
  <c r="KP13" i="7"/>
  <c r="KY75" i="7"/>
  <c r="KY74" i="7"/>
  <c r="KZ74" i="7"/>
  <c r="KQ13" i="7"/>
  <c r="KR13" i="7"/>
  <c r="LA75" i="7"/>
  <c r="LA74" i="7"/>
  <c r="LB74" i="7"/>
  <c r="KS13" i="7"/>
  <c r="KT13" i="7"/>
  <c r="LC75" i="7"/>
  <c r="LC74" i="7"/>
  <c r="LD74" i="7"/>
  <c r="KU13" i="7"/>
  <c r="KV13" i="7"/>
  <c r="LE75" i="7"/>
  <c r="LE74" i="7"/>
  <c r="LF74" i="7"/>
  <c r="KW13" i="7"/>
  <c r="KX13" i="7"/>
  <c r="LG75" i="7"/>
  <c r="LG74" i="7"/>
  <c r="LH74" i="7"/>
  <c r="KY13" i="7"/>
  <c r="KZ13" i="7"/>
  <c r="LI75" i="7"/>
  <c r="LI74" i="7"/>
  <c r="LJ74" i="7"/>
  <c r="LA13" i="7"/>
  <c r="LB13" i="7"/>
  <c r="LK75" i="7"/>
  <c r="LK74" i="7"/>
  <c r="LL74" i="7"/>
  <c r="LC13" i="7"/>
  <c r="LD13" i="7"/>
  <c r="LM75" i="7"/>
  <c r="LM74" i="7"/>
  <c r="LN74" i="7"/>
  <c r="LE13" i="7"/>
  <c r="LF13" i="7"/>
  <c r="LO75" i="7"/>
  <c r="LO74" i="7"/>
  <c r="LP74" i="7"/>
  <c r="LG13" i="7"/>
  <c r="LH13" i="7"/>
  <c r="LQ75" i="7"/>
  <c r="LQ74" i="7"/>
  <c r="LR74" i="7"/>
  <c r="LI13" i="7"/>
  <c r="LJ13" i="7"/>
  <c r="LS75" i="7"/>
  <c r="LS74" i="7"/>
  <c r="LT74" i="7"/>
  <c r="LK13" i="7"/>
  <c r="LL13" i="7"/>
  <c r="LU75" i="7"/>
  <c r="LU74" i="7"/>
  <c r="LV74" i="7"/>
  <c r="LM13" i="7"/>
  <c r="LN13" i="7"/>
  <c r="LW75" i="7"/>
  <c r="LW74" i="7"/>
  <c r="LX74" i="7"/>
  <c r="LO13" i="7"/>
  <c r="LP13" i="7"/>
  <c r="LY75" i="7"/>
  <c r="LY74" i="7"/>
  <c r="LZ74" i="7"/>
  <c r="LQ13" i="7"/>
  <c r="LR13" i="7"/>
  <c r="MA75" i="7"/>
  <c r="MA74" i="7"/>
  <c r="MB74" i="7"/>
  <c r="LS13" i="7"/>
  <c r="LT13" i="7"/>
  <c r="MC75" i="7"/>
  <c r="MC74" i="7"/>
  <c r="MD74" i="7"/>
  <c r="LU13" i="7"/>
  <c r="LV13" i="7"/>
  <c r="ME75" i="7"/>
  <c r="ME74" i="7"/>
  <c r="MF74" i="7"/>
  <c r="LW13" i="7"/>
  <c r="LX13" i="7"/>
  <c r="MG75" i="7"/>
  <c r="MG74" i="7"/>
  <c r="MH74" i="7"/>
  <c r="LY13" i="7"/>
  <c r="LZ13" i="7"/>
  <c r="MI75" i="7"/>
  <c r="MI74" i="7"/>
  <c r="MJ74" i="7"/>
  <c r="MA13" i="7"/>
  <c r="MB13" i="7"/>
  <c r="MK75" i="7"/>
  <c r="MK74" i="7"/>
  <c r="ML74" i="7"/>
  <c r="MC13" i="7"/>
  <c r="MD13" i="7"/>
  <c r="MM75" i="7"/>
  <c r="MM74" i="7"/>
  <c r="MN74" i="7"/>
  <c r="ME13" i="7"/>
  <c r="MF13" i="7"/>
  <c r="MO75" i="7"/>
  <c r="MO74" i="7"/>
  <c r="MP74" i="7"/>
  <c r="MG13" i="7"/>
  <c r="MH13" i="7"/>
  <c r="MQ75" i="7"/>
  <c r="MQ74" i="7"/>
  <c r="MR74" i="7"/>
  <c r="MI13" i="7"/>
  <c r="MJ13" i="7"/>
  <c r="MS75" i="7"/>
  <c r="MS74" i="7"/>
  <c r="MT74" i="7"/>
  <c r="MK13" i="7"/>
  <c r="ML13" i="7"/>
  <c r="MU75" i="7"/>
  <c r="MU74" i="7"/>
  <c r="MV74" i="7"/>
  <c r="MM13" i="7"/>
  <c r="MN13" i="7"/>
  <c r="MW75" i="7"/>
  <c r="MW74" i="7"/>
  <c r="MX74" i="7"/>
  <c r="MO13" i="7"/>
  <c r="MP13" i="7"/>
  <c r="MY75" i="7"/>
  <c r="MY74" i="7"/>
  <c r="MZ74" i="7"/>
  <c r="MQ13" i="7"/>
  <c r="MR13" i="7"/>
  <c r="NA75" i="7"/>
  <c r="NA74" i="7"/>
  <c r="NB74" i="7"/>
  <c r="MS13" i="7"/>
  <c r="MT13" i="7"/>
  <c r="NC75" i="7"/>
  <c r="NC74" i="7"/>
  <c r="ND74" i="7"/>
  <c r="MU13" i="7"/>
  <c r="MV13" i="7"/>
  <c r="NE75" i="7"/>
  <c r="NE74" i="7"/>
  <c r="NF74" i="7"/>
  <c r="MW13" i="7"/>
  <c r="MX13" i="7"/>
  <c r="NG75" i="7"/>
  <c r="NG74" i="7"/>
  <c r="NH74" i="7"/>
  <c r="MY13" i="7"/>
  <c r="MZ13" i="7"/>
  <c r="NI75" i="7"/>
  <c r="NI74" i="7"/>
  <c r="NJ74" i="7"/>
  <c r="NA13" i="7"/>
  <c r="NB13" i="7"/>
  <c r="NK75" i="7"/>
  <c r="NK74" i="7"/>
  <c r="NL74" i="7"/>
  <c r="NC13" i="7"/>
  <c r="ND13" i="7"/>
  <c r="NM75" i="7"/>
  <c r="NM74" i="7"/>
  <c r="NN74" i="7"/>
  <c r="NE13" i="7"/>
  <c r="NF13" i="7"/>
  <c r="NO75" i="7"/>
  <c r="NO74" i="7"/>
  <c r="NP74" i="7"/>
  <c r="NG13" i="7"/>
  <c r="NH13" i="7"/>
  <c r="NQ75" i="7"/>
  <c r="NQ74" i="7"/>
  <c r="NR74" i="7"/>
  <c r="NI13" i="7"/>
  <c r="NJ13" i="7"/>
  <c r="NS75" i="7"/>
  <c r="NS74" i="7"/>
  <c r="NT74" i="7"/>
  <c r="NK13" i="7"/>
  <c r="NL13" i="7"/>
  <c r="NU75" i="7"/>
  <c r="NU74" i="7"/>
  <c r="NV74" i="7"/>
  <c r="NM13" i="7"/>
  <c r="NN13" i="7"/>
  <c r="NW75" i="7"/>
  <c r="NW74" i="7"/>
  <c r="NX74" i="7"/>
  <c r="NO13" i="7"/>
  <c r="NP13" i="7"/>
  <c r="NY75" i="7"/>
  <c r="NY74" i="7"/>
  <c r="NZ74" i="7"/>
  <c r="NQ13" i="7"/>
  <c r="NR13" i="7"/>
  <c r="OA75" i="7"/>
  <c r="OA74" i="7"/>
  <c r="OB74" i="7"/>
  <c r="NS13" i="7"/>
  <c r="NT13" i="7"/>
  <c r="OC75" i="7"/>
  <c r="OC74" i="7"/>
  <c r="OD74" i="7"/>
  <c r="NU13" i="7"/>
  <c r="NV13" i="7"/>
  <c r="OE75" i="7"/>
  <c r="OE74" i="7"/>
  <c r="OF74" i="7"/>
  <c r="NW13" i="7"/>
  <c r="NX13" i="7"/>
  <c r="OG75" i="7"/>
  <c r="OG74" i="7"/>
  <c r="OH74" i="7"/>
  <c r="NY13" i="7"/>
  <c r="NZ13" i="7"/>
  <c r="OI75" i="7"/>
  <c r="OI74" i="7"/>
  <c r="OJ74" i="7"/>
  <c r="OA13" i="7"/>
  <c r="OB13" i="7"/>
  <c r="OK75" i="7"/>
  <c r="OK74" i="7"/>
  <c r="OL74" i="7"/>
  <c r="OC13" i="7"/>
  <c r="OD13" i="7"/>
  <c r="OM75" i="7"/>
  <c r="OM74" i="7"/>
  <c r="ON74" i="7"/>
  <c r="OE13" i="7"/>
  <c r="OF13" i="7"/>
  <c r="OO75" i="7"/>
  <c r="OO74" i="7"/>
  <c r="OP74" i="7"/>
  <c r="OG13" i="7"/>
  <c r="OH13" i="7"/>
  <c r="OQ75" i="7"/>
  <c r="OQ74" i="7"/>
  <c r="OR74" i="7"/>
  <c r="OI13" i="7"/>
  <c r="OJ13" i="7"/>
  <c r="OS75" i="7"/>
  <c r="OS74" i="7"/>
  <c r="OT74" i="7"/>
  <c r="OK13" i="7"/>
  <c r="OL13" i="7"/>
  <c r="OU75" i="7"/>
  <c r="OU74" i="7"/>
  <c r="OV74" i="7"/>
  <c r="OM13" i="7"/>
  <c r="ON13" i="7"/>
  <c r="OW75" i="7"/>
  <c r="OW74" i="7"/>
  <c r="OX74" i="7"/>
  <c r="OO13" i="7"/>
  <c r="OP13" i="7"/>
  <c r="OY75" i="7"/>
  <c r="OY74" i="7"/>
  <c r="OZ74" i="7"/>
  <c r="OQ13" i="7"/>
  <c r="OR13" i="7"/>
  <c r="PA75" i="7"/>
  <c r="PA74" i="7"/>
  <c r="PB74" i="7"/>
  <c r="OS13" i="7"/>
  <c r="OT13" i="7"/>
  <c r="PC75" i="7"/>
  <c r="PC74" i="7"/>
  <c r="PD74" i="7"/>
  <c r="OU13" i="7"/>
  <c r="OV13" i="7"/>
  <c r="PE75" i="7"/>
  <c r="PE74" i="7"/>
  <c r="PF74" i="7"/>
  <c r="OW13" i="7"/>
  <c r="OX13" i="7"/>
  <c r="PG75" i="7"/>
  <c r="PG74" i="7"/>
  <c r="PH74" i="7"/>
  <c r="OY13" i="7"/>
  <c r="OZ13" i="7"/>
  <c r="PI75" i="7"/>
  <c r="PI74" i="7"/>
  <c r="PJ74" i="7"/>
  <c r="PA13" i="7"/>
  <c r="PB13" i="7"/>
  <c r="PK75" i="7"/>
  <c r="PK74" i="7"/>
  <c r="PL74" i="7"/>
  <c r="PC13" i="7"/>
  <c r="PD13" i="7"/>
  <c r="PM75" i="7"/>
  <c r="PM74" i="7"/>
  <c r="PN74" i="7"/>
  <c r="PE13" i="7"/>
  <c r="PF13" i="7"/>
  <c r="PO75" i="7"/>
  <c r="PO74" i="7"/>
  <c r="PP74" i="7"/>
  <c r="PG13" i="7"/>
  <c r="PH13" i="7"/>
  <c r="PQ75" i="7"/>
  <c r="PQ74" i="7"/>
  <c r="PR74" i="7"/>
  <c r="PI13" i="7"/>
  <c r="PJ13" i="7"/>
  <c r="PS75" i="7"/>
  <c r="PS74" i="7"/>
  <c r="PT74" i="7"/>
  <c r="PK13" i="7"/>
  <c r="PL13" i="7"/>
  <c r="PU75" i="7"/>
  <c r="PU74" i="7"/>
  <c r="PV74" i="7"/>
  <c r="PM13" i="7"/>
  <c r="PN13" i="7"/>
  <c r="PW75" i="7"/>
  <c r="PW74" i="7"/>
  <c r="PX74" i="7"/>
  <c r="PO13" i="7"/>
  <c r="PP13" i="7"/>
  <c r="PY75" i="7"/>
  <c r="PY74" i="7"/>
  <c r="PZ74" i="7"/>
  <c r="PQ13" i="7"/>
  <c r="PR13" i="7"/>
  <c r="QA75" i="7"/>
  <c r="QA74" i="7"/>
  <c r="QB74" i="7"/>
  <c r="PS13" i="7"/>
  <c r="PT13" i="7"/>
  <c r="QC75" i="7"/>
  <c r="QC74" i="7"/>
  <c r="QD74" i="7"/>
  <c r="PU13" i="7"/>
  <c r="PV13" i="7"/>
  <c r="QE75" i="7"/>
  <c r="QE74" i="7"/>
  <c r="QF74" i="7"/>
  <c r="PW13" i="7"/>
  <c r="PX13" i="7"/>
  <c r="QG75" i="7"/>
  <c r="QG74" i="7"/>
  <c r="QH74" i="7"/>
  <c r="PY13" i="7"/>
  <c r="PZ13" i="7"/>
  <c r="QI75" i="7"/>
  <c r="QI74" i="7"/>
  <c r="QJ74" i="7"/>
  <c r="QA13" i="7"/>
  <c r="QB13" i="7"/>
  <c r="QK75" i="7"/>
  <c r="QK74" i="7"/>
  <c r="QL74" i="7"/>
  <c r="QC13" i="7"/>
  <c r="QD13" i="7"/>
  <c r="QM75" i="7"/>
  <c r="QM74" i="7"/>
  <c r="QN74" i="7"/>
  <c r="QE13" i="7"/>
  <c r="QF13" i="7"/>
  <c r="QO75" i="7"/>
  <c r="QO74" i="7"/>
  <c r="QP74" i="7"/>
  <c r="QG13" i="7"/>
  <c r="QH13" i="7"/>
  <c r="QQ75" i="7"/>
  <c r="QQ74" i="7"/>
  <c r="QR74" i="7"/>
  <c r="QI13" i="7"/>
  <c r="QJ13" i="7"/>
  <c r="QS75" i="7"/>
  <c r="QS74" i="7"/>
  <c r="QT74" i="7"/>
  <c r="QK13" i="7"/>
  <c r="QL13" i="7"/>
  <c r="QU75" i="7"/>
  <c r="QU74" i="7"/>
  <c r="QV74" i="7"/>
  <c r="QM13" i="7"/>
  <c r="QN13" i="7"/>
  <c r="QW75" i="7"/>
  <c r="QW74" i="7"/>
  <c r="QX74" i="7"/>
  <c r="QO13" i="7"/>
  <c r="QP13" i="7"/>
  <c r="QY75" i="7"/>
  <c r="QY74" i="7"/>
  <c r="QZ74" i="7"/>
  <c r="QQ13" i="7"/>
  <c r="QR13" i="7"/>
  <c r="RA75" i="7"/>
  <c r="RA74" i="7"/>
  <c r="RB74" i="7"/>
  <c r="QS13" i="7"/>
  <c r="QT13" i="7"/>
  <c r="RC75" i="7"/>
  <c r="RC74" i="7"/>
  <c r="RD74" i="7"/>
  <c r="QU13" i="7"/>
  <c r="QV13" i="7"/>
  <c r="RE75" i="7"/>
  <c r="RE74" i="7"/>
  <c r="RF74" i="7"/>
  <c r="QW13" i="7"/>
  <c r="QX13" i="7"/>
  <c r="RG75" i="7"/>
  <c r="RG74" i="7"/>
  <c r="RH74" i="7"/>
  <c r="QY13" i="7"/>
  <c r="QZ13" i="7"/>
  <c r="RI75" i="7"/>
  <c r="RI74" i="7"/>
  <c r="RJ74" i="7"/>
  <c r="RA13" i="7"/>
  <c r="RB13" i="7"/>
  <c r="RK75" i="7"/>
  <c r="RK74" i="7"/>
  <c r="RL74" i="7"/>
  <c r="RC13" i="7"/>
  <c r="RD13" i="7"/>
  <c r="RM75" i="7"/>
  <c r="RM74" i="7"/>
  <c r="RN74" i="7"/>
  <c r="RE13" i="7"/>
  <c r="RF13" i="7"/>
  <c r="RO75" i="7"/>
  <c r="RO74" i="7"/>
  <c r="RP74" i="7"/>
  <c r="RG13" i="7"/>
  <c r="RH13" i="7"/>
  <c r="RQ75" i="7"/>
  <c r="RQ74" i="7"/>
  <c r="RR74" i="7"/>
  <c r="RI13" i="7"/>
  <c r="RJ13" i="7"/>
  <c r="RS75" i="7"/>
  <c r="RS74" i="7"/>
  <c r="RT74" i="7"/>
  <c r="RK13" i="7"/>
  <c r="RL13" i="7"/>
  <c r="RU75" i="7"/>
  <c r="RU74" i="7"/>
  <c r="RV74" i="7"/>
  <c r="RM13" i="7"/>
  <c r="RN13" i="7"/>
  <c r="RW75" i="7"/>
  <c r="RW74" i="7"/>
  <c r="RX74" i="7"/>
  <c r="RO13" i="7"/>
  <c r="RP13" i="7"/>
  <c r="RY75" i="7"/>
  <c r="RY74" i="7"/>
  <c r="RZ74" i="7"/>
  <c r="RQ13" i="7"/>
  <c r="RR13" i="7"/>
  <c r="SA75" i="7"/>
  <c r="SA74" i="7"/>
  <c r="SB74" i="7"/>
  <c r="RS13" i="7"/>
  <c r="RT13" i="7"/>
  <c r="SC75" i="7"/>
  <c r="SC74" i="7"/>
  <c r="SD74" i="7"/>
  <c r="RU13" i="7"/>
  <c r="RV13" i="7"/>
  <c r="SE75" i="7"/>
  <c r="SE74" i="7"/>
  <c r="SF74" i="7"/>
  <c r="RW13" i="7"/>
  <c r="RX13" i="7"/>
  <c r="SG75" i="7"/>
  <c r="SG74" i="7"/>
  <c r="SH74" i="7"/>
  <c r="RY13" i="7"/>
  <c r="RZ13" i="7"/>
  <c r="SI75" i="7"/>
  <c r="SI74" i="7"/>
  <c r="SJ74" i="7"/>
  <c r="SA13" i="7"/>
  <c r="SB13" i="7"/>
  <c r="SK75" i="7"/>
  <c r="SK74" i="7"/>
  <c r="SL74" i="7"/>
  <c r="SC13" i="7"/>
  <c r="SD13" i="7"/>
  <c r="SM75" i="7"/>
  <c r="SM74" i="7"/>
  <c r="SN74" i="7"/>
  <c r="SE13" i="7"/>
  <c r="SF13" i="7"/>
  <c r="SO75" i="7"/>
  <c r="SO74" i="7"/>
  <c r="SP74" i="7"/>
  <c r="SG13" i="7"/>
  <c r="SH13" i="7"/>
  <c r="SQ75" i="7"/>
  <c r="SQ74" i="7"/>
  <c r="SR74" i="7"/>
  <c r="SI13" i="7"/>
  <c r="SJ13" i="7"/>
  <c r="SS75" i="7"/>
  <c r="SS74" i="7"/>
  <c r="ST74" i="7"/>
  <c r="SK13" i="7"/>
  <c r="SL13" i="7"/>
  <c r="SU75" i="7"/>
  <c r="SU74" i="7"/>
  <c r="SV74" i="7"/>
  <c r="SM13" i="7"/>
  <c r="SN13" i="7"/>
  <c r="SW75" i="7"/>
  <c r="SW74" i="7"/>
  <c r="SX74" i="7"/>
  <c r="SO13" i="7"/>
  <c r="SP13" i="7"/>
  <c r="SY75" i="7"/>
  <c r="SY74" i="7"/>
  <c r="SZ74" i="7"/>
  <c r="SQ13" i="7"/>
  <c r="SR13" i="7"/>
  <c r="TA75" i="7"/>
  <c r="TA74" i="7"/>
  <c r="TB74" i="7"/>
  <c r="SS13" i="7"/>
  <c r="ST13" i="7"/>
  <c r="TC75" i="7"/>
  <c r="TC74" i="7"/>
  <c r="TD74" i="7"/>
  <c r="SU13" i="7"/>
  <c r="SV13" i="7"/>
  <c r="TE75" i="7"/>
  <c r="TE74" i="7"/>
  <c r="TF74" i="7"/>
  <c r="SW13" i="7"/>
  <c r="SX13" i="7"/>
  <c r="TG75" i="7"/>
  <c r="TG74" i="7"/>
  <c r="TH74" i="7"/>
  <c r="SY13" i="7"/>
  <c r="SZ13" i="7"/>
  <c r="TI75" i="7"/>
  <c r="TI74" i="7"/>
  <c r="TJ74" i="7"/>
  <c r="TA13" i="7"/>
  <c r="TB13" i="7"/>
  <c r="TK75" i="7"/>
  <c r="TK74" i="7"/>
  <c r="TL74" i="7"/>
  <c r="TC13" i="7"/>
  <c r="TD13" i="7"/>
  <c r="TM75" i="7"/>
  <c r="TM74" i="7"/>
  <c r="TN74" i="7"/>
  <c r="TE13" i="7"/>
  <c r="TF13" i="7"/>
  <c r="TO75" i="7"/>
  <c r="TO74" i="7"/>
  <c r="TP74" i="7"/>
  <c r="TG13" i="7"/>
  <c r="TH13" i="7"/>
  <c r="TQ75" i="7"/>
  <c r="TQ74" i="7"/>
  <c r="TR74" i="7"/>
  <c r="TI13" i="7"/>
  <c r="TJ13" i="7"/>
  <c r="TS75" i="7"/>
  <c r="TS74" i="7"/>
  <c r="TT74" i="7"/>
  <c r="TK13" i="7"/>
  <c r="TL13" i="7"/>
  <c r="TU75" i="7"/>
  <c r="TU74" i="7"/>
  <c r="TV74" i="7"/>
  <c r="TM13" i="7"/>
  <c r="TN13" i="7"/>
  <c r="TW75" i="7"/>
  <c r="TW74" i="7"/>
  <c r="TX74" i="7"/>
  <c r="TO13" i="7"/>
  <c r="TP13" i="7"/>
  <c r="TY75" i="7"/>
  <c r="TY74" i="7"/>
  <c r="TZ74" i="7"/>
  <c r="TQ13" i="7"/>
  <c r="TR13" i="7"/>
  <c r="UA75" i="7"/>
  <c r="UA74" i="7"/>
  <c r="UB74" i="7"/>
  <c r="TS13" i="7"/>
  <c r="TT13" i="7"/>
  <c r="UC75" i="7"/>
  <c r="UC74" i="7"/>
  <c r="UD74" i="7"/>
  <c r="TU13" i="7"/>
  <c r="TV13" i="7"/>
  <c r="UE75" i="7"/>
  <c r="UE74" i="7"/>
  <c r="UF74" i="7"/>
  <c r="TW13" i="7"/>
  <c r="TX13" i="7"/>
  <c r="UG75" i="7"/>
  <c r="UG74" i="7"/>
  <c r="UH74" i="7"/>
  <c r="TY13" i="7"/>
  <c r="TZ13" i="7"/>
  <c r="UI75" i="7"/>
  <c r="UI74" i="7"/>
  <c r="UJ74" i="7"/>
  <c r="UA13" i="7"/>
  <c r="UB13" i="7"/>
  <c r="UK75" i="7"/>
  <c r="UK74" i="7"/>
  <c r="UL74" i="7"/>
  <c r="UC13" i="7"/>
  <c r="UD13" i="7"/>
  <c r="UM75" i="7"/>
  <c r="UM74" i="7"/>
  <c r="UN74" i="7"/>
  <c r="UE13" i="7"/>
  <c r="UF13" i="7"/>
  <c r="UO75" i="7"/>
  <c r="UO74" i="7"/>
  <c r="UP74" i="7"/>
  <c r="UG13" i="7"/>
  <c r="UH13" i="7"/>
  <c r="UQ75" i="7"/>
  <c r="UQ74" i="7"/>
  <c r="UR74" i="7"/>
  <c r="UI13" i="7"/>
  <c r="UJ13" i="7"/>
  <c r="US75" i="7"/>
  <c r="US74" i="7"/>
  <c r="UT74" i="7"/>
  <c r="UK13" i="7"/>
  <c r="UL13" i="7"/>
  <c r="UU75" i="7"/>
  <c r="UU74" i="7"/>
  <c r="UV74" i="7"/>
  <c r="UM13" i="7"/>
  <c r="UN13" i="7"/>
  <c r="UW75" i="7"/>
  <c r="UW74" i="7"/>
  <c r="UX74" i="7"/>
  <c r="UO13" i="7"/>
  <c r="UP13" i="7"/>
  <c r="UY75" i="7"/>
  <c r="UY74" i="7"/>
  <c r="UZ74" i="7"/>
  <c r="UQ13" i="7"/>
  <c r="UR13" i="7"/>
  <c r="VA75" i="7"/>
  <c r="VA74" i="7"/>
  <c r="VB74" i="7"/>
  <c r="US13" i="7"/>
  <c r="UT13" i="7"/>
  <c r="VC75" i="7"/>
  <c r="VC74" i="7"/>
  <c r="VD74" i="7"/>
  <c r="UU13" i="7"/>
  <c r="UV13" i="7"/>
  <c r="VE75" i="7"/>
  <c r="VE74" i="7"/>
  <c r="VF74" i="7"/>
  <c r="UW13" i="7"/>
  <c r="UX13" i="7"/>
  <c r="VG75" i="7"/>
  <c r="VG74" i="7"/>
  <c r="VH74" i="7"/>
  <c r="UY13" i="7"/>
  <c r="UZ13" i="7"/>
  <c r="VI75" i="7"/>
  <c r="VI74" i="7"/>
  <c r="VJ74" i="7"/>
  <c r="VA13" i="7"/>
  <c r="VB13" i="7"/>
  <c r="VK75" i="7"/>
  <c r="VK74" i="7"/>
  <c r="VL74" i="7"/>
  <c r="VC13" i="7"/>
  <c r="VD13" i="7"/>
  <c r="VM75" i="7"/>
  <c r="VM74" i="7"/>
  <c r="VN74" i="7"/>
  <c r="VE13" i="7"/>
  <c r="VF13" i="7"/>
  <c r="VO75" i="7"/>
  <c r="VO74" i="7"/>
  <c r="VP74" i="7"/>
  <c r="VG13" i="7"/>
  <c r="VH13" i="7"/>
  <c r="VQ75" i="7"/>
  <c r="VQ74" i="7"/>
  <c r="VR74" i="7"/>
  <c r="VI13" i="7"/>
  <c r="VJ13" i="7"/>
  <c r="VS75" i="7"/>
  <c r="VS74" i="7"/>
  <c r="VT74" i="7"/>
  <c r="VK13" i="7"/>
  <c r="VL13" i="7"/>
  <c r="VU75" i="7"/>
  <c r="VU74" i="7"/>
  <c r="VV74" i="7"/>
  <c r="VM13" i="7"/>
  <c r="VN13" i="7"/>
  <c r="VW75" i="7"/>
  <c r="VW74" i="7"/>
  <c r="VX74" i="7"/>
  <c r="VO13" i="7"/>
  <c r="VP13" i="7"/>
  <c r="VY75" i="7"/>
  <c r="VY74" i="7"/>
  <c r="VZ74" i="7"/>
  <c r="VQ13" i="7"/>
  <c r="VR13" i="7"/>
  <c r="WA75" i="7"/>
  <c r="WA74" i="7"/>
  <c r="WB74" i="7"/>
  <c r="VS13" i="7"/>
  <c r="VT13" i="7"/>
  <c r="WC75" i="7"/>
  <c r="WC74" i="7"/>
  <c r="WD74" i="7"/>
  <c r="VU13" i="7"/>
  <c r="VV13" i="7"/>
  <c r="WE75" i="7"/>
  <c r="WE74" i="7"/>
  <c r="WF74" i="7"/>
  <c r="VW13" i="7"/>
  <c r="VX13" i="7"/>
  <c r="WG75" i="7"/>
  <c r="WG74" i="7"/>
  <c r="WH74" i="7"/>
  <c r="VY13" i="7"/>
  <c r="VZ13" i="7"/>
  <c r="WI75" i="7"/>
  <c r="WI74" i="7"/>
  <c r="WJ74" i="7"/>
  <c r="WA13" i="7"/>
  <c r="WB13" i="7"/>
  <c r="WK75" i="7"/>
  <c r="WK74" i="7"/>
  <c r="WL74" i="7"/>
  <c r="WC13" i="7"/>
  <c r="WD13" i="7"/>
  <c r="WM75" i="7"/>
  <c r="WM74" i="7"/>
  <c r="WN74" i="7"/>
  <c r="WE13" i="7"/>
  <c r="WF13" i="7"/>
  <c r="WO75" i="7"/>
  <c r="WO74" i="7"/>
  <c r="WP74" i="7"/>
  <c r="WG13" i="7"/>
  <c r="WH13" i="7"/>
  <c r="WQ75" i="7"/>
  <c r="WQ74" i="7"/>
  <c r="WR74" i="7"/>
  <c r="WI13" i="7"/>
  <c r="WJ13" i="7"/>
  <c r="WS75" i="7"/>
  <c r="WS74" i="7"/>
  <c r="WT74" i="7"/>
  <c r="WK13" i="7"/>
  <c r="WL13" i="7"/>
  <c r="WU75" i="7"/>
  <c r="WU74" i="7"/>
  <c r="WV74" i="7"/>
  <c r="WM13" i="7"/>
  <c r="WN13" i="7"/>
  <c r="WW75" i="7"/>
  <c r="WW74" i="7"/>
  <c r="WX74" i="7"/>
  <c r="WO13" i="7"/>
  <c r="WP13" i="7"/>
  <c r="WY75" i="7"/>
  <c r="WY74" i="7"/>
  <c r="WZ74" i="7"/>
  <c r="WQ13" i="7"/>
  <c r="WR13" i="7"/>
  <c r="XA75" i="7"/>
  <c r="XA74" i="7"/>
  <c r="XB74" i="7"/>
  <c r="WS13" i="7"/>
  <c r="WT13" i="7"/>
  <c r="XC75" i="7"/>
  <c r="XC74" i="7"/>
  <c r="XD74" i="7"/>
  <c r="WU13" i="7"/>
  <c r="WV13" i="7"/>
  <c r="XE75" i="7"/>
  <c r="XE74" i="7"/>
  <c r="XF74" i="7"/>
  <c r="WW13" i="7"/>
  <c r="WX13" i="7"/>
  <c r="XG75" i="7"/>
  <c r="XG74" i="7"/>
  <c r="XH74" i="7"/>
  <c r="WY13" i="7"/>
  <c r="WZ13" i="7"/>
  <c r="XI75" i="7"/>
  <c r="XI74" i="7"/>
  <c r="XJ74" i="7"/>
  <c r="XA13" i="7"/>
  <c r="XB13" i="7"/>
  <c r="XK75" i="7"/>
  <c r="XK74" i="7"/>
  <c r="XL74" i="7"/>
  <c r="XC13" i="7"/>
  <c r="XD13" i="7"/>
  <c r="XM75" i="7"/>
  <c r="XM74" i="7"/>
  <c r="XN74" i="7"/>
  <c r="XE13" i="7"/>
  <c r="XF13" i="7"/>
  <c r="XO75" i="7"/>
  <c r="XO74" i="7"/>
  <c r="XP74" i="7"/>
  <c r="XG13" i="7"/>
  <c r="XH13" i="7"/>
  <c r="XQ75" i="7"/>
  <c r="XQ74" i="7"/>
  <c r="XR74" i="7"/>
  <c r="XI13" i="7"/>
  <c r="XJ13" i="7"/>
  <c r="XS75" i="7"/>
  <c r="XS74" i="7"/>
  <c r="XT74" i="7"/>
  <c r="XK13" i="7"/>
  <c r="XL13" i="7"/>
  <c r="XU75" i="7"/>
  <c r="XU74" i="7"/>
  <c r="XV74" i="7"/>
  <c r="XM13" i="7"/>
  <c r="XN13" i="7"/>
  <c r="XW75" i="7"/>
  <c r="XW74" i="7"/>
  <c r="XX74" i="7"/>
  <c r="XO13" i="7"/>
  <c r="XP13" i="7"/>
  <c r="XY75" i="7"/>
  <c r="XY74" i="7"/>
  <c r="XZ74" i="7"/>
  <c r="XQ13" i="7"/>
  <c r="XR13" i="7"/>
  <c r="YA75" i="7"/>
  <c r="YA74" i="7"/>
  <c r="YB74" i="7"/>
  <c r="XS13" i="7"/>
  <c r="XT13" i="7"/>
  <c r="YC75" i="7"/>
  <c r="YC74" i="7"/>
  <c r="YD74" i="7"/>
  <c r="XU13" i="7"/>
  <c r="XV13" i="7"/>
  <c r="YE75" i="7"/>
  <c r="YE74" i="7"/>
  <c r="YF74" i="7"/>
  <c r="XW13" i="7"/>
  <c r="XX13" i="7"/>
  <c r="YG75" i="7"/>
  <c r="YG74" i="7"/>
  <c r="YH74" i="7"/>
  <c r="XY13" i="7"/>
  <c r="XZ13" i="7"/>
  <c r="YI75" i="7"/>
  <c r="YI74" i="7"/>
  <c r="YJ74" i="7"/>
  <c r="YA13" i="7"/>
  <c r="YB13" i="7"/>
  <c r="YK75" i="7"/>
  <c r="YK74" i="7"/>
  <c r="YL74" i="7"/>
  <c r="YC13" i="7"/>
  <c r="YD13" i="7"/>
  <c r="YM75" i="7"/>
  <c r="YM74" i="7"/>
  <c r="YN74" i="7"/>
  <c r="YE13" i="7"/>
  <c r="YF13" i="7"/>
  <c r="YO75" i="7"/>
  <c r="YO74" i="7"/>
  <c r="YP74" i="7"/>
  <c r="YG13" i="7"/>
  <c r="YH13" i="7"/>
  <c r="YQ75" i="7"/>
  <c r="YQ74" i="7"/>
  <c r="YR74" i="7"/>
  <c r="YI13" i="7"/>
  <c r="YJ13" i="7"/>
  <c r="YS75" i="7"/>
  <c r="YS74" i="7"/>
  <c r="YT74" i="7"/>
  <c r="YK13" i="7"/>
  <c r="YL13" i="7"/>
  <c r="YU75" i="7"/>
  <c r="YU74" i="7"/>
  <c r="YV74" i="7"/>
  <c r="YM13" i="7"/>
  <c r="YN13" i="7"/>
  <c r="YW75" i="7"/>
  <c r="YW74" i="7"/>
  <c r="YX74" i="7"/>
  <c r="YO13" i="7"/>
  <c r="YP13" i="7"/>
  <c r="YY75" i="7"/>
  <c r="YY74" i="7"/>
  <c r="YZ74" i="7"/>
  <c r="YQ13" i="7"/>
  <c r="YR13" i="7"/>
  <c r="ZA75" i="7"/>
  <c r="ZA74" i="7"/>
  <c r="ZB74" i="7"/>
  <c r="YS13" i="7"/>
  <c r="YT13" i="7"/>
  <c r="ZC75" i="7"/>
  <c r="ZC74" i="7"/>
  <c r="ZD74" i="7"/>
  <c r="YU13" i="7"/>
  <c r="YV13" i="7"/>
  <c r="ZE75" i="7"/>
  <c r="ZE74" i="7"/>
  <c r="ZF74" i="7"/>
  <c r="YW13" i="7"/>
  <c r="YX13" i="7"/>
  <c r="ZG75" i="7"/>
  <c r="ZG74" i="7"/>
  <c r="ZH74" i="7"/>
  <c r="YY13" i="7"/>
  <c r="YZ13" i="7"/>
  <c r="ZI75" i="7"/>
  <c r="ZI74" i="7"/>
  <c r="ZJ74" i="7"/>
  <c r="ZA13" i="7"/>
  <c r="ZB13" i="7"/>
  <c r="ZK75" i="7"/>
  <c r="ZK74" i="7"/>
  <c r="ZL74" i="7"/>
  <c r="ZC13" i="7"/>
  <c r="ZD13" i="7"/>
  <c r="ZM75" i="7"/>
  <c r="ZM74" i="7"/>
  <c r="ZN74" i="7"/>
  <c r="ZE13" i="7"/>
  <c r="ZF13" i="7"/>
  <c r="ZO75" i="7"/>
  <c r="ZO74" i="7"/>
  <c r="ZP74" i="7"/>
  <c r="ZG13" i="7"/>
  <c r="ZH13" i="7"/>
  <c r="ZQ75" i="7"/>
  <c r="ZQ74" i="7"/>
  <c r="ZR74" i="7"/>
  <c r="ZI13" i="7"/>
  <c r="ZJ13" i="7"/>
  <c r="ZS75" i="7"/>
  <c r="ZS74" i="7"/>
  <c r="ZT74" i="7"/>
  <c r="ZK13" i="7"/>
  <c r="ZL13" i="7"/>
  <c r="ZU75" i="7"/>
  <c r="ZU74" i="7"/>
  <c r="ZV74" i="7"/>
  <c r="ZM13" i="7"/>
  <c r="ZN13" i="7"/>
  <c r="ZW75" i="7"/>
  <c r="ZW74" i="7"/>
  <c r="ZX74" i="7"/>
  <c r="ZO13" i="7"/>
  <c r="ZP13" i="7"/>
  <c r="ZY75" i="7"/>
  <c r="ZY74" i="7"/>
  <c r="ZZ74" i="7"/>
  <c r="ZQ13" i="7"/>
  <c r="ZR13" i="7"/>
  <c r="AAA75" i="7"/>
  <c r="AAA74" i="7"/>
  <c r="AAB74" i="7"/>
  <c r="ZS13" i="7"/>
  <c r="ZT13" i="7"/>
  <c r="AAC75" i="7"/>
  <c r="AAC74" i="7"/>
  <c r="AAD74" i="7"/>
  <c r="ZU13" i="7"/>
  <c r="ZV13" i="7"/>
  <c r="AAE75" i="7"/>
  <c r="AAE74" i="7"/>
  <c r="AAF74" i="7"/>
  <c r="ZW13" i="7"/>
  <c r="ZX13" i="7"/>
  <c r="AAG75" i="7"/>
  <c r="AAG74" i="7"/>
  <c r="AAH74" i="7"/>
  <c r="ZY13" i="7"/>
  <c r="ZZ13" i="7"/>
  <c r="AAI75" i="7"/>
  <c r="AAI74" i="7"/>
  <c r="AAJ74" i="7"/>
  <c r="AAA13" i="7"/>
  <c r="AAB13" i="7"/>
  <c r="AAK75" i="7"/>
  <c r="AAK74" i="7"/>
  <c r="AAL74" i="7"/>
  <c r="AAC13" i="7"/>
  <c r="AAD13" i="7"/>
  <c r="AAM75" i="7"/>
  <c r="AAM74" i="7"/>
  <c r="AAN74" i="7"/>
  <c r="AAE13" i="7"/>
  <c r="AAF13" i="7"/>
  <c r="AAO75" i="7"/>
  <c r="AAO74" i="7"/>
  <c r="AAP74" i="7"/>
  <c r="AAG13" i="7"/>
  <c r="AAH13" i="7"/>
  <c r="AAQ75" i="7"/>
  <c r="AAQ74" i="7"/>
  <c r="AAR74" i="7"/>
  <c r="AAI13" i="7"/>
  <c r="AAJ13" i="7"/>
  <c r="AAS75" i="7"/>
  <c r="AAS74" i="7"/>
  <c r="AAT74" i="7"/>
  <c r="AAK13" i="7"/>
  <c r="AAL13" i="7"/>
  <c r="AAU75" i="7"/>
  <c r="AAU74" i="7"/>
  <c r="AAV74" i="7"/>
  <c r="AAM13" i="7"/>
  <c r="AAN13" i="7"/>
  <c r="AAW75" i="7"/>
  <c r="AAW74" i="7"/>
  <c r="AAX74" i="7"/>
  <c r="AAO13" i="7"/>
  <c r="AAP13" i="7"/>
  <c r="AAY75" i="7"/>
  <c r="AAY74" i="7"/>
  <c r="AAZ74" i="7"/>
  <c r="AAQ13" i="7"/>
  <c r="AAR13" i="7"/>
  <c r="ABA75" i="7"/>
  <c r="ABA74" i="7"/>
  <c r="ABB74" i="7"/>
  <c r="AAS13" i="7"/>
  <c r="AAT13" i="7"/>
  <c r="ABC75" i="7"/>
  <c r="ABC74" i="7"/>
  <c r="ABD74" i="7"/>
  <c r="AAU13" i="7"/>
  <c r="AAV13" i="7"/>
  <c r="ABE75" i="7"/>
  <c r="ABE74" i="7"/>
  <c r="ABF74" i="7"/>
  <c r="AAW13" i="7"/>
  <c r="AAX13" i="7"/>
  <c r="ABG75" i="7"/>
  <c r="ABG74" i="7"/>
  <c r="ABH74" i="7"/>
  <c r="AAY13" i="7"/>
  <c r="AAZ13" i="7"/>
  <c r="ABI75" i="7"/>
  <c r="ABI74" i="7"/>
  <c r="ABJ74" i="7"/>
  <c r="ABA13" i="7"/>
  <c r="ABB13" i="7"/>
  <c r="ABK75" i="7"/>
  <c r="ABK74" i="7"/>
  <c r="ABL74" i="7"/>
  <c r="ABC13" i="7"/>
  <c r="ABD13" i="7"/>
  <c r="ABM75" i="7"/>
  <c r="ABM74" i="7"/>
  <c r="ABN74" i="7"/>
  <c r="ABE13" i="7"/>
  <c r="ABF13" i="7"/>
  <c r="ABO75" i="7"/>
  <c r="ABO74" i="7"/>
  <c r="ABP74" i="7"/>
  <c r="ABG13" i="7"/>
  <c r="ABH13" i="7"/>
  <c r="ABQ75" i="7"/>
  <c r="ABQ74" i="7"/>
  <c r="ABR74" i="7"/>
  <c r="ABI13" i="7"/>
  <c r="ABJ13" i="7"/>
  <c r="ABS75" i="7"/>
  <c r="ABS74" i="7"/>
  <c r="ABT74" i="7"/>
  <c r="ABK13" i="7"/>
  <c r="ABL13" i="7"/>
  <c r="ABU75" i="7"/>
  <c r="ABU74" i="7"/>
  <c r="ABV74" i="7"/>
  <c r="ABM13" i="7"/>
  <c r="ABN13" i="7"/>
  <c r="ABW75" i="7"/>
  <c r="ABW74" i="7"/>
  <c r="ABX74" i="7"/>
  <c r="ABO13" i="7"/>
  <c r="ABP13" i="7"/>
  <c r="ABY75" i="7"/>
  <c r="ABY74" i="7"/>
  <c r="ABZ74" i="7"/>
  <c r="ABQ13" i="7"/>
  <c r="ABR13" i="7"/>
  <c r="ACA75" i="7"/>
  <c r="ACA74" i="7"/>
  <c r="ACB74" i="7"/>
  <c r="ABS13" i="7"/>
  <c r="ABT13" i="7"/>
  <c r="ACC75" i="7"/>
  <c r="ACC74" i="7"/>
  <c r="ACD74" i="7"/>
  <c r="ABU13" i="7"/>
  <c r="ABV13" i="7"/>
  <c r="ACE75" i="7"/>
  <c r="ACE74" i="7"/>
  <c r="ACF74" i="7"/>
  <c r="ABW13" i="7"/>
  <c r="ABX13" i="7"/>
  <c r="ACG75" i="7"/>
  <c r="ACG74" i="7"/>
  <c r="ACH74" i="7"/>
  <c r="ABY13" i="7"/>
  <c r="ABZ13" i="7"/>
  <c r="ACI75" i="7"/>
  <c r="ACI74" i="7"/>
  <c r="ACJ74" i="7"/>
  <c r="ACA13" i="7"/>
  <c r="ACB13" i="7"/>
  <c r="ACK75" i="7"/>
  <c r="ACK74" i="7"/>
  <c r="ACL74" i="7"/>
  <c r="ACC13" i="7"/>
  <c r="ACD13" i="7"/>
  <c r="ACM75" i="7"/>
  <c r="ACM74" i="7"/>
  <c r="ACN74" i="7"/>
  <c r="ACE13" i="7"/>
  <c r="ACF13" i="7"/>
  <c r="ACO75" i="7"/>
  <c r="ACO74" i="7"/>
  <c r="ACP74" i="7"/>
  <c r="ACG13" i="7"/>
  <c r="ACH13" i="7"/>
  <c r="ACQ75" i="7"/>
  <c r="ACQ74" i="7"/>
  <c r="ACR74" i="7"/>
  <c r="ACI13" i="7"/>
  <c r="ACJ13" i="7"/>
  <c r="ACS75" i="7"/>
  <c r="ACS74" i="7"/>
  <c r="ACT74" i="7"/>
  <c r="ACK13" i="7"/>
  <c r="ACL13" i="7"/>
  <c r="ACU75" i="7"/>
  <c r="ACU74" i="7"/>
  <c r="ACV74" i="7"/>
  <c r="ACM13" i="7"/>
  <c r="ACN13" i="7"/>
  <c r="ACW75" i="7"/>
  <c r="ACW74" i="7"/>
  <c r="ACX74" i="7"/>
  <c r="ACO13" i="7"/>
  <c r="ACP13" i="7"/>
  <c r="ACY75" i="7"/>
  <c r="ACY74" i="7"/>
  <c r="ACZ74" i="7"/>
  <c r="ACQ13" i="7"/>
  <c r="ACR13" i="7"/>
  <c r="ADA75" i="7"/>
  <c r="ADA74" i="7"/>
  <c r="ADB74" i="7"/>
  <c r="ACS13" i="7"/>
  <c r="ACT13" i="7"/>
  <c r="ADC75" i="7"/>
  <c r="ADC74" i="7"/>
  <c r="ADD74" i="7"/>
  <c r="ACU13" i="7"/>
  <c r="ACV13" i="7"/>
  <c r="ADE75" i="7"/>
  <c r="ADE74" i="7"/>
  <c r="ADF74" i="7"/>
  <c r="ACW13" i="7"/>
  <c r="ACX13" i="7"/>
  <c r="ADG75" i="7"/>
  <c r="ADG74" i="7"/>
  <c r="ADH74" i="7"/>
  <c r="ACY13" i="7"/>
  <c r="ACZ13" i="7"/>
  <c r="ADI75" i="7"/>
  <c r="ADI74" i="7"/>
  <c r="ADJ74" i="7"/>
  <c r="ADA13" i="7"/>
  <c r="ADB13" i="7"/>
  <c r="ADK75" i="7"/>
  <c r="ADK74" i="7"/>
  <c r="ADL74" i="7"/>
  <c r="ADC13" i="7"/>
  <c r="ADD13" i="7"/>
  <c r="ADM75" i="7"/>
  <c r="ADM74" i="7"/>
  <c r="ADN74" i="7"/>
  <c r="ADE13" i="7"/>
  <c r="ADF13" i="7"/>
  <c r="ADO75" i="7"/>
  <c r="ADO74" i="7"/>
  <c r="ADP74" i="7"/>
  <c r="ADG13" i="7"/>
  <c r="ADH13" i="7"/>
  <c r="ADQ75" i="7"/>
  <c r="ADQ74" i="7"/>
  <c r="ADR74" i="7"/>
  <c r="ADI13" i="7"/>
  <c r="ADJ13" i="7"/>
  <c r="ADS75" i="7"/>
  <c r="ADS74" i="7"/>
  <c r="ADT74" i="7"/>
  <c r="ADK13" i="7"/>
  <c r="ADL13" i="7"/>
  <c r="ADU75" i="7"/>
  <c r="ADU74" i="7"/>
  <c r="ADV74" i="7"/>
  <c r="ADM13" i="7"/>
  <c r="ADN13" i="7"/>
  <c r="ADW75" i="7"/>
  <c r="ADW74" i="7"/>
  <c r="ADX74" i="7"/>
  <c r="ADO13" i="7"/>
  <c r="ADP13" i="7"/>
  <c r="ADY75" i="7"/>
  <c r="ADY74" i="7"/>
  <c r="ADZ74" i="7"/>
  <c r="ADQ13" i="7"/>
  <c r="ADR13" i="7"/>
  <c r="AEA75" i="7"/>
  <c r="AEA74" i="7"/>
  <c r="AEB74" i="7"/>
  <c r="ADS13" i="7"/>
  <c r="ADT13" i="7"/>
  <c r="AEC75" i="7"/>
  <c r="AEC74" i="7"/>
  <c r="AED74" i="7"/>
  <c r="ADU13" i="7"/>
  <c r="ADV13" i="7"/>
  <c r="AEE75" i="7"/>
  <c r="AEE74" i="7"/>
  <c r="AEF74" i="7"/>
  <c r="ADW13" i="7"/>
  <c r="ADX13" i="7"/>
  <c r="AEG75" i="7"/>
  <c r="AEG74" i="7"/>
  <c r="AEH74" i="7"/>
  <c r="ADY13" i="7"/>
  <c r="ADZ13" i="7"/>
  <c r="AEI75" i="7"/>
  <c r="AEI74" i="7"/>
  <c r="AEJ74" i="7"/>
  <c r="AEA13" i="7"/>
  <c r="AEB13" i="7"/>
  <c r="AEK75" i="7"/>
  <c r="AEK74" i="7"/>
  <c r="AEL74" i="7"/>
  <c r="AEC13" i="7"/>
  <c r="AED13" i="7"/>
  <c r="AEM75" i="7"/>
  <c r="AEM74" i="7"/>
  <c r="AEN74" i="7"/>
  <c r="AEE13" i="7"/>
  <c r="AEF13" i="7"/>
  <c r="AEO75" i="7"/>
  <c r="AEO74" i="7"/>
  <c r="AEP74" i="7"/>
  <c r="AEG13" i="7"/>
  <c r="AEH13" i="7"/>
  <c r="AEQ75" i="7"/>
  <c r="AEQ74" i="7"/>
  <c r="AER74" i="7"/>
  <c r="AEI13" i="7"/>
  <c r="AEJ13" i="7"/>
  <c r="AES75" i="7"/>
  <c r="AES74" i="7"/>
  <c r="AET74" i="7"/>
  <c r="AEK13" i="7"/>
  <c r="AEL13" i="7"/>
  <c r="AEU75" i="7"/>
  <c r="AEU74" i="7"/>
  <c r="AEV74" i="7"/>
  <c r="AEM13" i="7"/>
  <c r="AEN13" i="7"/>
  <c r="AEW75" i="7"/>
  <c r="AEW74" i="7"/>
  <c r="AEX74" i="7"/>
  <c r="AEO13" i="7"/>
  <c r="AEP13" i="7"/>
  <c r="AEY75" i="7"/>
  <c r="AEY74" i="7"/>
  <c r="AEZ74" i="7"/>
  <c r="AEQ13" i="7"/>
  <c r="AER13" i="7"/>
  <c r="AFA75" i="7"/>
  <c r="AFA74" i="7"/>
  <c r="AFB74" i="7"/>
  <c r="AES13" i="7"/>
  <c r="AET13" i="7"/>
  <c r="AFC75" i="7"/>
  <c r="AFC74" i="7"/>
  <c r="AFD74" i="7"/>
  <c r="AEU13" i="7"/>
  <c r="AEV13" i="7"/>
  <c r="AFE75" i="7"/>
  <c r="AFE74" i="7"/>
  <c r="AFF74" i="7"/>
  <c r="AEW13" i="7"/>
  <c r="AEX13" i="7"/>
  <c r="AFG75" i="7"/>
  <c r="AFG74" i="7"/>
  <c r="AFH74" i="7"/>
  <c r="AEY13" i="7"/>
  <c r="AEZ13" i="7"/>
  <c r="AFI75" i="7"/>
  <c r="AFI74" i="7"/>
  <c r="AFJ74" i="7"/>
  <c r="AFA13" i="7"/>
  <c r="AFB13" i="7"/>
  <c r="AFK75" i="7"/>
  <c r="AFK74" i="7"/>
  <c r="AFL74" i="7"/>
  <c r="AFC13" i="7"/>
  <c r="AFD13" i="7"/>
  <c r="AFM75" i="7"/>
  <c r="AFM74" i="7"/>
  <c r="AFN74" i="7"/>
  <c r="AFE13" i="7"/>
  <c r="AFF13" i="7"/>
  <c r="AFO75" i="7"/>
  <c r="AFO74" i="7"/>
  <c r="AFP74" i="7"/>
  <c r="AFG13" i="7"/>
  <c r="AFH13" i="7"/>
  <c r="AFQ75" i="7"/>
  <c r="AFQ74" i="7"/>
  <c r="AFR74" i="7"/>
  <c r="AFI13" i="7"/>
  <c r="AFJ13" i="7"/>
  <c r="AFS75" i="7"/>
  <c r="AFS74" i="7"/>
  <c r="AFT74" i="7"/>
  <c r="AFK13" i="7"/>
  <c r="AFL13" i="7"/>
  <c r="AFU75" i="7"/>
  <c r="AFU74" i="7"/>
  <c r="AFV74" i="7"/>
  <c r="AFM13" i="7"/>
  <c r="AFN13" i="7"/>
  <c r="AFW75" i="7"/>
  <c r="AFW74" i="7"/>
  <c r="AFX74" i="7"/>
  <c r="AFO13" i="7"/>
  <c r="AFP13" i="7"/>
  <c r="AFY75" i="7"/>
  <c r="AFY74" i="7"/>
  <c r="AFZ74" i="7"/>
  <c r="AFQ13" i="7"/>
  <c r="AFR13" i="7"/>
  <c r="AGA75" i="7"/>
  <c r="AGA74" i="7"/>
  <c r="AGB74" i="7"/>
  <c r="AFS13" i="7"/>
  <c r="AFT13" i="7"/>
  <c r="AGC75" i="7"/>
  <c r="AGC74" i="7"/>
  <c r="AGD74" i="7"/>
  <c r="AFU13" i="7"/>
  <c r="AFV13" i="7"/>
  <c r="AGE75" i="7"/>
  <c r="AGE74" i="7"/>
  <c r="AGF74" i="7"/>
  <c r="AFW13" i="7"/>
  <c r="AFX13" i="7"/>
  <c r="AGG75" i="7"/>
  <c r="AGG74" i="7"/>
  <c r="AGH74" i="7"/>
  <c r="AFY13" i="7"/>
  <c r="AFZ13" i="7"/>
  <c r="AGI75" i="7"/>
  <c r="AGI74" i="7"/>
  <c r="AGJ74" i="7"/>
  <c r="AGA13" i="7"/>
  <c r="AGB13" i="7"/>
  <c r="AGK75" i="7"/>
  <c r="AGK74" i="7"/>
  <c r="AGL74" i="7"/>
  <c r="AGC13" i="7"/>
  <c r="AGD13" i="7"/>
  <c r="AGM75" i="7"/>
  <c r="AGM74" i="7"/>
  <c r="AGN74" i="7"/>
  <c r="AGE13" i="7"/>
  <c r="AGF13" i="7"/>
  <c r="AGO75" i="7"/>
  <c r="AGO74" i="7"/>
  <c r="AGP74" i="7"/>
  <c r="AGG13" i="7"/>
  <c r="AGH13" i="7"/>
  <c r="AGQ75" i="7"/>
  <c r="AGQ74" i="7"/>
  <c r="AGR74" i="7"/>
  <c r="AGI13" i="7"/>
  <c r="AGJ13" i="7"/>
  <c r="AGS75" i="7"/>
  <c r="AGS74" i="7"/>
  <c r="AGT74" i="7"/>
  <c r="AGK13" i="7"/>
  <c r="AGL13" i="7"/>
  <c r="AGU75" i="7"/>
  <c r="AGU74" i="7"/>
  <c r="AGV74" i="7"/>
  <c r="AGM13" i="7"/>
  <c r="AGN13" i="7"/>
  <c r="AGW75" i="7"/>
  <c r="AGW74" i="7"/>
  <c r="AGX74" i="7"/>
  <c r="AGO13" i="7"/>
  <c r="AGP13" i="7"/>
  <c r="AGY75" i="7"/>
  <c r="AGY74" i="7"/>
  <c r="AGZ74" i="7"/>
  <c r="AGQ13" i="7"/>
  <c r="AGR13" i="7"/>
  <c r="AHA75" i="7"/>
  <c r="AHA74" i="7"/>
  <c r="AHB74" i="7"/>
  <c r="AGS13" i="7"/>
  <c r="AGT13" i="7"/>
  <c r="AHC75" i="7"/>
  <c r="AHC74" i="7"/>
  <c r="AHD74" i="7"/>
  <c r="AGU13" i="7"/>
  <c r="AGV13" i="7"/>
  <c r="AHE75" i="7"/>
  <c r="AHE74" i="7"/>
  <c r="AHF74" i="7"/>
  <c r="AGW13" i="7"/>
  <c r="AGX13" i="7"/>
  <c r="AHG75" i="7"/>
  <c r="AHG74" i="7"/>
  <c r="AHH74" i="7"/>
  <c r="AGY13" i="7"/>
  <c r="AGZ13" i="7"/>
  <c r="AHI75" i="7"/>
  <c r="AHI74" i="7"/>
  <c r="AHJ74" i="7"/>
  <c r="AHA13" i="7"/>
  <c r="AHB13" i="7"/>
  <c r="AHK75" i="7"/>
  <c r="AHK74" i="7"/>
  <c r="AHL74" i="7"/>
  <c r="AHC13" i="7"/>
  <c r="AHD13" i="7"/>
  <c r="AHM75" i="7"/>
  <c r="AHM74" i="7"/>
  <c r="AHN74" i="7"/>
  <c r="AHE13" i="7"/>
  <c r="AHF13" i="7"/>
  <c r="AHO75" i="7"/>
  <c r="AHO74" i="7"/>
  <c r="AHP74" i="7"/>
  <c r="AHG13" i="7"/>
  <c r="AHH13" i="7"/>
  <c r="AHQ75" i="7"/>
  <c r="AHQ74" i="7"/>
  <c r="AHR74" i="7"/>
  <c r="AHI13" i="7"/>
  <c r="AHJ13" i="7"/>
  <c r="AHS75" i="7"/>
  <c r="AHS74" i="7"/>
  <c r="AHT74" i="7"/>
  <c r="AHK13" i="7"/>
  <c r="AHL13" i="7"/>
  <c r="AHU75" i="7"/>
  <c r="AHU74" i="7"/>
  <c r="AHV74" i="7"/>
  <c r="AHM13" i="7"/>
  <c r="AHN13" i="7"/>
  <c r="AHW75" i="7"/>
  <c r="AHW74" i="7"/>
  <c r="AHX74" i="7"/>
  <c r="AHO13" i="7"/>
  <c r="AHP13" i="7"/>
  <c r="AHY75" i="7"/>
  <c r="AHY74" i="7"/>
  <c r="AHZ74" i="7"/>
  <c r="AHQ13" i="7"/>
  <c r="AHR13" i="7"/>
  <c r="AIA75" i="7"/>
  <c r="AIA74" i="7"/>
  <c r="AIB74" i="7"/>
  <c r="AHS13" i="7"/>
  <c r="AHT13" i="7"/>
  <c r="AIC75" i="7"/>
  <c r="AIC74" i="7"/>
  <c r="AID74" i="7"/>
  <c r="AHU13" i="7"/>
  <c r="AHV13" i="7"/>
  <c r="AIE75" i="7"/>
  <c r="AIE74" i="7"/>
  <c r="AIF74" i="7"/>
  <c r="AHW13" i="7"/>
  <c r="AHX13" i="7"/>
  <c r="AIG75" i="7"/>
  <c r="AIG74" i="7"/>
  <c r="AIH74" i="7"/>
  <c r="AHY13" i="7"/>
  <c r="AHZ13" i="7"/>
  <c r="AII75" i="7"/>
  <c r="AII74" i="7"/>
  <c r="AIJ74" i="7"/>
  <c r="AIA13" i="7"/>
  <c r="AIB13" i="7"/>
  <c r="AIK75" i="7"/>
  <c r="AIK74" i="7"/>
  <c r="AIL74" i="7"/>
  <c r="AIC13" i="7"/>
  <c r="AID13" i="7"/>
  <c r="AIM75" i="7"/>
  <c r="AIM74" i="7"/>
  <c r="AIN74" i="7"/>
  <c r="AIE13" i="7"/>
  <c r="AIF13" i="7"/>
  <c r="AIO75" i="7"/>
  <c r="AIO74" i="7"/>
  <c r="AIP74" i="7"/>
  <c r="AIG13" i="7"/>
  <c r="AIH13" i="7"/>
  <c r="AIQ75" i="7"/>
  <c r="AIQ74" i="7"/>
  <c r="AIR74" i="7"/>
  <c r="AII13" i="7"/>
  <c r="AIJ13" i="7"/>
  <c r="AIS75" i="7"/>
  <c r="AIS74" i="7"/>
  <c r="AIT74" i="7"/>
  <c r="AIK13" i="7"/>
  <c r="AIL13" i="7"/>
  <c r="AIU75" i="7"/>
  <c r="AIU74" i="7"/>
  <c r="AIV74" i="7"/>
  <c r="AIM13" i="7"/>
  <c r="AIN13" i="7"/>
  <c r="AIW75" i="7"/>
  <c r="AIW74" i="7"/>
  <c r="AIX74" i="7"/>
  <c r="AIO13" i="7"/>
  <c r="AIP13" i="7"/>
  <c r="AIY75" i="7"/>
  <c r="AIY74" i="7"/>
  <c r="AIZ74" i="7"/>
  <c r="AIQ13" i="7"/>
  <c r="AIR13" i="7"/>
  <c r="AJA75" i="7"/>
  <c r="AJA74" i="7"/>
  <c r="AJB74" i="7"/>
  <c r="AIS13" i="7"/>
  <c r="AIT13" i="7"/>
  <c r="AJC75" i="7"/>
  <c r="AJC74" i="7"/>
  <c r="AJD74" i="7"/>
  <c r="AIU13" i="7"/>
  <c r="AIV13" i="7"/>
  <c r="AJE75" i="7"/>
  <c r="AJE74" i="7"/>
  <c r="AJF74" i="7"/>
  <c r="AIW13" i="7"/>
  <c r="AIX13" i="7"/>
  <c r="AJG75" i="7"/>
  <c r="AJG74" i="7"/>
  <c r="AJH74" i="7"/>
  <c r="AIY13" i="7"/>
  <c r="AIZ13" i="7"/>
  <c r="AJI75" i="7"/>
  <c r="AJI74" i="7"/>
  <c r="AJJ74" i="7"/>
  <c r="AJA13" i="7"/>
  <c r="AJB13" i="7"/>
  <c r="AJK75" i="7"/>
  <c r="AJK74" i="7"/>
  <c r="AJL74" i="7"/>
  <c r="AJC13" i="7"/>
  <c r="AJD13" i="7"/>
  <c r="AJM75" i="7"/>
  <c r="AJM74" i="7"/>
  <c r="AJN74" i="7"/>
  <c r="AJE13" i="7"/>
  <c r="AJF13" i="7"/>
  <c r="AJO75" i="7"/>
  <c r="AJO74" i="7"/>
  <c r="AJP74" i="7"/>
  <c r="AJG13" i="7"/>
  <c r="AJH13" i="7"/>
  <c r="AJQ75" i="7"/>
  <c r="AJQ74" i="7"/>
  <c r="AJR74" i="7"/>
  <c r="AJI13" i="7"/>
  <c r="AJJ13" i="7"/>
  <c r="AJS75" i="7"/>
  <c r="AJS74" i="7"/>
  <c r="AJT74" i="7"/>
  <c r="AJK13" i="7"/>
  <c r="AJL13" i="7"/>
  <c r="AJU75" i="7"/>
  <c r="AJU74" i="7"/>
  <c r="AJV74" i="7"/>
  <c r="AJM13" i="7"/>
  <c r="AJN13" i="7"/>
  <c r="AJW75" i="7"/>
  <c r="AJW74" i="7"/>
  <c r="AJX74" i="7"/>
  <c r="AJO13" i="7"/>
  <c r="AJP13" i="7"/>
  <c r="AJY75" i="7"/>
  <c r="AJY74" i="7"/>
  <c r="AJZ74" i="7"/>
  <c r="AJQ13" i="7"/>
  <c r="AJR13" i="7"/>
  <c r="AKA75" i="7"/>
  <c r="AKA74" i="7"/>
  <c r="AKB74" i="7"/>
  <c r="AJS13" i="7"/>
  <c r="AJT13" i="7"/>
  <c r="AKC75" i="7"/>
  <c r="AKC74" i="7"/>
  <c r="AKD74" i="7"/>
  <c r="AJU13" i="7"/>
  <c r="AJV13" i="7"/>
  <c r="AKE75" i="7"/>
  <c r="AKE74" i="7"/>
  <c r="AKF74" i="7"/>
  <c r="AJW13" i="7"/>
  <c r="AJX13" i="7"/>
  <c r="AKG75" i="7"/>
  <c r="AKG74" i="7"/>
  <c r="AKH74" i="7"/>
  <c r="AJY13" i="7"/>
  <c r="AJZ13" i="7"/>
  <c r="AKI75" i="7"/>
  <c r="AKI74" i="7"/>
  <c r="AKJ74" i="7"/>
  <c r="AKA13" i="7"/>
  <c r="AKB13" i="7"/>
  <c r="AKK75" i="7"/>
  <c r="AKK74" i="7"/>
  <c r="AKL74" i="7"/>
  <c r="AKC13" i="7"/>
  <c r="AKD13" i="7"/>
  <c r="AKM75" i="7"/>
  <c r="AKM74" i="7"/>
  <c r="AKN74" i="7"/>
  <c r="AKE13" i="7"/>
  <c r="AKF13" i="7"/>
  <c r="AKO75" i="7"/>
  <c r="AKO74" i="7"/>
  <c r="AKP74" i="7"/>
  <c r="AKG13" i="7"/>
  <c r="AKH13" i="7"/>
  <c r="AKQ75" i="7"/>
  <c r="AKQ74" i="7"/>
  <c r="AKR74" i="7"/>
  <c r="AKI13" i="7"/>
  <c r="AKJ13" i="7"/>
  <c r="AKS75" i="7"/>
  <c r="AKS74" i="7"/>
  <c r="AKT74" i="7"/>
  <c r="AKK13" i="7"/>
  <c r="AKL13" i="7"/>
  <c r="AKU75" i="7"/>
  <c r="AKU74" i="7"/>
  <c r="AKV74" i="7"/>
  <c r="AKM13" i="7"/>
  <c r="AKN13" i="7"/>
  <c r="AKW75" i="7"/>
  <c r="AKW74" i="7"/>
  <c r="AKX74" i="7"/>
  <c r="AKO13" i="7"/>
  <c r="AKP13" i="7"/>
  <c r="AKY75" i="7"/>
  <c r="AKY74" i="7"/>
  <c r="AKZ74" i="7"/>
  <c r="AKQ13" i="7"/>
  <c r="AKR13" i="7"/>
  <c r="ALA75" i="7"/>
  <c r="ALA74" i="7"/>
  <c r="ALB74" i="7"/>
  <c r="AKS13" i="7"/>
  <c r="AKT13" i="7"/>
  <c r="ALC75" i="7"/>
  <c r="ALC74" i="7"/>
  <c r="ALD74" i="7"/>
  <c r="AKU13" i="7"/>
  <c r="AKV13" i="7"/>
  <c r="ALE75" i="7"/>
  <c r="ALE74" i="7"/>
  <c r="ALF74" i="7"/>
  <c r="AKW13" i="7"/>
  <c r="AKX13" i="7"/>
  <c r="ALG75" i="7"/>
  <c r="ALG74" i="7"/>
  <c r="ALH74" i="7"/>
  <c r="AKY13" i="7"/>
  <c r="AKZ13" i="7"/>
  <c r="ALI75" i="7"/>
  <c r="ALI74" i="7"/>
  <c r="ALJ74" i="7"/>
  <c r="ALA13" i="7"/>
  <c r="ALB13" i="7"/>
  <c r="ALK75" i="7"/>
  <c r="ALK74" i="7"/>
  <c r="ALL74" i="7"/>
  <c r="ALC13" i="7"/>
  <c r="ALD13" i="7"/>
  <c r="ALM75" i="7"/>
  <c r="ALM74" i="7"/>
  <c r="ALN74" i="7"/>
  <c r="ALE13" i="7"/>
  <c r="ALF13" i="7"/>
  <c r="ALO75" i="7"/>
  <c r="ALO74" i="7"/>
  <c r="ALP74" i="7"/>
  <c r="ALG13" i="7"/>
  <c r="ALH13" i="7"/>
  <c r="ALQ75" i="7"/>
  <c r="ALQ74" i="7"/>
  <c r="ALR74" i="7"/>
  <c r="ALI13" i="7"/>
  <c r="ALJ13" i="7"/>
  <c r="ALS75" i="7"/>
  <c r="ALS74" i="7"/>
  <c r="ALT74" i="7"/>
  <c r="ALK13" i="7"/>
  <c r="ALL13" i="7"/>
  <c r="ALU75" i="7"/>
  <c r="ALU74" i="7"/>
  <c r="ALV74" i="7"/>
  <c r="ALM13" i="7"/>
  <c r="ALN13" i="7"/>
  <c r="ALW75" i="7"/>
  <c r="ALW74" i="7"/>
  <c r="ALX74" i="7"/>
  <c r="ALO13" i="7"/>
  <c r="ALP13" i="7"/>
  <c r="ALY75" i="7"/>
  <c r="ALY74" i="7"/>
  <c r="ALZ74" i="7"/>
  <c r="ALQ13" i="7"/>
  <c r="ALR13" i="7"/>
  <c r="AMA75" i="7"/>
  <c r="AMA74" i="7"/>
  <c r="AMB74" i="7"/>
  <c r="ALS13" i="7"/>
  <c r="ALT13" i="7"/>
  <c r="AMC75" i="7"/>
  <c r="AMC74" i="7"/>
  <c r="AMD74" i="7"/>
  <c r="ALU13" i="7"/>
  <c r="ALV13" i="7"/>
  <c r="AME75" i="7"/>
  <c r="AME74" i="7"/>
  <c r="AMF74" i="7"/>
  <c r="ALW13" i="7"/>
  <c r="ALX13" i="7"/>
  <c r="AMG75" i="7"/>
  <c r="AMG74" i="7"/>
  <c r="AMH74" i="7"/>
  <c r="ALY13" i="7"/>
  <c r="ALZ13" i="7"/>
  <c r="AMI75" i="7"/>
  <c r="AMI74" i="7"/>
  <c r="AMJ74" i="7"/>
  <c r="AMA13" i="7"/>
  <c r="AMB13" i="7"/>
  <c r="AMK75" i="7"/>
  <c r="AMK74" i="7"/>
  <c r="AML74" i="7"/>
  <c r="AMC13" i="7"/>
  <c r="AMD13" i="7"/>
  <c r="AMM75" i="7"/>
  <c r="AMM74" i="7"/>
  <c r="AMN74" i="7"/>
  <c r="AME13" i="7"/>
  <c r="AMF13" i="7"/>
  <c r="AMO75" i="7"/>
  <c r="AMO74" i="7"/>
  <c r="AMP74" i="7"/>
  <c r="AMG13" i="7"/>
  <c r="AMH13" i="7"/>
  <c r="AMQ75" i="7"/>
  <c r="AMQ74" i="7"/>
  <c r="AMR74" i="7"/>
  <c r="AMI13" i="7"/>
  <c r="AMJ13" i="7"/>
  <c r="AMS75" i="7"/>
  <c r="AMS74" i="7"/>
  <c r="AMT74" i="7"/>
  <c r="AMK13" i="7"/>
  <c r="AML13" i="7"/>
  <c r="AMU75" i="7"/>
  <c r="AMU74" i="7"/>
  <c r="AMV74" i="7"/>
  <c r="AMM13" i="7"/>
  <c r="AMN13" i="7"/>
  <c r="AMW75" i="7"/>
  <c r="AMW74" i="7"/>
  <c r="AMX74" i="7"/>
  <c r="AMO13" i="7"/>
  <c r="AMP13" i="7"/>
  <c r="AMY75" i="7"/>
  <c r="AMY74" i="7"/>
  <c r="AMZ74" i="7"/>
  <c r="AMQ13" i="7"/>
  <c r="AMR13" i="7"/>
  <c r="ANA75" i="7"/>
  <c r="ANA74" i="7"/>
  <c r="ANB74" i="7"/>
  <c r="AMS13" i="7"/>
  <c r="AMT13" i="7"/>
  <c r="ANC75" i="7"/>
  <c r="ANC74" i="7"/>
  <c r="AND74" i="7"/>
  <c r="AMU13" i="7"/>
  <c r="AMV13" i="7"/>
  <c r="ANE75" i="7"/>
  <c r="ANE74" i="7"/>
  <c r="ANF74" i="7"/>
  <c r="AMW13" i="7"/>
  <c r="AMX13" i="7"/>
  <c r="ANG75" i="7"/>
  <c r="ANG74" i="7"/>
  <c r="ANH74" i="7"/>
  <c r="AMY13" i="7"/>
  <c r="AMZ13" i="7"/>
  <c r="ANI75" i="7"/>
  <c r="ANI74" i="7"/>
  <c r="ANJ74" i="7"/>
  <c r="ANA13" i="7"/>
  <c r="ANB13" i="7"/>
  <c r="ANK75" i="7"/>
  <c r="ANK74" i="7"/>
  <c r="ANL74" i="7"/>
  <c r="ANC13" i="7"/>
  <c r="AND13" i="7"/>
  <c r="ANM75" i="7"/>
  <c r="ANM74" i="7"/>
  <c r="ANN74" i="7"/>
  <c r="ANE13" i="7"/>
  <c r="ANF13" i="7"/>
  <c r="ANO75" i="7"/>
  <c r="ANO74" i="7"/>
  <c r="ANP74" i="7"/>
  <c r="ANG13" i="7"/>
  <c r="ANH13" i="7"/>
  <c r="ANQ75" i="7"/>
  <c r="ANQ74" i="7"/>
  <c r="ANR74" i="7"/>
  <c r="ANI13" i="7"/>
  <c r="ANJ13" i="7"/>
  <c r="ANS75" i="7"/>
  <c r="ANS74" i="7"/>
  <c r="ANT74" i="7"/>
  <c r="ANK13" i="7"/>
  <c r="ANL13" i="7"/>
  <c r="ANU75" i="7"/>
  <c r="ANU74" i="7"/>
  <c r="ANV74" i="7"/>
  <c r="ANM13" i="7"/>
  <c r="ANN13" i="7"/>
  <c r="ANW75" i="7"/>
  <c r="ANW74" i="7"/>
  <c r="ANX74" i="7"/>
  <c r="ANO13" i="7"/>
  <c r="ANP13" i="7"/>
  <c r="ANY75" i="7"/>
  <c r="ANY74" i="7"/>
  <c r="ANZ74" i="7"/>
  <c r="ANQ13" i="7"/>
  <c r="ANR13" i="7"/>
  <c r="AOA75" i="7"/>
  <c r="AOA74" i="7"/>
  <c r="AOB74" i="7"/>
  <c r="ANS13" i="7"/>
  <c r="ANT13" i="7"/>
  <c r="AOC75" i="7"/>
  <c r="AOC74" i="7"/>
  <c r="AOD74" i="7"/>
  <c r="ANU13" i="7"/>
  <c r="ANV13" i="7"/>
  <c r="AOE75" i="7"/>
  <c r="AOE74" i="7"/>
  <c r="AOF74" i="7"/>
  <c r="ANW13" i="7"/>
  <c r="ANX13" i="7"/>
  <c r="AOG75" i="7"/>
  <c r="AOG74" i="7"/>
  <c r="AOH74" i="7"/>
  <c r="ANY13" i="7"/>
  <c r="ANZ13" i="7"/>
  <c r="AOI75" i="7"/>
  <c r="AOI74" i="7"/>
  <c r="AOJ74" i="7"/>
  <c r="AOA13" i="7"/>
  <c r="AOB13" i="7"/>
  <c r="AOK75" i="7"/>
  <c r="AOK74" i="7"/>
  <c r="AOL74" i="7"/>
  <c r="AOC13" i="7"/>
  <c r="AOD13" i="7"/>
  <c r="AOM75" i="7"/>
  <c r="AOM74" i="7"/>
  <c r="AON74" i="7"/>
  <c r="AOE13" i="7"/>
  <c r="AOF13" i="7"/>
  <c r="AOO75" i="7"/>
  <c r="AOO74" i="7"/>
  <c r="AOP74" i="7"/>
  <c r="AOG13" i="7"/>
  <c r="AOH13" i="7"/>
  <c r="AOQ75" i="7"/>
  <c r="AOQ74" i="7"/>
  <c r="AOR74" i="7"/>
  <c r="AOI13" i="7"/>
  <c r="AOJ13" i="7"/>
  <c r="AOS75" i="7"/>
  <c r="AOS74" i="7"/>
  <c r="AOT74" i="7"/>
  <c r="AOK13" i="7"/>
  <c r="AOL13" i="7"/>
  <c r="AOU75" i="7"/>
  <c r="AOU74" i="7"/>
  <c r="AOV74" i="7"/>
  <c r="AOM13" i="7"/>
  <c r="AON13" i="7"/>
  <c r="AOW75" i="7"/>
  <c r="AOW74" i="7"/>
  <c r="AOX74" i="7"/>
  <c r="AOO13" i="7"/>
  <c r="AOP13" i="7"/>
  <c r="AOY75" i="7"/>
  <c r="AOY74" i="7"/>
  <c r="AOZ74" i="7"/>
  <c r="AOQ13" i="7"/>
  <c r="AOR13" i="7"/>
  <c r="APA75" i="7"/>
  <c r="APA74" i="7"/>
  <c r="APB74" i="7"/>
  <c r="AOS13" i="7"/>
  <c r="AOT13" i="7"/>
  <c r="APC75" i="7"/>
  <c r="APC74" i="7"/>
  <c r="APD74" i="7"/>
  <c r="AOU13" i="7"/>
  <c r="AOV13" i="7"/>
  <c r="APE75" i="7"/>
  <c r="APE74" i="7"/>
  <c r="APF74" i="7"/>
  <c r="AOW13" i="7"/>
  <c r="AOX13" i="7"/>
  <c r="APG75" i="7"/>
  <c r="APG74" i="7"/>
  <c r="APH74" i="7"/>
  <c r="AOY13" i="7"/>
  <c r="AOZ13" i="7"/>
  <c r="API75" i="7"/>
  <c r="API74" i="7"/>
  <c r="APJ74" i="7"/>
  <c r="APA13" i="7"/>
  <c r="APB13" i="7"/>
  <c r="APK75" i="7"/>
  <c r="APK74" i="7"/>
  <c r="APL74" i="7"/>
  <c r="APC13" i="7"/>
  <c r="APD13" i="7"/>
  <c r="APM75" i="7"/>
  <c r="APM74" i="7"/>
  <c r="APN74" i="7"/>
  <c r="APE13" i="7"/>
  <c r="APF13" i="7"/>
  <c r="APO75" i="7"/>
  <c r="APO74" i="7"/>
  <c r="APP74" i="7"/>
  <c r="APG13" i="7"/>
  <c r="APH13" i="7"/>
  <c r="APQ75" i="7"/>
  <c r="APQ74" i="7"/>
  <c r="APR74" i="7"/>
  <c r="API13" i="7"/>
  <c r="APJ13" i="7"/>
  <c r="APS75" i="7"/>
  <c r="APS74" i="7"/>
  <c r="APT74" i="7"/>
  <c r="APK13" i="7"/>
  <c r="APL13" i="7"/>
  <c r="APU75" i="7"/>
  <c r="APU74" i="7"/>
  <c r="APV74" i="7"/>
  <c r="APM13" i="7"/>
  <c r="APN13" i="7"/>
  <c r="APW75" i="7"/>
  <c r="APW74" i="7"/>
  <c r="APX74" i="7"/>
  <c r="APO13" i="7"/>
  <c r="APP13" i="7"/>
  <c r="APY75" i="7"/>
  <c r="APY74" i="7"/>
  <c r="APZ74" i="7"/>
  <c r="APQ13" i="7"/>
  <c r="APR13" i="7"/>
  <c r="AQA75" i="7"/>
  <c r="AQA74" i="7"/>
  <c r="AQB74" i="7"/>
  <c r="APS13" i="7"/>
  <c r="APT13" i="7"/>
  <c r="AQC75" i="7"/>
  <c r="AQC74" i="7"/>
  <c r="AQD74" i="7"/>
  <c r="APU13" i="7"/>
  <c r="APV13" i="7"/>
  <c r="AQE75" i="7"/>
  <c r="AQE74" i="7"/>
  <c r="AQF74" i="7"/>
  <c r="APW13" i="7"/>
  <c r="APX13" i="7"/>
  <c r="AQG75" i="7"/>
  <c r="AQG74" i="7"/>
  <c r="AQH74" i="7"/>
  <c r="APY13" i="7"/>
  <c r="APZ13" i="7"/>
  <c r="AQI75" i="7"/>
  <c r="AQI74" i="7"/>
  <c r="AQJ74" i="7"/>
  <c r="AQA13" i="7"/>
  <c r="AQB13" i="7"/>
  <c r="AQK75" i="7"/>
  <c r="AQK74" i="7"/>
  <c r="AQL74" i="7"/>
  <c r="AQC13" i="7"/>
  <c r="AQD13" i="7"/>
  <c r="AQM75" i="7"/>
  <c r="AQM74" i="7"/>
  <c r="AQN74" i="7"/>
  <c r="AQE13" i="7"/>
  <c r="AQF13" i="7"/>
  <c r="AQO75" i="7"/>
  <c r="AQO74" i="7"/>
  <c r="AQP74" i="7"/>
  <c r="AQG13" i="7"/>
  <c r="AQH13" i="7"/>
  <c r="AQQ75" i="7"/>
  <c r="AQQ74" i="7"/>
  <c r="AQR74" i="7"/>
  <c r="AQI13" i="7"/>
  <c r="AQJ13" i="7"/>
  <c r="AQS75" i="7"/>
  <c r="AQS74" i="7"/>
  <c r="AQT74" i="7"/>
  <c r="AQK13" i="7"/>
  <c r="AQL13" i="7"/>
  <c r="AQU75" i="7"/>
  <c r="AQU74" i="7"/>
  <c r="AQV74" i="7"/>
  <c r="AQM13" i="7"/>
  <c r="AQN13" i="7"/>
  <c r="AQW75" i="7"/>
  <c r="AQW74" i="7"/>
  <c r="AQX74" i="7"/>
  <c r="AQO13" i="7"/>
  <c r="AQP13" i="7"/>
  <c r="AQY75" i="7"/>
  <c r="AQY74" i="7"/>
  <c r="AQZ74" i="7"/>
  <c r="AQQ13" i="7"/>
  <c r="AQR13" i="7"/>
  <c r="ARA75" i="7"/>
  <c r="ARA74" i="7"/>
  <c r="ARB74" i="7"/>
  <c r="AQS13" i="7"/>
  <c r="AQT13" i="7"/>
  <c r="ARC75" i="7"/>
  <c r="ARC74" i="7"/>
  <c r="ARD74" i="7"/>
  <c r="AQU13" i="7"/>
  <c r="AQV13" i="7"/>
  <c r="ARE75" i="7"/>
  <c r="ARE74" i="7"/>
  <c r="ARF74" i="7"/>
  <c r="AQW13" i="7"/>
  <c r="AQX13" i="7"/>
  <c r="ARG75" i="7"/>
  <c r="ARG74" i="7"/>
  <c r="ARH74" i="7"/>
  <c r="AQY13" i="7"/>
  <c r="AQZ13" i="7"/>
  <c r="ARI75" i="7"/>
  <c r="ARI74" i="7"/>
  <c r="ARJ74" i="7"/>
  <c r="ARA13" i="7"/>
  <c r="ARB13" i="7"/>
  <c r="ARK75" i="7"/>
  <c r="ARK74" i="7"/>
  <c r="ARL74" i="7"/>
  <c r="ARC13" i="7"/>
  <c r="ARD13" i="7"/>
  <c r="ARM75" i="7"/>
  <c r="ARM74" i="7"/>
  <c r="ARN74" i="7"/>
  <c r="ARE13" i="7"/>
  <c r="ARF13" i="7"/>
  <c r="ARO75" i="7"/>
  <c r="ARO74" i="7"/>
  <c r="ARP74" i="7"/>
  <c r="ARG13" i="7"/>
  <c r="ARH13" i="7"/>
  <c r="ARQ75" i="7"/>
  <c r="ARQ74" i="7"/>
  <c r="ARR74" i="7"/>
  <c r="ARI13" i="7"/>
  <c r="ARJ13" i="7"/>
  <c r="ARS75" i="7"/>
  <c r="ARS74" i="7"/>
  <c r="ART74" i="7"/>
  <c r="ARK13" i="7"/>
  <c r="ARL13" i="7"/>
  <c r="ARU75" i="7"/>
  <c r="ARU74" i="7"/>
  <c r="ARV74" i="7"/>
  <c r="ARM13" i="7"/>
  <c r="ARN13" i="7"/>
  <c r="ARW75" i="7"/>
  <c r="ARW74" i="7"/>
  <c r="ARX74" i="7"/>
  <c r="ARO13" i="7"/>
  <c r="ARP13" i="7"/>
  <c r="ARY75" i="7"/>
  <c r="ARY74" i="7"/>
  <c r="ARZ74" i="7"/>
  <c r="ARQ13" i="7"/>
  <c r="ARR13" i="7"/>
  <c r="ASA75" i="7"/>
  <c r="ASA74" i="7"/>
  <c r="ASB74" i="7"/>
  <c r="ARS13" i="7"/>
  <c r="ART13" i="7"/>
  <c r="ASC75" i="7"/>
  <c r="ASC74" i="7"/>
  <c r="ASD74" i="7"/>
  <c r="ARU13" i="7"/>
  <c r="ARV13" i="7"/>
  <c r="ASE75" i="7"/>
  <c r="ASE74" i="7"/>
  <c r="ASF74" i="7"/>
  <c r="ARW13" i="7"/>
  <c r="ARX13" i="7"/>
  <c r="ASG75" i="7"/>
  <c r="ASG74" i="7"/>
  <c r="ASH74" i="7"/>
  <c r="ARY13" i="7"/>
  <c r="ARZ13" i="7"/>
  <c r="ASI75" i="7"/>
  <c r="ASI74" i="7"/>
  <c r="ASJ74" i="7"/>
  <c r="ASA13" i="7"/>
  <c r="ASB13" i="7"/>
  <c r="ASK75" i="7"/>
  <c r="ASK74" i="7"/>
  <c r="ASL74" i="7"/>
  <c r="ASC13" i="7"/>
  <c r="ASD13" i="7"/>
  <c r="ASM75" i="7"/>
  <c r="ASM74" i="7"/>
  <c r="ASN74" i="7"/>
  <c r="ASE13" i="7"/>
  <c r="ASF13" i="7"/>
  <c r="ASO75" i="7"/>
  <c r="ASO74" i="7"/>
  <c r="ASP74" i="7"/>
  <c r="ASG13" i="7"/>
  <c r="ASH13" i="7"/>
  <c r="ASQ75" i="7"/>
  <c r="ASQ74" i="7"/>
  <c r="ASR74" i="7"/>
  <c r="ASI13" i="7"/>
  <c r="ASJ13" i="7"/>
  <c r="ASS75" i="7"/>
  <c r="ASS74" i="7"/>
  <c r="AST74" i="7"/>
  <c r="ASK13" i="7"/>
  <c r="ASL13" i="7"/>
  <c r="ASU75" i="7"/>
  <c r="ASU74" i="7"/>
  <c r="ASV74" i="7"/>
  <c r="ASM13" i="7"/>
  <c r="ASN13" i="7"/>
  <c r="ASW75" i="7"/>
  <c r="ASW74" i="7"/>
  <c r="ASX74" i="7"/>
  <c r="ASO13" i="7"/>
  <c r="ASP13" i="7"/>
  <c r="ASY75" i="7"/>
  <c r="ASY74" i="7"/>
  <c r="ASZ74" i="7"/>
  <c r="ASQ13" i="7"/>
  <c r="ASR13" i="7"/>
  <c r="ATA75" i="7"/>
  <c r="ATA74" i="7"/>
  <c r="ATB74" i="7"/>
  <c r="ASS13" i="7"/>
  <c r="AST13" i="7"/>
  <c r="ATC75" i="7"/>
  <c r="ATC74" i="7"/>
  <c r="ATD74" i="7"/>
  <c r="ASU13" i="7"/>
  <c r="ASV13" i="7"/>
  <c r="ATE75" i="7"/>
  <c r="ATE74" i="7"/>
  <c r="ATF74" i="7"/>
  <c r="ASW13" i="7"/>
  <c r="ASX13" i="7"/>
  <c r="ATG75" i="7"/>
  <c r="ATG74" i="7"/>
  <c r="ATH74" i="7"/>
  <c r="ASY13" i="7"/>
  <c r="ASZ13" i="7"/>
  <c r="ATI75" i="7"/>
  <c r="ATI74" i="7"/>
  <c r="ATJ74" i="7"/>
  <c r="ATA13" i="7"/>
  <c r="ATB13" i="7"/>
  <c r="ATK75" i="7"/>
  <c r="ATK74" i="7"/>
  <c r="ATL74" i="7"/>
  <c r="ATC13" i="7"/>
  <c r="ATD13" i="7"/>
  <c r="ATM75" i="7"/>
  <c r="ATM74" i="7"/>
  <c r="ATN74" i="7"/>
  <c r="ATE13" i="7"/>
  <c r="ATF13" i="7"/>
  <c r="ATO75" i="7"/>
  <c r="ATO74" i="7"/>
  <c r="ATP74" i="7"/>
  <c r="ATG13" i="7"/>
  <c r="ATH13" i="7"/>
  <c r="ATQ75" i="7"/>
  <c r="ATQ74" i="7"/>
  <c r="ATR74" i="7"/>
  <c r="ATI13" i="7"/>
  <c r="ATJ13" i="7"/>
  <c r="ATS75" i="7"/>
  <c r="ATS74" i="7"/>
  <c r="ATT74" i="7"/>
  <c r="ATK13" i="7"/>
  <c r="ATL13" i="7"/>
  <c r="ATU75" i="7"/>
  <c r="ATU74" i="7"/>
  <c r="ATV74" i="7"/>
  <c r="ATM13" i="7"/>
  <c r="ATN13" i="7"/>
  <c r="ATW75" i="7"/>
  <c r="ATW74" i="7"/>
  <c r="ATX74" i="7"/>
  <c r="ATO13" i="7"/>
  <c r="ATP13" i="7"/>
  <c r="ATY75" i="7"/>
  <c r="ATY74" i="7"/>
  <c r="ATZ74" i="7"/>
  <c r="ATQ13" i="7"/>
  <c r="ATR13" i="7"/>
  <c r="AUA75" i="7"/>
  <c r="AUA74" i="7"/>
  <c r="AUB74" i="7"/>
  <c r="D77" i="7"/>
  <c r="D20" i="7"/>
  <c r="E20" i="7"/>
  <c r="F20" i="7"/>
  <c r="G20" i="7"/>
  <c r="H20" i="7"/>
  <c r="I20" i="7"/>
  <c r="J20" i="7"/>
  <c r="K20" i="7"/>
  <c r="L20" i="7"/>
  <c r="M20" i="7"/>
  <c r="N20" i="7"/>
  <c r="O20" i="7"/>
  <c r="D22" i="7"/>
  <c r="E22" i="7"/>
  <c r="F22" i="7"/>
  <c r="G22" i="7"/>
  <c r="H22" i="7"/>
  <c r="I22" i="7"/>
  <c r="J22" i="7"/>
  <c r="K22" i="7"/>
  <c r="L22" i="7"/>
  <c r="M22" i="7"/>
  <c r="N22" i="7"/>
  <c r="O22" i="7"/>
  <c r="D23" i="7"/>
  <c r="E23" i="7"/>
  <c r="F23" i="7"/>
  <c r="G23" i="7"/>
  <c r="H23" i="7"/>
  <c r="I23" i="7"/>
  <c r="J23" i="7"/>
  <c r="K23" i="7"/>
  <c r="L23" i="7"/>
  <c r="M23" i="7"/>
  <c r="N23" i="7"/>
  <c r="O23" i="7"/>
  <c r="D24" i="7"/>
  <c r="E24" i="7"/>
  <c r="F24" i="7"/>
  <c r="G24" i="7"/>
  <c r="H24" i="7"/>
  <c r="I24" i="7"/>
  <c r="J24" i="7"/>
  <c r="K24" i="7"/>
  <c r="L24" i="7"/>
  <c r="M24" i="7"/>
  <c r="N24" i="7"/>
  <c r="O24" i="7"/>
  <c r="D25" i="7"/>
  <c r="E25" i="7"/>
  <c r="F25" i="7"/>
  <c r="G25" i="7"/>
  <c r="H25" i="7"/>
  <c r="I25" i="7"/>
  <c r="J25" i="7"/>
  <c r="K25" i="7"/>
  <c r="L25" i="7"/>
  <c r="M25" i="7"/>
  <c r="N25" i="7"/>
  <c r="O25" i="7"/>
  <c r="D26" i="7"/>
  <c r="E26" i="7"/>
  <c r="F26" i="7"/>
  <c r="G26" i="7"/>
  <c r="H26" i="7"/>
  <c r="I26" i="7"/>
  <c r="J26" i="7"/>
  <c r="K26" i="7"/>
  <c r="L26" i="7"/>
  <c r="M26" i="7"/>
  <c r="N26" i="7"/>
  <c r="O26" i="7"/>
  <c r="D27" i="7"/>
  <c r="E27" i="7"/>
  <c r="F27" i="7"/>
  <c r="G27" i="7"/>
  <c r="H27" i="7"/>
  <c r="I27" i="7"/>
  <c r="J27" i="7"/>
  <c r="K27" i="7"/>
  <c r="L27" i="7"/>
  <c r="M27" i="7"/>
  <c r="N27" i="7"/>
  <c r="O27" i="7"/>
  <c r="D28" i="7"/>
  <c r="E28" i="7"/>
  <c r="F28" i="7"/>
  <c r="G28" i="7"/>
  <c r="H28" i="7"/>
  <c r="I28" i="7"/>
  <c r="J28" i="7"/>
  <c r="K28" i="7"/>
  <c r="L28" i="7"/>
  <c r="M28" i="7"/>
  <c r="N28" i="7"/>
  <c r="O28" i="7"/>
  <c r="D29" i="7"/>
  <c r="E29" i="7"/>
  <c r="F29" i="7"/>
  <c r="G29" i="7"/>
  <c r="H29" i="7"/>
  <c r="I29" i="7"/>
  <c r="J29" i="7"/>
  <c r="K29" i="7"/>
  <c r="L29" i="7"/>
  <c r="M29" i="7"/>
  <c r="N29" i="7"/>
  <c r="O29" i="7"/>
  <c r="D30" i="7"/>
  <c r="E30" i="7"/>
  <c r="F30" i="7"/>
  <c r="G30" i="7"/>
  <c r="H30" i="7"/>
  <c r="I30" i="7"/>
  <c r="J30" i="7"/>
  <c r="K30" i="7"/>
  <c r="L30" i="7"/>
  <c r="M30" i="7"/>
  <c r="N30" i="7"/>
  <c r="O30" i="7"/>
  <c r="D31" i="7"/>
  <c r="E31" i="7"/>
  <c r="F31" i="7"/>
  <c r="G31" i="7"/>
  <c r="H31" i="7"/>
  <c r="I31" i="7"/>
  <c r="J31" i="7"/>
  <c r="K31" i="7"/>
  <c r="L31" i="7"/>
  <c r="M31" i="7"/>
  <c r="N31" i="7"/>
  <c r="O31" i="7"/>
  <c r="D32" i="7"/>
  <c r="E32" i="7"/>
  <c r="F32" i="7"/>
  <c r="G32" i="7"/>
  <c r="H32" i="7"/>
  <c r="I32" i="7"/>
  <c r="J32" i="7"/>
  <c r="K32" i="7"/>
  <c r="L32" i="7"/>
  <c r="M32" i="7"/>
  <c r="N32" i="7"/>
  <c r="O32" i="7"/>
  <c r="D33" i="7"/>
  <c r="E33" i="7"/>
  <c r="F33" i="7"/>
  <c r="G33" i="7"/>
  <c r="H33" i="7"/>
  <c r="I33" i="7"/>
  <c r="J33" i="7"/>
  <c r="K33" i="7"/>
  <c r="L33" i="7"/>
  <c r="M33" i="7"/>
  <c r="N33" i="7"/>
  <c r="O33" i="7"/>
  <c r="D34" i="7"/>
  <c r="E34" i="7"/>
  <c r="F34" i="7"/>
  <c r="G34" i="7"/>
  <c r="H34" i="7"/>
  <c r="I34" i="7"/>
  <c r="J34" i="7"/>
  <c r="K34" i="7"/>
  <c r="L34" i="7"/>
  <c r="M34" i="7"/>
  <c r="N34" i="7"/>
  <c r="O34" i="7"/>
  <c r="D35" i="7"/>
  <c r="E35" i="7"/>
  <c r="F35" i="7"/>
  <c r="G35" i="7"/>
  <c r="H35" i="7"/>
  <c r="I35" i="7"/>
  <c r="J35" i="7"/>
  <c r="K35" i="7"/>
  <c r="L35" i="7"/>
  <c r="M35" i="7"/>
  <c r="N35" i="7"/>
  <c r="O35" i="7"/>
  <c r="D36" i="7"/>
  <c r="E36" i="7"/>
  <c r="F36" i="7"/>
  <c r="G36" i="7"/>
  <c r="H36" i="7"/>
  <c r="I36" i="7"/>
  <c r="J36" i="7"/>
  <c r="K36" i="7"/>
  <c r="L36" i="7"/>
  <c r="M36" i="7"/>
  <c r="N36" i="7"/>
  <c r="O36" i="7"/>
  <c r="D37" i="7"/>
  <c r="E37" i="7"/>
  <c r="F37" i="7"/>
  <c r="G37" i="7"/>
  <c r="H37" i="7"/>
  <c r="I37" i="7"/>
  <c r="J37" i="7"/>
  <c r="K37" i="7"/>
  <c r="L37" i="7"/>
  <c r="M37" i="7"/>
  <c r="N37" i="7"/>
  <c r="O37" i="7"/>
  <c r="D38" i="7"/>
  <c r="E38" i="7"/>
  <c r="F38" i="7"/>
  <c r="G38" i="7"/>
  <c r="H38" i="7"/>
  <c r="I38" i="7"/>
  <c r="J38" i="7"/>
  <c r="K38" i="7"/>
  <c r="L38" i="7"/>
  <c r="M38" i="7"/>
  <c r="N38" i="7"/>
  <c r="O38" i="7"/>
  <c r="D39" i="7"/>
  <c r="E39" i="7"/>
  <c r="F39" i="7"/>
  <c r="G39" i="7"/>
  <c r="H39" i="7"/>
  <c r="I39" i="7"/>
  <c r="J39" i="7"/>
  <c r="K39" i="7"/>
  <c r="L39" i="7"/>
  <c r="M39" i="7"/>
  <c r="N39" i="7"/>
  <c r="O39" i="7"/>
  <c r="D40" i="7"/>
  <c r="E40" i="7"/>
  <c r="F40" i="7"/>
  <c r="G40" i="7"/>
  <c r="H40" i="7"/>
  <c r="I40" i="7"/>
  <c r="J40" i="7"/>
  <c r="K40" i="7"/>
  <c r="L40" i="7"/>
  <c r="M40" i="7"/>
  <c r="N40" i="7"/>
  <c r="O40" i="7"/>
  <c r="D41" i="7"/>
  <c r="E41" i="7"/>
  <c r="F41" i="7"/>
  <c r="G41" i="7"/>
  <c r="H41" i="7"/>
  <c r="I41" i="7"/>
  <c r="J41" i="7"/>
  <c r="K41" i="7"/>
  <c r="L41" i="7"/>
  <c r="M41" i="7"/>
  <c r="N41" i="7"/>
  <c r="O41" i="7"/>
  <c r="D42" i="7"/>
  <c r="E42" i="7"/>
  <c r="F42" i="7"/>
  <c r="G42" i="7"/>
  <c r="H42" i="7"/>
  <c r="I42" i="7"/>
  <c r="J42" i="7"/>
  <c r="K42" i="7"/>
  <c r="L42" i="7"/>
  <c r="M42" i="7"/>
  <c r="N42" i="7"/>
  <c r="O42" i="7"/>
  <c r="D43" i="7"/>
  <c r="E43" i="7"/>
  <c r="F43" i="7"/>
  <c r="G43" i="7"/>
  <c r="H43" i="7"/>
  <c r="I43" i="7"/>
  <c r="J43" i="7"/>
  <c r="K43" i="7"/>
  <c r="L43" i="7"/>
  <c r="M43" i="7"/>
  <c r="N43" i="7"/>
  <c r="O43" i="7"/>
  <c r="D44" i="7"/>
  <c r="E44" i="7"/>
  <c r="F44" i="7"/>
  <c r="G44" i="7"/>
  <c r="H44" i="7"/>
  <c r="I44" i="7"/>
  <c r="J44" i="7"/>
  <c r="K44" i="7"/>
  <c r="L44" i="7"/>
  <c r="M44" i="7"/>
  <c r="N44" i="7"/>
  <c r="O44" i="7"/>
  <c r="D45" i="7"/>
  <c r="E45" i="7"/>
  <c r="F45" i="7"/>
  <c r="G45" i="7"/>
  <c r="H45" i="7"/>
  <c r="I45" i="7"/>
  <c r="J45" i="7"/>
  <c r="K45" i="7"/>
  <c r="L45" i="7"/>
  <c r="M45" i="7"/>
  <c r="N45" i="7"/>
  <c r="O45" i="7"/>
  <c r="D46" i="7"/>
  <c r="E46" i="7"/>
  <c r="F46" i="7"/>
  <c r="G46" i="7"/>
  <c r="H46" i="7"/>
  <c r="I46" i="7"/>
  <c r="J46" i="7"/>
  <c r="K46" i="7"/>
  <c r="L46" i="7"/>
  <c r="M46" i="7"/>
  <c r="N46" i="7"/>
  <c r="O46" i="7"/>
  <c r="D47" i="7"/>
  <c r="E47" i="7"/>
  <c r="F47" i="7"/>
  <c r="G47" i="7"/>
  <c r="H47" i="7"/>
  <c r="I47" i="7"/>
  <c r="J47" i="7"/>
  <c r="K47" i="7"/>
  <c r="L47" i="7"/>
  <c r="M47" i="7"/>
  <c r="N47" i="7"/>
  <c r="O47" i="7"/>
  <c r="D48" i="7"/>
  <c r="E48" i="7"/>
  <c r="F48" i="7"/>
  <c r="G48" i="7"/>
  <c r="H48" i="7"/>
  <c r="I48" i="7"/>
  <c r="J48" i="7"/>
  <c r="K48" i="7"/>
  <c r="L48" i="7"/>
  <c r="M48" i="7"/>
  <c r="N48" i="7"/>
  <c r="O48" i="7"/>
  <c r="E19" i="7"/>
  <c r="F19" i="7"/>
  <c r="G19" i="7"/>
  <c r="H19" i="7"/>
  <c r="I19" i="7"/>
  <c r="J19" i="7"/>
  <c r="K19" i="7"/>
  <c r="L19" i="7"/>
  <c r="M19" i="7"/>
  <c r="N19" i="7"/>
  <c r="O19" i="7"/>
  <c r="D19" i="7"/>
  <c r="Q18" i="7"/>
  <c r="R18" i="7"/>
  <c r="S18" i="7"/>
  <c r="T18" i="7"/>
  <c r="U18" i="7"/>
  <c r="V18" i="7"/>
  <c r="W18" i="7"/>
  <c r="X18" i="7"/>
  <c r="Y18" i="7"/>
  <c r="Z18" i="7"/>
  <c r="AA18" i="7"/>
  <c r="AB18" i="7"/>
  <c r="AC18" i="7"/>
  <c r="AD18" i="7"/>
  <c r="AE18" i="7"/>
  <c r="AF18" i="7"/>
  <c r="AG18" i="7"/>
  <c r="AH18" i="7"/>
  <c r="AI18" i="7"/>
  <c r="AJ18" i="7"/>
  <c r="AK18" i="7"/>
  <c r="AL18" i="7"/>
  <c r="AM18" i="7"/>
  <c r="AN18" i="7"/>
  <c r="AO18" i="7"/>
  <c r="AP18" i="7"/>
  <c r="AQ18" i="7"/>
  <c r="AR18" i="7"/>
  <c r="AS18" i="7"/>
  <c r="AT18" i="7"/>
  <c r="AU18" i="7"/>
  <c r="AV18" i="7"/>
  <c r="AW18" i="7"/>
  <c r="AX18" i="7"/>
  <c r="AY18" i="7"/>
  <c r="AZ18" i="7"/>
  <c r="BA18" i="7"/>
  <c r="BB18" i="7"/>
  <c r="BC18" i="7"/>
  <c r="BD18" i="7"/>
  <c r="BE18" i="7"/>
  <c r="BF18" i="7"/>
  <c r="BG18" i="7"/>
  <c r="BH18" i="7"/>
  <c r="BI18" i="7"/>
  <c r="BJ18" i="7"/>
  <c r="BK18" i="7"/>
  <c r="BL18" i="7"/>
  <c r="BM18" i="7"/>
  <c r="BN18" i="7"/>
  <c r="BO18" i="7"/>
  <c r="BP18" i="7"/>
  <c r="BQ18" i="7"/>
  <c r="BR18" i="7"/>
  <c r="BS18" i="7"/>
  <c r="BT18" i="7"/>
  <c r="BU18" i="7"/>
  <c r="BV18" i="7"/>
  <c r="BW18" i="7"/>
  <c r="BX18" i="7"/>
  <c r="BY18" i="7"/>
  <c r="BZ18" i="7"/>
  <c r="CA18" i="7"/>
  <c r="CB18" i="7"/>
  <c r="CC18" i="7"/>
  <c r="CD18" i="7"/>
  <c r="CE18" i="7"/>
  <c r="CF18" i="7"/>
  <c r="CG18" i="7"/>
  <c r="CH18" i="7"/>
  <c r="CI18" i="7"/>
  <c r="CJ18" i="7"/>
  <c r="CK18" i="7"/>
  <c r="CL18" i="7"/>
  <c r="CM18" i="7"/>
  <c r="CN18" i="7"/>
  <c r="CO18" i="7"/>
  <c r="CP18" i="7"/>
  <c r="CQ18" i="7"/>
  <c r="CR18" i="7"/>
  <c r="CS18" i="7"/>
  <c r="CT18" i="7"/>
  <c r="CU18" i="7"/>
  <c r="CV18" i="7"/>
  <c r="CW18" i="7"/>
  <c r="CX18" i="7"/>
  <c r="CY18" i="7"/>
  <c r="CZ18" i="7"/>
  <c r="DA18" i="7"/>
  <c r="DB18" i="7"/>
  <c r="DC18" i="7"/>
  <c r="DD18" i="7"/>
  <c r="DE18" i="7"/>
  <c r="DF18" i="7"/>
  <c r="DG18" i="7"/>
  <c r="DH18" i="7"/>
  <c r="DI18" i="7"/>
  <c r="DJ18" i="7"/>
  <c r="DK18" i="7"/>
  <c r="DL18" i="7"/>
  <c r="DM18" i="7"/>
  <c r="DN18" i="7"/>
  <c r="DO18" i="7"/>
  <c r="DP18" i="7"/>
  <c r="DQ18" i="7"/>
  <c r="DR18" i="7"/>
  <c r="DS18" i="7"/>
  <c r="DT18" i="7"/>
  <c r="DU18" i="7"/>
  <c r="DV18" i="7"/>
  <c r="DW18" i="7"/>
  <c r="DX18" i="7"/>
  <c r="DY18" i="7"/>
  <c r="DZ18" i="7"/>
  <c r="EA18" i="7"/>
  <c r="EB18" i="7"/>
  <c r="EC18" i="7"/>
  <c r="ED18" i="7"/>
  <c r="EE18" i="7"/>
  <c r="EF18" i="7"/>
  <c r="EG18" i="7"/>
  <c r="EH18" i="7"/>
  <c r="EI18" i="7"/>
  <c r="EJ18" i="7"/>
  <c r="EK18" i="7"/>
  <c r="EL18" i="7"/>
  <c r="EM18" i="7"/>
  <c r="EN18" i="7"/>
  <c r="EO18" i="7"/>
  <c r="EP18" i="7"/>
  <c r="EQ18" i="7"/>
  <c r="ER18" i="7"/>
  <c r="ES18" i="7"/>
  <c r="ET18" i="7"/>
  <c r="EU18" i="7"/>
  <c r="EV18" i="7"/>
  <c r="EW18" i="7"/>
  <c r="EX18" i="7"/>
  <c r="EY18" i="7"/>
  <c r="EZ18" i="7"/>
  <c r="FA18" i="7"/>
  <c r="FB18" i="7"/>
  <c r="FC18" i="7"/>
  <c r="FD18" i="7"/>
  <c r="FE18" i="7"/>
  <c r="FF18" i="7"/>
  <c r="FG18" i="7"/>
  <c r="FH18" i="7"/>
  <c r="FI18" i="7"/>
  <c r="FJ18" i="7"/>
  <c r="FK18" i="7"/>
  <c r="FL18" i="7"/>
  <c r="FM18" i="7"/>
  <c r="FN18" i="7"/>
  <c r="FO18" i="7"/>
  <c r="FP18" i="7"/>
  <c r="FQ18" i="7"/>
  <c r="FR18" i="7"/>
  <c r="FS18" i="7"/>
  <c r="FT18" i="7"/>
  <c r="FU18" i="7"/>
  <c r="FV18" i="7"/>
  <c r="FW18" i="7"/>
  <c r="FX18" i="7"/>
  <c r="FY18" i="7"/>
  <c r="FZ18" i="7"/>
  <c r="GA18" i="7"/>
  <c r="GB18" i="7"/>
  <c r="GC18" i="7"/>
  <c r="GD18" i="7"/>
  <c r="GE18" i="7"/>
  <c r="GF18" i="7"/>
  <c r="GG18" i="7"/>
  <c r="GH18" i="7"/>
  <c r="GI18" i="7"/>
  <c r="GJ18" i="7"/>
  <c r="GK18" i="7"/>
  <c r="GL18" i="7"/>
  <c r="GM18" i="7"/>
  <c r="GN18" i="7"/>
  <c r="GO18" i="7"/>
  <c r="GP18" i="7"/>
  <c r="GQ18" i="7"/>
  <c r="GR18" i="7"/>
  <c r="GS18" i="7"/>
  <c r="GT18" i="7"/>
  <c r="GU18" i="7"/>
  <c r="GV18" i="7"/>
  <c r="GW18" i="7"/>
  <c r="GX18" i="7"/>
  <c r="GY18" i="7"/>
  <c r="GZ18" i="7"/>
  <c r="HA18" i="7"/>
  <c r="HB18" i="7"/>
  <c r="HC18" i="7"/>
  <c r="HD18" i="7"/>
  <c r="HE18" i="7"/>
  <c r="HF18" i="7"/>
  <c r="HG18" i="7"/>
  <c r="HH18" i="7"/>
  <c r="HI18" i="7"/>
  <c r="HJ18" i="7"/>
  <c r="HK18" i="7"/>
  <c r="HL18" i="7"/>
  <c r="HM18" i="7"/>
  <c r="HN18" i="7"/>
  <c r="HO18" i="7"/>
  <c r="HP18" i="7"/>
  <c r="HQ18" i="7"/>
  <c r="HR18" i="7"/>
  <c r="HS18" i="7"/>
  <c r="HT18" i="7"/>
  <c r="HU18" i="7"/>
  <c r="HV18" i="7"/>
  <c r="HW18" i="7"/>
  <c r="HX18" i="7"/>
  <c r="HY18" i="7"/>
  <c r="HZ18" i="7"/>
  <c r="IA18" i="7"/>
  <c r="IB18" i="7"/>
  <c r="IC18" i="7"/>
  <c r="ID18" i="7"/>
  <c r="IE18" i="7"/>
  <c r="IF18" i="7"/>
  <c r="IG18" i="7"/>
  <c r="IH18" i="7"/>
  <c r="II18" i="7"/>
  <c r="IJ18" i="7"/>
  <c r="IK18" i="7"/>
  <c r="IL18" i="7"/>
  <c r="IM18" i="7"/>
  <c r="IN18" i="7"/>
  <c r="IO18" i="7"/>
  <c r="IP18" i="7"/>
  <c r="IQ18" i="7"/>
  <c r="IR18" i="7"/>
  <c r="IS18" i="7"/>
  <c r="IT18" i="7"/>
  <c r="IU18" i="7"/>
  <c r="IV18" i="7"/>
  <c r="IW18" i="7"/>
  <c r="IX18" i="7"/>
  <c r="IY18" i="7"/>
  <c r="IZ18" i="7"/>
  <c r="JA18" i="7"/>
  <c r="JB18" i="7"/>
  <c r="JC18" i="7"/>
  <c r="JD18" i="7"/>
  <c r="JE18" i="7"/>
  <c r="JF18" i="7"/>
  <c r="JG18" i="7"/>
  <c r="JH18" i="7"/>
  <c r="JI18" i="7"/>
  <c r="JJ18" i="7"/>
  <c r="JK18" i="7"/>
  <c r="JL18" i="7"/>
  <c r="JM18" i="7"/>
  <c r="JN18" i="7"/>
  <c r="JO18" i="7"/>
  <c r="JP18" i="7"/>
  <c r="JQ18" i="7"/>
  <c r="JR18" i="7"/>
  <c r="JS18" i="7"/>
  <c r="JT18" i="7"/>
  <c r="JU18" i="7"/>
  <c r="JV18" i="7"/>
  <c r="JW18" i="7"/>
  <c r="JX18" i="7"/>
  <c r="JY18" i="7"/>
  <c r="JZ18" i="7"/>
  <c r="KA18" i="7"/>
  <c r="KB18" i="7"/>
  <c r="KC18" i="7"/>
  <c r="KD18" i="7"/>
  <c r="KE18" i="7"/>
  <c r="KF18" i="7"/>
  <c r="KG18" i="7"/>
  <c r="KH18" i="7"/>
  <c r="KI18" i="7"/>
  <c r="KJ18" i="7"/>
  <c r="KK18" i="7"/>
  <c r="KL18" i="7"/>
  <c r="KM18" i="7"/>
  <c r="KN18" i="7"/>
  <c r="KO18" i="7"/>
  <c r="KP18" i="7"/>
  <c r="KQ18" i="7"/>
  <c r="KR18" i="7"/>
  <c r="KS18" i="7"/>
  <c r="KT18" i="7"/>
  <c r="KU18" i="7"/>
  <c r="KV18" i="7"/>
  <c r="KW18" i="7"/>
  <c r="KX18" i="7"/>
  <c r="KY18" i="7"/>
  <c r="KZ18" i="7"/>
  <c r="LA18" i="7"/>
  <c r="LB18" i="7"/>
  <c r="LC18" i="7"/>
  <c r="LD18" i="7"/>
  <c r="LE18" i="7"/>
  <c r="LF18" i="7"/>
  <c r="LG18" i="7"/>
  <c r="LH18" i="7"/>
  <c r="LI18" i="7"/>
  <c r="LJ18" i="7"/>
  <c r="LK18" i="7"/>
  <c r="LL18" i="7"/>
  <c r="LM18" i="7"/>
  <c r="LN18" i="7"/>
  <c r="LO18" i="7"/>
  <c r="LP18" i="7"/>
  <c r="LQ18" i="7"/>
  <c r="LR18" i="7"/>
  <c r="LS18" i="7"/>
  <c r="LT18" i="7"/>
  <c r="LU18" i="7"/>
  <c r="LV18" i="7"/>
  <c r="LW18" i="7"/>
  <c r="LX18" i="7"/>
  <c r="LY18" i="7"/>
  <c r="LZ18" i="7"/>
  <c r="MA18" i="7"/>
  <c r="MB18" i="7"/>
  <c r="MC18" i="7"/>
  <c r="MD18" i="7"/>
  <c r="ME18" i="7"/>
  <c r="MF18" i="7"/>
  <c r="MG18" i="7"/>
  <c r="MH18" i="7"/>
  <c r="MI18" i="7"/>
  <c r="MJ18" i="7"/>
  <c r="MK18" i="7"/>
  <c r="ML18" i="7"/>
  <c r="MM18" i="7"/>
  <c r="MN18" i="7"/>
  <c r="MO18" i="7"/>
  <c r="MP18" i="7"/>
  <c r="MQ18" i="7"/>
  <c r="MR18" i="7"/>
  <c r="MS18" i="7"/>
  <c r="MT18" i="7"/>
  <c r="MU18" i="7"/>
  <c r="MV18" i="7"/>
  <c r="MW18" i="7"/>
  <c r="MX18" i="7"/>
  <c r="MY18" i="7"/>
  <c r="MZ18" i="7"/>
  <c r="NA18" i="7"/>
  <c r="NB18" i="7"/>
  <c r="NC18" i="7"/>
  <c r="ND18" i="7"/>
  <c r="NE18" i="7"/>
  <c r="NF18" i="7"/>
  <c r="NG18" i="7"/>
  <c r="NH18" i="7"/>
  <c r="NI18" i="7"/>
  <c r="NJ18" i="7"/>
  <c r="NK18" i="7"/>
  <c r="NL18" i="7"/>
  <c r="NM18" i="7"/>
  <c r="NN18" i="7"/>
  <c r="NO18" i="7"/>
  <c r="NP18" i="7"/>
  <c r="NQ18" i="7"/>
  <c r="NR18" i="7"/>
  <c r="NS18" i="7"/>
  <c r="NT18" i="7"/>
  <c r="NU18" i="7"/>
  <c r="NV18" i="7"/>
  <c r="NW18" i="7"/>
  <c r="NX18" i="7"/>
  <c r="NY18" i="7"/>
  <c r="NZ18" i="7"/>
  <c r="OA18" i="7"/>
  <c r="OB18" i="7"/>
  <c r="OC18" i="7"/>
  <c r="OD18" i="7"/>
  <c r="OE18" i="7"/>
  <c r="OF18" i="7"/>
  <c r="OG18" i="7"/>
  <c r="OH18" i="7"/>
  <c r="OI18" i="7"/>
  <c r="OJ18" i="7"/>
  <c r="OK18" i="7"/>
  <c r="OL18" i="7"/>
  <c r="OM18" i="7"/>
  <c r="ON18" i="7"/>
  <c r="OO18" i="7"/>
  <c r="OP18" i="7"/>
  <c r="OQ18" i="7"/>
  <c r="OR18" i="7"/>
  <c r="OS18" i="7"/>
  <c r="OT18" i="7"/>
  <c r="OU18" i="7"/>
  <c r="OV18" i="7"/>
  <c r="OW18" i="7"/>
  <c r="OX18" i="7"/>
  <c r="OY18" i="7"/>
  <c r="OZ18" i="7"/>
  <c r="PA18" i="7"/>
  <c r="PB18" i="7"/>
  <c r="PC18" i="7"/>
  <c r="PD18" i="7"/>
  <c r="PE18" i="7"/>
  <c r="PF18" i="7"/>
  <c r="PG18" i="7"/>
  <c r="PH18" i="7"/>
  <c r="PI18" i="7"/>
  <c r="PJ18" i="7"/>
  <c r="PK18" i="7"/>
  <c r="PL18" i="7"/>
  <c r="PM18" i="7"/>
  <c r="PN18" i="7"/>
  <c r="PO18" i="7"/>
  <c r="PP18" i="7"/>
  <c r="PQ18" i="7"/>
  <c r="PR18" i="7"/>
  <c r="PS18" i="7"/>
  <c r="PT18" i="7"/>
  <c r="PU18" i="7"/>
  <c r="PV18" i="7"/>
  <c r="PW18" i="7"/>
  <c r="PX18" i="7"/>
  <c r="PY18" i="7"/>
  <c r="PZ18" i="7"/>
  <c r="QA18" i="7"/>
  <c r="QB18" i="7"/>
  <c r="QC18" i="7"/>
  <c r="QD18" i="7"/>
  <c r="QE18" i="7"/>
  <c r="QF18" i="7"/>
  <c r="QG18" i="7"/>
  <c r="QH18" i="7"/>
  <c r="QI18" i="7"/>
  <c r="QJ18" i="7"/>
  <c r="QK18" i="7"/>
  <c r="QL18" i="7"/>
  <c r="QM18" i="7"/>
  <c r="QN18" i="7"/>
  <c r="QO18" i="7"/>
  <c r="QP18" i="7"/>
  <c r="QQ18" i="7"/>
  <c r="QR18" i="7"/>
  <c r="QS18" i="7"/>
  <c r="QT18" i="7"/>
  <c r="QU18" i="7"/>
  <c r="QV18" i="7"/>
  <c r="QW18" i="7"/>
  <c r="QX18" i="7"/>
  <c r="QY18" i="7"/>
  <c r="QZ18" i="7"/>
  <c r="RA18" i="7"/>
  <c r="RB18" i="7"/>
  <c r="RC18" i="7"/>
  <c r="RD18" i="7"/>
  <c r="RE18" i="7"/>
  <c r="RF18" i="7"/>
  <c r="RG18" i="7"/>
  <c r="RH18" i="7"/>
  <c r="RI18" i="7"/>
  <c r="RJ18" i="7"/>
  <c r="RK18" i="7"/>
  <c r="RL18" i="7"/>
  <c r="RM18" i="7"/>
  <c r="RN18" i="7"/>
  <c r="RO18" i="7"/>
  <c r="RP18" i="7"/>
  <c r="RQ18" i="7"/>
  <c r="RR18" i="7"/>
  <c r="RS18" i="7"/>
  <c r="RT18" i="7"/>
  <c r="RU18" i="7"/>
  <c r="RV18" i="7"/>
  <c r="RW18" i="7"/>
  <c r="RX18" i="7"/>
  <c r="RY18" i="7"/>
  <c r="RZ18" i="7"/>
  <c r="SA18" i="7"/>
  <c r="C19" i="7"/>
  <c r="B52" i="1"/>
  <c r="B51" i="1"/>
  <c r="B50" i="1"/>
  <c r="B49" i="1"/>
  <c r="B48" i="1"/>
  <c r="B47" i="1"/>
  <c r="B46" i="1"/>
  <c r="B45" i="1"/>
  <c r="B44" i="1"/>
  <c r="B43" i="1"/>
  <c r="B42" i="1"/>
  <c r="C7" i="11"/>
  <c r="D7" i="11"/>
  <c r="B20" i="1"/>
  <c r="B14" i="1"/>
  <c r="B12" i="1"/>
  <c r="C11" i="1"/>
  <c r="C13" i="1"/>
  <c r="C14" i="1"/>
  <c r="C12" i="1"/>
  <c r="D11" i="1"/>
  <c r="D13" i="1"/>
  <c r="D14" i="1"/>
  <c r="D12" i="1"/>
  <c r="E11" i="1"/>
  <c r="E13" i="1"/>
  <c r="E14" i="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D49" i="7"/>
  <c r="E7" i="11"/>
  <c r="E49" i="7"/>
  <c r="F7" i="11"/>
  <c r="F49" i="7"/>
  <c r="G7" i="11"/>
  <c r="G49" i="7"/>
  <c r="H7" i="11"/>
  <c r="H49" i="7"/>
  <c r="I7" i="11"/>
  <c r="I49" i="7"/>
  <c r="J7" i="11"/>
  <c r="J49" i="7"/>
  <c r="K7" i="11"/>
  <c r="K49" i="7"/>
  <c r="L7" i="11"/>
  <c r="L49" i="7"/>
  <c r="M7" i="11"/>
  <c r="M49" i="7"/>
  <c r="N7" i="11"/>
  <c r="N49" i="7"/>
  <c r="O7" i="11"/>
  <c r="O49" i="7"/>
  <c r="P7" i="11"/>
  <c r="D78" i="7"/>
  <c r="D79" i="7"/>
  <c r="D80" i="7"/>
  <c r="D81" i="7"/>
  <c r="D82" i="7"/>
  <c r="D83" i="7"/>
  <c r="D84" i="7"/>
  <c r="D85" i="7"/>
  <c r="D86" i="7"/>
  <c r="D87" i="7"/>
  <c r="D69" i="7"/>
  <c r="D88" i="7"/>
  <c r="D89" i="7"/>
  <c r="Q7" i="11"/>
  <c r="E77" i="7"/>
  <c r="E78" i="7"/>
  <c r="E79" i="7"/>
  <c r="E80" i="7"/>
  <c r="E81" i="7"/>
  <c r="E82" i="7"/>
  <c r="E83" i="7"/>
  <c r="E84" i="7"/>
  <c r="E85" i="7"/>
  <c r="E86" i="7"/>
  <c r="E87" i="7"/>
  <c r="E69" i="7"/>
  <c r="E88" i="7"/>
  <c r="E89" i="7"/>
  <c r="R7" i="11"/>
  <c r="F77" i="7"/>
  <c r="F78" i="7"/>
  <c r="F79" i="7"/>
  <c r="F80" i="7"/>
  <c r="F81" i="7"/>
  <c r="F82" i="7"/>
  <c r="F83" i="7"/>
  <c r="F84" i="7"/>
  <c r="F85" i="7"/>
  <c r="F86" i="7"/>
  <c r="F87" i="7"/>
  <c r="F69" i="7"/>
  <c r="F88" i="7"/>
  <c r="F89" i="7"/>
  <c r="S7" i="11"/>
  <c r="G77" i="7"/>
  <c r="G78" i="7"/>
  <c r="G79" i="7"/>
  <c r="G80" i="7"/>
  <c r="G81" i="7"/>
  <c r="G82" i="7"/>
  <c r="G83" i="7"/>
  <c r="G84" i="7"/>
  <c r="G85" i="7"/>
  <c r="G86" i="7"/>
  <c r="G87" i="7"/>
  <c r="G69" i="7"/>
  <c r="G88" i="7"/>
  <c r="G89" i="7"/>
  <c r="T7" i="11"/>
  <c r="H77" i="7"/>
  <c r="H78" i="7"/>
  <c r="H79" i="7"/>
  <c r="H80" i="7"/>
  <c r="H81" i="7"/>
  <c r="H82" i="7"/>
  <c r="H83" i="7"/>
  <c r="H84" i="7"/>
  <c r="H85" i="7"/>
  <c r="H86" i="7"/>
  <c r="H87" i="7"/>
  <c r="H69" i="7"/>
  <c r="H88" i="7"/>
  <c r="H89" i="7"/>
  <c r="U7" i="11"/>
  <c r="I77" i="7"/>
  <c r="I78" i="7"/>
  <c r="I79" i="7"/>
  <c r="I80" i="7"/>
  <c r="I81" i="7"/>
  <c r="I82" i="7"/>
  <c r="I83" i="7"/>
  <c r="I84" i="7"/>
  <c r="I85" i="7"/>
  <c r="I86" i="7"/>
  <c r="I87" i="7"/>
  <c r="I69" i="7"/>
  <c r="I88" i="7"/>
  <c r="I89" i="7"/>
  <c r="V7" i="11"/>
  <c r="J77" i="7"/>
  <c r="J78" i="7"/>
  <c r="J79" i="7"/>
  <c r="J80" i="7"/>
  <c r="J81" i="7"/>
  <c r="J82" i="7"/>
  <c r="J83" i="7"/>
  <c r="J84" i="7"/>
  <c r="J85" i="7"/>
  <c r="J86" i="7"/>
  <c r="J87" i="7"/>
  <c r="J69" i="7"/>
  <c r="J88" i="7"/>
  <c r="J89" i="7"/>
  <c r="W7" i="11"/>
  <c r="K77" i="7"/>
  <c r="K78" i="7"/>
  <c r="K79" i="7"/>
  <c r="K80" i="7"/>
  <c r="K81" i="7"/>
  <c r="K82" i="7"/>
  <c r="K83" i="7"/>
  <c r="K84" i="7"/>
  <c r="K85" i="7"/>
  <c r="K86" i="7"/>
  <c r="K87" i="7"/>
  <c r="K69" i="7"/>
  <c r="K88" i="7"/>
  <c r="K89" i="7"/>
  <c r="X7" i="11"/>
  <c r="L77" i="7"/>
  <c r="L78" i="7"/>
  <c r="L79" i="7"/>
  <c r="L80" i="7"/>
  <c r="L81" i="7"/>
  <c r="L82" i="7"/>
  <c r="L83" i="7"/>
  <c r="L84" i="7"/>
  <c r="L85" i="7"/>
  <c r="L86" i="7"/>
  <c r="L87" i="7"/>
  <c r="L69" i="7"/>
  <c r="L88" i="7"/>
  <c r="L89" i="7"/>
  <c r="Y7" i="11"/>
  <c r="M77" i="7"/>
  <c r="M78" i="7"/>
  <c r="M79" i="7"/>
  <c r="M80" i="7"/>
  <c r="M81" i="7"/>
  <c r="M82" i="7"/>
  <c r="M83" i="7"/>
  <c r="M84" i="7"/>
  <c r="M85" i="7"/>
  <c r="M86" i="7"/>
  <c r="M87" i="7"/>
  <c r="M69" i="7"/>
  <c r="M88" i="7"/>
  <c r="M89" i="7"/>
  <c r="Z7" i="11"/>
  <c r="N77" i="7"/>
  <c r="N78" i="7"/>
  <c r="N79" i="7"/>
  <c r="N80" i="7"/>
  <c r="N81" i="7"/>
  <c r="N82" i="7"/>
  <c r="N83" i="7"/>
  <c r="N84" i="7"/>
  <c r="N85" i="7"/>
  <c r="N86" i="7"/>
  <c r="N87" i="7"/>
  <c r="N69" i="7"/>
  <c r="N88" i="7"/>
  <c r="N89" i="7"/>
  <c r="AA7" i="11"/>
  <c r="O77" i="7"/>
  <c r="O78" i="7"/>
  <c r="O79" i="7"/>
  <c r="O80" i="7"/>
  <c r="O81" i="7"/>
  <c r="O82" i="7"/>
  <c r="O83" i="7"/>
  <c r="O84" i="7"/>
  <c r="O85" i="7"/>
  <c r="O86" i="7"/>
  <c r="O87" i="7"/>
  <c r="O69" i="7"/>
  <c r="O88" i="7"/>
  <c r="O89" i="7"/>
  <c r="AB7" i="11"/>
  <c r="AC7" i="11"/>
  <c r="C95" i="7"/>
  <c r="C96" i="7"/>
  <c r="C98" i="7"/>
  <c r="AE7" i="11"/>
  <c r="C99" i="7"/>
  <c r="AF7" i="11"/>
  <c r="C100" i="7"/>
  <c r="AG7" i="11"/>
  <c r="AH7" i="11"/>
  <c r="AI7" i="11"/>
  <c r="AJ7" i="11"/>
  <c r="AK7" i="11"/>
  <c r="AL7" i="11"/>
  <c r="C20" i="1"/>
  <c r="E12" i="1"/>
  <c r="F11" i="1"/>
  <c r="F13" i="1"/>
  <c r="F14" i="1"/>
  <c r="F12" i="1"/>
  <c r="G11" i="1"/>
  <c r="G13" i="1"/>
  <c r="G14" i="1"/>
  <c r="G12" i="1"/>
  <c r="H11" i="1"/>
  <c r="H13" i="1"/>
  <c r="H14" i="1"/>
  <c r="H12" i="1"/>
  <c r="I11" i="1"/>
  <c r="I13" i="1"/>
  <c r="I14" i="1"/>
  <c r="I12" i="1"/>
  <c r="J11" i="1"/>
  <c r="J13" i="1"/>
  <c r="J14" i="1"/>
  <c r="J12" i="1"/>
  <c r="K11" i="1"/>
  <c r="K13" i="1"/>
  <c r="K14" i="1"/>
  <c r="K12" i="1"/>
  <c r="L11" i="1"/>
  <c r="L13" i="1"/>
  <c r="L14" i="1"/>
  <c r="L12" i="1"/>
  <c r="M11" i="1"/>
  <c r="M13" i="1"/>
  <c r="M14" i="1"/>
  <c r="M12" i="1"/>
  <c r="N11" i="1"/>
  <c r="N13" i="1"/>
  <c r="N14" i="1"/>
  <c r="N12" i="1"/>
  <c r="O11" i="1"/>
  <c r="O13" i="1"/>
  <c r="O14" i="1"/>
  <c r="O12" i="1"/>
  <c r="P11" i="1"/>
  <c r="P13" i="1"/>
  <c r="P14" i="1"/>
  <c r="P12" i="1"/>
  <c r="Q11" i="1"/>
  <c r="Q13" i="1"/>
  <c r="Q14" i="1"/>
  <c r="Q12" i="1"/>
  <c r="R11" i="1"/>
  <c r="R13" i="1"/>
  <c r="R14" i="1"/>
  <c r="R12" i="1"/>
  <c r="S11" i="1"/>
  <c r="S13" i="1"/>
  <c r="S14" i="1"/>
  <c r="S12" i="1"/>
  <c r="T11" i="1"/>
  <c r="T13" i="1"/>
  <c r="T14" i="1"/>
  <c r="T12" i="1"/>
  <c r="U11" i="1"/>
  <c r="U13" i="1"/>
  <c r="U14" i="1"/>
  <c r="U12" i="1"/>
  <c r="V11" i="1"/>
  <c r="V13" i="1"/>
  <c r="V14" i="1"/>
  <c r="V12" i="1"/>
  <c r="W11" i="1"/>
  <c r="W13" i="1"/>
  <c r="W14" i="1"/>
  <c r="W12" i="1"/>
  <c r="X11" i="1"/>
  <c r="X13" i="1"/>
  <c r="X14" i="1"/>
  <c r="X12" i="1"/>
  <c r="Y11" i="1"/>
  <c r="Y13" i="1"/>
  <c r="Y14" i="1"/>
  <c r="Y12" i="1"/>
  <c r="Z11" i="1"/>
  <c r="Z13" i="1"/>
  <c r="Z14" i="1"/>
  <c r="Z12" i="1"/>
  <c r="AA11" i="1"/>
  <c r="AA13" i="1"/>
  <c r="AA14" i="1"/>
  <c r="AA12" i="1"/>
  <c r="AB11" i="1"/>
  <c r="AB13" i="1"/>
  <c r="AB14" i="1"/>
  <c r="AB12" i="1"/>
  <c r="AC11" i="1"/>
  <c r="AC13" i="1"/>
  <c r="AC14" i="1"/>
  <c r="AC12" i="1"/>
  <c r="AD11" i="1"/>
  <c r="AD13" i="1"/>
  <c r="AD14" i="1"/>
  <c r="AD12" i="1"/>
  <c r="AE11" i="1"/>
  <c r="AE13" i="1"/>
  <c r="AE14" i="1"/>
  <c r="AE12" i="1"/>
  <c r="AF11" i="1"/>
  <c r="AF13" i="1"/>
  <c r="AF14" i="1"/>
  <c r="AF12" i="1"/>
  <c r="AG11" i="1"/>
  <c r="AG13" i="1"/>
  <c r="AG14" i="1"/>
  <c r="AG12" i="1"/>
  <c r="AH11" i="1"/>
  <c r="AH13" i="1"/>
  <c r="AH14" i="1"/>
  <c r="AH12" i="1"/>
  <c r="AI11" i="1"/>
  <c r="AI13" i="1"/>
  <c r="AI14" i="1"/>
  <c r="AI12" i="1"/>
  <c r="AJ11" i="1"/>
  <c r="AJ13" i="1"/>
  <c r="AJ14" i="1"/>
  <c r="AJ12" i="1"/>
  <c r="AK11" i="1"/>
  <c r="AK13" i="1"/>
  <c r="AK14" i="1"/>
  <c r="AK12" i="1"/>
  <c r="AL11" i="1"/>
  <c r="AL13" i="1"/>
  <c r="AL14" i="1"/>
  <c r="AL12" i="1"/>
  <c r="AM11" i="1"/>
  <c r="AM13" i="1"/>
  <c r="AM14" i="1"/>
  <c r="AM12" i="1"/>
  <c r="AN11" i="1"/>
  <c r="AN13" i="1"/>
  <c r="AN14" i="1"/>
  <c r="AN12" i="1"/>
  <c r="AO11" i="1"/>
  <c r="AO13" i="1"/>
  <c r="AO14" i="1"/>
  <c r="AO12" i="1"/>
  <c r="AP11" i="1"/>
  <c r="AP13" i="1"/>
  <c r="AP14" i="1"/>
  <c r="AP12" i="1"/>
  <c r="AQ11" i="1"/>
  <c r="AQ13" i="1"/>
  <c r="AQ14" i="1"/>
  <c r="AQ12" i="1"/>
  <c r="AR11" i="1"/>
  <c r="AR13" i="1"/>
  <c r="AR14" i="1"/>
  <c r="AR12" i="1"/>
  <c r="AS11" i="1"/>
  <c r="AS13" i="1"/>
  <c r="AS14" i="1"/>
  <c r="AS12" i="1"/>
  <c r="AT11" i="1"/>
  <c r="AT13" i="1"/>
  <c r="AT14" i="1"/>
  <c r="AT12" i="1"/>
  <c r="AU11" i="1"/>
  <c r="AU13" i="1"/>
  <c r="AU14" i="1"/>
  <c r="AU12" i="1"/>
  <c r="AV11" i="1"/>
  <c r="AV13" i="1"/>
  <c r="AV14" i="1"/>
  <c r="AV12" i="1"/>
  <c r="AW11" i="1"/>
  <c r="AW13" i="1"/>
  <c r="AW14" i="1"/>
  <c r="AW12" i="1"/>
  <c r="AX11" i="1"/>
  <c r="AX13" i="1"/>
  <c r="AX14" i="1"/>
  <c r="AX12" i="1"/>
  <c r="AY11" i="1"/>
  <c r="AY13" i="1"/>
  <c r="AY14" i="1"/>
  <c r="AY12" i="1"/>
  <c r="AZ11" i="1"/>
  <c r="AZ13" i="1"/>
  <c r="AZ14" i="1"/>
  <c r="AZ12" i="1"/>
  <c r="BA11" i="1"/>
  <c r="BA13" i="1"/>
  <c r="BA14" i="1"/>
  <c r="BA12" i="1"/>
  <c r="BB11" i="1"/>
  <c r="BB13" i="1"/>
  <c r="BB14" i="1"/>
  <c r="BB12" i="1"/>
  <c r="BC11" i="1"/>
  <c r="BC13" i="1"/>
  <c r="BC14" i="1"/>
  <c r="BC12" i="1"/>
  <c r="BD11" i="1"/>
  <c r="BD13" i="1"/>
  <c r="BD14" i="1"/>
  <c r="BD12" i="1"/>
  <c r="BE11" i="1"/>
  <c r="BE13" i="1"/>
  <c r="BE14" i="1"/>
  <c r="BE12" i="1"/>
  <c r="BF11" i="1"/>
  <c r="BF13" i="1"/>
  <c r="BF14" i="1"/>
  <c r="BF12" i="1"/>
  <c r="BG11" i="1"/>
  <c r="BG13" i="1"/>
  <c r="BG14" i="1"/>
  <c r="BG12" i="1"/>
  <c r="BH11" i="1"/>
  <c r="BH13" i="1"/>
  <c r="BH14" i="1"/>
  <c r="BH12" i="1"/>
  <c r="BI11" i="1"/>
  <c r="BI13" i="1"/>
  <c r="BI14" i="1"/>
  <c r="BI12" i="1"/>
  <c r="BJ11" i="1"/>
  <c r="BJ13" i="1"/>
  <c r="BJ14" i="1"/>
  <c r="BJ12" i="1"/>
  <c r="BK11" i="1"/>
  <c r="BK13" i="1"/>
  <c r="BK14" i="1"/>
  <c r="BK12" i="1"/>
  <c r="BL11" i="1"/>
  <c r="BL13" i="1"/>
  <c r="BL14" i="1"/>
  <c r="BL12" i="1"/>
  <c r="BM11" i="1"/>
  <c r="BM13" i="1"/>
  <c r="BM14" i="1"/>
  <c r="BM12" i="1"/>
  <c r="BN11" i="1"/>
  <c r="BN13" i="1"/>
  <c r="BN14" i="1"/>
  <c r="BN12" i="1"/>
  <c r="BO11" i="1"/>
  <c r="BO13" i="1"/>
  <c r="BO14" i="1"/>
  <c r="BO12" i="1"/>
  <c r="BP11" i="1"/>
  <c r="BP13" i="1"/>
  <c r="BP14" i="1"/>
  <c r="BP12" i="1"/>
  <c r="BQ11" i="1"/>
  <c r="BQ13" i="1"/>
  <c r="BQ14" i="1"/>
  <c r="BQ12" i="1"/>
  <c r="BR11" i="1"/>
  <c r="BR13" i="1"/>
  <c r="BR14" i="1"/>
  <c r="BR12" i="1"/>
  <c r="BS11" i="1"/>
  <c r="BS13" i="1"/>
  <c r="BS14" i="1"/>
  <c r="BS12" i="1"/>
  <c r="BT11" i="1"/>
  <c r="BT13" i="1"/>
  <c r="BT14" i="1"/>
  <c r="BT12" i="1"/>
  <c r="BU11" i="1"/>
  <c r="BU13" i="1"/>
  <c r="BU14" i="1"/>
  <c r="BU12" i="1"/>
  <c r="BV11" i="1"/>
  <c r="BV13" i="1"/>
  <c r="BV14" i="1"/>
  <c r="BV12" i="1"/>
  <c r="BW11" i="1"/>
  <c r="BW13" i="1"/>
  <c r="BW14" i="1"/>
  <c r="BW12" i="1"/>
  <c r="BX11" i="1"/>
  <c r="BX13" i="1"/>
  <c r="BX14" i="1"/>
  <c r="BX12" i="1"/>
  <c r="BY11" i="1"/>
  <c r="BY13" i="1"/>
  <c r="BY14" i="1"/>
  <c r="BY12" i="1"/>
  <c r="BZ11" i="1"/>
  <c r="BZ13" i="1"/>
  <c r="BZ14" i="1"/>
  <c r="BZ12" i="1"/>
  <c r="CA11" i="1"/>
  <c r="CA13" i="1"/>
  <c r="CA14" i="1"/>
  <c r="CA12" i="1"/>
  <c r="CB11" i="1"/>
  <c r="CB13" i="1"/>
  <c r="CB14" i="1"/>
  <c r="CB12" i="1"/>
  <c r="CC11" i="1"/>
  <c r="CC13" i="1"/>
  <c r="CC14" i="1"/>
  <c r="CC12" i="1"/>
  <c r="CD11" i="1"/>
  <c r="CD13" i="1"/>
  <c r="CD14" i="1"/>
  <c r="CD12" i="1"/>
  <c r="CE11" i="1"/>
  <c r="CE13" i="1"/>
  <c r="CE14" i="1"/>
  <c r="CE12" i="1"/>
  <c r="CF11" i="1"/>
  <c r="CF13" i="1"/>
  <c r="CF14" i="1"/>
  <c r="CF12" i="1"/>
  <c r="CG11" i="1"/>
  <c r="CG13" i="1"/>
  <c r="CG14" i="1"/>
  <c r="CG12" i="1"/>
  <c r="CH11" i="1"/>
  <c r="CH13" i="1"/>
  <c r="CH14" i="1"/>
  <c r="CH12" i="1"/>
  <c r="CI11" i="1"/>
  <c r="CI13" i="1"/>
  <c r="CI14" i="1"/>
  <c r="CI12" i="1"/>
  <c r="CJ11" i="1"/>
  <c r="CJ13" i="1"/>
  <c r="CJ14" i="1"/>
  <c r="CJ12" i="1"/>
  <c r="CK11" i="1"/>
  <c r="CK13" i="1"/>
  <c r="CK14" i="1"/>
  <c r="CK12" i="1"/>
  <c r="CL11" i="1"/>
  <c r="CL13" i="1"/>
  <c r="CL14" i="1"/>
  <c r="CL12" i="1"/>
  <c r="CM11" i="1"/>
  <c r="CM13" i="1"/>
  <c r="CM14" i="1"/>
  <c r="CM12" i="1"/>
  <c r="CN11" i="1"/>
  <c r="CN13" i="1"/>
  <c r="CN14" i="1"/>
  <c r="CN12" i="1"/>
  <c r="CO11" i="1"/>
  <c r="CO13" i="1"/>
  <c r="CO14" i="1"/>
  <c r="CO12" i="1"/>
  <c r="CP11" i="1"/>
  <c r="CP13" i="1"/>
  <c r="CP14" i="1"/>
  <c r="CP12" i="1"/>
  <c r="CQ11" i="1"/>
  <c r="CQ13" i="1"/>
  <c r="CQ14" i="1"/>
  <c r="CQ12" i="1"/>
  <c r="CR11" i="1"/>
  <c r="CR13" i="1"/>
  <c r="CR14" i="1"/>
  <c r="CR12" i="1"/>
  <c r="CS11" i="1"/>
  <c r="CS13" i="1"/>
  <c r="CS14" i="1"/>
  <c r="CS12" i="1"/>
  <c r="CT11" i="1"/>
  <c r="CT13" i="1"/>
  <c r="CT14" i="1"/>
  <c r="CT12" i="1"/>
  <c r="CU11" i="1"/>
  <c r="CU13" i="1"/>
  <c r="CU14" i="1"/>
  <c r="CU12" i="1"/>
  <c r="CV11" i="1"/>
  <c r="CV13" i="1"/>
  <c r="CV14" i="1"/>
  <c r="CV12" i="1"/>
  <c r="CW11" i="1"/>
  <c r="CW13" i="1"/>
  <c r="CW14" i="1"/>
  <c r="CW12" i="1"/>
  <c r="CX11" i="1"/>
  <c r="CX13" i="1"/>
  <c r="CX14" i="1"/>
  <c r="CX12" i="1"/>
  <c r="CY11" i="1"/>
  <c r="CY13" i="1"/>
  <c r="CY14" i="1"/>
  <c r="CY12" i="1"/>
  <c r="CZ11" i="1"/>
  <c r="CZ13" i="1"/>
  <c r="CZ14" i="1"/>
  <c r="CZ12" i="1"/>
  <c r="DA11" i="1"/>
  <c r="DA13" i="1"/>
  <c r="DA14" i="1"/>
  <c r="DA12" i="1"/>
  <c r="DB11" i="1"/>
  <c r="DB13" i="1"/>
  <c r="DB14" i="1"/>
  <c r="DB12" i="1"/>
  <c r="DC11" i="1"/>
  <c r="DC13" i="1"/>
  <c r="DC14" i="1"/>
  <c r="DC12" i="1"/>
  <c r="DD11" i="1"/>
  <c r="DD13" i="1"/>
  <c r="DD14" i="1"/>
  <c r="DD12" i="1"/>
  <c r="DE11" i="1"/>
  <c r="DE13" i="1"/>
  <c r="DE14" i="1"/>
  <c r="DE12" i="1"/>
  <c r="DF11" i="1"/>
  <c r="DF13" i="1"/>
  <c r="DF14" i="1"/>
  <c r="DF12" i="1"/>
  <c r="DG11" i="1"/>
  <c r="DG13" i="1"/>
  <c r="DG14" i="1"/>
  <c r="DG12" i="1"/>
  <c r="DH11" i="1"/>
  <c r="DH13" i="1"/>
  <c r="DH14" i="1"/>
  <c r="DH12" i="1"/>
  <c r="DI11" i="1"/>
  <c r="DI13" i="1"/>
  <c r="DI14" i="1"/>
  <c r="DI12" i="1"/>
  <c r="DJ11" i="1"/>
  <c r="DJ13" i="1"/>
  <c r="DJ14" i="1"/>
  <c r="DJ12" i="1"/>
  <c r="DK11" i="1"/>
  <c r="DK13" i="1"/>
  <c r="DK14" i="1"/>
  <c r="DK12" i="1"/>
  <c r="DL11" i="1"/>
  <c r="DL13" i="1"/>
  <c r="DL14" i="1"/>
  <c r="DL12" i="1"/>
  <c r="DM11" i="1"/>
  <c r="DM13" i="1"/>
  <c r="DM14" i="1"/>
  <c r="DM12" i="1"/>
  <c r="DN11" i="1"/>
  <c r="DN13" i="1"/>
  <c r="DN14" i="1"/>
  <c r="DN12" i="1"/>
  <c r="DO11" i="1"/>
  <c r="DO13" i="1"/>
  <c r="DO14" i="1"/>
  <c r="DO12" i="1"/>
  <c r="DP11" i="1"/>
  <c r="DP13" i="1"/>
  <c r="DP14" i="1"/>
  <c r="DP12" i="1"/>
  <c r="DQ11" i="1"/>
  <c r="DQ13" i="1"/>
  <c r="DQ14" i="1"/>
  <c r="DQ12" i="1"/>
  <c r="DR11" i="1"/>
  <c r="DR13" i="1"/>
  <c r="DR14" i="1"/>
  <c r="DR12" i="1"/>
  <c r="DS11" i="1"/>
  <c r="DS13" i="1"/>
  <c r="DS14" i="1"/>
  <c r="DS12" i="1"/>
  <c r="DT11" i="1"/>
  <c r="DT13" i="1"/>
  <c r="DT14" i="1"/>
  <c r="DT12" i="1"/>
  <c r="DU11" i="1"/>
  <c r="DU13" i="1"/>
  <c r="DU14" i="1"/>
  <c r="DU12" i="1"/>
  <c r="DV11" i="1"/>
  <c r="DV13" i="1"/>
  <c r="DV14" i="1"/>
  <c r="DV12" i="1"/>
  <c r="DW11" i="1"/>
  <c r="DW13" i="1"/>
  <c r="DW14" i="1"/>
  <c r="DW12" i="1"/>
  <c r="DX11" i="1"/>
  <c r="DX13" i="1"/>
  <c r="DX14" i="1"/>
  <c r="DX12" i="1"/>
  <c r="DY11" i="1"/>
  <c r="DY13" i="1"/>
  <c r="DY14" i="1"/>
  <c r="DY12" i="1"/>
  <c r="DZ11" i="1"/>
  <c r="DZ13" i="1"/>
  <c r="DZ14" i="1"/>
  <c r="DZ12" i="1"/>
  <c r="EA11" i="1"/>
  <c r="EA13" i="1"/>
  <c r="EA14" i="1"/>
  <c r="EA12" i="1"/>
  <c r="EB11" i="1"/>
  <c r="EB13" i="1"/>
  <c r="EB14" i="1"/>
  <c r="EB12" i="1"/>
  <c r="EC11" i="1"/>
  <c r="EC13" i="1"/>
  <c r="EC14" i="1"/>
  <c r="EC12" i="1"/>
  <c r="ED11" i="1"/>
  <c r="ED13" i="1"/>
  <c r="ED14" i="1"/>
  <c r="ED12" i="1"/>
  <c r="EE11" i="1"/>
  <c r="EE13" i="1"/>
  <c r="EE14" i="1"/>
  <c r="EE12" i="1"/>
  <c r="EF11" i="1"/>
  <c r="EF13" i="1"/>
  <c r="EF14" i="1"/>
  <c r="EF12" i="1"/>
  <c r="EG11" i="1"/>
  <c r="EG13" i="1"/>
  <c r="EG14" i="1"/>
  <c r="EG12" i="1"/>
  <c r="EH11" i="1"/>
  <c r="EH13" i="1"/>
  <c r="EH14" i="1"/>
  <c r="EH12" i="1"/>
  <c r="EI11" i="1"/>
  <c r="EI13" i="1"/>
  <c r="EI14" i="1"/>
  <c r="EI12" i="1"/>
  <c r="EJ11" i="1"/>
  <c r="EJ13" i="1"/>
  <c r="EJ14" i="1"/>
  <c r="EJ12" i="1"/>
  <c r="EK11" i="1"/>
  <c r="EK13" i="1"/>
  <c r="EK14" i="1"/>
  <c r="EK12" i="1"/>
  <c r="EL11" i="1"/>
  <c r="EL13" i="1"/>
  <c r="EL14" i="1"/>
  <c r="EL12" i="1"/>
  <c r="EM11" i="1"/>
  <c r="EM13" i="1"/>
  <c r="EM14" i="1"/>
  <c r="EM12" i="1"/>
  <c r="EN11" i="1"/>
  <c r="EN13" i="1"/>
  <c r="EN14" i="1"/>
  <c r="EN12" i="1"/>
  <c r="EO11" i="1"/>
  <c r="EO13" i="1"/>
  <c r="EO14" i="1"/>
  <c r="EO12" i="1"/>
  <c r="EP11" i="1"/>
  <c r="EP13" i="1"/>
  <c r="EP14" i="1"/>
  <c r="EP12" i="1"/>
  <c r="EQ11" i="1"/>
  <c r="EQ13" i="1"/>
  <c r="EQ14" i="1"/>
  <c r="EQ12" i="1"/>
  <c r="ER11" i="1"/>
  <c r="ER13" i="1"/>
  <c r="ER14" i="1"/>
  <c r="ER12" i="1"/>
  <c r="ES11" i="1"/>
  <c r="ES13" i="1"/>
  <c r="ES14" i="1"/>
  <c r="ES12" i="1"/>
  <c r="ET11" i="1"/>
  <c r="ET13" i="1"/>
  <c r="ET14" i="1"/>
  <c r="ET12" i="1"/>
  <c r="EU11" i="1"/>
  <c r="EU13" i="1"/>
  <c r="EU14" i="1"/>
  <c r="EU12" i="1"/>
  <c r="EV11" i="1"/>
  <c r="EV13" i="1"/>
  <c r="EV14" i="1"/>
  <c r="EV12" i="1"/>
  <c r="EW11" i="1"/>
  <c r="EW13" i="1"/>
  <c r="EW14" i="1"/>
  <c r="EW12" i="1"/>
  <c r="EX11" i="1"/>
  <c r="EX13" i="1"/>
  <c r="EX14" i="1"/>
  <c r="EX12" i="1"/>
  <c r="EY11" i="1"/>
  <c r="EY13" i="1"/>
  <c r="EY14" i="1"/>
  <c r="EY12" i="1"/>
  <c r="EZ11" i="1"/>
  <c r="EZ13" i="1"/>
  <c r="EZ14" i="1"/>
  <c r="EZ12" i="1"/>
  <c r="FA11" i="1"/>
  <c r="FA13" i="1"/>
  <c r="FA14" i="1"/>
  <c r="FA12" i="1"/>
  <c r="FB11" i="1"/>
  <c r="FB13" i="1"/>
  <c r="FB14" i="1"/>
  <c r="FB12" i="1"/>
  <c r="FC11" i="1"/>
  <c r="FC13" i="1"/>
  <c r="FC14" i="1"/>
  <c r="FC12" i="1"/>
  <c r="FD11" i="1"/>
  <c r="FD13" i="1"/>
  <c r="FD14" i="1"/>
  <c r="FD12" i="1"/>
  <c r="FE11" i="1"/>
  <c r="FE13" i="1"/>
  <c r="FE14" i="1"/>
  <c r="FE12" i="1"/>
  <c r="FF11" i="1"/>
  <c r="FF13" i="1"/>
  <c r="FF14" i="1"/>
  <c r="FF12" i="1"/>
  <c r="FG11" i="1"/>
  <c r="FG13" i="1"/>
  <c r="FG14" i="1"/>
  <c r="FG12" i="1"/>
  <c r="FH11" i="1"/>
  <c r="FH13" i="1"/>
  <c r="FH14" i="1"/>
  <c r="FH12" i="1"/>
  <c r="FI11" i="1"/>
  <c r="FI13" i="1"/>
  <c r="FI14" i="1"/>
  <c r="FI12" i="1"/>
  <c r="FJ11" i="1"/>
  <c r="FJ13" i="1"/>
  <c r="FJ14" i="1"/>
  <c r="FJ12" i="1"/>
  <c r="FK11" i="1"/>
  <c r="FK13" i="1"/>
  <c r="FK14" i="1"/>
  <c r="FK12" i="1"/>
  <c r="FL11" i="1"/>
  <c r="FL13" i="1"/>
  <c r="FL14" i="1"/>
  <c r="FL12" i="1"/>
  <c r="FM11" i="1"/>
  <c r="FM13" i="1"/>
  <c r="FM14" i="1"/>
  <c r="FM12" i="1"/>
  <c r="FN11" i="1"/>
  <c r="FN13" i="1"/>
  <c r="FN14" i="1"/>
  <c r="FN12" i="1"/>
  <c r="FO11" i="1"/>
  <c r="FO13" i="1"/>
  <c r="FO14" i="1"/>
  <c r="FO12" i="1"/>
  <c r="FP11" i="1"/>
  <c r="FP13" i="1"/>
  <c r="FP14" i="1"/>
  <c r="FP12" i="1"/>
  <c r="FQ11" i="1"/>
  <c r="FQ13" i="1"/>
  <c r="FQ14" i="1"/>
  <c r="FQ12" i="1"/>
  <c r="FR11" i="1"/>
  <c r="FR13" i="1"/>
  <c r="FR14" i="1"/>
  <c r="FR12" i="1"/>
  <c r="FS11" i="1"/>
  <c r="FS13" i="1"/>
  <c r="FS14" i="1"/>
  <c r="FS12" i="1"/>
  <c r="FT11" i="1"/>
  <c r="FT13" i="1"/>
  <c r="FT14" i="1"/>
  <c r="FT12" i="1"/>
  <c r="FU11" i="1"/>
  <c r="FU13" i="1"/>
  <c r="FU14" i="1"/>
  <c r="FU12" i="1"/>
  <c r="FV11" i="1"/>
  <c r="FV13" i="1"/>
  <c r="FV14" i="1"/>
  <c r="FV12" i="1"/>
  <c r="FW11" i="1"/>
  <c r="FW13" i="1"/>
  <c r="FW14" i="1"/>
  <c r="FW12" i="1"/>
  <c r="FX11" i="1"/>
  <c r="FX13" i="1"/>
  <c r="FX14" i="1"/>
  <c r="FX12" i="1"/>
  <c r="FY11" i="1"/>
  <c r="FY13" i="1"/>
  <c r="FY14" i="1"/>
  <c r="Q9" i="10"/>
  <c r="Q10" i="10"/>
  <c r="Q11" i="10"/>
  <c r="Q12" i="10"/>
  <c r="Q13" i="10"/>
  <c r="Q20" i="10"/>
  <c r="Q21" i="10"/>
  <c r="Q22" i="10"/>
  <c r="Q23" i="10"/>
  <c r="Q24" i="10"/>
  <c r="Q25" i="10"/>
  <c r="Q26" i="10"/>
  <c r="R9" i="10"/>
  <c r="R10" i="10"/>
  <c r="R11" i="10"/>
  <c r="R12" i="10"/>
  <c r="R13" i="10"/>
  <c r="R20" i="10"/>
  <c r="R21" i="10"/>
  <c r="R22" i="10"/>
  <c r="R23" i="10"/>
  <c r="R24" i="10"/>
  <c r="R25" i="10"/>
  <c r="R26" i="10"/>
  <c r="S9" i="10"/>
  <c r="S10" i="10"/>
  <c r="S11" i="10"/>
  <c r="S12" i="10"/>
  <c r="S13" i="10"/>
  <c r="S20" i="10"/>
  <c r="S21" i="10"/>
  <c r="S22" i="10"/>
  <c r="S23" i="10"/>
  <c r="S24" i="10"/>
  <c r="S25" i="10"/>
  <c r="S26" i="10"/>
  <c r="T9" i="10"/>
  <c r="T10" i="10"/>
  <c r="T11" i="10"/>
  <c r="T12" i="10"/>
  <c r="T13" i="10"/>
  <c r="T20" i="10"/>
  <c r="T21" i="10"/>
  <c r="T22" i="10"/>
  <c r="T23" i="10"/>
  <c r="T24" i="10"/>
  <c r="T25" i="10"/>
  <c r="T26" i="10"/>
  <c r="U9" i="10"/>
  <c r="U10" i="10"/>
  <c r="U11" i="10"/>
  <c r="U12" i="10"/>
  <c r="U13" i="10"/>
  <c r="U20" i="10"/>
  <c r="U21" i="10"/>
  <c r="U22" i="10"/>
  <c r="U23" i="10"/>
  <c r="U24" i="10"/>
  <c r="U25" i="10"/>
  <c r="U26" i="10"/>
  <c r="V9" i="10"/>
  <c r="V10" i="10"/>
  <c r="V11" i="10"/>
  <c r="V12" i="10"/>
  <c r="V13" i="10"/>
  <c r="V20" i="10"/>
  <c r="V21" i="10"/>
  <c r="V22" i="10"/>
  <c r="V23" i="10"/>
  <c r="V24" i="10"/>
  <c r="V25" i="10"/>
  <c r="V26" i="10"/>
  <c r="W9" i="10"/>
  <c r="W10" i="10"/>
  <c r="W11" i="10"/>
  <c r="W12" i="10"/>
  <c r="W13" i="10"/>
  <c r="W20" i="10"/>
  <c r="W21" i="10"/>
  <c r="W22" i="10"/>
  <c r="W23" i="10"/>
  <c r="W24" i="10"/>
  <c r="W25" i="10"/>
  <c r="W26" i="10"/>
  <c r="X9" i="10"/>
  <c r="X10" i="10"/>
  <c r="X11" i="10"/>
  <c r="X12" i="10"/>
  <c r="X13" i="10"/>
  <c r="X20" i="10"/>
  <c r="X21" i="10"/>
  <c r="X22" i="10"/>
  <c r="X23" i="10"/>
  <c r="X24" i="10"/>
  <c r="X25" i="10"/>
  <c r="X26" i="10"/>
  <c r="Y9" i="10"/>
  <c r="Y10" i="10"/>
  <c r="Y11" i="10"/>
  <c r="Y12" i="10"/>
  <c r="Y13" i="10"/>
  <c r="Y20" i="10"/>
  <c r="Y21" i="10"/>
  <c r="Y22" i="10"/>
  <c r="Y23" i="10"/>
  <c r="Y24" i="10"/>
  <c r="Y25" i="10"/>
  <c r="Y26" i="10"/>
  <c r="Z9" i="10"/>
  <c r="Z10" i="10"/>
  <c r="Z11" i="10"/>
  <c r="Z12" i="10"/>
  <c r="Z13" i="10"/>
  <c r="Z20" i="10"/>
  <c r="Z21" i="10"/>
  <c r="Z22" i="10"/>
  <c r="Z23" i="10"/>
  <c r="Z24" i="10"/>
  <c r="Z25" i="10"/>
  <c r="Z26" i="10"/>
  <c r="AA9" i="10"/>
  <c r="AA10" i="10"/>
  <c r="AA11" i="10"/>
  <c r="AA12" i="10"/>
  <c r="AA13" i="10"/>
  <c r="AA20" i="10"/>
  <c r="AA21" i="10"/>
  <c r="AA22" i="10"/>
  <c r="AA23" i="10"/>
  <c r="AA24" i="10"/>
  <c r="AA25" i="10"/>
  <c r="AA26" i="10"/>
  <c r="AB9" i="10"/>
  <c r="AB10" i="10"/>
  <c r="AB11" i="10"/>
  <c r="AB12" i="10"/>
  <c r="AB13" i="10"/>
  <c r="AB20" i="10"/>
  <c r="AB21" i="10"/>
  <c r="AB22" i="10"/>
  <c r="AB23" i="10"/>
  <c r="AB24" i="10"/>
  <c r="AB25" i="10"/>
  <c r="AB26" i="10"/>
  <c r="E27" i="10"/>
  <c r="F27" i="10"/>
  <c r="G27" i="10"/>
  <c r="H27" i="10"/>
  <c r="I27" i="10"/>
  <c r="J27" i="10"/>
  <c r="K27" i="10"/>
  <c r="L27" i="10"/>
  <c r="M27" i="10"/>
  <c r="N27" i="10"/>
  <c r="O27" i="10"/>
  <c r="D27" i="10"/>
  <c r="D26" i="10"/>
  <c r="AC9" i="10"/>
  <c r="AC10" i="10"/>
  <c r="AC11" i="10"/>
  <c r="AC12" i="10"/>
  <c r="AC13" i="10"/>
  <c r="AC14" i="10"/>
  <c r="AD20" i="10"/>
  <c r="AD21" i="10"/>
  <c r="AD22" i="10"/>
  <c r="AD23" i="10"/>
  <c r="AD24" i="10"/>
  <c r="AD25" i="10"/>
  <c r="C64" i="10"/>
  <c r="AD59" i="10"/>
  <c r="C65" i="10"/>
  <c r="C66" i="10"/>
  <c r="C73" i="10"/>
  <c r="C74" i="10"/>
  <c r="AC20" i="10"/>
  <c r="AC21" i="10"/>
  <c r="AC22" i="10"/>
  <c r="AC23" i="10"/>
  <c r="AC24" i="10"/>
  <c r="C32" i="10"/>
  <c r="C31" i="10"/>
  <c r="C33" i="10"/>
  <c r="C34" i="10"/>
  <c r="D9" i="10"/>
  <c r="D10" i="10"/>
  <c r="D11" i="10"/>
  <c r="D12" i="10"/>
  <c r="D13" i="10"/>
  <c r="D20" i="10"/>
  <c r="D21" i="10"/>
  <c r="D22" i="10"/>
  <c r="D23" i="10"/>
  <c r="D24" i="10"/>
  <c r="D25" i="10"/>
  <c r="E9" i="10"/>
  <c r="E10" i="10"/>
  <c r="E11" i="10"/>
  <c r="E12" i="10"/>
  <c r="E13" i="10"/>
  <c r="E20" i="10"/>
  <c r="E21" i="10"/>
  <c r="E22" i="10"/>
  <c r="E23" i="10"/>
  <c r="E24" i="10"/>
  <c r="E25" i="10"/>
  <c r="F9" i="10"/>
  <c r="F10" i="10"/>
  <c r="F11" i="10"/>
  <c r="F12" i="10"/>
  <c r="F13" i="10"/>
  <c r="F20" i="10"/>
  <c r="F21" i="10"/>
  <c r="F22" i="10"/>
  <c r="F23" i="10"/>
  <c r="F24" i="10"/>
  <c r="F25" i="10"/>
  <c r="G9" i="10"/>
  <c r="G10" i="10"/>
  <c r="G11" i="10"/>
  <c r="G12" i="10"/>
  <c r="G13" i="10"/>
  <c r="G20" i="10"/>
  <c r="G21" i="10"/>
  <c r="G22" i="10"/>
  <c r="G23" i="10"/>
  <c r="G24" i="10"/>
  <c r="G25" i="10"/>
  <c r="H9" i="10"/>
  <c r="H10" i="10"/>
  <c r="H11" i="10"/>
  <c r="H12" i="10"/>
  <c r="H13" i="10"/>
  <c r="H20" i="10"/>
  <c r="H21" i="10"/>
  <c r="H22" i="10"/>
  <c r="H23" i="10"/>
  <c r="H24" i="10"/>
  <c r="H25" i="10"/>
  <c r="I9" i="10"/>
  <c r="I10" i="10"/>
  <c r="I11" i="10"/>
  <c r="I12" i="10"/>
  <c r="I13" i="10"/>
  <c r="I20" i="10"/>
  <c r="I21" i="10"/>
  <c r="I22" i="10"/>
  <c r="I23" i="10"/>
  <c r="I24" i="10"/>
  <c r="I25" i="10"/>
  <c r="J9" i="10"/>
  <c r="J10" i="10"/>
  <c r="J11" i="10"/>
  <c r="J12" i="10"/>
  <c r="J13" i="10"/>
  <c r="J20" i="10"/>
  <c r="J21" i="10"/>
  <c r="J22" i="10"/>
  <c r="J23" i="10"/>
  <c r="J24" i="10"/>
  <c r="J25" i="10"/>
  <c r="K9" i="10"/>
  <c r="K10" i="10"/>
  <c r="K11" i="10"/>
  <c r="K12" i="10"/>
  <c r="K13" i="10"/>
  <c r="K20" i="10"/>
  <c r="K21" i="10"/>
  <c r="K22" i="10"/>
  <c r="K23" i="10"/>
  <c r="K24" i="10"/>
  <c r="K25" i="10"/>
  <c r="L9" i="10"/>
  <c r="L10" i="10"/>
  <c r="L11" i="10"/>
  <c r="L12" i="10"/>
  <c r="L13" i="10"/>
  <c r="L20" i="10"/>
  <c r="L21" i="10"/>
  <c r="L22" i="10"/>
  <c r="L23" i="10"/>
  <c r="L24" i="10"/>
  <c r="L25" i="10"/>
  <c r="M9" i="10"/>
  <c r="M10" i="10"/>
  <c r="M11" i="10"/>
  <c r="M12" i="10"/>
  <c r="M13" i="10"/>
  <c r="M20" i="10"/>
  <c r="M21" i="10"/>
  <c r="M22" i="10"/>
  <c r="M23" i="10"/>
  <c r="M24" i="10"/>
  <c r="M25" i="10"/>
  <c r="N9" i="10"/>
  <c r="N10" i="10"/>
  <c r="N11" i="10"/>
  <c r="N12" i="10"/>
  <c r="N13" i="10"/>
  <c r="N20" i="10"/>
  <c r="N21" i="10"/>
  <c r="N22" i="10"/>
  <c r="N23" i="10"/>
  <c r="N24" i="10"/>
  <c r="N25" i="10"/>
  <c r="O9" i="10"/>
  <c r="O10" i="10"/>
  <c r="O11" i="10"/>
  <c r="O12" i="10"/>
  <c r="O13" i="10"/>
  <c r="O20" i="10"/>
  <c r="O21" i="10"/>
  <c r="O22" i="10"/>
  <c r="O23" i="10"/>
  <c r="O24" i="10"/>
  <c r="O25" i="10"/>
  <c r="C80" i="10"/>
  <c r="C81" i="10"/>
  <c r="L55" i="1"/>
  <c r="M55" i="1"/>
  <c r="L56" i="1"/>
  <c r="M56" i="1"/>
  <c r="L57" i="1"/>
  <c r="M57" i="1"/>
  <c r="L58" i="1"/>
  <c r="M58" i="1"/>
  <c r="L59" i="1"/>
  <c r="M59" i="1"/>
  <c r="L60" i="1"/>
  <c r="M60" i="1"/>
  <c r="L61" i="1"/>
  <c r="M61" i="1"/>
  <c r="L62" i="1"/>
  <c r="M62" i="1"/>
  <c r="L63" i="1"/>
  <c r="M63" i="1"/>
  <c r="L64" i="1"/>
  <c r="M64" i="1"/>
  <c r="L65" i="1"/>
  <c r="M65" i="1"/>
  <c r="L66" i="1"/>
  <c r="M66" i="1"/>
  <c r="D81" i="10"/>
  <c r="D82" i="10"/>
  <c r="C32" i="1"/>
  <c r="B36" i="1"/>
  <c r="B33" i="1"/>
  <c r="B34" i="1"/>
  <c r="B37" i="1"/>
  <c r="D32" i="1"/>
  <c r="C36" i="1"/>
  <c r="C33" i="1"/>
  <c r="C34" i="1"/>
  <c r="C35" i="1"/>
  <c r="C37" i="1"/>
  <c r="E32" i="1"/>
  <c r="D36" i="1"/>
  <c r="D33" i="1"/>
  <c r="D34" i="1"/>
  <c r="D35" i="1"/>
  <c r="D37" i="1"/>
  <c r="F32" i="1"/>
  <c r="E36" i="1"/>
  <c r="E33" i="1"/>
  <c r="E34" i="1"/>
  <c r="E35" i="1"/>
  <c r="E37" i="1"/>
  <c r="G32" i="1"/>
  <c r="F36" i="1"/>
  <c r="F33" i="1"/>
  <c r="F34" i="1"/>
  <c r="F35" i="1"/>
  <c r="F37" i="1"/>
  <c r="H32" i="1"/>
  <c r="G36" i="1"/>
  <c r="G33" i="1"/>
  <c r="G34" i="1"/>
  <c r="G35" i="1"/>
  <c r="G37" i="1"/>
  <c r="I32" i="1"/>
  <c r="H36" i="1"/>
  <c r="H33" i="1"/>
  <c r="H34" i="1"/>
  <c r="H35" i="1"/>
  <c r="H37" i="1"/>
  <c r="J32" i="1"/>
  <c r="I36" i="1"/>
  <c r="I33" i="1"/>
  <c r="I34" i="1"/>
  <c r="I35" i="1"/>
  <c r="I37" i="1"/>
  <c r="K32" i="1"/>
  <c r="J36" i="1"/>
  <c r="J33" i="1"/>
  <c r="J34" i="1"/>
  <c r="J35" i="1"/>
  <c r="J37" i="1"/>
  <c r="K34" i="1"/>
  <c r="K36" i="1"/>
  <c r="K35" i="1"/>
  <c r="K37" i="1"/>
  <c r="C2" i="1"/>
  <c r="AP7" i="11"/>
  <c r="BT7" i="11"/>
  <c r="C82" i="10"/>
  <c r="L42" i="1"/>
  <c r="AR7" i="11"/>
  <c r="L43" i="1"/>
  <c r="AS7" i="11"/>
  <c r="L44" i="1"/>
  <c r="AT7" i="11"/>
  <c r="L45" i="1"/>
  <c r="AU7" i="11"/>
  <c r="L46" i="1"/>
  <c r="AV7" i="11"/>
  <c r="L47" i="1"/>
  <c r="AW7" i="11"/>
  <c r="L48" i="1"/>
  <c r="AX7" i="11"/>
  <c r="L49" i="1"/>
  <c r="AY7" i="11"/>
  <c r="L50" i="1"/>
  <c r="AZ7" i="11"/>
  <c r="L51" i="1"/>
  <c r="BA7" i="11"/>
  <c r="L52" i="1"/>
  <c r="BB7" i="11"/>
  <c r="L53" i="1"/>
  <c r="BC7" i="11"/>
  <c r="BD7" i="11"/>
  <c r="BE7" i="11"/>
  <c r="BF7" i="11"/>
  <c r="BG7" i="11"/>
  <c r="BH7" i="11"/>
  <c r="BI7" i="11"/>
  <c r="BJ7" i="11"/>
  <c r="BK7" i="11"/>
  <c r="BL7" i="11"/>
  <c r="BM7" i="11"/>
  <c r="BN7" i="11"/>
  <c r="BO7" i="11"/>
  <c r="D79" i="10"/>
  <c r="D78" i="10"/>
  <c r="CM7" i="11"/>
  <c r="DO7" i="11"/>
  <c r="CL7" i="11"/>
  <c r="DN7" i="11"/>
  <c r="CK7" i="11"/>
  <c r="DM7" i="11"/>
  <c r="CJ7" i="11"/>
  <c r="DL7" i="11"/>
  <c r="CI7" i="11"/>
  <c r="DK7" i="11"/>
  <c r="CH7" i="11"/>
  <c r="DJ7" i="11"/>
  <c r="CG7" i="11"/>
  <c r="DI7" i="11"/>
  <c r="CF7" i="11"/>
  <c r="DH7" i="11"/>
  <c r="CE7" i="11"/>
  <c r="DG7" i="11"/>
  <c r="CD7" i="11"/>
  <c r="DF7" i="11"/>
  <c r="CC7" i="11"/>
  <c r="DE7" i="11"/>
  <c r="CB7" i="11"/>
  <c r="DD7" i="11"/>
  <c r="CA7" i="11"/>
  <c r="DC7" i="11"/>
  <c r="DB7" i="11"/>
  <c r="DA7" i="11"/>
  <c r="CZ7" i="11"/>
  <c r="CY7" i="11"/>
  <c r="CX7" i="11"/>
  <c r="CW7" i="11"/>
  <c r="CV7" i="11"/>
  <c r="CU7" i="11"/>
  <c r="CT7" i="11"/>
  <c r="CS7" i="11"/>
  <c r="CR7" i="11"/>
  <c r="CQ7" i="11"/>
  <c r="CP7" i="11"/>
  <c r="CO7" i="11"/>
  <c r="CN7" i="11"/>
  <c r="AP8" i="11"/>
  <c r="AQ8" i="11"/>
  <c r="AR8" i="11"/>
  <c r="AS8" i="11"/>
  <c r="AT8" i="11"/>
  <c r="AU8" i="11"/>
  <c r="AV8" i="11"/>
  <c r="AW8" i="11"/>
  <c r="AX8" i="11"/>
  <c r="AY8" i="11"/>
  <c r="AZ8" i="11"/>
  <c r="BA8" i="11"/>
  <c r="BB8" i="11"/>
  <c r="BC8" i="11"/>
  <c r="BD8" i="11"/>
  <c r="BE8" i="11"/>
  <c r="BF8" i="11"/>
  <c r="BG8" i="11"/>
  <c r="BH8" i="11"/>
  <c r="BI8" i="11"/>
  <c r="BJ8" i="11"/>
  <c r="BK8" i="11"/>
  <c r="BL8" i="11"/>
  <c r="BM8" i="11"/>
  <c r="BN8" i="11"/>
  <c r="BO8" i="11"/>
  <c r="BP8" i="11"/>
  <c r="BQ8" i="11"/>
  <c r="BR8" i="11"/>
  <c r="BS8" i="11"/>
  <c r="BT8" i="11"/>
  <c r="BU8" i="11"/>
  <c r="BV8" i="11"/>
  <c r="BW8" i="11"/>
  <c r="AP9" i="11"/>
  <c r="AQ9" i="11"/>
  <c r="AR9" i="11"/>
  <c r="AS9" i="11"/>
  <c r="AT9" i="11"/>
  <c r="AU9" i="11"/>
  <c r="AV9" i="11"/>
  <c r="AW9" i="11"/>
  <c r="AX9" i="11"/>
  <c r="AY9" i="11"/>
  <c r="AZ9" i="11"/>
  <c r="BA9" i="11"/>
  <c r="BB9" i="11"/>
  <c r="BC9" i="11"/>
  <c r="BD9" i="11"/>
  <c r="BE9" i="11"/>
  <c r="BF9" i="11"/>
  <c r="BG9" i="11"/>
  <c r="BH9" i="11"/>
  <c r="BI9" i="11"/>
  <c r="BJ9" i="11"/>
  <c r="BK9" i="11"/>
  <c r="BL9" i="11"/>
  <c r="BM9" i="11"/>
  <c r="BN9" i="11"/>
  <c r="BO9" i="11"/>
  <c r="BP9" i="11"/>
  <c r="BQ9" i="11"/>
  <c r="BR9" i="11"/>
  <c r="BS9" i="11"/>
  <c r="BT9" i="11"/>
  <c r="BU9" i="11"/>
  <c r="BV9" i="11"/>
  <c r="BW9" i="11"/>
  <c r="AP10" i="11"/>
  <c r="AQ10" i="11"/>
  <c r="AR10" i="11"/>
  <c r="AS10" i="11"/>
  <c r="AT10" i="11"/>
  <c r="AU10" i="11"/>
  <c r="AV10" i="11"/>
  <c r="AW10" i="11"/>
  <c r="AX10" i="11"/>
  <c r="AY10" i="11"/>
  <c r="AZ10" i="11"/>
  <c r="BA10" i="11"/>
  <c r="BB10" i="11"/>
  <c r="BC10" i="11"/>
  <c r="BD10" i="11"/>
  <c r="BE10" i="11"/>
  <c r="BF10" i="11"/>
  <c r="BG10" i="11"/>
  <c r="BH10" i="11"/>
  <c r="BI10" i="11"/>
  <c r="BJ10" i="11"/>
  <c r="BK10" i="11"/>
  <c r="BL10" i="11"/>
  <c r="BM10" i="11"/>
  <c r="BN10" i="11"/>
  <c r="BO10" i="11"/>
  <c r="BP10" i="11"/>
  <c r="BQ10" i="11"/>
  <c r="BR10" i="11"/>
  <c r="BS10" i="11"/>
  <c r="BT10" i="11"/>
  <c r="BU10" i="11"/>
  <c r="BV10" i="11"/>
  <c r="BW10" i="11"/>
  <c r="AP11" i="11"/>
  <c r="AQ11" i="11"/>
  <c r="AR11" i="11"/>
  <c r="AS11" i="11"/>
  <c r="AT11" i="11"/>
  <c r="AU11" i="11"/>
  <c r="AV11" i="11"/>
  <c r="AW11" i="11"/>
  <c r="AX11" i="11"/>
  <c r="AY11" i="11"/>
  <c r="AZ11" i="11"/>
  <c r="BA11" i="11"/>
  <c r="BB11" i="11"/>
  <c r="BC11" i="11"/>
  <c r="BD11" i="11"/>
  <c r="BE11" i="11"/>
  <c r="BF11" i="11"/>
  <c r="BG11" i="11"/>
  <c r="BH11" i="11"/>
  <c r="BI11" i="11"/>
  <c r="BJ11" i="11"/>
  <c r="BK11" i="11"/>
  <c r="BL11" i="11"/>
  <c r="BM11" i="11"/>
  <c r="BN11" i="11"/>
  <c r="BO11" i="11"/>
  <c r="BP11" i="11"/>
  <c r="BQ11" i="11"/>
  <c r="BR11" i="11"/>
  <c r="BS11" i="11"/>
  <c r="BT11" i="11"/>
  <c r="BU11" i="11"/>
  <c r="BV11" i="11"/>
  <c r="BW11" i="11"/>
  <c r="AP12" i="11"/>
  <c r="AQ12" i="11"/>
  <c r="AR12" i="11"/>
  <c r="AS12" i="11"/>
  <c r="AT12" i="11"/>
  <c r="AU12" i="11"/>
  <c r="AV12" i="11"/>
  <c r="AW12" i="11"/>
  <c r="AX12" i="11"/>
  <c r="AY12" i="11"/>
  <c r="AZ12" i="11"/>
  <c r="BA12" i="11"/>
  <c r="BB12" i="11"/>
  <c r="BC12" i="11"/>
  <c r="BD12" i="11"/>
  <c r="BE12" i="11"/>
  <c r="BF12" i="11"/>
  <c r="BG12" i="11"/>
  <c r="BH12" i="11"/>
  <c r="BI12" i="11"/>
  <c r="BJ12" i="11"/>
  <c r="BK12" i="11"/>
  <c r="BL12" i="11"/>
  <c r="BM12" i="11"/>
  <c r="BN12" i="11"/>
  <c r="BO12" i="11"/>
  <c r="BP12" i="11"/>
  <c r="BQ12" i="11"/>
  <c r="BR12" i="11"/>
  <c r="BS12" i="11"/>
  <c r="BT12" i="11"/>
  <c r="BU12" i="11"/>
  <c r="BV12" i="11"/>
  <c r="BW12" i="11"/>
  <c r="AP13" i="11"/>
  <c r="AQ13" i="11"/>
  <c r="AR13" i="11"/>
  <c r="AS13" i="11"/>
  <c r="AT13" i="11"/>
  <c r="AU13" i="11"/>
  <c r="AV13" i="11"/>
  <c r="AW13" i="11"/>
  <c r="AX13" i="11"/>
  <c r="AY13" i="11"/>
  <c r="AZ13" i="11"/>
  <c r="BA13" i="11"/>
  <c r="BB13" i="11"/>
  <c r="BC13" i="11"/>
  <c r="BD13" i="11"/>
  <c r="BE13" i="11"/>
  <c r="BF13" i="11"/>
  <c r="BG13" i="11"/>
  <c r="BH13" i="11"/>
  <c r="BI13" i="11"/>
  <c r="BJ13" i="11"/>
  <c r="BK13" i="11"/>
  <c r="BL13" i="11"/>
  <c r="BM13" i="11"/>
  <c r="BN13" i="11"/>
  <c r="BO13" i="11"/>
  <c r="BP13" i="11"/>
  <c r="BQ13" i="11"/>
  <c r="BR13" i="11"/>
  <c r="BS13" i="11"/>
  <c r="BT13" i="11"/>
  <c r="BU13" i="11"/>
  <c r="BV13" i="11"/>
  <c r="BW13" i="11"/>
  <c r="AP14" i="11"/>
  <c r="AQ14" i="11"/>
  <c r="AR14" i="11"/>
  <c r="AS14" i="11"/>
  <c r="AT14" i="11"/>
  <c r="AU14" i="11"/>
  <c r="AV14" i="11"/>
  <c r="AW14" i="11"/>
  <c r="AX14" i="11"/>
  <c r="AY14" i="11"/>
  <c r="AZ14" i="11"/>
  <c r="BA14" i="11"/>
  <c r="BB14" i="11"/>
  <c r="BC14" i="11"/>
  <c r="BD14" i="11"/>
  <c r="BE14" i="11"/>
  <c r="BF14" i="11"/>
  <c r="BG14" i="11"/>
  <c r="BH14" i="11"/>
  <c r="BI14" i="11"/>
  <c r="BJ14" i="11"/>
  <c r="BK14" i="11"/>
  <c r="BL14" i="11"/>
  <c r="BM14" i="11"/>
  <c r="BN14" i="11"/>
  <c r="BO14" i="11"/>
  <c r="BP14" i="11"/>
  <c r="BQ14" i="11"/>
  <c r="BR14" i="11"/>
  <c r="BS14" i="11"/>
  <c r="BT14" i="11"/>
  <c r="BU14" i="11"/>
  <c r="BV14" i="11"/>
  <c r="BW14" i="11"/>
  <c r="AP15" i="11"/>
  <c r="AQ15" i="11"/>
  <c r="AR15" i="11"/>
  <c r="AS15" i="11"/>
  <c r="AT15" i="11"/>
  <c r="AU15" i="11"/>
  <c r="AV15" i="11"/>
  <c r="AW15" i="11"/>
  <c r="AX15" i="11"/>
  <c r="AY15" i="11"/>
  <c r="AZ15" i="11"/>
  <c r="BA15" i="11"/>
  <c r="BB15" i="11"/>
  <c r="BC15" i="11"/>
  <c r="BD15" i="11"/>
  <c r="BE15" i="11"/>
  <c r="BF15" i="11"/>
  <c r="BG15" i="11"/>
  <c r="BH15" i="11"/>
  <c r="BI15" i="11"/>
  <c r="BJ15" i="11"/>
  <c r="BK15" i="11"/>
  <c r="BL15" i="11"/>
  <c r="BM15" i="11"/>
  <c r="BN15" i="11"/>
  <c r="BO15" i="11"/>
  <c r="BP15" i="11"/>
  <c r="BQ15" i="11"/>
  <c r="BR15" i="11"/>
  <c r="BS15" i="11"/>
  <c r="BT15" i="11"/>
  <c r="BU15" i="11"/>
  <c r="BV15" i="11"/>
  <c r="BW15" i="11"/>
  <c r="AP16" i="11"/>
  <c r="AQ16" i="11"/>
  <c r="AR16" i="11"/>
  <c r="AS16" i="11"/>
  <c r="AT16" i="11"/>
  <c r="AU16" i="11"/>
  <c r="AV16" i="11"/>
  <c r="AW16" i="11"/>
  <c r="AX16" i="11"/>
  <c r="AY16" i="11"/>
  <c r="AZ16" i="11"/>
  <c r="BA16" i="11"/>
  <c r="BB16" i="11"/>
  <c r="BC16" i="11"/>
  <c r="BD16" i="11"/>
  <c r="BE16" i="11"/>
  <c r="BF16" i="11"/>
  <c r="BG16" i="11"/>
  <c r="BH16" i="11"/>
  <c r="BI16" i="11"/>
  <c r="BJ16" i="11"/>
  <c r="BK16" i="11"/>
  <c r="BL16" i="11"/>
  <c r="BM16" i="11"/>
  <c r="BN16" i="11"/>
  <c r="BO16" i="11"/>
  <c r="BP16" i="11"/>
  <c r="BQ16" i="11"/>
  <c r="BR16" i="11"/>
  <c r="BS16" i="11"/>
  <c r="BT16" i="11"/>
  <c r="BU16" i="11"/>
  <c r="BV16" i="11"/>
  <c r="BW16" i="11"/>
  <c r="AP17" i="11"/>
  <c r="AQ17" i="11"/>
  <c r="AR17" i="11"/>
  <c r="AS17" i="11"/>
  <c r="AT17" i="11"/>
  <c r="AU17" i="11"/>
  <c r="AV17" i="11"/>
  <c r="AW17" i="11"/>
  <c r="AX17" i="11"/>
  <c r="AY17" i="11"/>
  <c r="AZ17" i="11"/>
  <c r="BA17" i="11"/>
  <c r="BB17" i="11"/>
  <c r="BC17" i="11"/>
  <c r="BD17" i="11"/>
  <c r="BE17" i="11"/>
  <c r="BF17" i="11"/>
  <c r="BG17" i="11"/>
  <c r="BH17" i="11"/>
  <c r="BI17" i="11"/>
  <c r="BJ17" i="11"/>
  <c r="BK17" i="11"/>
  <c r="BL17" i="11"/>
  <c r="BM17" i="11"/>
  <c r="BN17" i="11"/>
  <c r="BO17" i="11"/>
  <c r="BP17" i="11"/>
  <c r="BQ17" i="11"/>
  <c r="BR17" i="11"/>
  <c r="BS17" i="11"/>
  <c r="BT17" i="11"/>
  <c r="BU17" i="11"/>
  <c r="BV17" i="11"/>
  <c r="BW17" i="11"/>
  <c r="AP18" i="11"/>
  <c r="AQ18" i="11"/>
  <c r="AR18" i="11"/>
  <c r="AS18" i="11"/>
  <c r="AT18" i="11"/>
  <c r="AU18" i="11"/>
  <c r="AV18" i="11"/>
  <c r="AW18" i="11"/>
  <c r="AX18" i="11"/>
  <c r="AY18" i="11"/>
  <c r="AZ18" i="11"/>
  <c r="BA18" i="11"/>
  <c r="BB18" i="11"/>
  <c r="BC18" i="11"/>
  <c r="BD18" i="11"/>
  <c r="BE18" i="11"/>
  <c r="BF18" i="11"/>
  <c r="BG18" i="11"/>
  <c r="BH18" i="11"/>
  <c r="BI18" i="11"/>
  <c r="BJ18" i="11"/>
  <c r="BK18" i="11"/>
  <c r="BL18" i="11"/>
  <c r="BM18" i="11"/>
  <c r="BN18" i="11"/>
  <c r="BO18" i="11"/>
  <c r="BP18" i="11"/>
  <c r="BQ18" i="11"/>
  <c r="BR18" i="11"/>
  <c r="BS18" i="11"/>
  <c r="BT18" i="11"/>
  <c r="BU18" i="11"/>
  <c r="BV18" i="11"/>
  <c r="BW18" i="11"/>
  <c r="AP19" i="11"/>
  <c r="AQ19" i="11"/>
  <c r="AR19" i="11"/>
  <c r="AS19" i="11"/>
  <c r="AT19" i="11"/>
  <c r="AU19" i="11"/>
  <c r="AV19" i="11"/>
  <c r="AW19" i="11"/>
  <c r="AX19" i="11"/>
  <c r="AY19" i="11"/>
  <c r="AZ19" i="11"/>
  <c r="BA19" i="11"/>
  <c r="BB19" i="11"/>
  <c r="BC19" i="11"/>
  <c r="BD19" i="11"/>
  <c r="BE19" i="11"/>
  <c r="BF19" i="11"/>
  <c r="BG19" i="11"/>
  <c r="BH19" i="11"/>
  <c r="BI19" i="11"/>
  <c r="BJ19" i="11"/>
  <c r="BK19" i="11"/>
  <c r="BL19" i="11"/>
  <c r="BM19" i="11"/>
  <c r="BN19" i="11"/>
  <c r="BO19" i="11"/>
  <c r="BP19" i="11"/>
  <c r="BQ19" i="11"/>
  <c r="BR19" i="11"/>
  <c r="BS19" i="11"/>
  <c r="BT19" i="11"/>
  <c r="BU19" i="11"/>
  <c r="BV19" i="11"/>
  <c r="BW19" i="11"/>
  <c r="AP20" i="11"/>
  <c r="AQ20" i="11"/>
  <c r="AR20" i="11"/>
  <c r="AS20" i="11"/>
  <c r="AT20" i="11"/>
  <c r="AU20" i="11"/>
  <c r="AV20" i="11"/>
  <c r="AW20" i="11"/>
  <c r="AX20" i="11"/>
  <c r="AY20" i="11"/>
  <c r="AZ20" i="11"/>
  <c r="BA20" i="11"/>
  <c r="BB20" i="11"/>
  <c r="BC20" i="11"/>
  <c r="BD20" i="11"/>
  <c r="BE20" i="11"/>
  <c r="BF20" i="11"/>
  <c r="BG20" i="11"/>
  <c r="BH20" i="11"/>
  <c r="BI20" i="11"/>
  <c r="BJ20" i="11"/>
  <c r="BK20" i="11"/>
  <c r="BL20" i="11"/>
  <c r="BM20" i="11"/>
  <c r="BN20" i="11"/>
  <c r="BO20" i="11"/>
  <c r="BP20" i="11"/>
  <c r="BQ20" i="11"/>
  <c r="BR20" i="11"/>
  <c r="BS20" i="11"/>
  <c r="BT20" i="11"/>
  <c r="BU20" i="11"/>
  <c r="BV20" i="11"/>
  <c r="BW20" i="11"/>
  <c r="AP21" i="11"/>
  <c r="AQ21" i="11"/>
  <c r="AR21" i="11"/>
  <c r="AS21" i="11"/>
  <c r="AT21" i="11"/>
  <c r="AU21" i="11"/>
  <c r="AV21" i="11"/>
  <c r="AW21" i="11"/>
  <c r="AX21" i="11"/>
  <c r="AY21" i="11"/>
  <c r="AZ21" i="11"/>
  <c r="BA21" i="11"/>
  <c r="BB21" i="11"/>
  <c r="BC21" i="11"/>
  <c r="BD21" i="11"/>
  <c r="BE21" i="11"/>
  <c r="BF21" i="11"/>
  <c r="BG21" i="11"/>
  <c r="BH21" i="11"/>
  <c r="BI21" i="11"/>
  <c r="BJ21" i="11"/>
  <c r="BK21" i="11"/>
  <c r="BL21" i="11"/>
  <c r="BM21" i="11"/>
  <c r="BN21" i="11"/>
  <c r="BO21" i="11"/>
  <c r="BP21" i="11"/>
  <c r="BQ21" i="11"/>
  <c r="BR21" i="11"/>
  <c r="BS21" i="11"/>
  <c r="BT21" i="11"/>
  <c r="BU21" i="11"/>
  <c r="BV21" i="11"/>
  <c r="BW21" i="11"/>
  <c r="AP22" i="11"/>
  <c r="AQ22" i="11"/>
  <c r="AR22" i="11"/>
  <c r="AS22" i="11"/>
  <c r="AT22" i="11"/>
  <c r="AU22" i="11"/>
  <c r="AV22" i="11"/>
  <c r="AW22" i="11"/>
  <c r="AX22" i="11"/>
  <c r="AY22" i="11"/>
  <c r="AZ22" i="11"/>
  <c r="BA22" i="11"/>
  <c r="BB22" i="11"/>
  <c r="BC22" i="11"/>
  <c r="BD22" i="11"/>
  <c r="BE22" i="11"/>
  <c r="BF22" i="11"/>
  <c r="BG22" i="11"/>
  <c r="BH22" i="11"/>
  <c r="BI22" i="11"/>
  <c r="BJ22" i="11"/>
  <c r="BK22" i="11"/>
  <c r="BL22" i="11"/>
  <c r="BM22" i="11"/>
  <c r="BN22" i="11"/>
  <c r="BO22" i="11"/>
  <c r="BP22" i="11"/>
  <c r="BQ22" i="11"/>
  <c r="BR22" i="11"/>
  <c r="BS22" i="11"/>
  <c r="BT22" i="11"/>
  <c r="BU22" i="11"/>
  <c r="BV22" i="11"/>
  <c r="BW22" i="11"/>
  <c r="AP23" i="11"/>
  <c r="AQ23" i="11"/>
  <c r="AR23" i="11"/>
  <c r="AS23" i="11"/>
  <c r="AT23" i="11"/>
  <c r="AU23" i="11"/>
  <c r="AV23" i="11"/>
  <c r="AW23" i="11"/>
  <c r="AX23" i="11"/>
  <c r="AY23" i="11"/>
  <c r="AZ23" i="11"/>
  <c r="BA23" i="11"/>
  <c r="BB23" i="11"/>
  <c r="BC23" i="11"/>
  <c r="BD23" i="11"/>
  <c r="BE23" i="11"/>
  <c r="BF23" i="11"/>
  <c r="BG23" i="11"/>
  <c r="BH23" i="11"/>
  <c r="BI23" i="11"/>
  <c r="BJ23" i="11"/>
  <c r="BK23" i="11"/>
  <c r="BL23" i="11"/>
  <c r="BM23" i="11"/>
  <c r="BN23" i="11"/>
  <c r="BO23" i="11"/>
  <c r="BP23" i="11"/>
  <c r="BQ23" i="11"/>
  <c r="BR23" i="11"/>
  <c r="BS23" i="11"/>
  <c r="BT23" i="11"/>
  <c r="BU23" i="11"/>
  <c r="BV23" i="11"/>
  <c r="BW23" i="11"/>
  <c r="AP24" i="11"/>
  <c r="AQ24" i="11"/>
  <c r="AR24" i="11"/>
  <c r="AS24" i="11"/>
  <c r="AT24" i="11"/>
  <c r="AU24" i="11"/>
  <c r="AV24" i="11"/>
  <c r="AW24" i="11"/>
  <c r="AX24" i="11"/>
  <c r="AY24" i="11"/>
  <c r="AZ24" i="11"/>
  <c r="BA24" i="11"/>
  <c r="BB24" i="11"/>
  <c r="BC24" i="11"/>
  <c r="BD24" i="11"/>
  <c r="BE24" i="11"/>
  <c r="BF24" i="11"/>
  <c r="BG24" i="11"/>
  <c r="BH24" i="11"/>
  <c r="BI24" i="11"/>
  <c r="BJ24" i="11"/>
  <c r="BK24" i="11"/>
  <c r="BL24" i="11"/>
  <c r="BM24" i="11"/>
  <c r="BN24" i="11"/>
  <c r="BO24" i="11"/>
  <c r="BP24" i="11"/>
  <c r="BQ24" i="11"/>
  <c r="BR24" i="11"/>
  <c r="BS24" i="11"/>
  <c r="BT24" i="11"/>
  <c r="BU24" i="11"/>
  <c r="BV24" i="11"/>
  <c r="BW24" i="11"/>
  <c r="AP25" i="11"/>
  <c r="AQ25" i="11"/>
  <c r="AR25" i="11"/>
  <c r="AS25" i="11"/>
  <c r="AT25" i="11"/>
  <c r="AU25" i="11"/>
  <c r="AV25" i="11"/>
  <c r="AW25" i="11"/>
  <c r="AX25" i="11"/>
  <c r="AY25" i="11"/>
  <c r="AZ25" i="11"/>
  <c r="BA25" i="11"/>
  <c r="BB25" i="11"/>
  <c r="BC25" i="11"/>
  <c r="BD25" i="11"/>
  <c r="BE25" i="11"/>
  <c r="BF25" i="11"/>
  <c r="BG25" i="11"/>
  <c r="BH25" i="11"/>
  <c r="BI25" i="11"/>
  <c r="BJ25" i="11"/>
  <c r="BK25" i="11"/>
  <c r="BL25" i="11"/>
  <c r="BM25" i="11"/>
  <c r="BN25" i="11"/>
  <c r="BO25" i="11"/>
  <c r="BP25" i="11"/>
  <c r="BQ25" i="11"/>
  <c r="BR25" i="11"/>
  <c r="BS25" i="11"/>
  <c r="BT25" i="11"/>
  <c r="BU25" i="11"/>
  <c r="BV25" i="11"/>
  <c r="BW25" i="11"/>
  <c r="AP26" i="11"/>
  <c r="AQ26" i="11"/>
  <c r="AR26" i="11"/>
  <c r="AS26" i="11"/>
  <c r="AT26" i="11"/>
  <c r="AU26" i="11"/>
  <c r="AV26" i="11"/>
  <c r="AW26" i="11"/>
  <c r="AX26" i="11"/>
  <c r="AY26" i="11"/>
  <c r="AZ26" i="11"/>
  <c r="BA26" i="11"/>
  <c r="BB26" i="11"/>
  <c r="BC26" i="11"/>
  <c r="BD26" i="11"/>
  <c r="BE26" i="11"/>
  <c r="BF26" i="11"/>
  <c r="BG26" i="11"/>
  <c r="BH26" i="11"/>
  <c r="BI26" i="11"/>
  <c r="BJ26" i="11"/>
  <c r="BK26" i="11"/>
  <c r="BL26" i="11"/>
  <c r="BM26" i="11"/>
  <c r="BN26" i="11"/>
  <c r="BO26" i="11"/>
  <c r="BP26" i="11"/>
  <c r="BQ26" i="11"/>
  <c r="BR26" i="11"/>
  <c r="BS26" i="11"/>
  <c r="BT26" i="11"/>
  <c r="BU26" i="11"/>
  <c r="BV26" i="11"/>
  <c r="BW26" i="11"/>
  <c r="AP27" i="11"/>
  <c r="AQ27" i="11"/>
  <c r="AR27" i="11"/>
  <c r="AS27" i="11"/>
  <c r="AT27" i="11"/>
  <c r="AU27" i="11"/>
  <c r="AV27" i="11"/>
  <c r="AW27" i="11"/>
  <c r="AX27" i="11"/>
  <c r="AY27" i="11"/>
  <c r="AZ27" i="11"/>
  <c r="BA27" i="11"/>
  <c r="BB27" i="11"/>
  <c r="BC27" i="11"/>
  <c r="BD27" i="11"/>
  <c r="BE27" i="11"/>
  <c r="BF27" i="11"/>
  <c r="BG27" i="11"/>
  <c r="BH27" i="11"/>
  <c r="BI27" i="11"/>
  <c r="BJ27" i="11"/>
  <c r="BK27" i="11"/>
  <c r="BL27" i="11"/>
  <c r="BM27" i="11"/>
  <c r="BN27" i="11"/>
  <c r="BO27" i="11"/>
  <c r="BP27" i="11"/>
  <c r="BQ27" i="11"/>
  <c r="BR27" i="11"/>
  <c r="BS27" i="11"/>
  <c r="BT27" i="11"/>
  <c r="BU27" i="11"/>
  <c r="BV27" i="11"/>
  <c r="BW27" i="11"/>
  <c r="AP28" i="11"/>
  <c r="AQ28" i="11"/>
  <c r="AR28" i="11"/>
  <c r="AS28" i="11"/>
  <c r="AT28" i="11"/>
  <c r="AU28" i="11"/>
  <c r="AV28" i="11"/>
  <c r="AW28" i="11"/>
  <c r="AX28" i="11"/>
  <c r="AY28" i="11"/>
  <c r="AZ28" i="11"/>
  <c r="BA28" i="11"/>
  <c r="BB28" i="11"/>
  <c r="BC28" i="11"/>
  <c r="BD28" i="11"/>
  <c r="BE28" i="11"/>
  <c r="BF28" i="11"/>
  <c r="BG28" i="11"/>
  <c r="BH28" i="11"/>
  <c r="BI28" i="11"/>
  <c r="BJ28" i="11"/>
  <c r="BK28" i="11"/>
  <c r="BL28" i="11"/>
  <c r="BM28" i="11"/>
  <c r="BN28" i="11"/>
  <c r="BO28" i="11"/>
  <c r="BP28" i="11"/>
  <c r="BQ28" i="11"/>
  <c r="BR28" i="11"/>
  <c r="BS28" i="11"/>
  <c r="BT28" i="11"/>
  <c r="BU28" i="11"/>
  <c r="BV28" i="11"/>
  <c r="BW28" i="11"/>
  <c r="AP29" i="11"/>
  <c r="AQ29" i="11"/>
  <c r="AR29" i="11"/>
  <c r="AS29" i="11"/>
  <c r="AT29" i="11"/>
  <c r="AU29" i="11"/>
  <c r="AV29" i="11"/>
  <c r="AW29" i="11"/>
  <c r="AX29" i="11"/>
  <c r="AY29" i="11"/>
  <c r="AZ29" i="11"/>
  <c r="BA29" i="11"/>
  <c r="BB29" i="11"/>
  <c r="BC29" i="11"/>
  <c r="BD29" i="11"/>
  <c r="BE29" i="11"/>
  <c r="BF29" i="11"/>
  <c r="BG29" i="11"/>
  <c r="BH29" i="11"/>
  <c r="BI29" i="11"/>
  <c r="BJ29" i="11"/>
  <c r="BK29" i="11"/>
  <c r="BL29" i="11"/>
  <c r="BM29" i="11"/>
  <c r="BN29" i="11"/>
  <c r="BO29" i="11"/>
  <c r="BP29" i="11"/>
  <c r="BQ29" i="11"/>
  <c r="BR29" i="11"/>
  <c r="BS29" i="11"/>
  <c r="BT29" i="11"/>
  <c r="BU29" i="11"/>
  <c r="BV29" i="11"/>
  <c r="BW29" i="11"/>
  <c r="AP30" i="11"/>
  <c r="AQ30" i="11"/>
  <c r="AR30" i="11"/>
  <c r="AS30" i="11"/>
  <c r="AT30" i="11"/>
  <c r="AU30" i="11"/>
  <c r="AV30" i="11"/>
  <c r="AW30" i="11"/>
  <c r="AX30" i="11"/>
  <c r="AY30" i="11"/>
  <c r="AZ30" i="11"/>
  <c r="BA30" i="11"/>
  <c r="BB30" i="11"/>
  <c r="BC30" i="11"/>
  <c r="BD30" i="11"/>
  <c r="BE30" i="11"/>
  <c r="BF30" i="11"/>
  <c r="BG30" i="11"/>
  <c r="BH30" i="11"/>
  <c r="BI30" i="11"/>
  <c r="BJ30" i="11"/>
  <c r="BK30" i="11"/>
  <c r="BL30" i="11"/>
  <c r="BM30" i="11"/>
  <c r="BN30" i="11"/>
  <c r="BO30" i="11"/>
  <c r="BP30" i="11"/>
  <c r="BQ30" i="11"/>
  <c r="BR30" i="11"/>
  <c r="BS30" i="11"/>
  <c r="BT30" i="11"/>
  <c r="BU30" i="11"/>
  <c r="BV30" i="11"/>
  <c r="BW30" i="11"/>
  <c r="AP31" i="11"/>
  <c r="AQ31" i="11"/>
  <c r="AR31" i="11"/>
  <c r="AS31" i="11"/>
  <c r="AT31" i="11"/>
  <c r="AU31" i="11"/>
  <c r="AV31" i="11"/>
  <c r="AW31" i="11"/>
  <c r="AX31" i="11"/>
  <c r="AY31" i="11"/>
  <c r="AZ31" i="11"/>
  <c r="BA31" i="11"/>
  <c r="BB31" i="11"/>
  <c r="BC31" i="11"/>
  <c r="BD31" i="11"/>
  <c r="BE31" i="11"/>
  <c r="BF31" i="11"/>
  <c r="BG31" i="11"/>
  <c r="BH31" i="11"/>
  <c r="BI31" i="11"/>
  <c r="BJ31" i="11"/>
  <c r="BK31" i="11"/>
  <c r="BL31" i="11"/>
  <c r="BM31" i="11"/>
  <c r="BN31" i="11"/>
  <c r="BO31" i="11"/>
  <c r="BP31" i="11"/>
  <c r="BQ31" i="11"/>
  <c r="BR31" i="11"/>
  <c r="BS31" i="11"/>
  <c r="BT31" i="11"/>
  <c r="BU31" i="11"/>
  <c r="BV31" i="11"/>
  <c r="BW31" i="11"/>
  <c r="AP32" i="11"/>
  <c r="AQ32" i="11"/>
  <c r="AR32" i="11"/>
  <c r="AS32" i="11"/>
  <c r="AT32" i="11"/>
  <c r="AU32" i="11"/>
  <c r="AV32" i="11"/>
  <c r="AW32" i="11"/>
  <c r="AX32" i="11"/>
  <c r="AY32" i="11"/>
  <c r="AZ32" i="11"/>
  <c r="BA32" i="11"/>
  <c r="BB32" i="11"/>
  <c r="BC32" i="11"/>
  <c r="BD32" i="11"/>
  <c r="BE32" i="11"/>
  <c r="BF32" i="11"/>
  <c r="BG32" i="11"/>
  <c r="BH32" i="11"/>
  <c r="BI32" i="11"/>
  <c r="BJ32" i="11"/>
  <c r="BK32" i="11"/>
  <c r="BL32" i="11"/>
  <c r="BM32" i="11"/>
  <c r="BN32" i="11"/>
  <c r="BO32" i="11"/>
  <c r="BP32" i="11"/>
  <c r="BQ32" i="11"/>
  <c r="BR32" i="11"/>
  <c r="BS32" i="11"/>
  <c r="BT32" i="11"/>
  <c r="BU32" i="11"/>
  <c r="BV32" i="11"/>
  <c r="BW32" i="11"/>
  <c r="AP33" i="11"/>
  <c r="AQ33" i="11"/>
  <c r="AR33" i="11"/>
  <c r="AS33" i="11"/>
  <c r="AT33" i="11"/>
  <c r="AU33" i="11"/>
  <c r="AV33" i="11"/>
  <c r="AW33" i="11"/>
  <c r="AX33" i="11"/>
  <c r="AY33" i="11"/>
  <c r="AZ33" i="11"/>
  <c r="BA33" i="11"/>
  <c r="BB33" i="11"/>
  <c r="BC33" i="11"/>
  <c r="BD33" i="11"/>
  <c r="BE33" i="11"/>
  <c r="BF33" i="11"/>
  <c r="BG33" i="11"/>
  <c r="BH33" i="11"/>
  <c r="BI33" i="11"/>
  <c r="BJ33" i="11"/>
  <c r="BK33" i="11"/>
  <c r="BL33" i="11"/>
  <c r="BM33" i="11"/>
  <c r="BN33" i="11"/>
  <c r="BO33" i="11"/>
  <c r="BP33" i="11"/>
  <c r="BQ33" i="11"/>
  <c r="BR33" i="11"/>
  <c r="BS33" i="11"/>
  <c r="BT33" i="11"/>
  <c r="BU33" i="11"/>
  <c r="BV33" i="11"/>
  <c r="BW33" i="11"/>
  <c r="AP34" i="11"/>
  <c r="AQ34" i="11"/>
  <c r="AR34" i="11"/>
  <c r="AS34" i="11"/>
  <c r="AT34" i="11"/>
  <c r="AU34" i="11"/>
  <c r="AV34" i="11"/>
  <c r="AW34" i="11"/>
  <c r="AX34" i="11"/>
  <c r="AY34" i="11"/>
  <c r="AZ34" i="11"/>
  <c r="BA34" i="11"/>
  <c r="BB34" i="11"/>
  <c r="BC34" i="11"/>
  <c r="BD34" i="11"/>
  <c r="BE34" i="11"/>
  <c r="BF34" i="11"/>
  <c r="BG34" i="11"/>
  <c r="BH34" i="11"/>
  <c r="BI34" i="11"/>
  <c r="BJ34" i="11"/>
  <c r="BK34" i="11"/>
  <c r="BL34" i="11"/>
  <c r="BM34" i="11"/>
  <c r="BN34" i="11"/>
  <c r="BO34" i="11"/>
  <c r="BP34" i="11"/>
  <c r="BQ34" i="11"/>
  <c r="BR34" i="11"/>
  <c r="BS34" i="11"/>
  <c r="BT34" i="11"/>
  <c r="BU34" i="11"/>
  <c r="BV34" i="11"/>
  <c r="BW34" i="11"/>
  <c r="AP35" i="11"/>
  <c r="AQ35" i="11"/>
  <c r="AR35" i="11"/>
  <c r="AS35" i="11"/>
  <c r="AT35" i="11"/>
  <c r="AU35" i="11"/>
  <c r="AV35" i="11"/>
  <c r="AW35" i="11"/>
  <c r="AX35" i="11"/>
  <c r="AY35" i="11"/>
  <c r="AZ35" i="11"/>
  <c r="BA35" i="11"/>
  <c r="BB35" i="11"/>
  <c r="BC35" i="11"/>
  <c r="BD35" i="11"/>
  <c r="BE35" i="11"/>
  <c r="BF35" i="11"/>
  <c r="BG35" i="11"/>
  <c r="BH35" i="11"/>
  <c r="BI35" i="11"/>
  <c r="BJ35" i="11"/>
  <c r="BK35" i="11"/>
  <c r="BL35" i="11"/>
  <c r="BM35" i="11"/>
  <c r="BN35" i="11"/>
  <c r="BO35" i="11"/>
  <c r="BP35" i="11"/>
  <c r="BQ35" i="11"/>
  <c r="BR35" i="11"/>
  <c r="BS35" i="11"/>
  <c r="BT35" i="11"/>
  <c r="BU35" i="11"/>
  <c r="BV35" i="11"/>
  <c r="BW35" i="11"/>
  <c r="AP36" i="11"/>
  <c r="AQ36" i="11"/>
  <c r="AR36" i="11"/>
  <c r="AS36" i="11"/>
  <c r="AT36" i="11"/>
  <c r="AU36" i="11"/>
  <c r="AV36" i="11"/>
  <c r="AW36" i="11"/>
  <c r="AX36" i="11"/>
  <c r="AY36" i="11"/>
  <c r="AZ36" i="11"/>
  <c r="BA36" i="11"/>
  <c r="BB36" i="11"/>
  <c r="BC36" i="11"/>
  <c r="BD36" i="11"/>
  <c r="BE36" i="11"/>
  <c r="BF36" i="11"/>
  <c r="BG36" i="11"/>
  <c r="BH36" i="11"/>
  <c r="BI36" i="11"/>
  <c r="BJ36" i="11"/>
  <c r="BK36" i="11"/>
  <c r="BL36" i="11"/>
  <c r="BM36" i="11"/>
  <c r="BN36" i="11"/>
  <c r="BO36" i="11"/>
  <c r="BP36" i="11"/>
  <c r="BQ36" i="11"/>
  <c r="BR36" i="11"/>
  <c r="BS36" i="11"/>
  <c r="BT36" i="11"/>
  <c r="BU36" i="11"/>
  <c r="BV36" i="11"/>
  <c r="BW36" i="11"/>
  <c r="BW7" i="11"/>
  <c r="BV7" i="11"/>
  <c r="BU7" i="11"/>
  <c r="BS7" i="11"/>
  <c r="BR7" i="11"/>
  <c r="BQ7" i="11"/>
  <c r="BP7" i="11"/>
  <c r="AQ7" i="11"/>
  <c r="D8" i="11"/>
  <c r="E8" i="11"/>
  <c r="F8" i="11"/>
  <c r="G8" i="11"/>
  <c r="H8" i="11"/>
  <c r="I8" i="11"/>
  <c r="J8" i="11"/>
  <c r="K8" i="11"/>
  <c r="L8" i="11"/>
  <c r="M8" i="11"/>
  <c r="N8" i="11"/>
  <c r="O8" i="11"/>
  <c r="P8" i="11"/>
  <c r="Q8" i="11"/>
  <c r="R8" i="11"/>
  <c r="S8" i="11"/>
  <c r="T8" i="11"/>
  <c r="U8" i="11"/>
  <c r="V8" i="11"/>
  <c r="W8" i="11"/>
  <c r="X8" i="11"/>
  <c r="Y8" i="11"/>
  <c r="Z8" i="11"/>
  <c r="AA8" i="11"/>
  <c r="AB8" i="11"/>
  <c r="AC8" i="11"/>
  <c r="AE8" i="11"/>
  <c r="AF8" i="11"/>
  <c r="AG8" i="11"/>
  <c r="AH8" i="11"/>
  <c r="AI8" i="11"/>
  <c r="AJ8" i="11"/>
  <c r="AK8" i="11"/>
  <c r="AL8" i="11"/>
  <c r="D9" i="11"/>
  <c r="E9" i="11"/>
  <c r="F9" i="11"/>
  <c r="G9" i="11"/>
  <c r="H9" i="11"/>
  <c r="I9" i="11"/>
  <c r="J9" i="11"/>
  <c r="K9" i="11"/>
  <c r="L9" i="11"/>
  <c r="M9" i="11"/>
  <c r="N9" i="11"/>
  <c r="O9" i="11"/>
  <c r="P9" i="11"/>
  <c r="Q9" i="11"/>
  <c r="R9" i="11"/>
  <c r="S9" i="11"/>
  <c r="T9" i="11"/>
  <c r="U9" i="11"/>
  <c r="V9" i="11"/>
  <c r="W9" i="11"/>
  <c r="X9" i="11"/>
  <c r="Y9" i="11"/>
  <c r="Z9" i="11"/>
  <c r="AA9" i="11"/>
  <c r="AB9" i="11"/>
  <c r="AC9" i="11"/>
  <c r="AE9" i="11"/>
  <c r="AF9" i="11"/>
  <c r="AG9" i="11"/>
  <c r="AH9" i="11"/>
  <c r="AI9" i="11"/>
  <c r="AJ9" i="11"/>
  <c r="AK9" i="11"/>
  <c r="AL9"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E10" i="11"/>
  <c r="AF10" i="11"/>
  <c r="AG10" i="11"/>
  <c r="AH10" i="11"/>
  <c r="AI10" i="11"/>
  <c r="AJ10" i="11"/>
  <c r="AK10" i="11"/>
  <c r="AL10"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E11" i="11"/>
  <c r="AF11" i="11"/>
  <c r="AG11" i="11"/>
  <c r="AH11" i="11"/>
  <c r="AI11" i="11"/>
  <c r="AJ11" i="11"/>
  <c r="AK11" i="11"/>
  <c r="AL11"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E12" i="11"/>
  <c r="AF12" i="11"/>
  <c r="AG12" i="11"/>
  <c r="AH12" i="11"/>
  <c r="AI12" i="11"/>
  <c r="AJ12" i="11"/>
  <c r="AK12" i="11"/>
  <c r="AL12"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E13" i="11"/>
  <c r="AF13" i="11"/>
  <c r="AG13" i="11"/>
  <c r="AH13" i="11"/>
  <c r="AI13" i="11"/>
  <c r="AJ13" i="11"/>
  <c r="AK13" i="11"/>
  <c r="AL13"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E14" i="11"/>
  <c r="AF14" i="11"/>
  <c r="AG14" i="11"/>
  <c r="AH14" i="11"/>
  <c r="AI14" i="11"/>
  <c r="AJ14" i="11"/>
  <c r="AK14" i="11"/>
  <c r="AL14" i="11"/>
  <c r="D15" i="11"/>
  <c r="E15" i="11"/>
  <c r="F15" i="11"/>
  <c r="G15" i="11"/>
  <c r="H15" i="11"/>
  <c r="I15" i="11"/>
  <c r="J15" i="11"/>
  <c r="K15" i="11"/>
  <c r="L15" i="11"/>
  <c r="M15" i="11"/>
  <c r="N15" i="11"/>
  <c r="O15" i="11"/>
  <c r="P15" i="11"/>
  <c r="Q15" i="11"/>
  <c r="R15" i="11"/>
  <c r="S15" i="11"/>
  <c r="T15" i="11"/>
  <c r="U15" i="11"/>
  <c r="V15" i="11"/>
  <c r="W15" i="11"/>
  <c r="X15" i="11"/>
  <c r="Y15" i="11"/>
  <c r="Z15" i="11"/>
  <c r="AA15" i="11"/>
  <c r="AB15" i="11"/>
  <c r="AC15" i="11"/>
  <c r="AE15" i="11"/>
  <c r="AF15" i="11"/>
  <c r="AG15" i="11"/>
  <c r="AH15" i="11"/>
  <c r="AI15" i="11"/>
  <c r="AJ15" i="11"/>
  <c r="AK15" i="11"/>
  <c r="AL15" i="11"/>
  <c r="D16" i="11"/>
  <c r="E16" i="11"/>
  <c r="F16" i="11"/>
  <c r="G16" i="11"/>
  <c r="H16" i="11"/>
  <c r="I16" i="11"/>
  <c r="J16" i="11"/>
  <c r="K16" i="11"/>
  <c r="L16" i="11"/>
  <c r="M16" i="11"/>
  <c r="N16" i="11"/>
  <c r="O16" i="11"/>
  <c r="P16" i="11"/>
  <c r="Q16" i="11"/>
  <c r="R16" i="11"/>
  <c r="S16" i="11"/>
  <c r="T16" i="11"/>
  <c r="U16" i="11"/>
  <c r="V16" i="11"/>
  <c r="W16" i="11"/>
  <c r="X16" i="11"/>
  <c r="Y16" i="11"/>
  <c r="Z16" i="11"/>
  <c r="AA16" i="11"/>
  <c r="AB16" i="11"/>
  <c r="AC16" i="11"/>
  <c r="AE16" i="11"/>
  <c r="AF16" i="11"/>
  <c r="AG16" i="11"/>
  <c r="AH16" i="11"/>
  <c r="AI16" i="11"/>
  <c r="AJ16" i="11"/>
  <c r="AK16" i="11"/>
  <c r="AL16"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E17" i="11"/>
  <c r="AF17" i="11"/>
  <c r="AG17" i="11"/>
  <c r="AH17" i="11"/>
  <c r="AI17" i="11"/>
  <c r="AJ17" i="11"/>
  <c r="AK17" i="11"/>
  <c r="AL17"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E18" i="11"/>
  <c r="AF18" i="11"/>
  <c r="AG18" i="11"/>
  <c r="AH18" i="11"/>
  <c r="AI18" i="11"/>
  <c r="AJ18" i="11"/>
  <c r="AK18" i="11"/>
  <c r="AL18"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E19" i="11"/>
  <c r="AF19" i="11"/>
  <c r="AG19" i="11"/>
  <c r="AH19" i="11"/>
  <c r="AI19" i="11"/>
  <c r="AJ19" i="11"/>
  <c r="AK19" i="11"/>
  <c r="AL19"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E20" i="11"/>
  <c r="AF20" i="11"/>
  <c r="AG20" i="11"/>
  <c r="AH20" i="11"/>
  <c r="AI20" i="11"/>
  <c r="AJ20" i="11"/>
  <c r="AK20" i="11"/>
  <c r="AL20"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E21" i="11"/>
  <c r="AF21" i="11"/>
  <c r="AG21" i="11"/>
  <c r="AH21" i="11"/>
  <c r="AI21" i="11"/>
  <c r="AJ21" i="11"/>
  <c r="AK21" i="11"/>
  <c r="AL21"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E22" i="11"/>
  <c r="AF22" i="11"/>
  <c r="AG22" i="11"/>
  <c r="AH22" i="11"/>
  <c r="AI22" i="11"/>
  <c r="AJ22" i="11"/>
  <c r="AK22" i="11"/>
  <c r="AL22" i="11"/>
  <c r="D23" i="11"/>
  <c r="E23" i="11"/>
  <c r="F23" i="11"/>
  <c r="G23" i="11"/>
  <c r="H23" i="11"/>
  <c r="I23" i="11"/>
  <c r="J23" i="11"/>
  <c r="K23" i="11"/>
  <c r="L23" i="11"/>
  <c r="M23" i="11"/>
  <c r="N23" i="11"/>
  <c r="O23" i="11"/>
  <c r="P23" i="11"/>
  <c r="Q23" i="11"/>
  <c r="R23" i="11"/>
  <c r="S23" i="11"/>
  <c r="T23" i="11"/>
  <c r="U23" i="11"/>
  <c r="V23" i="11"/>
  <c r="W23" i="11"/>
  <c r="X23" i="11"/>
  <c r="Y23" i="11"/>
  <c r="Z23" i="11"/>
  <c r="AA23" i="11"/>
  <c r="AB23" i="11"/>
  <c r="AC23" i="11"/>
  <c r="AE23" i="11"/>
  <c r="AF23" i="11"/>
  <c r="AG23" i="11"/>
  <c r="AH23" i="11"/>
  <c r="AI23" i="11"/>
  <c r="AJ23" i="11"/>
  <c r="AK23" i="11"/>
  <c r="AL23" i="11"/>
  <c r="D24" i="11"/>
  <c r="E24" i="11"/>
  <c r="F24" i="11"/>
  <c r="G24" i="11"/>
  <c r="H24" i="11"/>
  <c r="I24" i="11"/>
  <c r="J24" i="11"/>
  <c r="K24" i="11"/>
  <c r="L24" i="11"/>
  <c r="M24" i="11"/>
  <c r="N24" i="11"/>
  <c r="O24" i="11"/>
  <c r="P24" i="11"/>
  <c r="Q24" i="11"/>
  <c r="R24" i="11"/>
  <c r="S24" i="11"/>
  <c r="T24" i="11"/>
  <c r="U24" i="11"/>
  <c r="V24" i="11"/>
  <c r="W24" i="11"/>
  <c r="X24" i="11"/>
  <c r="Y24" i="11"/>
  <c r="Z24" i="11"/>
  <c r="AA24" i="11"/>
  <c r="AB24" i="11"/>
  <c r="AC24" i="11"/>
  <c r="AE24" i="11"/>
  <c r="AF24" i="11"/>
  <c r="AG24" i="11"/>
  <c r="AH24" i="11"/>
  <c r="AI24" i="11"/>
  <c r="AJ24" i="11"/>
  <c r="AK24" i="11"/>
  <c r="AL24" i="11"/>
  <c r="D25" i="11"/>
  <c r="E25" i="11"/>
  <c r="F25" i="11"/>
  <c r="G25" i="11"/>
  <c r="H25" i="11"/>
  <c r="I25" i="11"/>
  <c r="J25" i="11"/>
  <c r="K25" i="11"/>
  <c r="L25" i="11"/>
  <c r="M25" i="11"/>
  <c r="N25" i="11"/>
  <c r="O25" i="11"/>
  <c r="P25" i="11"/>
  <c r="Q25" i="11"/>
  <c r="R25" i="11"/>
  <c r="S25" i="11"/>
  <c r="T25" i="11"/>
  <c r="U25" i="11"/>
  <c r="V25" i="11"/>
  <c r="W25" i="11"/>
  <c r="X25" i="11"/>
  <c r="Y25" i="11"/>
  <c r="Z25" i="11"/>
  <c r="AA25" i="11"/>
  <c r="AB25" i="11"/>
  <c r="AC25" i="11"/>
  <c r="AE25" i="11"/>
  <c r="AF25" i="11"/>
  <c r="AG25" i="11"/>
  <c r="AH25" i="11"/>
  <c r="AI25" i="11"/>
  <c r="AJ25" i="11"/>
  <c r="AK25" i="11"/>
  <c r="AL25" i="11"/>
  <c r="D26" i="11"/>
  <c r="E26" i="11"/>
  <c r="F26" i="11"/>
  <c r="G26" i="11"/>
  <c r="H26" i="11"/>
  <c r="I26" i="11"/>
  <c r="J26" i="11"/>
  <c r="K26" i="11"/>
  <c r="L26" i="11"/>
  <c r="M26" i="11"/>
  <c r="N26" i="11"/>
  <c r="O26" i="11"/>
  <c r="P26" i="11"/>
  <c r="Q26" i="11"/>
  <c r="R26" i="11"/>
  <c r="S26" i="11"/>
  <c r="T26" i="11"/>
  <c r="U26" i="11"/>
  <c r="V26" i="11"/>
  <c r="W26" i="11"/>
  <c r="X26" i="11"/>
  <c r="Y26" i="11"/>
  <c r="Z26" i="11"/>
  <c r="AA26" i="11"/>
  <c r="AB26" i="11"/>
  <c r="AC26" i="11"/>
  <c r="AE26" i="11"/>
  <c r="AF26" i="11"/>
  <c r="AG26" i="11"/>
  <c r="AH26" i="11"/>
  <c r="AI26" i="11"/>
  <c r="AJ26" i="11"/>
  <c r="AK26" i="11"/>
  <c r="AL26" i="11"/>
  <c r="D27" i="11"/>
  <c r="E27" i="11"/>
  <c r="F27" i="11"/>
  <c r="G27" i="11"/>
  <c r="H27" i="11"/>
  <c r="I27" i="11"/>
  <c r="J27" i="11"/>
  <c r="K27" i="11"/>
  <c r="L27" i="11"/>
  <c r="M27" i="11"/>
  <c r="N27" i="11"/>
  <c r="O27" i="11"/>
  <c r="P27" i="11"/>
  <c r="Q27" i="11"/>
  <c r="R27" i="11"/>
  <c r="S27" i="11"/>
  <c r="T27" i="11"/>
  <c r="U27" i="11"/>
  <c r="V27" i="11"/>
  <c r="W27" i="11"/>
  <c r="X27" i="11"/>
  <c r="Y27" i="11"/>
  <c r="Z27" i="11"/>
  <c r="AA27" i="11"/>
  <c r="AB27" i="11"/>
  <c r="AC27" i="11"/>
  <c r="AE27" i="11"/>
  <c r="AF27" i="11"/>
  <c r="AG27" i="11"/>
  <c r="AH27" i="11"/>
  <c r="AI27" i="11"/>
  <c r="AJ27" i="11"/>
  <c r="AK27" i="11"/>
  <c r="AL27" i="11"/>
  <c r="D28" i="11"/>
  <c r="E28" i="11"/>
  <c r="F28" i="11"/>
  <c r="G28" i="11"/>
  <c r="H28" i="11"/>
  <c r="I28" i="11"/>
  <c r="J28" i="11"/>
  <c r="K28" i="11"/>
  <c r="L28" i="11"/>
  <c r="M28" i="11"/>
  <c r="N28" i="11"/>
  <c r="O28" i="11"/>
  <c r="P28" i="11"/>
  <c r="Q28" i="11"/>
  <c r="R28" i="11"/>
  <c r="S28" i="11"/>
  <c r="T28" i="11"/>
  <c r="U28" i="11"/>
  <c r="V28" i="11"/>
  <c r="W28" i="11"/>
  <c r="X28" i="11"/>
  <c r="Y28" i="11"/>
  <c r="Z28" i="11"/>
  <c r="AA28" i="11"/>
  <c r="AB28" i="11"/>
  <c r="AC28" i="11"/>
  <c r="AE28" i="11"/>
  <c r="AF28" i="11"/>
  <c r="AG28" i="11"/>
  <c r="AH28" i="11"/>
  <c r="AI28" i="11"/>
  <c r="AJ28" i="11"/>
  <c r="AK28" i="11"/>
  <c r="AL28" i="11"/>
  <c r="D29" i="11"/>
  <c r="E29" i="11"/>
  <c r="F29" i="11"/>
  <c r="G29" i="11"/>
  <c r="H29" i="11"/>
  <c r="I29" i="11"/>
  <c r="J29" i="11"/>
  <c r="K29" i="11"/>
  <c r="L29" i="11"/>
  <c r="M29" i="11"/>
  <c r="N29" i="11"/>
  <c r="O29" i="11"/>
  <c r="P29" i="11"/>
  <c r="Q29" i="11"/>
  <c r="R29" i="11"/>
  <c r="S29" i="11"/>
  <c r="T29" i="11"/>
  <c r="U29" i="11"/>
  <c r="V29" i="11"/>
  <c r="W29" i="11"/>
  <c r="X29" i="11"/>
  <c r="Y29" i="11"/>
  <c r="Z29" i="11"/>
  <c r="AA29" i="11"/>
  <c r="AB29" i="11"/>
  <c r="AC29" i="11"/>
  <c r="AE29" i="11"/>
  <c r="AF29" i="11"/>
  <c r="AG29" i="11"/>
  <c r="AH29" i="11"/>
  <c r="AI29" i="11"/>
  <c r="AJ29" i="11"/>
  <c r="AK29" i="11"/>
  <c r="AL29" i="11"/>
  <c r="D30" i="11"/>
  <c r="E30" i="11"/>
  <c r="F30" i="11"/>
  <c r="G30" i="11"/>
  <c r="H30" i="11"/>
  <c r="I30" i="11"/>
  <c r="J30" i="11"/>
  <c r="K30" i="11"/>
  <c r="L30" i="11"/>
  <c r="M30" i="11"/>
  <c r="N30" i="11"/>
  <c r="O30" i="11"/>
  <c r="P30" i="11"/>
  <c r="Q30" i="11"/>
  <c r="R30" i="11"/>
  <c r="S30" i="11"/>
  <c r="T30" i="11"/>
  <c r="U30" i="11"/>
  <c r="V30" i="11"/>
  <c r="W30" i="11"/>
  <c r="X30" i="11"/>
  <c r="Y30" i="11"/>
  <c r="Z30" i="11"/>
  <c r="AA30" i="11"/>
  <c r="AB30" i="11"/>
  <c r="AC30" i="11"/>
  <c r="AE30" i="11"/>
  <c r="AF30" i="11"/>
  <c r="AG30" i="11"/>
  <c r="AH30" i="11"/>
  <c r="AI30" i="11"/>
  <c r="AJ30" i="11"/>
  <c r="AK30" i="11"/>
  <c r="AL30" i="11"/>
  <c r="D31" i="11"/>
  <c r="E31" i="11"/>
  <c r="F31" i="11"/>
  <c r="G31" i="11"/>
  <c r="H31" i="11"/>
  <c r="I31" i="11"/>
  <c r="J31" i="11"/>
  <c r="K31" i="11"/>
  <c r="L31" i="11"/>
  <c r="M31" i="11"/>
  <c r="N31" i="11"/>
  <c r="O31" i="11"/>
  <c r="P31" i="11"/>
  <c r="Q31" i="11"/>
  <c r="R31" i="11"/>
  <c r="S31" i="11"/>
  <c r="T31" i="11"/>
  <c r="U31" i="11"/>
  <c r="V31" i="11"/>
  <c r="W31" i="11"/>
  <c r="X31" i="11"/>
  <c r="Y31" i="11"/>
  <c r="Z31" i="11"/>
  <c r="AA31" i="11"/>
  <c r="AB31" i="11"/>
  <c r="AC31" i="11"/>
  <c r="AE31" i="11"/>
  <c r="AF31" i="11"/>
  <c r="AG31" i="11"/>
  <c r="AH31" i="11"/>
  <c r="AI31" i="11"/>
  <c r="AJ31" i="11"/>
  <c r="AK31" i="11"/>
  <c r="AL31" i="11"/>
  <c r="D32" i="11"/>
  <c r="E32" i="11"/>
  <c r="F32" i="11"/>
  <c r="G32" i="11"/>
  <c r="H32" i="11"/>
  <c r="I32" i="11"/>
  <c r="J32" i="11"/>
  <c r="K32" i="11"/>
  <c r="L32" i="11"/>
  <c r="M32" i="11"/>
  <c r="N32" i="11"/>
  <c r="O32" i="11"/>
  <c r="P32" i="11"/>
  <c r="Q32" i="11"/>
  <c r="R32" i="11"/>
  <c r="S32" i="11"/>
  <c r="T32" i="11"/>
  <c r="U32" i="11"/>
  <c r="V32" i="11"/>
  <c r="W32" i="11"/>
  <c r="X32" i="11"/>
  <c r="Y32" i="11"/>
  <c r="Z32" i="11"/>
  <c r="AA32" i="11"/>
  <c r="AB32" i="11"/>
  <c r="AC32" i="11"/>
  <c r="AE32" i="11"/>
  <c r="AF32" i="11"/>
  <c r="AG32" i="11"/>
  <c r="AH32" i="11"/>
  <c r="AI32" i="11"/>
  <c r="AJ32" i="11"/>
  <c r="AK32" i="11"/>
  <c r="AL32" i="11"/>
  <c r="D33" i="11"/>
  <c r="E33" i="11"/>
  <c r="F33" i="11"/>
  <c r="G33" i="11"/>
  <c r="H33" i="11"/>
  <c r="I33" i="11"/>
  <c r="J33" i="11"/>
  <c r="K33" i="11"/>
  <c r="L33" i="11"/>
  <c r="M33" i="11"/>
  <c r="N33" i="11"/>
  <c r="O33" i="11"/>
  <c r="P33" i="11"/>
  <c r="Q33" i="11"/>
  <c r="R33" i="11"/>
  <c r="S33" i="11"/>
  <c r="T33" i="11"/>
  <c r="U33" i="11"/>
  <c r="V33" i="11"/>
  <c r="W33" i="11"/>
  <c r="X33" i="11"/>
  <c r="Y33" i="11"/>
  <c r="Z33" i="11"/>
  <c r="AA33" i="11"/>
  <c r="AB33" i="11"/>
  <c r="AC33" i="11"/>
  <c r="AE33" i="11"/>
  <c r="AF33" i="11"/>
  <c r="AG33" i="11"/>
  <c r="AH33" i="11"/>
  <c r="AI33" i="11"/>
  <c r="AJ33" i="11"/>
  <c r="AK33" i="11"/>
  <c r="AL33" i="11"/>
  <c r="D34" i="11"/>
  <c r="E34" i="11"/>
  <c r="F34" i="11"/>
  <c r="G34" i="11"/>
  <c r="H34" i="11"/>
  <c r="I34" i="11"/>
  <c r="J34" i="11"/>
  <c r="K34" i="11"/>
  <c r="L34" i="11"/>
  <c r="M34" i="11"/>
  <c r="N34" i="11"/>
  <c r="O34" i="11"/>
  <c r="P34" i="11"/>
  <c r="Q34" i="11"/>
  <c r="R34" i="11"/>
  <c r="S34" i="11"/>
  <c r="T34" i="11"/>
  <c r="U34" i="11"/>
  <c r="V34" i="11"/>
  <c r="W34" i="11"/>
  <c r="X34" i="11"/>
  <c r="Y34" i="11"/>
  <c r="Z34" i="11"/>
  <c r="AA34" i="11"/>
  <c r="AB34" i="11"/>
  <c r="AC34" i="11"/>
  <c r="AE34" i="11"/>
  <c r="AF34" i="11"/>
  <c r="AG34" i="11"/>
  <c r="AH34" i="11"/>
  <c r="AI34" i="11"/>
  <c r="AJ34" i="11"/>
  <c r="AK34" i="11"/>
  <c r="AL34" i="11"/>
  <c r="D35" i="11"/>
  <c r="E35" i="11"/>
  <c r="F35" i="11"/>
  <c r="G35" i="11"/>
  <c r="H35" i="11"/>
  <c r="I35" i="11"/>
  <c r="J35" i="11"/>
  <c r="K35" i="11"/>
  <c r="L35" i="11"/>
  <c r="M35" i="11"/>
  <c r="N35" i="11"/>
  <c r="O35" i="11"/>
  <c r="P35" i="11"/>
  <c r="Q35" i="11"/>
  <c r="R35" i="11"/>
  <c r="S35" i="11"/>
  <c r="T35" i="11"/>
  <c r="U35" i="11"/>
  <c r="V35" i="11"/>
  <c r="W35" i="11"/>
  <c r="X35" i="11"/>
  <c r="Y35" i="11"/>
  <c r="Z35" i="11"/>
  <c r="AA35" i="11"/>
  <c r="AB35" i="11"/>
  <c r="AC35" i="11"/>
  <c r="AE35" i="11"/>
  <c r="AF35" i="11"/>
  <c r="AG35" i="11"/>
  <c r="AH35" i="11"/>
  <c r="AI35" i="11"/>
  <c r="AJ35" i="11"/>
  <c r="AK35" i="11"/>
  <c r="AL35" i="11"/>
  <c r="D36" i="11"/>
  <c r="E36" i="11"/>
  <c r="F36" i="11"/>
  <c r="G36" i="11"/>
  <c r="H36" i="11"/>
  <c r="I36" i="11"/>
  <c r="J36" i="11"/>
  <c r="K36" i="11"/>
  <c r="L36" i="11"/>
  <c r="M36" i="11"/>
  <c r="N36" i="11"/>
  <c r="O36" i="11"/>
  <c r="P36" i="11"/>
  <c r="Q36" i="11"/>
  <c r="R36" i="11"/>
  <c r="S36" i="11"/>
  <c r="T36" i="11"/>
  <c r="U36" i="11"/>
  <c r="V36" i="11"/>
  <c r="W36" i="11"/>
  <c r="X36" i="11"/>
  <c r="Y36" i="11"/>
  <c r="Z36" i="11"/>
  <c r="AA36" i="11"/>
  <c r="AB36" i="11"/>
  <c r="AC36" i="11"/>
  <c r="AE36" i="11"/>
  <c r="AF36" i="11"/>
  <c r="AG36" i="11"/>
  <c r="AH36" i="11"/>
  <c r="AI36" i="11"/>
  <c r="AJ36" i="11"/>
  <c r="AK36" i="11"/>
  <c r="AL36" i="11"/>
  <c r="P78" i="7"/>
  <c r="P79" i="7"/>
  <c r="P80" i="7"/>
  <c r="P81" i="7"/>
  <c r="P82" i="7"/>
  <c r="P83" i="7"/>
  <c r="P84" i="7"/>
  <c r="P85" i="7"/>
  <c r="AI16" i="7"/>
  <c r="AJ16" i="7"/>
  <c r="AK16" i="7"/>
  <c r="AL16" i="7"/>
  <c r="C67" i="1"/>
  <c r="D67" i="1"/>
  <c r="E67" i="1"/>
  <c r="F67" i="1"/>
  <c r="G67" i="1"/>
  <c r="H67" i="1"/>
  <c r="I67" i="1"/>
  <c r="J67" i="1"/>
  <c r="K67" i="1"/>
  <c r="T7" i="9"/>
  <c r="T8" i="9"/>
  <c r="T9" i="9"/>
  <c r="T10" i="9"/>
  <c r="T11" i="9"/>
  <c r="T12" i="9"/>
  <c r="T13" i="9"/>
  <c r="T14" i="9"/>
  <c r="T15" i="9"/>
  <c r="T16" i="9"/>
  <c r="T17" i="9"/>
  <c r="O81" i="9"/>
  <c r="O82" i="9"/>
  <c r="O83" i="9"/>
  <c r="O84" i="9"/>
  <c r="O85" i="9"/>
  <c r="O86" i="9"/>
  <c r="O87" i="9"/>
  <c r="O88" i="9"/>
  <c r="O89" i="9"/>
  <c r="O90" i="9"/>
  <c r="O91" i="9"/>
  <c r="N81" i="9"/>
  <c r="N82" i="9"/>
  <c r="N83" i="9"/>
  <c r="N84" i="9"/>
  <c r="N85" i="9"/>
  <c r="N86" i="9"/>
  <c r="N87" i="9"/>
  <c r="N88" i="9"/>
  <c r="N89" i="9"/>
  <c r="N90" i="9"/>
  <c r="N91" i="9"/>
  <c r="M81" i="9"/>
  <c r="M82" i="9"/>
  <c r="M83" i="9"/>
  <c r="M84" i="9"/>
  <c r="M85" i="9"/>
  <c r="M86" i="9"/>
  <c r="M87" i="9"/>
  <c r="M88" i="9"/>
  <c r="M89" i="9"/>
  <c r="M90" i="9"/>
  <c r="M91" i="9"/>
  <c r="L81" i="9"/>
  <c r="L82" i="9"/>
  <c r="L83" i="9"/>
  <c r="L84" i="9"/>
  <c r="L85" i="9"/>
  <c r="L86" i="9"/>
  <c r="L87" i="9"/>
  <c r="L88" i="9"/>
  <c r="L89" i="9"/>
  <c r="L90" i="9"/>
  <c r="L91" i="9"/>
  <c r="K81" i="9"/>
  <c r="K82" i="9"/>
  <c r="K83" i="9"/>
  <c r="K84" i="9"/>
  <c r="K85" i="9"/>
  <c r="K86" i="9"/>
  <c r="K87" i="9"/>
  <c r="K88" i="9"/>
  <c r="K89" i="9"/>
  <c r="K90" i="9"/>
  <c r="K91" i="9"/>
  <c r="J81" i="9"/>
  <c r="J82" i="9"/>
  <c r="J83" i="9"/>
  <c r="J84" i="9"/>
  <c r="J85" i="9"/>
  <c r="J86" i="9"/>
  <c r="J87" i="9"/>
  <c r="J88" i="9"/>
  <c r="J89" i="9"/>
  <c r="J90" i="9"/>
  <c r="J91" i="9"/>
  <c r="I81" i="9"/>
  <c r="I82" i="9"/>
  <c r="I83" i="9"/>
  <c r="I84" i="9"/>
  <c r="I85" i="9"/>
  <c r="I86" i="9"/>
  <c r="I87" i="9"/>
  <c r="I88" i="9"/>
  <c r="I89" i="9"/>
  <c r="I90" i="9"/>
  <c r="I91" i="9"/>
  <c r="H81" i="9"/>
  <c r="H82" i="9"/>
  <c r="H83" i="9"/>
  <c r="H84" i="9"/>
  <c r="H85" i="9"/>
  <c r="H86" i="9"/>
  <c r="H87" i="9"/>
  <c r="H88" i="9"/>
  <c r="H89" i="9"/>
  <c r="H90" i="9"/>
  <c r="H91" i="9"/>
  <c r="G81" i="9"/>
  <c r="G82" i="9"/>
  <c r="G83" i="9"/>
  <c r="G84" i="9"/>
  <c r="G85" i="9"/>
  <c r="G86" i="9"/>
  <c r="G87" i="9"/>
  <c r="G88" i="9"/>
  <c r="G89" i="9"/>
  <c r="G90" i="9"/>
  <c r="G91" i="9"/>
  <c r="F81" i="9"/>
  <c r="F82" i="9"/>
  <c r="F83" i="9"/>
  <c r="F84" i="9"/>
  <c r="F85" i="9"/>
  <c r="F86" i="9"/>
  <c r="F87" i="9"/>
  <c r="F88" i="9"/>
  <c r="F89" i="9"/>
  <c r="F90" i="9"/>
  <c r="F91" i="9"/>
  <c r="E81" i="9"/>
  <c r="E82" i="9"/>
  <c r="E83" i="9"/>
  <c r="E84" i="9"/>
  <c r="E85" i="9"/>
  <c r="E86" i="9"/>
  <c r="E87" i="9"/>
  <c r="E88" i="9"/>
  <c r="E89" i="9"/>
  <c r="E90" i="9"/>
  <c r="E91" i="9"/>
  <c r="D81" i="9"/>
  <c r="D82" i="9"/>
  <c r="D83" i="9"/>
  <c r="D84" i="9"/>
  <c r="D85" i="9"/>
  <c r="D86" i="9"/>
  <c r="D87" i="9"/>
  <c r="D88" i="9"/>
  <c r="D89" i="9"/>
  <c r="D90" i="9"/>
  <c r="D91" i="9"/>
  <c r="P86" i="7"/>
  <c r="AM16" i="7"/>
  <c r="AN16" i="7"/>
  <c r="AO16" i="7"/>
  <c r="AP16" i="7"/>
  <c r="AQ16" i="7"/>
  <c r="AR16" i="7"/>
  <c r="AS16" i="7"/>
  <c r="AT16" i="7"/>
  <c r="AU16" i="7"/>
  <c r="AV16" i="7"/>
  <c r="AW16" i="7"/>
  <c r="AX16" i="7"/>
  <c r="AY16" i="7"/>
  <c r="AZ16" i="7"/>
  <c r="BA16" i="7"/>
  <c r="BB16" i="7"/>
  <c r="BC16" i="7"/>
  <c r="BD16" i="7"/>
  <c r="BE16" i="7"/>
  <c r="BF16" i="7"/>
  <c r="BG16" i="7"/>
  <c r="BH16" i="7"/>
  <c r="BI16" i="7"/>
  <c r="BJ16" i="7"/>
  <c r="BK16" i="7"/>
  <c r="BL16" i="7"/>
  <c r="BM16" i="7"/>
  <c r="BN16" i="7"/>
  <c r="BO16" i="7"/>
  <c r="BP16" i="7"/>
  <c r="BQ16" i="7"/>
  <c r="BR16" i="7"/>
  <c r="BS16" i="7"/>
  <c r="BT16" i="7"/>
  <c r="BU16" i="7"/>
  <c r="BV16" i="7"/>
  <c r="BW16" i="7"/>
  <c r="BX16" i="7"/>
  <c r="BY16" i="7"/>
  <c r="BZ16" i="7"/>
  <c r="CA16" i="7"/>
  <c r="CB16" i="7"/>
  <c r="CC16" i="7"/>
  <c r="CD16" i="7"/>
  <c r="CE16" i="7"/>
  <c r="CF16" i="7"/>
  <c r="CG16" i="7"/>
  <c r="CH16" i="7"/>
  <c r="CI16" i="7"/>
  <c r="CJ16" i="7"/>
  <c r="CK16" i="7"/>
  <c r="CL16" i="7"/>
  <c r="CM16" i="7"/>
  <c r="CN16" i="7"/>
  <c r="CO16" i="7"/>
  <c r="CP16" i="7"/>
  <c r="CQ16" i="7"/>
  <c r="CR16" i="7"/>
  <c r="CS16" i="7"/>
  <c r="CT16" i="7"/>
  <c r="CU16" i="7"/>
  <c r="CV16" i="7"/>
  <c r="CW16" i="7"/>
  <c r="CX16" i="7"/>
  <c r="CY16" i="7"/>
  <c r="CZ16" i="7"/>
  <c r="DA16" i="7"/>
  <c r="DB16" i="7"/>
  <c r="DC16" i="7"/>
  <c r="DD16" i="7"/>
  <c r="DE16" i="7"/>
  <c r="DF16" i="7"/>
  <c r="DG16" i="7"/>
  <c r="DH16" i="7"/>
  <c r="DI16" i="7"/>
  <c r="DJ16" i="7"/>
  <c r="DK16" i="7"/>
  <c r="DL16" i="7"/>
  <c r="DM16" i="7"/>
  <c r="DN16" i="7"/>
  <c r="DO16" i="7"/>
  <c r="DP16" i="7"/>
  <c r="DQ16" i="7"/>
  <c r="DR16" i="7"/>
  <c r="DS16" i="7"/>
  <c r="DT16" i="7"/>
  <c r="DU16" i="7"/>
  <c r="DV16" i="7"/>
  <c r="DW16" i="7"/>
  <c r="DX16" i="7"/>
  <c r="DY16" i="7"/>
  <c r="DZ16" i="7"/>
  <c r="EA16" i="7"/>
  <c r="EB16" i="7"/>
  <c r="EC16" i="7"/>
  <c r="ED16" i="7"/>
  <c r="EE16" i="7"/>
  <c r="EF16" i="7"/>
  <c r="EG16" i="7"/>
  <c r="EH16" i="7"/>
  <c r="EI16" i="7"/>
  <c r="EJ16" i="7"/>
  <c r="EK16" i="7"/>
  <c r="EL16" i="7"/>
  <c r="EM16" i="7"/>
  <c r="EN16" i="7"/>
  <c r="EO16" i="7"/>
  <c r="EP16" i="7"/>
  <c r="EQ16" i="7"/>
  <c r="ER16" i="7"/>
  <c r="ES16" i="7"/>
  <c r="ET16" i="7"/>
  <c r="EU16" i="7"/>
  <c r="EV16" i="7"/>
  <c r="EW16" i="7"/>
  <c r="EX16" i="7"/>
  <c r="EY16" i="7"/>
  <c r="EZ16" i="7"/>
  <c r="FA16" i="7"/>
  <c r="FB16" i="7"/>
  <c r="FC16" i="7"/>
  <c r="FD16" i="7"/>
  <c r="FE16" i="7"/>
  <c r="FF16" i="7"/>
  <c r="FG16" i="7"/>
  <c r="FH16" i="7"/>
  <c r="FI16" i="7"/>
  <c r="FJ16" i="7"/>
  <c r="FK16" i="7"/>
  <c r="FL16" i="7"/>
  <c r="FM16" i="7"/>
  <c r="FN16" i="7"/>
  <c r="FO16" i="7"/>
  <c r="FP16" i="7"/>
  <c r="FQ16" i="7"/>
  <c r="FR16" i="7"/>
  <c r="FS16" i="7"/>
  <c r="FT16" i="7"/>
  <c r="FU16" i="7"/>
  <c r="FV16" i="7"/>
  <c r="FW16" i="7"/>
  <c r="FX16" i="7"/>
  <c r="FY16" i="7"/>
  <c r="FZ16" i="7"/>
  <c r="GA16" i="7"/>
  <c r="GB16" i="7"/>
  <c r="GC16" i="7"/>
  <c r="GD16" i="7"/>
  <c r="GE16" i="7"/>
  <c r="GF16" i="7"/>
  <c r="GG16" i="7"/>
  <c r="GH16" i="7"/>
  <c r="GI16" i="7"/>
  <c r="GJ16" i="7"/>
  <c r="GK16" i="7"/>
  <c r="GL16" i="7"/>
  <c r="GM16" i="7"/>
  <c r="GN16" i="7"/>
  <c r="GO16" i="7"/>
  <c r="GP16" i="7"/>
  <c r="GQ16" i="7"/>
  <c r="GR16" i="7"/>
  <c r="GS16" i="7"/>
  <c r="GT16" i="7"/>
  <c r="GU16" i="7"/>
  <c r="GV16" i="7"/>
  <c r="GW16" i="7"/>
  <c r="GX16" i="7"/>
  <c r="GY16" i="7"/>
  <c r="GZ16" i="7"/>
  <c r="HA16" i="7"/>
  <c r="HB16" i="7"/>
  <c r="HC16" i="7"/>
  <c r="HD16" i="7"/>
  <c r="HE16" i="7"/>
  <c r="HF16" i="7"/>
  <c r="HG16" i="7"/>
  <c r="HH16" i="7"/>
  <c r="HI16" i="7"/>
  <c r="HJ16" i="7"/>
  <c r="HK16" i="7"/>
  <c r="HL16" i="7"/>
  <c r="HM16" i="7"/>
  <c r="HN16" i="7"/>
  <c r="HO16" i="7"/>
  <c r="HP16" i="7"/>
  <c r="HQ16" i="7"/>
  <c r="HR16" i="7"/>
  <c r="HS16" i="7"/>
  <c r="HT16" i="7"/>
  <c r="HU16" i="7"/>
  <c r="HV16" i="7"/>
  <c r="HW16" i="7"/>
  <c r="HX16" i="7"/>
  <c r="HY16" i="7"/>
  <c r="HZ16" i="7"/>
  <c r="IA16" i="7"/>
  <c r="IB16" i="7"/>
  <c r="IC16" i="7"/>
  <c r="ID16" i="7"/>
  <c r="IE16" i="7"/>
  <c r="IF16" i="7"/>
  <c r="IG16" i="7"/>
  <c r="IH16" i="7"/>
  <c r="II16" i="7"/>
  <c r="IJ16" i="7"/>
  <c r="IK16" i="7"/>
  <c r="IL16" i="7"/>
  <c r="IM16" i="7"/>
  <c r="IN16" i="7"/>
  <c r="IO16" i="7"/>
  <c r="IP16" i="7"/>
  <c r="IQ16" i="7"/>
  <c r="IR16" i="7"/>
  <c r="IS16" i="7"/>
  <c r="IT16" i="7"/>
  <c r="IU16" i="7"/>
  <c r="IV16" i="7"/>
  <c r="IW16" i="7"/>
  <c r="IX16" i="7"/>
  <c r="IY16" i="7"/>
  <c r="IZ16" i="7"/>
  <c r="JA16" i="7"/>
  <c r="JB16" i="7"/>
  <c r="JC16" i="7"/>
  <c r="JD16" i="7"/>
  <c r="JE16" i="7"/>
  <c r="JF16" i="7"/>
  <c r="JG16" i="7"/>
  <c r="JH16" i="7"/>
  <c r="JI16" i="7"/>
  <c r="JJ16" i="7"/>
  <c r="JK16" i="7"/>
  <c r="JL16" i="7"/>
  <c r="JM16" i="7"/>
  <c r="JN16" i="7"/>
  <c r="JO16" i="7"/>
  <c r="JP16" i="7"/>
  <c r="JQ16" i="7"/>
  <c r="JR16" i="7"/>
  <c r="JS16" i="7"/>
  <c r="JT16" i="7"/>
  <c r="JU16" i="7"/>
  <c r="JV16" i="7"/>
  <c r="JW16" i="7"/>
  <c r="JX16" i="7"/>
  <c r="JY16" i="7"/>
  <c r="JZ16" i="7"/>
  <c r="KA16" i="7"/>
  <c r="KB16" i="7"/>
  <c r="KC16" i="7"/>
  <c r="KD16" i="7"/>
  <c r="KE16" i="7"/>
  <c r="KF16" i="7"/>
  <c r="KG16" i="7"/>
  <c r="KH16" i="7"/>
  <c r="KI16" i="7"/>
  <c r="KJ16" i="7"/>
  <c r="KK16" i="7"/>
  <c r="KL16" i="7"/>
  <c r="KM16" i="7"/>
  <c r="KN16" i="7"/>
  <c r="KO16" i="7"/>
  <c r="KP16" i="7"/>
  <c r="KQ16" i="7"/>
  <c r="KR16" i="7"/>
  <c r="KS16" i="7"/>
  <c r="KT16" i="7"/>
  <c r="KU16" i="7"/>
  <c r="KV16" i="7"/>
  <c r="KW16" i="7"/>
  <c r="KX16" i="7"/>
  <c r="KY16" i="7"/>
  <c r="KZ16" i="7"/>
  <c r="LA16" i="7"/>
  <c r="LB16" i="7"/>
  <c r="LC16" i="7"/>
  <c r="LD16" i="7"/>
  <c r="LE16" i="7"/>
  <c r="LF16" i="7"/>
  <c r="LG16" i="7"/>
  <c r="LH16" i="7"/>
  <c r="LI16" i="7"/>
  <c r="LJ16" i="7"/>
  <c r="LK16" i="7"/>
  <c r="LL16" i="7"/>
  <c r="LM16" i="7"/>
  <c r="LN16" i="7"/>
  <c r="LO16" i="7"/>
  <c r="LP16" i="7"/>
  <c r="LQ16" i="7"/>
  <c r="LR16" i="7"/>
  <c r="LS16" i="7"/>
  <c r="LT16" i="7"/>
  <c r="LU16" i="7"/>
  <c r="LV16" i="7"/>
  <c r="LW16" i="7"/>
  <c r="LX16" i="7"/>
  <c r="LY16" i="7"/>
  <c r="LZ16" i="7"/>
  <c r="MA16" i="7"/>
  <c r="MB16" i="7"/>
  <c r="MC16" i="7"/>
  <c r="MD16" i="7"/>
  <c r="ME16" i="7"/>
  <c r="MF16" i="7"/>
  <c r="MG16" i="7"/>
  <c r="MH16" i="7"/>
  <c r="MI16" i="7"/>
  <c r="MJ16" i="7"/>
  <c r="MK16" i="7"/>
  <c r="ML16" i="7"/>
  <c r="MM16" i="7"/>
  <c r="MN16" i="7"/>
  <c r="MO16" i="7"/>
  <c r="MP16" i="7"/>
  <c r="MQ16" i="7"/>
  <c r="MR16" i="7"/>
  <c r="MS16" i="7"/>
  <c r="MT16" i="7"/>
  <c r="MU16" i="7"/>
  <c r="MV16" i="7"/>
  <c r="MW16" i="7"/>
  <c r="MX16" i="7"/>
  <c r="MY16" i="7"/>
  <c r="MZ16" i="7"/>
  <c r="NA16" i="7"/>
  <c r="NB16" i="7"/>
  <c r="NC16" i="7"/>
  <c r="ND16" i="7"/>
  <c r="NE16" i="7"/>
  <c r="NF16" i="7"/>
  <c r="NG16" i="7"/>
  <c r="NH16" i="7"/>
  <c r="NI16" i="7"/>
  <c r="NJ16" i="7"/>
  <c r="NK16" i="7"/>
  <c r="NL16" i="7"/>
  <c r="NM16" i="7"/>
  <c r="NN16" i="7"/>
  <c r="NO16" i="7"/>
  <c r="NP16" i="7"/>
  <c r="NQ16" i="7"/>
  <c r="NR16" i="7"/>
  <c r="NS16" i="7"/>
  <c r="NT16" i="7"/>
  <c r="NU16" i="7"/>
  <c r="NV16" i="7"/>
  <c r="NW16" i="7"/>
  <c r="NX16" i="7"/>
  <c r="NY16" i="7"/>
  <c r="NZ16" i="7"/>
  <c r="OA16" i="7"/>
  <c r="OB16" i="7"/>
  <c r="OC16" i="7"/>
  <c r="OD16" i="7"/>
  <c r="OE16" i="7"/>
  <c r="OF16" i="7"/>
  <c r="OG16" i="7"/>
  <c r="OH16" i="7"/>
  <c r="OI16" i="7"/>
  <c r="OJ16" i="7"/>
  <c r="OK16" i="7"/>
  <c r="OL16" i="7"/>
  <c r="OM16" i="7"/>
  <c r="ON16" i="7"/>
  <c r="OO16" i="7"/>
  <c r="OP16" i="7"/>
  <c r="OQ16" i="7"/>
  <c r="OR16" i="7"/>
  <c r="OS16" i="7"/>
  <c r="OT16" i="7"/>
  <c r="OU16" i="7"/>
  <c r="OV16" i="7"/>
  <c r="OW16" i="7"/>
  <c r="OX16" i="7"/>
  <c r="OY16" i="7"/>
  <c r="OZ16" i="7"/>
  <c r="PA16" i="7"/>
  <c r="PB16" i="7"/>
  <c r="PC16" i="7"/>
  <c r="PD16" i="7"/>
  <c r="PE16" i="7"/>
  <c r="PF16" i="7"/>
  <c r="PG16" i="7"/>
  <c r="PH16" i="7"/>
  <c r="PI16" i="7"/>
  <c r="PJ16" i="7"/>
  <c r="PK16" i="7"/>
  <c r="PL16" i="7"/>
  <c r="PM16" i="7"/>
  <c r="PN16" i="7"/>
  <c r="PO16" i="7"/>
  <c r="PP16" i="7"/>
  <c r="PQ16" i="7"/>
  <c r="PR16" i="7"/>
  <c r="PS16" i="7"/>
  <c r="PT16" i="7"/>
  <c r="PU16" i="7"/>
  <c r="PV16" i="7"/>
  <c r="PW16" i="7"/>
  <c r="PX16" i="7"/>
  <c r="PY16" i="7"/>
  <c r="PZ16" i="7"/>
  <c r="QA16" i="7"/>
  <c r="QB16" i="7"/>
  <c r="QC16" i="7"/>
  <c r="QD16" i="7"/>
  <c r="QE16" i="7"/>
  <c r="QF16" i="7"/>
  <c r="QG16" i="7"/>
  <c r="QH16" i="7"/>
  <c r="QI16" i="7"/>
  <c r="QJ16" i="7"/>
  <c r="QK16" i="7"/>
  <c r="QL16" i="7"/>
  <c r="QM16" i="7"/>
  <c r="QN16" i="7"/>
  <c r="QO16" i="7"/>
  <c r="QP16" i="7"/>
  <c r="QQ16" i="7"/>
  <c r="QR16" i="7"/>
  <c r="QS16" i="7"/>
  <c r="QT16" i="7"/>
  <c r="QU16" i="7"/>
  <c r="QV16" i="7"/>
  <c r="QW16" i="7"/>
  <c r="QX16" i="7"/>
  <c r="QY16" i="7"/>
  <c r="QZ16" i="7"/>
  <c r="RA16" i="7"/>
  <c r="RB16" i="7"/>
  <c r="RC16" i="7"/>
  <c r="RD16" i="7"/>
  <c r="RE16" i="7"/>
  <c r="RF16" i="7"/>
  <c r="RG16" i="7"/>
  <c r="RH16" i="7"/>
  <c r="RI16" i="7"/>
  <c r="RJ16" i="7"/>
  <c r="RK16" i="7"/>
  <c r="RL16" i="7"/>
  <c r="RM16" i="7"/>
  <c r="RN16" i="7"/>
  <c r="RO16" i="7"/>
  <c r="RP16" i="7"/>
  <c r="RQ16" i="7"/>
  <c r="RR16" i="7"/>
  <c r="RS16" i="7"/>
  <c r="RT16" i="7"/>
  <c r="RU16" i="7"/>
  <c r="RV16" i="7"/>
  <c r="RW16" i="7"/>
  <c r="RX16" i="7"/>
  <c r="RY16" i="7"/>
  <c r="RZ16" i="7"/>
  <c r="SA16" i="7"/>
  <c r="SB16" i="7"/>
  <c r="SC16" i="7"/>
  <c r="SD16" i="7"/>
  <c r="SE16" i="7"/>
  <c r="SF16" i="7"/>
  <c r="SG16" i="7"/>
  <c r="SH16" i="7"/>
  <c r="SI16" i="7"/>
  <c r="SJ16" i="7"/>
  <c r="SK16" i="7"/>
  <c r="SL16" i="7"/>
  <c r="SM16" i="7"/>
  <c r="SN16" i="7"/>
  <c r="SO16" i="7"/>
  <c r="SP16" i="7"/>
  <c r="SQ16" i="7"/>
  <c r="SR16" i="7"/>
  <c r="SS16" i="7"/>
  <c r="ST16" i="7"/>
  <c r="SU16" i="7"/>
  <c r="SV16" i="7"/>
  <c r="SW16" i="7"/>
  <c r="SX16" i="7"/>
  <c r="SY16" i="7"/>
  <c r="SZ16" i="7"/>
  <c r="TA16" i="7"/>
  <c r="TB16" i="7"/>
  <c r="TC16" i="7"/>
  <c r="TD16" i="7"/>
  <c r="TE16" i="7"/>
  <c r="TF16" i="7"/>
  <c r="TG16" i="7"/>
  <c r="TH16" i="7"/>
  <c r="TI16" i="7"/>
  <c r="TJ16" i="7"/>
  <c r="TK16" i="7"/>
  <c r="TL16" i="7"/>
  <c r="TM16" i="7"/>
  <c r="TN16" i="7"/>
  <c r="TO16" i="7"/>
  <c r="TP16" i="7"/>
  <c r="TQ16" i="7"/>
  <c r="TR16" i="7"/>
  <c r="TS16" i="7"/>
  <c r="TT16" i="7"/>
  <c r="TU16" i="7"/>
  <c r="TV16" i="7"/>
  <c r="TW16" i="7"/>
  <c r="TX16" i="7"/>
  <c r="TY16" i="7"/>
  <c r="TZ16" i="7"/>
  <c r="UA16" i="7"/>
  <c r="UB16" i="7"/>
  <c r="UC16" i="7"/>
  <c r="UD16" i="7"/>
  <c r="UE16" i="7"/>
  <c r="UF16" i="7"/>
  <c r="UG16" i="7"/>
  <c r="UH16" i="7"/>
  <c r="UI16" i="7"/>
  <c r="UJ16" i="7"/>
  <c r="UK16" i="7"/>
  <c r="UL16" i="7"/>
  <c r="UM16" i="7"/>
  <c r="UN16" i="7"/>
  <c r="UO16" i="7"/>
  <c r="UP16" i="7"/>
  <c r="UQ16" i="7"/>
  <c r="UR16" i="7"/>
  <c r="US16" i="7"/>
  <c r="UT16" i="7"/>
  <c r="UU16" i="7"/>
  <c r="UV16" i="7"/>
  <c r="UW16" i="7"/>
  <c r="UX16" i="7"/>
  <c r="UY16" i="7"/>
  <c r="UZ16" i="7"/>
  <c r="VA16" i="7"/>
  <c r="VB16" i="7"/>
  <c r="VC16" i="7"/>
  <c r="VD16" i="7"/>
  <c r="VE16" i="7"/>
  <c r="VF16" i="7"/>
  <c r="VG16" i="7"/>
  <c r="VH16" i="7"/>
  <c r="VI16" i="7"/>
  <c r="VJ16" i="7"/>
  <c r="VK16" i="7"/>
  <c r="VL16" i="7"/>
  <c r="VM16" i="7"/>
  <c r="VN16" i="7"/>
  <c r="VO16" i="7"/>
  <c r="VP16" i="7"/>
  <c r="VQ16" i="7"/>
  <c r="VR16" i="7"/>
  <c r="VS16" i="7"/>
  <c r="VT16" i="7"/>
  <c r="VU16" i="7"/>
  <c r="VV16" i="7"/>
  <c r="VW16" i="7"/>
  <c r="VX16" i="7"/>
  <c r="VY16" i="7"/>
  <c r="VZ16" i="7"/>
  <c r="WA16" i="7"/>
  <c r="WB16" i="7"/>
  <c r="WC16" i="7"/>
  <c r="WD16" i="7"/>
  <c r="WE16" i="7"/>
  <c r="WF16" i="7"/>
  <c r="WG16" i="7"/>
  <c r="WH16" i="7"/>
  <c r="WI16" i="7"/>
  <c r="WJ16" i="7"/>
  <c r="WK16" i="7"/>
  <c r="WL16" i="7"/>
  <c r="WM16" i="7"/>
  <c r="WN16" i="7"/>
  <c r="WO16" i="7"/>
  <c r="WP16" i="7"/>
  <c r="WQ16" i="7"/>
  <c r="WR16" i="7"/>
  <c r="WS16" i="7"/>
  <c r="WT16" i="7"/>
  <c r="WU16" i="7"/>
  <c r="WV16" i="7"/>
  <c r="WW16" i="7"/>
  <c r="WX16" i="7"/>
  <c r="WY16" i="7"/>
  <c r="WZ16" i="7"/>
  <c r="XA16" i="7"/>
  <c r="XB16" i="7"/>
  <c r="XC16" i="7"/>
  <c r="XD16" i="7"/>
  <c r="XE16" i="7"/>
  <c r="XF16" i="7"/>
  <c r="XG16" i="7"/>
  <c r="XH16" i="7"/>
  <c r="XI16" i="7"/>
  <c r="XJ16" i="7"/>
  <c r="XK16" i="7"/>
  <c r="XL16" i="7"/>
  <c r="XM16" i="7"/>
  <c r="XN16" i="7"/>
  <c r="XO16" i="7"/>
  <c r="XP16" i="7"/>
  <c r="XQ16" i="7"/>
  <c r="XR16" i="7"/>
  <c r="XS16" i="7"/>
  <c r="XT16" i="7"/>
  <c r="XU16" i="7"/>
  <c r="XV16" i="7"/>
  <c r="XW16" i="7"/>
  <c r="XX16" i="7"/>
  <c r="XY16" i="7"/>
  <c r="XZ16" i="7"/>
  <c r="YA16" i="7"/>
  <c r="YB16" i="7"/>
  <c r="YC16" i="7"/>
  <c r="YD16" i="7"/>
  <c r="YE16" i="7"/>
  <c r="YF16" i="7"/>
  <c r="YG16" i="7"/>
  <c r="YH16" i="7"/>
  <c r="YI16" i="7"/>
  <c r="YJ16" i="7"/>
  <c r="YK16" i="7"/>
  <c r="YL16" i="7"/>
  <c r="YM16" i="7"/>
  <c r="YN16" i="7"/>
  <c r="YO16" i="7"/>
  <c r="YP16" i="7"/>
  <c r="YQ16" i="7"/>
  <c r="YR16" i="7"/>
  <c r="YS16" i="7"/>
  <c r="YT16" i="7"/>
  <c r="YU16" i="7"/>
  <c r="YV16" i="7"/>
  <c r="YW16" i="7"/>
  <c r="YX16" i="7"/>
  <c r="YY16" i="7"/>
  <c r="YZ16" i="7"/>
  <c r="ZA16" i="7"/>
  <c r="ZB16" i="7"/>
  <c r="ZC16" i="7"/>
  <c r="ZD16" i="7"/>
  <c r="ZE16" i="7"/>
  <c r="ZF16" i="7"/>
  <c r="ZG16" i="7"/>
  <c r="ZH16" i="7"/>
  <c r="ZI16" i="7"/>
  <c r="ZJ16" i="7"/>
  <c r="ZK16" i="7"/>
  <c r="ZL16" i="7"/>
  <c r="ZM16" i="7"/>
  <c r="ZN16" i="7"/>
  <c r="ZO16" i="7"/>
  <c r="ZP16" i="7"/>
  <c r="ZQ16" i="7"/>
  <c r="ZR16" i="7"/>
  <c r="ZS16" i="7"/>
  <c r="ZT16" i="7"/>
  <c r="ZU16" i="7"/>
  <c r="ZV16" i="7"/>
  <c r="ZW16" i="7"/>
  <c r="ZX16" i="7"/>
  <c r="ZY16" i="7"/>
  <c r="ZZ16" i="7"/>
  <c r="AAA16" i="7"/>
  <c r="AAB16" i="7"/>
  <c r="AAC16" i="7"/>
  <c r="AAD16" i="7"/>
  <c r="AAE16" i="7"/>
  <c r="AAF16" i="7"/>
  <c r="AAG16" i="7"/>
  <c r="AAH16" i="7"/>
  <c r="AAI16" i="7"/>
  <c r="AAJ16" i="7"/>
  <c r="AAK16" i="7"/>
  <c r="AAL16" i="7"/>
  <c r="AAM16" i="7"/>
  <c r="AAN16" i="7"/>
  <c r="AAO16" i="7"/>
  <c r="AAP16" i="7"/>
  <c r="AAQ16" i="7"/>
  <c r="AAR16" i="7"/>
  <c r="AAS16" i="7"/>
  <c r="AAT16" i="7"/>
  <c r="AAU16" i="7"/>
  <c r="AAV16" i="7"/>
  <c r="AAW16" i="7"/>
  <c r="AAX16" i="7"/>
  <c r="AAY16" i="7"/>
  <c r="AAZ16" i="7"/>
  <c r="ABA16" i="7"/>
  <c r="ABB16" i="7"/>
  <c r="ABC16" i="7"/>
  <c r="ABD16" i="7"/>
  <c r="ABE16" i="7"/>
  <c r="ABF16" i="7"/>
  <c r="ABG16" i="7"/>
  <c r="ABH16" i="7"/>
  <c r="ABI16" i="7"/>
  <c r="ABJ16" i="7"/>
  <c r="ABK16" i="7"/>
  <c r="ABL16" i="7"/>
  <c r="ABM16" i="7"/>
  <c r="ABN16" i="7"/>
  <c r="ABO16" i="7"/>
  <c r="ABP16" i="7"/>
  <c r="ABQ16" i="7"/>
  <c r="ABR16" i="7"/>
  <c r="ABS16" i="7"/>
  <c r="ABT16" i="7"/>
  <c r="ABU16" i="7"/>
  <c r="ABV16" i="7"/>
  <c r="ABW16" i="7"/>
  <c r="ABX16" i="7"/>
  <c r="ABY16" i="7"/>
  <c r="ABZ16" i="7"/>
  <c r="ACA16" i="7"/>
  <c r="ACB16" i="7"/>
  <c r="ACC16" i="7"/>
  <c r="ACD16" i="7"/>
  <c r="ACE16" i="7"/>
  <c r="ACF16" i="7"/>
  <c r="ACG16" i="7"/>
  <c r="ACH16" i="7"/>
  <c r="ACI16" i="7"/>
  <c r="ACJ16" i="7"/>
  <c r="ACK16" i="7"/>
  <c r="ACL16" i="7"/>
  <c r="ACM16" i="7"/>
  <c r="ACN16" i="7"/>
  <c r="ACO16" i="7"/>
  <c r="ACP16" i="7"/>
  <c r="ACQ16" i="7"/>
  <c r="ACR16" i="7"/>
  <c r="ACS16" i="7"/>
  <c r="ACT16" i="7"/>
  <c r="ACU16" i="7"/>
  <c r="ACV16" i="7"/>
  <c r="ACW16" i="7"/>
  <c r="ACX16" i="7"/>
  <c r="ACY16" i="7"/>
  <c r="ACZ16" i="7"/>
  <c r="ADA16" i="7"/>
  <c r="ADB16" i="7"/>
  <c r="ADC16" i="7"/>
  <c r="ADD16" i="7"/>
  <c r="ADE16" i="7"/>
  <c r="ADF16" i="7"/>
  <c r="ADG16" i="7"/>
  <c r="ADH16" i="7"/>
  <c r="ADI16" i="7"/>
  <c r="ADJ16" i="7"/>
  <c r="ADK16" i="7"/>
  <c r="ADL16" i="7"/>
  <c r="ADM16" i="7"/>
  <c r="ADN16" i="7"/>
  <c r="ADO16" i="7"/>
  <c r="ADP16" i="7"/>
  <c r="ADQ16" i="7"/>
  <c r="ADR16" i="7"/>
  <c r="ADS16" i="7"/>
  <c r="ADT16" i="7"/>
  <c r="ADU16" i="7"/>
  <c r="ADV16" i="7"/>
  <c r="ADW16" i="7"/>
  <c r="ADX16" i="7"/>
  <c r="ADY16" i="7"/>
  <c r="ADZ16" i="7"/>
  <c r="AEA16" i="7"/>
  <c r="AEB16" i="7"/>
  <c r="AEC16" i="7"/>
  <c r="AED16" i="7"/>
  <c r="AEE16" i="7"/>
  <c r="AEF16" i="7"/>
  <c r="AEG16" i="7"/>
  <c r="AEH16" i="7"/>
  <c r="AEI16" i="7"/>
  <c r="AEJ16" i="7"/>
  <c r="AEK16" i="7"/>
  <c r="AEL16" i="7"/>
  <c r="AEM16" i="7"/>
  <c r="AEN16" i="7"/>
  <c r="AEO16" i="7"/>
  <c r="AEP16" i="7"/>
  <c r="AEQ16" i="7"/>
  <c r="AER16" i="7"/>
  <c r="AES16" i="7"/>
  <c r="AET16" i="7"/>
  <c r="AEU16" i="7"/>
  <c r="AEV16" i="7"/>
  <c r="AEW16" i="7"/>
  <c r="AEX16" i="7"/>
  <c r="AEY16" i="7"/>
  <c r="AEZ16" i="7"/>
  <c r="AFA16" i="7"/>
  <c r="AFB16" i="7"/>
  <c r="AFC16" i="7"/>
  <c r="AFD16" i="7"/>
  <c r="AFE16" i="7"/>
  <c r="AFF16" i="7"/>
  <c r="AFG16" i="7"/>
  <c r="AFH16" i="7"/>
  <c r="AFI16" i="7"/>
  <c r="AFJ16" i="7"/>
  <c r="AFK16" i="7"/>
  <c r="AFL16" i="7"/>
  <c r="AFM16" i="7"/>
  <c r="AFN16" i="7"/>
  <c r="AFO16" i="7"/>
  <c r="AFP16" i="7"/>
  <c r="AFQ16" i="7"/>
  <c r="AFR16" i="7"/>
  <c r="AFS16" i="7"/>
  <c r="AFT16" i="7"/>
  <c r="AFU16" i="7"/>
  <c r="AFV16" i="7"/>
  <c r="AFW16" i="7"/>
  <c r="AFX16" i="7"/>
  <c r="AFY16" i="7"/>
  <c r="AFZ16" i="7"/>
  <c r="AGA16" i="7"/>
  <c r="AGB16" i="7"/>
  <c r="AGC16" i="7"/>
  <c r="AGD16" i="7"/>
  <c r="AGE16" i="7"/>
  <c r="AGF16" i="7"/>
  <c r="AGG16" i="7"/>
  <c r="AGH16" i="7"/>
  <c r="AGI16" i="7"/>
  <c r="AGJ16" i="7"/>
  <c r="AGK16" i="7"/>
  <c r="AGL16" i="7"/>
  <c r="AGM16" i="7"/>
  <c r="AGN16" i="7"/>
  <c r="AGO16" i="7"/>
  <c r="AGP16" i="7"/>
  <c r="AGQ16" i="7"/>
  <c r="AGR16" i="7"/>
  <c r="AGS16" i="7"/>
  <c r="AGT16" i="7"/>
  <c r="AGU16" i="7"/>
  <c r="AGV16" i="7"/>
  <c r="AGW16" i="7"/>
  <c r="AGX16" i="7"/>
  <c r="AGY16" i="7"/>
  <c r="AGZ16" i="7"/>
  <c r="AHA16" i="7"/>
  <c r="AHB16" i="7"/>
  <c r="AHC16" i="7"/>
  <c r="AHD16" i="7"/>
  <c r="AHE16" i="7"/>
  <c r="AHF16" i="7"/>
  <c r="AHG16" i="7"/>
  <c r="AHH16" i="7"/>
  <c r="AHI16" i="7"/>
  <c r="AHJ16" i="7"/>
  <c r="AHK16" i="7"/>
  <c r="AHL16" i="7"/>
  <c r="AHM16" i="7"/>
  <c r="AHN16" i="7"/>
  <c r="AHO16" i="7"/>
  <c r="AHP16" i="7"/>
  <c r="AHQ16" i="7"/>
  <c r="AHR16" i="7"/>
  <c r="AHS16" i="7"/>
  <c r="AHT16" i="7"/>
  <c r="AHU16" i="7"/>
  <c r="AHV16" i="7"/>
  <c r="AHW16" i="7"/>
  <c r="AHX16" i="7"/>
  <c r="AHY16" i="7"/>
  <c r="AHZ16" i="7"/>
  <c r="AIA16" i="7"/>
  <c r="AIB16" i="7"/>
  <c r="AIC16" i="7"/>
  <c r="AID16" i="7"/>
  <c r="AIE16" i="7"/>
  <c r="AIF16" i="7"/>
  <c r="AIG16" i="7"/>
  <c r="AIH16" i="7"/>
  <c r="AII16" i="7"/>
  <c r="AIJ16" i="7"/>
  <c r="AIK16" i="7"/>
  <c r="AIL16" i="7"/>
  <c r="AIM16" i="7"/>
  <c r="AIN16" i="7"/>
  <c r="AIO16" i="7"/>
  <c r="AIP16" i="7"/>
  <c r="AIQ16" i="7"/>
  <c r="AIR16" i="7"/>
  <c r="AIS16" i="7"/>
  <c r="AIT16" i="7"/>
  <c r="AIU16" i="7"/>
  <c r="AIV16" i="7"/>
  <c r="AIW16" i="7"/>
  <c r="AIX16" i="7"/>
  <c r="AIY16" i="7"/>
  <c r="AIZ16" i="7"/>
  <c r="AJA16" i="7"/>
  <c r="AJB16" i="7"/>
  <c r="AJC16" i="7"/>
  <c r="AJD16" i="7"/>
  <c r="AJE16" i="7"/>
  <c r="AJF16" i="7"/>
  <c r="AJG16" i="7"/>
  <c r="AJH16" i="7"/>
  <c r="AJI16" i="7"/>
  <c r="AJJ16" i="7"/>
  <c r="AJK16" i="7"/>
  <c r="AJL16" i="7"/>
  <c r="AJM16" i="7"/>
  <c r="AJN16" i="7"/>
  <c r="AJO16" i="7"/>
  <c r="AJP16" i="7"/>
  <c r="AJQ16" i="7"/>
  <c r="AJR16" i="7"/>
  <c r="AJS16" i="7"/>
  <c r="AJT16" i="7"/>
  <c r="AJU16" i="7"/>
  <c r="AJV16" i="7"/>
  <c r="AJW16" i="7"/>
  <c r="AJX16" i="7"/>
  <c r="AJY16" i="7"/>
  <c r="AJZ16" i="7"/>
  <c r="AKA16" i="7"/>
  <c r="AKB16" i="7"/>
  <c r="AKC16" i="7"/>
  <c r="AKD16" i="7"/>
  <c r="AKE16" i="7"/>
  <c r="AKF16" i="7"/>
  <c r="AKG16" i="7"/>
  <c r="AKH16" i="7"/>
  <c r="AKI16" i="7"/>
  <c r="AKJ16" i="7"/>
  <c r="AKK16" i="7"/>
  <c r="AKL16" i="7"/>
  <c r="AKM16" i="7"/>
  <c r="AKN16" i="7"/>
  <c r="AKO16" i="7"/>
  <c r="AKP16" i="7"/>
  <c r="AKQ16" i="7"/>
  <c r="AKR16" i="7"/>
  <c r="AKS16" i="7"/>
  <c r="AKT16" i="7"/>
  <c r="AKU16" i="7"/>
  <c r="AKV16" i="7"/>
  <c r="AKW16" i="7"/>
  <c r="AKX16" i="7"/>
  <c r="AKY16" i="7"/>
  <c r="AKZ16" i="7"/>
  <c r="ALA16" i="7"/>
  <c r="ALB16" i="7"/>
  <c r="ALC16" i="7"/>
  <c r="ALD16" i="7"/>
  <c r="ALE16" i="7"/>
  <c r="ALF16" i="7"/>
  <c r="ALG16" i="7"/>
  <c r="ALH16" i="7"/>
  <c r="ALI16" i="7"/>
  <c r="ALJ16" i="7"/>
  <c r="ALK16" i="7"/>
  <c r="ALL16" i="7"/>
  <c r="ALM16" i="7"/>
  <c r="ALN16" i="7"/>
  <c r="ALO16" i="7"/>
  <c r="ALP16" i="7"/>
  <c r="ALQ16" i="7"/>
  <c r="ALR16" i="7"/>
  <c r="ALS16" i="7"/>
  <c r="ALT16" i="7"/>
  <c r="ALU16" i="7"/>
  <c r="ALV16" i="7"/>
  <c r="ALW16" i="7"/>
  <c r="ALX16" i="7"/>
  <c r="ALY16" i="7"/>
  <c r="ALZ16" i="7"/>
  <c r="AMA16" i="7"/>
  <c r="AMB16" i="7"/>
  <c r="AMC16" i="7"/>
  <c r="AMD16" i="7"/>
  <c r="AME16" i="7"/>
  <c r="AMF16" i="7"/>
  <c r="AMG16" i="7"/>
  <c r="AMH16" i="7"/>
  <c r="AMI16" i="7"/>
  <c r="AMJ16" i="7"/>
  <c r="AMK16" i="7"/>
  <c r="AML16" i="7"/>
  <c r="AMM16" i="7"/>
  <c r="AMN16" i="7"/>
  <c r="AMO16" i="7"/>
  <c r="AMP16" i="7"/>
  <c r="AMQ16" i="7"/>
  <c r="AMR16" i="7"/>
  <c r="AMS16" i="7"/>
  <c r="AMT16" i="7"/>
  <c r="AMU16" i="7"/>
  <c r="AMV16" i="7"/>
  <c r="AMW16" i="7"/>
  <c r="AMX16" i="7"/>
  <c r="AMY16" i="7"/>
  <c r="AMZ16" i="7"/>
  <c r="ANA16" i="7"/>
  <c r="ANB16" i="7"/>
  <c r="ANC16" i="7"/>
  <c r="AND16" i="7"/>
  <c r="ANE16" i="7"/>
  <c r="ANF16" i="7"/>
  <c r="ANG16" i="7"/>
  <c r="ANH16" i="7"/>
  <c r="ANI16" i="7"/>
  <c r="ANJ16" i="7"/>
  <c r="ANK16" i="7"/>
  <c r="ANL16" i="7"/>
  <c r="ANM16" i="7"/>
  <c r="ANN16" i="7"/>
  <c r="ANO16" i="7"/>
  <c r="ANP16" i="7"/>
  <c r="ANQ16" i="7"/>
  <c r="ANR16" i="7"/>
  <c r="ANS16" i="7"/>
  <c r="ANT16" i="7"/>
  <c r="ANU16" i="7"/>
  <c r="ANV16" i="7"/>
  <c r="ANW16" i="7"/>
  <c r="ANX16" i="7"/>
  <c r="ANY16" i="7"/>
  <c r="ANZ16" i="7"/>
  <c r="AOA16" i="7"/>
  <c r="AOB16" i="7"/>
  <c r="AOC16" i="7"/>
  <c r="AOD16" i="7"/>
  <c r="AOE16" i="7"/>
  <c r="AOF16" i="7"/>
  <c r="AOG16" i="7"/>
  <c r="AOH16" i="7"/>
  <c r="AOI16" i="7"/>
  <c r="AOJ16" i="7"/>
  <c r="AOK16" i="7"/>
  <c r="AOL16" i="7"/>
  <c r="AOM16" i="7"/>
  <c r="AON16" i="7"/>
  <c r="AOO16" i="7"/>
  <c r="AOP16" i="7"/>
  <c r="AOQ16" i="7"/>
  <c r="AOR16" i="7"/>
  <c r="AOS16" i="7"/>
  <c r="AOT16" i="7"/>
  <c r="AOU16" i="7"/>
  <c r="AOV16" i="7"/>
  <c r="AOW16" i="7"/>
  <c r="AOX16" i="7"/>
  <c r="AOY16" i="7"/>
  <c r="AOZ16" i="7"/>
  <c r="APA16" i="7"/>
  <c r="APB16" i="7"/>
  <c r="APC16" i="7"/>
  <c r="APD16" i="7"/>
  <c r="APE16" i="7"/>
  <c r="APF16" i="7"/>
  <c r="APG16" i="7"/>
  <c r="APH16" i="7"/>
  <c r="API16" i="7"/>
  <c r="APJ16" i="7"/>
  <c r="APK16" i="7"/>
  <c r="APL16" i="7"/>
  <c r="APM16" i="7"/>
  <c r="APN16" i="7"/>
  <c r="APO16" i="7"/>
  <c r="APP16" i="7"/>
  <c r="APQ16" i="7"/>
  <c r="APR16" i="7"/>
  <c r="APS16" i="7"/>
  <c r="APT16" i="7"/>
  <c r="APU16" i="7"/>
  <c r="APV16" i="7"/>
  <c r="APW16" i="7"/>
  <c r="APX16" i="7"/>
  <c r="APY16" i="7"/>
  <c r="APZ16" i="7"/>
  <c r="AQA16" i="7"/>
  <c r="AQB16" i="7"/>
  <c r="AQC16" i="7"/>
  <c r="AQD16" i="7"/>
  <c r="AQE16" i="7"/>
  <c r="AQF16" i="7"/>
  <c r="AQG16" i="7"/>
  <c r="AQH16" i="7"/>
  <c r="AQI16" i="7"/>
  <c r="AQJ16" i="7"/>
  <c r="AQK16" i="7"/>
  <c r="AQL16" i="7"/>
  <c r="AQM16" i="7"/>
  <c r="AQN16" i="7"/>
  <c r="AQO16" i="7"/>
  <c r="AQP16" i="7"/>
  <c r="AQQ16" i="7"/>
  <c r="AQR16" i="7"/>
  <c r="AQS16" i="7"/>
  <c r="AQT16" i="7"/>
  <c r="AQU16" i="7"/>
  <c r="AQV16" i="7"/>
  <c r="AQW16" i="7"/>
  <c r="AQX16" i="7"/>
  <c r="AQY16" i="7"/>
  <c r="AQZ16" i="7"/>
  <c r="ARA16" i="7"/>
  <c r="ARB16" i="7"/>
  <c r="ARC16" i="7"/>
  <c r="ARD16" i="7"/>
  <c r="ARE16" i="7"/>
  <c r="ARF16" i="7"/>
  <c r="ARG16" i="7"/>
  <c r="ARH16" i="7"/>
  <c r="ARI16" i="7"/>
  <c r="ARJ16" i="7"/>
  <c r="ARK16" i="7"/>
  <c r="ARL16" i="7"/>
  <c r="ARM16" i="7"/>
  <c r="ARN16" i="7"/>
  <c r="ARO16" i="7"/>
  <c r="ARP16" i="7"/>
  <c r="ARQ16" i="7"/>
  <c r="ARR16" i="7"/>
  <c r="ARS16" i="7"/>
  <c r="ART16" i="7"/>
  <c r="ARU16" i="7"/>
  <c r="ARV16" i="7"/>
  <c r="ARW16" i="7"/>
  <c r="ARX16" i="7"/>
  <c r="ARY16" i="7"/>
  <c r="ARZ16" i="7"/>
  <c r="ASA16" i="7"/>
  <c r="ASB16" i="7"/>
  <c r="ASC16" i="7"/>
  <c r="ASD16" i="7"/>
  <c r="ASE16" i="7"/>
  <c r="ASF16" i="7"/>
  <c r="ASG16" i="7"/>
  <c r="ASH16" i="7"/>
  <c r="ASI16" i="7"/>
  <c r="ASJ16" i="7"/>
  <c r="ASK16" i="7"/>
  <c r="ASL16" i="7"/>
  <c r="ASM16" i="7"/>
  <c r="ASN16" i="7"/>
  <c r="ASO16" i="7"/>
  <c r="ASP16" i="7"/>
  <c r="ASQ16" i="7"/>
  <c r="ASR16" i="7"/>
  <c r="ASS16" i="7"/>
  <c r="AST16" i="7"/>
  <c r="ASU16" i="7"/>
  <c r="ASV16" i="7"/>
  <c r="ASW16" i="7"/>
  <c r="ASX16" i="7"/>
  <c r="ASY16" i="7"/>
  <c r="ASZ16" i="7"/>
  <c r="ATA16" i="7"/>
  <c r="ATB16" i="7"/>
  <c r="ATC16" i="7"/>
  <c r="ATD16" i="7"/>
  <c r="ATE16" i="7"/>
  <c r="ATF16" i="7"/>
  <c r="ATG16" i="7"/>
  <c r="ATH16" i="7"/>
  <c r="ATI16" i="7"/>
  <c r="ATJ16" i="7"/>
  <c r="ATK16" i="7"/>
  <c r="ATL16" i="7"/>
  <c r="ATM16" i="7"/>
  <c r="ATN16" i="7"/>
  <c r="ATO16" i="7"/>
  <c r="ATP16" i="7"/>
  <c r="ATQ16" i="7"/>
  <c r="ATR16" i="7"/>
  <c r="SB18" i="7"/>
  <c r="SC18" i="7"/>
  <c r="SD18" i="7"/>
  <c r="SE18" i="7"/>
  <c r="SF18" i="7"/>
  <c r="SG18" i="7"/>
  <c r="SH18" i="7"/>
  <c r="SI18" i="7"/>
  <c r="SJ18" i="7"/>
  <c r="SK18" i="7"/>
  <c r="SL18" i="7"/>
  <c r="SM18" i="7"/>
  <c r="SN18" i="7"/>
  <c r="SO18" i="7"/>
  <c r="SP18" i="7"/>
  <c r="SQ18" i="7"/>
  <c r="SR18" i="7"/>
  <c r="SS18" i="7"/>
  <c r="ST18" i="7"/>
  <c r="SU18" i="7"/>
  <c r="SV18" i="7"/>
  <c r="SW18" i="7"/>
  <c r="SX18" i="7"/>
  <c r="SY18" i="7"/>
  <c r="SZ18" i="7"/>
  <c r="TA18" i="7"/>
  <c r="TB18" i="7"/>
  <c r="TC18" i="7"/>
  <c r="TD18" i="7"/>
  <c r="TE18" i="7"/>
  <c r="TF18" i="7"/>
  <c r="TG18" i="7"/>
  <c r="TH18" i="7"/>
  <c r="TI18" i="7"/>
  <c r="TJ18" i="7"/>
  <c r="TK18" i="7"/>
  <c r="TL18" i="7"/>
  <c r="TM18" i="7"/>
  <c r="TN18" i="7"/>
  <c r="TO18" i="7"/>
  <c r="TP18" i="7"/>
  <c r="TQ18" i="7"/>
  <c r="TR18" i="7"/>
  <c r="TS18" i="7"/>
  <c r="TT18" i="7"/>
  <c r="TU18" i="7"/>
  <c r="TV18" i="7"/>
  <c r="TW18" i="7"/>
  <c r="TX18" i="7"/>
  <c r="TY18" i="7"/>
  <c r="TZ18" i="7"/>
  <c r="UA18" i="7"/>
  <c r="UB18" i="7"/>
  <c r="UC18" i="7"/>
  <c r="UD18" i="7"/>
  <c r="UE18" i="7"/>
  <c r="UF18" i="7"/>
  <c r="UG18" i="7"/>
  <c r="UH18" i="7"/>
  <c r="UI18" i="7"/>
  <c r="UJ18" i="7"/>
  <c r="UK18" i="7"/>
  <c r="UL18" i="7"/>
  <c r="UM18" i="7"/>
  <c r="UN18" i="7"/>
  <c r="UO18" i="7"/>
  <c r="UP18" i="7"/>
  <c r="UQ18" i="7"/>
  <c r="UR18" i="7"/>
  <c r="US18" i="7"/>
  <c r="UT18" i="7"/>
  <c r="UU18" i="7"/>
  <c r="UV18" i="7"/>
  <c r="UW18" i="7"/>
  <c r="UX18" i="7"/>
  <c r="UY18" i="7"/>
  <c r="UZ18" i="7"/>
  <c r="VA18" i="7"/>
  <c r="VB18" i="7"/>
  <c r="VC18" i="7"/>
  <c r="VD18" i="7"/>
  <c r="VE18" i="7"/>
  <c r="VF18" i="7"/>
  <c r="VG18" i="7"/>
  <c r="VH18" i="7"/>
  <c r="VI18" i="7"/>
  <c r="VJ18" i="7"/>
  <c r="VK18" i="7"/>
  <c r="VL18" i="7"/>
  <c r="VM18" i="7"/>
  <c r="VN18" i="7"/>
  <c r="VO18" i="7"/>
  <c r="VP18" i="7"/>
  <c r="VQ18" i="7"/>
  <c r="VR18" i="7"/>
  <c r="VS18" i="7"/>
  <c r="VT18" i="7"/>
  <c r="VU18" i="7"/>
  <c r="VV18" i="7"/>
  <c r="VW18" i="7"/>
  <c r="VX18" i="7"/>
  <c r="VY18" i="7"/>
  <c r="VZ18" i="7"/>
  <c r="WA18" i="7"/>
  <c r="WB18" i="7"/>
  <c r="WC18" i="7"/>
  <c r="WD18" i="7"/>
  <c r="WE18" i="7"/>
  <c r="WF18" i="7"/>
  <c r="WG18" i="7"/>
  <c r="WH18" i="7"/>
  <c r="WI18" i="7"/>
  <c r="WJ18" i="7"/>
  <c r="WK18" i="7"/>
  <c r="WL18" i="7"/>
  <c r="WM18" i="7"/>
  <c r="WN18" i="7"/>
  <c r="WO18" i="7"/>
  <c r="WP18" i="7"/>
  <c r="WQ18" i="7"/>
  <c r="WR18" i="7"/>
  <c r="WS18" i="7"/>
  <c r="WT18" i="7"/>
  <c r="WU18" i="7"/>
  <c r="WV18" i="7"/>
  <c r="WW18" i="7"/>
  <c r="WX18" i="7"/>
  <c r="WY18" i="7"/>
  <c r="WZ18" i="7"/>
  <c r="XA18" i="7"/>
  <c r="XB18" i="7"/>
  <c r="XC18" i="7"/>
  <c r="XD18" i="7"/>
  <c r="XE18" i="7"/>
  <c r="XF18" i="7"/>
  <c r="XG18" i="7"/>
  <c r="XH18" i="7"/>
  <c r="XI18" i="7"/>
  <c r="XJ18" i="7"/>
  <c r="XK18" i="7"/>
  <c r="XL18" i="7"/>
  <c r="XM18" i="7"/>
  <c r="XN18" i="7"/>
  <c r="XO18" i="7"/>
  <c r="XP18" i="7"/>
  <c r="XQ18" i="7"/>
  <c r="XR18" i="7"/>
  <c r="XS18" i="7"/>
  <c r="XT18" i="7"/>
  <c r="XU18" i="7"/>
  <c r="XV18" i="7"/>
  <c r="XW18" i="7"/>
  <c r="XX18" i="7"/>
  <c r="XY18" i="7"/>
  <c r="XZ18" i="7"/>
  <c r="YA18" i="7"/>
  <c r="YB18" i="7"/>
  <c r="YC18" i="7"/>
  <c r="YD18" i="7"/>
  <c r="YE18" i="7"/>
  <c r="YF18" i="7"/>
  <c r="YG18" i="7"/>
  <c r="YH18" i="7"/>
  <c r="YI18" i="7"/>
  <c r="YJ18" i="7"/>
  <c r="YK18" i="7"/>
  <c r="YL18" i="7"/>
  <c r="YM18" i="7"/>
  <c r="YN18" i="7"/>
  <c r="YO18" i="7"/>
  <c r="YP18" i="7"/>
  <c r="YQ18" i="7"/>
  <c r="YR18" i="7"/>
  <c r="YS18" i="7"/>
  <c r="YT18" i="7"/>
  <c r="YU18" i="7"/>
  <c r="YV18" i="7"/>
  <c r="YW18" i="7"/>
  <c r="YX18" i="7"/>
  <c r="YY18" i="7"/>
  <c r="YZ18" i="7"/>
  <c r="ZA18" i="7"/>
  <c r="ZB18" i="7"/>
  <c r="ZC18" i="7"/>
  <c r="ZD18" i="7"/>
  <c r="ZE18" i="7"/>
  <c r="ZF18" i="7"/>
  <c r="ZG18" i="7"/>
  <c r="ZH18" i="7"/>
  <c r="ZI18" i="7"/>
  <c r="ZJ18" i="7"/>
  <c r="ZK18" i="7"/>
  <c r="ZL18" i="7"/>
  <c r="ZM18" i="7"/>
  <c r="ZN18" i="7"/>
  <c r="ZO18" i="7"/>
  <c r="ZP18" i="7"/>
  <c r="ZQ18" i="7"/>
  <c r="ZR18" i="7"/>
  <c r="ZS18" i="7"/>
  <c r="ZT18" i="7"/>
  <c r="ZU18" i="7"/>
  <c r="ZV18" i="7"/>
  <c r="ZW18" i="7"/>
  <c r="ZX18" i="7"/>
  <c r="ZY18" i="7"/>
  <c r="ZZ18" i="7"/>
  <c r="AAA18" i="7"/>
  <c r="AAB18" i="7"/>
  <c r="AAC18" i="7"/>
  <c r="AAD18" i="7"/>
  <c r="AAE18" i="7"/>
  <c r="AAF18" i="7"/>
  <c r="AAG18" i="7"/>
  <c r="AAH18" i="7"/>
  <c r="AAI18" i="7"/>
  <c r="AAJ18" i="7"/>
  <c r="AAK18" i="7"/>
  <c r="AAL18" i="7"/>
  <c r="AAM18" i="7"/>
  <c r="AAN18" i="7"/>
  <c r="AAO18" i="7"/>
  <c r="AAP18" i="7"/>
  <c r="AAQ18" i="7"/>
  <c r="AAR18" i="7"/>
  <c r="AAS18" i="7"/>
  <c r="AAT18" i="7"/>
  <c r="AAU18" i="7"/>
  <c r="AAV18" i="7"/>
  <c r="AAW18" i="7"/>
  <c r="AAX18" i="7"/>
  <c r="AAY18" i="7"/>
  <c r="AAZ18" i="7"/>
  <c r="ABA18" i="7"/>
  <c r="ABB18" i="7"/>
  <c r="ABC18" i="7"/>
  <c r="ABD18" i="7"/>
  <c r="ABE18" i="7"/>
  <c r="ABF18" i="7"/>
  <c r="ABG18" i="7"/>
  <c r="ABH18" i="7"/>
  <c r="ABI18" i="7"/>
  <c r="ABJ18" i="7"/>
  <c r="ABK18" i="7"/>
  <c r="ABL18" i="7"/>
  <c r="ABM18" i="7"/>
  <c r="ABN18" i="7"/>
  <c r="ABO18" i="7"/>
  <c r="ABP18" i="7"/>
  <c r="ABQ18" i="7"/>
  <c r="ABR18" i="7"/>
  <c r="ABS18" i="7"/>
  <c r="ABT18" i="7"/>
  <c r="ABU18" i="7"/>
  <c r="ABV18" i="7"/>
  <c r="ABW18" i="7"/>
  <c r="ABX18" i="7"/>
  <c r="ABY18" i="7"/>
  <c r="ABZ18" i="7"/>
  <c r="ACA18" i="7"/>
  <c r="ACB18" i="7"/>
  <c r="ACC18" i="7"/>
  <c r="ACD18" i="7"/>
  <c r="ACE18" i="7"/>
  <c r="ACF18" i="7"/>
  <c r="ACG18" i="7"/>
  <c r="ACH18" i="7"/>
  <c r="ACI18" i="7"/>
  <c r="ACJ18" i="7"/>
  <c r="ACK18" i="7"/>
  <c r="ACL18" i="7"/>
  <c r="ACM18" i="7"/>
  <c r="ACN18" i="7"/>
  <c r="ACO18" i="7"/>
  <c r="ACP18" i="7"/>
  <c r="ACQ18" i="7"/>
  <c r="ACR18" i="7"/>
  <c r="ACS18" i="7"/>
  <c r="ACT18" i="7"/>
  <c r="ACU18" i="7"/>
  <c r="ACV18" i="7"/>
  <c r="ACW18" i="7"/>
  <c r="ACX18" i="7"/>
  <c r="ACY18" i="7"/>
  <c r="ACZ18" i="7"/>
  <c r="ADA18" i="7"/>
  <c r="ADB18" i="7"/>
  <c r="ADC18" i="7"/>
  <c r="ADD18" i="7"/>
  <c r="ADE18" i="7"/>
  <c r="ADF18" i="7"/>
  <c r="ADG18" i="7"/>
  <c r="ADH18" i="7"/>
  <c r="ADI18" i="7"/>
  <c r="ADJ18" i="7"/>
  <c r="ADK18" i="7"/>
  <c r="ADL18" i="7"/>
  <c r="ADM18" i="7"/>
  <c r="ADN18" i="7"/>
  <c r="ADO18" i="7"/>
  <c r="ADP18" i="7"/>
  <c r="ADQ18" i="7"/>
  <c r="ADR18" i="7"/>
  <c r="ADS18" i="7"/>
  <c r="ADT18" i="7"/>
  <c r="ADU18" i="7"/>
  <c r="ADV18" i="7"/>
  <c r="ADW18" i="7"/>
  <c r="ADX18" i="7"/>
  <c r="ADY18" i="7"/>
  <c r="ADZ18" i="7"/>
  <c r="AEA18" i="7"/>
  <c r="AEB18" i="7"/>
  <c r="AEC18" i="7"/>
  <c r="AED18" i="7"/>
  <c r="AEE18" i="7"/>
  <c r="AEF18" i="7"/>
  <c r="AEG18" i="7"/>
  <c r="AEH18" i="7"/>
  <c r="AEI18" i="7"/>
  <c r="AEJ18" i="7"/>
  <c r="AEK18" i="7"/>
  <c r="AEL18" i="7"/>
  <c r="AEM18" i="7"/>
  <c r="AEN18" i="7"/>
  <c r="AEO18" i="7"/>
  <c r="AEP18" i="7"/>
  <c r="AEQ18" i="7"/>
  <c r="AER18" i="7"/>
  <c r="AES18" i="7"/>
  <c r="AET18" i="7"/>
  <c r="AEU18" i="7"/>
  <c r="AEV18" i="7"/>
  <c r="AEW18" i="7"/>
  <c r="AEX18" i="7"/>
  <c r="AEY18" i="7"/>
  <c r="AEZ18" i="7"/>
  <c r="AFA18" i="7"/>
  <c r="AFB18" i="7"/>
  <c r="AFC18" i="7"/>
  <c r="AFD18" i="7"/>
  <c r="AFE18" i="7"/>
  <c r="AFF18" i="7"/>
  <c r="AFG18" i="7"/>
  <c r="AFH18" i="7"/>
  <c r="AFI18" i="7"/>
  <c r="AFJ18" i="7"/>
  <c r="AFK18" i="7"/>
  <c r="AFL18" i="7"/>
  <c r="AFM18" i="7"/>
  <c r="AFN18" i="7"/>
  <c r="AFO18" i="7"/>
  <c r="AFP18" i="7"/>
  <c r="AFQ18" i="7"/>
  <c r="AFR18" i="7"/>
  <c r="AFS18" i="7"/>
  <c r="AFT18" i="7"/>
  <c r="AFU18" i="7"/>
  <c r="AFV18" i="7"/>
  <c r="AFW18" i="7"/>
  <c r="AFX18" i="7"/>
  <c r="AFY18" i="7"/>
  <c r="AFZ18" i="7"/>
  <c r="AGA18" i="7"/>
  <c r="AGB18" i="7"/>
  <c r="AGC18" i="7"/>
  <c r="AGD18" i="7"/>
  <c r="AGE18" i="7"/>
  <c r="AGF18" i="7"/>
  <c r="AGG18" i="7"/>
  <c r="AGH18" i="7"/>
  <c r="AGI18" i="7"/>
  <c r="AGJ18" i="7"/>
  <c r="AGK18" i="7"/>
  <c r="AGL18" i="7"/>
  <c r="AGM18" i="7"/>
  <c r="AGN18" i="7"/>
  <c r="AGO18" i="7"/>
  <c r="AGP18" i="7"/>
  <c r="AGQ18" i="7"/>
  <c r="AGR18" i="7"/>
  <c r="AGS18" i="7"/>
  <c r="AGT18" i="7"/>
  <c r="AGU18" i="7"/>
  <c r="AGV18" i="7"/>
  <c r="AGW18" i="7"/>
  <c r="AGX18" i="7"/>
  <c r="AGY18" i="7"/>
  <c r="AGZ18" i="7"/>
  <c r="AHA18" i="7"/>
  <c r="AHB18" i="7"/>
  <c r="AHC18" i="7"/>
  <c r="AHD18" i="7"/>
  <c r="AHE18" i="7"/>
  <c r="AHF18" i="7"/>
  <c r="AHG18" i="7"/>
  <c r="AHH18" i="7"/>
  <c r="AHI18" i="7"/>
  <c r="AHJ18" i="7"/>
  <c r="AHK18" i="7"/>
  <c r="AHL18" i="7"/>
  <c r="AHM18" i="7"/>
  <c r="AHN18" i="7"/>
  <c r="AHO18" i="7"/>
  <c r="AHP18" i="7"/>
  <c r="AHQ18" i="7"/>
  <c r="AHR18" i="7"/>
  <c r="AHS18" i="7"/>
  <c r="AHT18" i="7"/>
  <c r="AHU18" i="7"/>
  <c r="AHV18" i="7"/>
  <c r="AHW18" i="7"/>
  <c r="AHX18" i="7"/>
  <c r="AHY18" i="7"/>
  <c r="AHZ18" i="7"/>
  <c r="AIA18" i="7"/>
  <c r="AIB18" i="7"/>
  <c r="AIC18" i="7"/>
  <c r="AID18" i="7"/>
  <c r="AIE18" i="7"/>
  <c r="AIF18" i="7"/>
  <c r="AIG18" i="7"/>
  <c r="AIH18" i="7"/>
  <c r="AII18" i="7"/>
  <c r="AIJ18" i="7"/>
  <c r="AIK18" i="7"/>
  <c r="AIL18" i="7"/>
  <c r="AIM18" i="7"/>
  <c r="AIN18" i="7"/>
  <c r="AIO18" i="7"/>
  <c r="AIP18" i="7"/>
  <c r="AIQ18" i="7"/>
  <c r="AIR18" i="7"/>
  <c r="AIS18" i="7"/>
  <c r="AIT18" i="7"/>
  <c r="AIU18" i="7"/>
  <c r="AIV18" i="7"/>
  <c r="AIW18" i="7"/>
  <c r="AIX18" i="7"/>
  <c r="AIY18" i="7"/>
  <c r="AIZ18" i="7"/>
  <c r="AJA18" i="7"/>
  <c r="AJB18" i="7"/>
  <c r="AJC18" i="7"/>
  <c r="AJD18" i="7"/>
  <c r="AJE18" i="7"/>
  <c r="AJF18" i="7"/>
  <c r="AJG18" i="7"/>
  <c r="AJH18" i="7"/>
  <c r="AJI18" i="7"/>
  <c r="AJJ18" i="7"/>
  <c r="AJK18" i="7"/>
  <c r="AJL18" i="7"/>
  <c r="AJM18" i="7"/>
  <c r="AJN18" i="7"/>
  <c r="AJO18" i="7"/>
  <c r="AJP18" i="7"/>
  <c r="AJQ18" i="7"/>
  <c r="AJR18" i="7"/>
  <c r="AJS18" i="7"/>
  <c r="AJT18" i="7"/>
  <c r="AJU18" i="7"/>
  <c r="AJV18" i="7"/>
  <c r="AJW18" i="7"/>
  <c r="AJX18" i="7"/>
  <c r="AJY18" i="7"/>
  <c r="AJZ18" i="7"/>
  <c r="AKA18" i="7"/>
  <c r="AKB18" i="7"/>
  <c r="AKC18" i="7"/>
  <c r="AKD18" i="7"/>
  <c r="AKE18" i="7"/>
  <c r="AKF18" i="7"/>
  <c r="AKG18" i="7"/>
  <c r="AKH18" i="7"/>
  <c r="AKI18" i="7"/>
  <c r="AKJ18" i="7"/>
  <c r="AKK18" i="7"/>
  <c r="AKL18" i="7"/>
  <c r="AKM18" i="7"/>
  <c r="AKN18" i="7"/>
  <c r="AKO18" i="7"/>
  <c r="AKP18" i="7"/>
  <c r="AKQ18" i="7"/>
  <c r="AKR18" i="7"/>
  <c r="AKS18" i="7"/>
  <c r="AKT18" i="7"/>
  <c r="AKU18" i="7"/>
  <c r="AKV18" i="7"/>
  <c r="AKW18" i="7"/>
  <c r="AKX18" i="7"/>
  <c r="AKY18" i="7"/>
  <c r="AKZ18" i="7"/>
  <c r="ALA18" i="7"/>
  <c r="ALB18" i="7"/>
  <c r="ALC18" i="7"/>
  <c r="ALD18" i="7"/>
  <c r="ALE18" i="7"/>
  <c r="ALF18" i="7"/>
  <c r="ALG18" i="7"/>
  <c r="ALH18" i="7"/>
  <c r="ALI18" i="7"/>
  <c r="ALJ18" i="7"/>
  <c r="ALK18" i="7"/>
  <c r="ALL18" i="7"/>
  <c r="ALM18" i="7"/>
  <c r="ALN18" i="7"/>
  <c r="ALO18" i="7"/>
  <c r="ALP18" i="7"/>
  <c r="ALQ18" i="7"/>
  <c r="ALR18" i="7"/>
  <c r="ALS18" i="7"/>
  <c r="ALT18" i="7"/>
  <c r="ALU18" i="7"/>
  <c r="ALV18" i="7"/>
  <c r="ALW18" i="7"/>
  <c r="ALX18" i="7"/>
  <c r="ALY18" i="7"/>
  <c r="ALZ18" i="7"/>
  <c r="AMA18" i="7"/>
  <c r="AMB18" i="7"/>
  <c r="AMC18" i="7"/>
  <c r="AMD18" i="7"/>
  <c r="AME18" i="7"/>
  <c r="AMF18" i="7"/>
  <c r="AMG18" i="7"/>
  <c r="AMH18" i="7"/>
  <c r="AMI18" i="7"/>
  <c r="AMJ18" i="7"/>
  <c r="AMK18" i="7"/>
  <c r="AML18" i="7"/>
  <c r="AMM18" i="7"/>
  <c r="AMN18" i="7"/>
  <c r="AMO18" i="7"/>
  <c r="AMP18" i="7"/>
  <c r="AMQ18" i="7"/>
  <c r="AMR18" i="7"/>
  <c r="AMS18" i="7"/>
  <c r="AMT18" i="7"/>
  <c r="AMU18" i="7"/>
  <c r="AMV18" i="7"/>
  <c r="AMW18" i="7"/>
  <c r="AMX18" i="7"/>
  <c r="AMY18" i="7"/>
  <c r="AMZ18" i="7"/>
  <c r="ANA18" i="7"/>
  <c r="ANB18" i="7"/>
  <c r="ANC18" i="7"/>
  <c r="AND18" i="7"/>
  <c r="ANE18" i="7"/>
  <c r="ANF18" i="7"/>
  <c r="ANG18" i="7"/>
  <c r="ANH18" i="7"/>
  <c r="ANI18" i="7"/>
  <c r="ANJ18" i="7"/>
  <c r="ANK18" i="7"/>
  <c r="ANL18" i="7"/>
  <c r="ANM18" i="7"/>
  <c r="ANN18" i="7"/>
  <c r="ANO18" i="7"/>
  <c r="ANP18" i="7"/>
  <c r="ANQ18" i="7"/>
  <c r="ANR18" i="7"/>
  <c r="ANS18" i="7"/>
  <c r="ANT18" i="7"/>
  <c r="ANU18" i="7"/>
  <c r="ANV18" i="7"/>
  <c r="ANW18" i="7"/>
  <c r="ANX18" i="7"/>
  <c r="ANY18" i="7"/>
  <c r="ANZ18" i="7"/>
  <c r="AOA18" i="7"/>
  <c r="AOB18" i="7"/>
  <c r="AOC18" i="7"/>
  <c r="AOD18" i="7"/>
  <c r="AOE18" i="7"/>
  <c r="AOF18" i="7"/>
  <c r="AOG18" i="7"/>
  <c r="AOH18" i="7"/>
  <c r="AOI18" i="7"/>
  <c r="AOJ18" i="7"/>
  <c r="AOK18" i="7"/>
  <c r="AOL18" i="7"/>
  <c r="AOM18" i="7"/>
  <c r="AON18" i="7"/>
  <c r="AOO18" i="7"/>
  <c r="AOP18" i="7"/>
  <c r="AOQ18" i="7"/>
  <c r="AOR18" i="7"/>
  <c r="AOS18" i="7"/>
  <c r="AOT18" i="7"/>
  <c r="AOU18" i="7"/>
  <c r="AOV18" i="7"/>
  <c r="AOW18" i="7"/>
  <c r="AOX18" i="7"/>
  <c r="AOY18" i="7"/>
  <c r="AOZ18" i="7"/>
  <c r="APA18" i="7"/>
  <c r="APB18" i="7"/>
  <c r="APC18" i="7"/>
  <c r="APD18" i="7"/>
  <c r="APE18" i="7"/>
  <c r="APF18" i="7"/>
  <c r="APG18" i="7"/>
  <c r="APH18" i="7"/>
  <c r="API18" i="7"/>
  <c r="APJ18" i="7"/>
  <c r="APK18" i="7"/>
  <c r="APL18" i="7"/>
  <c r="APM18" i="7"/>
  <c r="APN18" i="7"/>
  <c r="APO18" i="7"/>
  <c r="APP18" i="7"/>
  <c r="APQ18" i="7"/>
  <c r="APR18" i="7"/>
  <c r="APS18" i="7"/>
  <c r="APT18" i="7"/>
  <c r="APU18" i="7"/>
  <c r="APV18" i="7"/>
  <c r="APW18" i="7"/>
  <c r="APX18" i="7"/>
  <c r="APY18" i="7"/>
  <c r="APZ18" i="7"/>
  <c r="AQA18" i="7"/>
  <c r="AQB18" i="7"/>
  <c r="AQC18" i="7"/>
  <c r="AQD18" i="7"/>
  <c r="AQE18" i="7"/>
  <c r="AQF18" i="7"/>
  <c r="AQG18" i="7"/>
  <c r="AQH18" i="7"/>
  <c r="AQI18" i="7"/>
  <c r="AQJ18" i="7"/>
  <c r="AQK18" i="7"/>
  <c r="AQL18" i="7"/>
  <c r="AQM18" i="7"/>
  <c r="AQN18" i="7"/>
  <c r="AQO18" i="7"/>
  <c r="AQP18" i="7"/>
  <c r="AQQ18" i="7"/>
  <c r="AQR18" i="7"/>
  <c r="AQS18" i="7"/>
  <c r="AQT18" i="7"/>
  <c r="AQU18" i="7"/>
  <c r="AQV18" i="7"/>
  <c r="AQW18" i="7"/>
  <c r="AQX18" i="7"/>
  <c r="AQY18" i="7"/>
  <c r="AQZ18" i="7"/>
  <c r="ARA18" i="7"/>
  <c r="ARB18" i="7"/>
  <c r="ARC18" i="7"/>
  <c r="ARD18" i="7"/>
  <c r="ARE18" i="7"/>
  <c r="ARF18" i="7"/>
  <c r="ARG18" i="7"/>
  <c r="ARH18" i="7"/>
  <c r="ARI18" i="7"/>
  <c r="ARJ18" i="7"/>
  <c r="ARK18" i="7"/>
  <c r="ARL18" i="7"/>
  <c r="ARM18" i="7"/>
  <c r="ARN18" i="7"/>
  <c r="ARO18" i="7"/>
  <c r="ARP18" i="7"/>
  <c r="ARQ18" i="7"/>
  <c r="ARR18" i="7"/>
  <c r="ARS18" i="7"/>
  <c r="ART18" i="7"/>
  <c r="ARU18" i="7"/>
  <c r="ARV18" i="7"/>
  <c r="ARW18" i="7"/>
  <c r="ARX18" i="7"/>
  <c r="ARY18" i="7"/>
  <c r="ARZ18" i="7"/>
  <c r="ASA18" i="7"/>
  <c r="ASB18" i="7"/>
  <c r="ASC18" i="7"/>
  <c r="ASD18" i="7"/>
  <c r="ASE18" i="7"/>
  <c r="ASF18" i="7"/>
  <c r="ASG18" i="7"/>
  <c r="ASH18" i="7"/>
  <c r="ASI18" i="7"/>
  <c r="ASJ18" i="7"/>
  <c r="ASK18" i="7"/>
  <c r="ASL18" i="7"/>
  <c r="ASM18" i="7"/>
  <c r="ASN18" i="7"/>
  <c r="ASO18" i="7"/>
  <c r="ASP18" i="7"/>
  <c r="ASQ18" i="7"/>
  <c r="ASR18" i="7"/>
  <c r="ASS18" i="7"/>
  <c r="AST18" i="7"/>
  <c r="ASU18" i="7"/>
  <c r="ASV18" i="7"/>
  <c r="ASW18" i="7"/>
  <c r="ASX18" i="7"/>
  <c r="ASY18" i="7"/>
  <c r="ASZ18" i="7"/>
  <c r="ATA18" i="7"/>
  <c r="ATB18" i="7"/>
  <c r="ATC18" i="7"/>
  <c r="ATD18" i="7"/>
  <c r="ATE18" i="7"/>
  <c r="ATF18" i="7"/>
  <c r="ATG18" i="7"/>
  <c r="ATH18" i="7"/>
  <c r="ATI18" i="7"/>
  <c r="ATJ18" i="7"/>
  <c r="ATK18" i="7"/>
  <c r="ATL18" i="7"/>
  <c r="ATM18" i="7"/>
  <c r="ATW76" i="7"/>
  <c r="ATN18" i="7"/>
  <c r="ATX76" i="7"/>
  <c r="ATO18" i="7"/>
  <c r="ATY76" i="7"/>
  <c r="ATP18" i="7"/>
  <c r="ATZ76" i="7"/>
  <c r="ATQ18" i="7"/>
  <c r="AUA76" i="7"/>
  <c r="ATS13" i="7"/>
  <c r="ATR18" i="7"/>
  <c r="AUB76" i="7"/>
  <c r="ATM76" i="7"/>
  <c r="ATN76" i="7"/>
  <c r="ATO76" i="7"/>
  <c r="ATP76" i="7"/>
  <c r="ATQ76" i="7"/>
  <c r="ATR76" i="7"/>
  <c r="ATS76" i="7"/>
  <c r="ATT76" i="7"/>
  <c r="ATU76" i="7"/>
  <c r="ATV76" i="7"/>
  <c r="ATR15" i="7"/>
  <c r="ATS15" i="7"/>
  <c r="ATS16" i="7"/>
  <c r="ATR17" i="7"/>
  <c r="ATS17" i="7"/>
  <c r="ATS18" i="7"/>
  <c r="ATD17" i="7"/>
  <c r="ATE17" i="7"/>
  <c r="ATF17" i="7"/>
  <c r="ATG17" i="7"/>
  <c r="ATH17" i="7"/>
  <c r="ATI17" i="7"/>
  <c r="ATJ17" i="7"/>
  <c r="ATK17" i="7"/>
  <c r="ATL17" i="7"/>
  <c r="ATM17" i="7"/>
  <c r="ATN17" i="7"/>
  <c r="ATO17" i="7"/>
  <c r="ATP17" i="7"/>
  <c r="ATQ17" i="7"/>
  <c r="SB17" i="7"/>
  <c r="SC17" i="7"/>
  <c r="SD17" i="7"/>
  <c r="SE17" i="7"/>
  <c r="SF17" i="7"/>
  <c r="SG17" i="7"/>
  <c r="SH17" i="7"/>
  <c r="SI17" i="7"/>
  <c r="SJ17" i="7"/>
  <c r="SK17" i="7"/>
  <c r="SL17" i="7"/>
  <c r="SM17" i="7"/>
  <c r="SN17" i="7"/>
  <c r="SO17" i="7"/>
  <c r="SP17" i="7"/>
  <c r="SQ17" i="7"/>
  <c r="SR17" i="7"/>
  <c r="SS17" i="7"/>
  <c r="ST17" i="7"/>
  <c r="SU17" i="7"/>
  <c r="SV17" i="7"/>
  <c r="SW17" i="7"/>
  <c r="SX17" i="7"/>
  <c r="SY17" i="7"/>
  <c r="SZ17" i="7"/>
  <c r="TA17" i="7"/>
  <c r="TB17" i="7"/>
  <c r="TC17" i="7"/>
  <c r="TD17" i="7"/>
  <c r="TE17" i="7"/>
  <c r="TF17" i="7"/>
  <c r="TG17" i="7"/>
  <c r="TH17" i="7"/>
  <c r="TI17" i="7"/>
  <c r="TJ17" i="7"/>
  <c r="TK17" i="7"/>
  <c r="TL17" i="7"/>
  <c r="TM17" i="7"/>
  <c r="TN17" i="7"/>
  <c r="TO17" i="7"/>
  <c r="TP17" i="7"/>
  <c r="TQ17" i="7"/>
  <c r="TR17" i="7"/>
  <c r="TS17" i="7"/>
  <c r="TT17" i="7"/>
  <c r="TU17" i="7"/>
  <c r="TV17" i="7"/>
  <c r="TW17" i="7"/>
  <c r="TX17" i="7"/>
  <c r="TY17" i="7"/>
  <c r="TZ17" i="7"/>
  <c r="UA17" i="7"/>
  <c r="UB17" i="7"/>
  <c r="UC17" i="7"/>
  <c r="UD17" i="7"/>
  <c r="UE17" i="7"/>
  <c r="UF17" i="7"/>
  <c r="UG17" i="7"/>
  <c r="UH17" i="7"/>
  <c r="UI17" i="7"/>
  <c r="UJ17" i="7"/>
  <c r="UK17" i="7"/>
  <c r="UL17" i="7"/>
  <c r="UM17" i="7"/>
  <c r="UN17" i="7"/>
  <c r="UO17" i="7"/>
  <c r="UP17" i="7"/>
  <c r="UQ17" i="7"/>
  <c r="UR17" i="7"/>
  <c r="US17" i="7"/>
  <c r="UT17" i="7"/>
  <c r="UU17" i="7"/>
  <c r="UV17" i="7"/>
  <c r="UW17" i="7"/>
  <c r="UX17" i="7"/>
  <c r="UY17" i="7"/>
  <c r="UZ17" i="7"/>
  <c r="VA17" i="7"/>
  <c r="VB17" i="7"/>
  <c r="VC17" i="7"/>
  <c r="VD17" i="7"/>
  <c r="VE17" i="7"/>
  <c r="VF17" i="7"/>
  <c r="VG17" i="7"/>
  <c r="VH17" i="7"/>
  <c r="VI17" i="7"/>
  <c r="VJ17" i="7"/>
  <c r="VK17" i="7"/>
  <c r="VL17" i="7"/>
  <c r="VM17" i="7"/>
  <c r="VN17" i="7"/>
  <c r="VO17" i="7"/>
  <c r="VP17" i="7"/>
  <c r="VQ17" i="7"/>
  <c r="VR17" i="7"/>
  <c r="VS17" i="7"/>
  <c r="VT17" i="7"/>
  <c r="VU17" i="7"/>
  <c r="VV17" i="7"/>
  <c r="VW17" i="7"/>
  <c r="VX17" i="7"/>
  <c r="VY17" i="7"/>
  <c r="VZ17" i="7"/>
  <c r="WA17" i="7"/>
  <c r="WB17" i="7"/>
  <c r="WC17" i="7"/>
  <c r="WD17" i="7"/>
  <c r="WE17" i="7"/>
  <c r="WF17" i="7"/>
  <c r="WG17" i="7"/>
  <c r="WH17" i="7"/>
  <c r="WI17" i="7"/>
  <c r="WJ17" i="7"/>
  <c r="WK17" i="7"/>
  <c r="WL17" i="7"/>
  <c r="WM17" i="7"/>
  <c r="WN17" i="7"/>
  <c r="WO17" i="7"/>
  <c r="WP17" i="7"/>
  <c r="WQ17" i="7"/>
  <c r="WR17" i="7"/>
  <c r="WS17" i="7"/>
  <c r="WT17" i="7"/>
  <c r="WU17" i="7"/>
  <c r="WV17" i="7"/>
  <c r="WW17" i="7"/>
  <c r="WX17" i="7"/>
  <c r="WY17" i="7"/>
  <c r="WZ17" i="7"/>
  <c r="XA17" i="7"/>
  <c r="XB17" i="7"/>
  <c r="XC17" i="7"/>
  <c r="XD17" i="7"/>
  <c r="XE17" i="7"/>
  <c r="XF17" i="7"/>
  <c r="XG17" i="7"/>
  <c r="XH17" i="7"/>
  <c r="XI17" i="7"/>
  <c r="XJ17" i="7"/>
  <c r="XK17" i="7"/>
  <c r="XL17" i="7"/>
  <c r="XM17" i="7"/>
  <c r="XN17" i="7"/>
  <c r="XO17" i="7"/>
  <c r="XP17" i="7"/>
  <c r="XQ17" i="7"/>
  <c r="XR17" i="7"/>
  <c r="XS17" i="7"/>
  <c r="XT17" i="7"/>
  <c r="XU17" i="7"/>
  <c r="XV17" i="7"/>
  <c r="XW17" i="7"/>
  <c r="XX17" i="7"/>
  <c r="XY17" i="7"/>
  <c r="XZ17" i="7"/>
  <c r="YA17" i="7"/>
  <c r="YB17" i="7"/>
  <c r="YC17" i="7"/>
  <c r="YD17" i="7"/>
  <c r="YE17" i="7"/>
  <c r="YF17" i="7"/>
  <c r="YG17" i="7"/>
  <c r="YH17" i="7"/>
  <c r="YI17" i="7"/>
  <c r="YJ17" i="7"/>
  <c r="YK17" i="7"/>
  <c r="YL17" i="7"/>
  <c r="YM17" i="7"/>
  <c r="YN17" i="7"/>
  <c r="YO17" i="7"/>
  <c r="YP17" i="7"/>
  <c r="YQ17" i="7"/>
  <c r="YR17" i="7"/>
  <c r="YS17" i="7"/>
  <c r="YT17" i="7"/>
  <c r="YU17" i="7"/>
  <c r="YV17" i="7"/>
  <c r="YW17" i="7"/>
  <c r="YX17" i="7"/>
  <c r="YY17" i="7"/>
  <c r="YZ17" i="7"/>
  <c r="ZA17" i="7"/>
  <c r="ZB17" i="7"/>
  <c r="ZC17" i="7"/>
  <c r="ZD17" i="7"/>
  <c r="ZE17" i="7"/>
  <c r="ZF17" i="7"/>
  <c r="ZG17" i="7"/>
  <c r="ZH17" i="7"/>
  <c r="ZI17" i="7"/>
  <c r="ZJ17" i="7"/>
  <c r="ZK17" i="7"/>
  <c r="ZL17" i="7"/>
  <c r="ZM17" i="7"/>
  <c r="ZN17" i="7"/>
  <c r="ZO17" i="7"/>
  <c r="ZP17" i="7"/>
  <c r="ZQ17" i="7"/>
  <c r="ZR17" i="7"/>
  <c r="ZS17" i="7"/>
  <c r="ZT17" i="7"/>
  <c r="ZU17" i="7"/>
  <c r="ZV17" i="7"/>
  <c r="ZW17" i="7"/>
  <c r="ZX17" i="7"/>
  <c r="ZY17" i="7"/>
  <c r="ZZ17" i="7"/>
  <c r="AAA17" i="7"/>
  <c r="AAB17" i="7"/>
  <c r="AAC17" i="7"/>
  <c r="AAD17" i="7"/>
  <c r="AAE17" i="7"/>
  <c r="AAF17" i="7"/>
  <c r="AAG17" i="7"/>
  <c r="AAH17" i="7"/>
  <c r="AAI17" i="7"/>
  <c r="AAJ17" i="7"/>
  <c r="AAK17" i="7"/>
  <c r="AAL17" i="7"/>
  <c r="AAM17" i="7"/>
  <c r="AAN17" i="7"/>
  <c r="AAO17" i="7"/>
  <c r="AAP17" i="7"/>
  <c r="AAQ17" i="7"/>
  <c r="AAR17" i="7"/>
  <c r="AAS17" i="7"/>
  <c r="AAT17" i="7"/>
  <c r="AAU17" i="7"/>
  <c r="AAV17" i="7"/>
  <c r="AAW17" i="7"/>
  <c r="AAX17" i="7"/>
  <c r="AAY17" i="7"/>
  <c r="AAZ17" i="7"/>
  <c r="ABA17" i="7"/>
  <c r="ABB17" i="7"/>
  <c r="ABC17" i="7"/>
  <c r="ABD17" i="7"/>
  <c r="ABE17" i="7"/>
  <c r="ABF17" i="7"/>
  <c r="ABG17" i="7"/>
  <c r="ABH17" i="7"/>
  <c r="ABI17" i="7"/>
  <c r="ABJ17" i="7"/>
  <c r="ABK17" i="7"/>
  <c r="ABL17" i="7"/>
  <c r="ABM17" i="7"/>
  <c r="ABN17" i="7"/>
  <c r="ABO17" i="7"/>
  <c r="ABP17" i="7"/>
  <c r="ABQ17" i="7"/>
  <c r="ABR17" i="7"/>
  <c r="ABS17" i="7"/>
  <c r="ABT17" i="7"/>
  <c r="ABU17" i="7"/>
  <c r="ABV17" i="7"/>
  <c r="ABW17" i="7"/>
  <c r="ABX17" i="7"/>
  <c r="ABY17" i="7"/>
  <c r="ABZ17" i="7"/>
  <c r="ACA17" i="7"/>
  <c r="ACB17" i="7"/>
  <c r="ACC17" i="7"/>
  <c r="ACD17" i="7"/>
  <c r="ACE17" i="7"/>
  <c r="ACF17" i="7"/>
  <c r="ACG17" i="7"/>
  <c r="ACH17" i="7"/>
  <c r="ACI17" i="7"/>
  <c r="ACJ17" i="7"/>
  <c r="ACK17" i="7"/>
  <c r="ACL17" i="7"/>
  <c r="ACM17" i="7"/>
  <c r="ACN17" i="7"/>
  <c r="ACO17" i="7"/>
  <c r="ACP17" i="7"/>
  <c r="ACQ17" i="7"/>
  <c r="ACR17" i="7"/>
  <c r="ACS17" i="7"/>
  <c r="ACT17" i="7"/>
  <c r="ACU17" i="7"/>
  <c r="ACV17" i="7"/>
  <c r="ACW17" i="7"/>
  <c r="ACX17" i="7"/>
  <c r="ACY17" i="7"/>
  <c r="ACZ17" i="7"/>
  <c r="ADA17" i="7"/>
  <c r="ADB17" i="7"/>
  <c r="ADC17" i="7"/>
  <c r="ADD17" i="7"/>
  <c r="ADE17" i="7"/>
  <c r="ADF17" i="7"/>
  <c r="ADG17" i="7"/>
  <c r="ADH17" i="7"/>
  <c r="ADI17" i="7"/>
  <c r="ADJ17" i="7"/>
  <c r="ADK17" i="7"/>
  <c r="ADL17" i="7"/>
  <c r="ADM17" i="7"/>
  <c r="ADN17" i="7"/>
  <c r="ADO17" i="7"/>
  <c r="ADP17" i="7"/>
  <c r="ADQ17" i="7"/>
  <c r="ADR17" i="7"/>
  <c r="ADS17" i="7"/>
  <c r="ADT17" i="7"/>
  <c r="ADU17" i="7"/>
  <c r="ADV17" i="7"/>
  <c r="ADW17" i="7"/>
  <c r="ADX17" i="7"/>
  <c r="ADY17" i="7"/>
  <c r="ADZ17" i="7"/>
  <c r="AEA17" i="7"/>
  <c r="AEB17" i="7"/>
  <c r="AEC17" i="7"/>
  <c r="AED17" i="7"/>
  <c r="AEE17" i="7"/>
  <c r="AEF17" i="7"/>
  <c r="AEG17" i="7"/>
  <c r="AEH17" i="7"/>
  <c r="AEI17" i="7"/>
  <c r="AEJ17" i="7"/>
  <c r="AEK17" i="7"/>
  <c r="AEL17" i="7"/>
  <c r="AEM17" i="7"/>
  <c r="AEN17" i="7"/>
  <c r="AEO17" i="7"/>
  <c r="AEP17" i="7"/>
  <c r="AEQ17" i="7"/>
  <c r="AER17" i="7"/>
  <c r="AES17" i="7"/>
  <c r="AET17" i="7"/>
  <c r="AEU17" i="7"/>
  <c r="AEV17" i="7"/>
  <c r="AEW17" i="7"/>
  <c r="AEX17" i="7"/>
  <c r="AEY17" i="7"/>
  <c r="AEZ17" i="7"/>
  <c r="AFA17" i="7"/>
  <c r="AFB17" i="7"/>
  <c r="AFC17" i="7"/>
  <c r="AFD17" i="7"/>
  <c r="AFE17" i="7"/>
  <c r="AFF17" i="7"/>
  <c r="AFG17" i="7"/>
  <c r="AFH17" i="7"/>
  <c r="AFI17" i="7"/>
  <c r="AFJ17" i="7"/>
  <c r="AFK17" i="7"/>
  <c r="AFL17" i="7"/>
  <c r="AFM17" i="7"/>
  <c r="AFN17" i="7"/>
  <c r="AFO17" i="7"/>
  <c r="AFP17" i="7"/>
  <c r="AFQ17" i="7"/>
  <c r="AFR17" i="7"/>
  <c r="AFS17" i="7"/>
  <c r="AFT17" i="7"/>
  <c r="AFU17" i="7"/>
  <c r="AFV17" i="7"/>
  <c r="AFW17" i="7"/>
  <c r="AFX17" i="7"/>
  <c r="AFY17" i="7"/>
  <c r="AFZ17" i="7"/>
  <c r="AGA17" i="7"/>
  <c r="AGB17" i="7"/>
  <c r="AGC17" i="7"/>
  <c r="AGD17" i="7"/>
  <c r="AGE17" i="7"/>
  <c r="AGF17" i="7"/>
  <c r="AGG17" i="7"/>
  <c r="AGH17" i="7"/>
  <c r="AGI17" i="7"/>
  <c r="AGJ17" i="7"/>
  <c r="AGK17" i="7"/>
  <c r="AGL17" i="7"/>
  <c r="AGM17" i="7"/>
  <c r="AGN17" i="7"/>
  <c r="AGO17" i="7"/>
  <c r="AGP17" i="7"/>
  <c r="AGQ17" i="7"/>
  <c r="AGR17" i="7"/>
  <c r="AGS17" i="7"/>
  <c r="AGT17" i="7"/>
  <c r="AGU17" i="7"/>
  <c r="AGV17" i="7"/>
  <c r="AGW17" i="7"/>
  <c r="AGX17" i="7"/>
  <c r="AGY17" i="7"/>
  <c r="AGZ17" i="7"/>
  <c r="AHA17" i="7"/>
  <c r="AHB17" i="7"/>
  <c r="AHC17" i="7"/>
  <c r="AHD17" i="7"/>
  <c r="AHE17" i="7"/>
  <c r="AHF17" i="7"/>
  <c r="AHG17" i="7"/>
  <c r="AHH17" i="7"/>
  <c r="AHI17" i="7"/>
  <c r="AHJ17" i="7"/>
  <c r="AHK17" i="7"/>
  <c r="AHL17" i="7"/>
  <c r="AHM17" i="7"/>
  <c r="AHN17" i="7"/>
  <c r="AHO17" i="7"/>
  <c r="AHP17" i="7"/>
  <c r="AHQ17" i="7"/>
  <c r="AHR17" i="7"/>
  <c r="AHS17" i="7"/>
  <c r="AHT17" i="7"/>
  <c r="AHU17" i="7"/>
  <c r="AHV17" i="7"/>
  <c r="AHW17" i="7"/>
  <c r="AHX17" i="7"/>
  <c r="AHY17" i="7"/>
  <c r="AHZ17" i="7"/>
  <c r="AIA17" i="7"/>
  <c r="AIB17" i="7"/>
  <c r="AIC17" i="7"/>
  <c r="AID17" i="7"/>
  <c r="AIE17" i="7"/>
  <c r="AIF17" i="7"/>
  <c r="AIG17" i="7"/>
  <c r="AIH17" i="7"/>
  <c r="AII17" i="7"/>
  <c r="AIJ17" i="7"/>
  <c r="AIK17" i="7"/>
  <c r="AIL17" i="7"/>
  <c r="AIM17" i="7"/>
  <c r="AIN17" i="7"/>
  <c r="AIO17" i="7"/>
  <c r="AIP17" i="7"/>
  <c r="AIQ17" i="7"/>
  <c r="AIR17" i="7"/>
  <c r="AIS17" i="7"/>
  <c r="AIT17" i="7"/>
  <c r="AIU17" i="7"/>
  <c r="AIV17" i="7"/>
  <c r="AIW17" i="7"/>
  <c r="AIX17" i="7"/>
  <c r="AIY17" i="7"/>
  <c r="AIZ17" i="7"/>
  <c r="AJA17" i="7"/>
  <c r="AJB17" i="7"/>
  <c r="AJC17" i="7"/>
  <c r="AJD17" i="7"/>
  <c r="AJE17" i="7"/>
  <c r="AJF17" i="7"/>
  <c r="AJG17" i="7"/>
  <c r="AJH17" i="7"/>
  <c r="AJI17" i="7"/>
  <c r="AJJ17" i="7"/>
  <c r="AJK17" i="7"/>
  <c r="AJL17" i="7"/>
  <c r="AJM17" i="7"/>
  <c r="AJN17" i="7"/>
  <c r="AJO17" i="7"/>
  <c r="AJP17" i="7"/>
  <c r="AJQ17" i="7"/>
  <c r="AJR17" i="7"/>
  <c r="AJS17" i="7"/>
  <c r="AJT17" i="7"/>
  <c r="AJU17" i="7"/>
  <c r="AJV17" i="7"/>
  <c r="AJW17" i="7"/>
  <c r="AJX17" i="7"/>
  <c r="AJY17" i="7"/>
  <c r="AJZ17" i="7"/>
  <c r="AKA17" i="7"/>
  <c r="AKB17" i="7"/>
  <c r="AKC17" i="7"/>
  <c r="AKD17" i="7"/>
  <c r="AKE17" i="7"/>
  <c r="AKF17" i="7"/>
  <c r="AKG17" i="7"/>
  <c r="AKH17" i="7"/>
  <c r="AKI17" i="7"/>
  <c r="AKJ17" i="7"/>
  <c r="AKK17" i="7"/>
  <c r="AKL17" i="7"/>
  <c r="AKM17" i="7"/>
  <c r="AKN17" i="7"/>
  <c r="AKO17" i="7"/>
  <c r="AKP17" i="7"/>
  <c r="AKQ17" i="7"/>
  <c r="AKR17" i="7"/>
  <c r="AKS17" i="7"/>
  <c r="AKT17" i="7"/>
  <c r="AKU17" i="7"/>
  <c r="AKV17" i="7"/>
  <c r="AKW17" i="7"/>
  <c r="AKX17" i="7"/>
  <c r="AKY17" i="7"/>
  <c r="AKZ17" i="7"/>
  <c r="ALA17" i="7"/>
  <c r="ALB17" i="7"/>
  <c r="ALC17" i="7"/>
  <c r="ALD17" i="7"/>
  <c r="ALE17" i="7"/>
  <c r="ALF17" i="7"/>
  <c r="ALG17" i="7"/>
  <c r="ALH17" i="7"/>
  <c r="ALI17" i="7"/>
  <c r="ALJ17" i="7"/>
  <c r="ALK17" i="7"/>
  <c r="ALL17" i="7"/>
  <c r="ALM17" i="7"/>
  <c r="ALN17" i="7"/>
  <c r="ALO17" i="7"/>
  <c r="ALP17" i="7"/>
  <c r="ALQ17" i="7"/>
  <c r="ALR17" i="7"/>
  <c r="ALS17" i="7"/>
  <c r="ALT17" i="7"/>
  <c r="ALU17" i="7"/>
  <c r="ALV17" i="7"/>
  <c r="ALW17" i="7"/>
  <c r="ALX17" i="7"/>
  <c r="ALY17" i="7"/>
  <c r="ALZ17" i="7"/>
  <c r="AMA17" i="7"/>
  <c r="AMB17" i="7"/>
  <c r="AMC17" i="7"/>
  <c r="AMD17" i="7"/>
  <c r="AME17" i="7"/>
  <c r="AMF17" i="7"/>
  <c r="AMG17" i="7"/>
  <c r="AMH17" i="7"/>
  <c r="AMI17" i="7"/>
  <c r="AMJ17" i="7"/>
  <c r="AMK17" i="7"/>
  <c r="AML17" i="7"/>
  <c r="AMM17" i="7"/>
  <c r="AMN17" i="7"/>
  <c r="AMO17" i="7"/>
  <c r="AMP17" i="7"/>
  <c r="AMQ17" i="7"/>
  <c r="AMR17" i="7"/>
  <c r="AMS17" i="7"/>
  <c r="AMT17" i="7"/>
  <c r="AMU17" i="7"/>
  <c r="AMV17" i="7"/>
  <c r="AMW17" i="7"/>
  <c r="AMX17" i="7"/>
  <c r="AMY17" i="7"/>
  <c r="AMZ17" i="7"/>
  <c r="ANA17" i="7"/>
  <c r="ANB17" i="7"/>
  <c r="ANC17" i="7"/>
  <c r="AND17" i="7"/>
  <c r="ANE17" i="7"/>
  <c r="ANF17" i="7"/>
  <c r="ANG17" i="7"/>
  <c r="ANH17" i="7"/>
  <c r="ANI17" i="7"/>
  <c r="ANJ17" i="7"/>
  <c r="ANK17" i="7"/>
  <c r="ANL17" i="7"/>
  <c r="ANM17" i="7"/>
  <c r="ANN17" i="7"/>
  <c r="ANO17" i="7"/>
  <c r="ANP17" i="7"/>
  <c r="ANQ17" i="7"/>
  <c r="ANR17" i="7"/>
  <c r="ANS17" i="7"/>
  <c r="ANT17" i="7"/>
  <c r="ANU17" i="7"/>
  <c r="ANV17" i="7"/>
  <c r="ANW17" i="7"/>
  <c r="ANX17" i="7"/>
  <c r="ANY17" i="7"/>
  <c r="ANZ17" i="7"/>
  <c r="AOA17" i="7"/>
  <c r="AOB17" i="7"/>
  <c r="AOC17" i="7"/>
  <c r="AOD17" i="7"/>
  <c r="AOE17" i="7"/>
  <c r="AOF17" i="7"/>
  <c r="AOG17" i="7"/>
  <c r="AOH17" i="7"/>
  <c r="AOI17" i="7"/>
  <c r="AOJ17" i="7"/>
  <c r="AOK17" i="7"/>
  <c r="AOL17" i="7"/>
  <c r="AOM17" i="7"/>
  <c r="AON17" i="7"/>
  <c r="AOO17" i="7"/>
  <c r="AOP17" i="7"/>
  <c r="AOQ17" i="7"/>
  <c r="AOR17" i="7"/>
  <c r="AOS17" i="7"/>
  <c r="AOT17" i="7"/>
  <c r="AOU17" i="7"/>
  <c r="AOV17" i="7"/>
  <c r="AOW17" i="7"/>
  <c r="AOX17" i="7"/>
  <c r="AOY17" i="7"/>
  <c r="AOZ17" i="7"/>
  <c r="APA17" i="7"/>
  <c r="APB17" i="7"/>
  <c r="APC17" i="7"/>
  <c r="APD17" i="7"/>
  <c r="APE17" i="7"/>
  <c r="APF17" i="7"/>
  <c r="APG17" i="7"/>
  <c r="APH17" i="7"/>
  <c r="API17" i="7"/>
  <c r="APJ17" i="7"/>
  <c r="APK17" i="7"/>
  <c r="APL17" i="7"/>
  <c r="APM17" i="7"/>
  <c r="APN17" i="7"/>
  <c r="APO17" i="7"/>
  <c r="APP17" i="7"/>
  <c r="APQ17" i="7"/>
  <c r="APR17" i="7"/>
  <c r="APS17" i="7"/>
  <c r="APT17" i="7"/>
  <c r="APU17" i="7"/>
  <c r="APV17" i="7"/>
  <c r="APW17" i="7"/>
  <c r="APX17" i="7"/>
  <c r="APY17" i="7"/>
  <c r="APZ17" i="7"/>
  <c r="AQA17" i="7"/>
  <c r="AQB17" i="7"/>
  <c r="AQC17" i="7"/>
  <c r="AQD17" i="7"/>
  <c r="AQE17" i="7"/>
  <c r="AQF17" i="7"/>
  <c r="AQG17" i="7"/>
  <c r="AQH17" i="7"/>
  <c r="AQI17" i="7"/>
  <c r="AQJ17" i="7"/>
  <c r="AQK17" i="7"/>
  <c r="AQL17" i="7"/>
  <c r="AQM17" i="7"/>
  <c r="AQN17" i="7"/>
  <c r="AQO17" i="7"/>
  <c r="AQP17" i="7"/>
  <c r="AQQ17" i="7"/>
  <c r="AQR17" i="7"/>
  <c r="AQS17" i="7"/>
  <c r="AQT17" i="7"/>
  <c r="AQU17" i="7"/>
  <c r="AQV17" i="7"/>
  <c r="AQW17" i="7"/>
  <c r="AQX17" i="7"/>
  <c r="AQY17" i="7"/>
  <c r="AQZ17" i="7"/>
  <c r="ARA17" i="7"/>
  <c r="ARB17" i="7"/>
  <c r="ARC17" i="7"/>
  <c r="ARD17" i="7"/>
  <c r="ARE17" i="7"/>
  <c r="ARF17" i="7"/>
  <c r="ARG17" i="7"/>
  <c r="ARH17" i="7"/>
  <c r="ARI17" i="7"/>
  <c r="ARJ17" i="7"/>
  <c r="ARK17" i="7"/>
  <c r="ARL17" i="7"/>
  <c r="ARM17" i="7"/>
  <c r="ARN17" i="7"/>
  <c r="ARO17" i="7"/>
  <c r="ARP17" i="7"/>
  <c r="ARQ17" i="7"/>
  <c r="ARR17" i="7"/>
  <c r="ARS17" i="7"/>
  <c r="ART17" i="7"/>
  <c r="ARU17" i="7"/>
  <c r="ARV17" i="7"/>
  <c r="ARW17" i="7"/>
  <c r="ARX17" i="7"/>
  <c r="ARY17" i="7"/>
  <c r="ARZ17" i="7"/>
  <c r="ASA17" i="7"/>
  <c r="ASB17" i="7"/>
  <c r="ASC17" i="7"/>
  <c r="ASD17" i="7"/>
  <c r="ASE17" i="7"/>
  <c r="ASF17" i="7"/>
  <c r="ASG17" i="7"/>
  <c r="ASH17" i="7"/>
  <c r="ASI17" i="7"/>
  <c r="ASJ17" i="7"/>
  <c r="ASK17" i="7"/>
  <c r="ASL17" i="7"/>
  <c r="ASM17" i="7"/>
  <c r="ASN17" i="7"/>
  <c r="ASO17" i="7"/>
  <c r="ASP17" i="7"/>
  <c r="ASQ17" i="7"/>
  <c r="ASR17" i="7"/>
  <c r="ASS17" i="7"/>
  <c r="AST17" i="7"/>
  <c r="ASU17" i="7"/>
  <c r="ASV17" i="7"/>
  <c r="ASW17" i="7"/>
  <c r="ASX17" i="7"/>
  <c r="ASY17" i="7"/>
  <c r="ASZ17" i="7"/>
  <c r="ATA17" i="7"/>
  <c r="ATB17" i="7"/>
  <c r="ATC17" i="7"/>
  <c r="SL76" i="7"/>
  <c r="ATE76" i="7"/>
  <c r="ATF76" i="7"/>
  <c r="ATG76" i="7"/>
  <c r="ATH76" i="7"/>
  <c r="ATI76" i="7"/>
  <c r="ATJ76" i="7"/>
  <c r="ATK76" i="7"/>
  <c r="ATL76" i="7"/>
  <c r="AJY76" i="7"/>
  <c r="AJZ76" i="7"/>
  <c r="AKA76" i="7"/>
  <c r="AKB76" i="7"/>
  <c r="AKC76" i="7"/>
  <c r="AKD76" i="7"/>
  <c r="AKE76" i="7"/>
  <c r="AKF76" i="7"/>
  <c r="AKG76" i="7"/>
  <c r="AKH76" i="7"/>
  <c r="AKI76" i="7"/>
  <c r="AKJ76" i="7"/>
  <c r="AKK76" i="7"/>
  <c r="AKL76" i="7"/>
  <c r="AKM76" i="7"/>
  <c r="AKN76" i="7"/>
  <c r="AKO76" i="7"/>
  <c r="AKP76" i="7"/>
  <c r="AKQ76" i="7"/>
  <c r="AKR76" i="7"/>
  <c r="AKS76" i="7"/>
  <c r="AKT76" i="7"/>
  <c r="AKU76" i="7"/>
  <c r="AKV76" i="7"/>
  <c r="AKW76" i="7"/>
  <c r="AKX76" i="7"/>
  <c r="AKY76" i="7"/>
  <c r="AKZ76" i="7"/>
  <c r="ALA76" i="7"/>
  <c r="ALB76" i="7"/>
  <c r="ALC76" i="7"/>
  <c r="ALD76" i="7"/>
  <c r="ALE76" i="7"/>
  <c r="ALF76" i="7"/>
  <c r="ALG76" i="7"/>
  <c r="ALH76" i="7"/>
  <c r="ALI76" i="7"/>
  <c r="ALJ76" i="7"/>
  <c r="ALK76" i="7"/>
  <c r="ALL76" i="7"/>
  <c r="ALM76" i="7"/>
  <c r="ALN76" i="7"/>
  <c r="ALO76" i="7"/>
  <c r="ALP76" i="7"/>
  <c r="ALQ76" i="7"/>
  <c r="ALR76" i="7"/>
  <c r="ALS76" i="7"/>
  <c r="ALT76" i="7"/>
  <c r="ALU76" i="7"/>
  <c r="ALV76" i="7"/>
  <c r="ALW76" i="7"/>
  <c r="ALX76" i="7"/>
  <c r="ALY76" i="7"/>
  <c r="ALZ76" i="7"/>
  <c r="AMA76" i="7"/>
  <c r="AMB76" i="7"/>
  <c r="AMC76" i="7"/>
  <c r="AMD76" i="7"/>
  <c r="AME76" i="7"/>
  <c r="AMF76" i="7"/>
  <c r="AMG76" i="7"/>
  <c r="AMH76" i="7"/>
  <c r="AMI76" i="7"/>
  <c r="AMJ76" i="7"/>
  <c r="AMK76" i="7"/>
  <c r="AML76" i="7"/>
  <c r="AMM76" i="7"/>
  <c r="AMN76" i="7"/>
  <c r="AMO76" i="7"/>
  <c r="AMP76" i="7"/>
  <c r="AMQ76" i="7"/>
  <c r="AMR76" i="7"/>
  <c r="AMS76" i="7"/>
  <c r="AMT76" i="7"/>
  <c r="AMU76" i="7"/>
  <c r="AMV76" i="7"/>
  <c r="AMW76" i="7"/>
  <c r="AMX76" i="7"/>
  <c r="AMY76" i="7"/>
  <c r="AMZ76" i="7"/>
  <c r="ANA76" i="7"/>
  <c r="ANB76" i="7"/>
  <c r="ANC76" i="7"/>
  <c r="AND76" i="7"/>
  <c r="ANE76" i="7"/>
  <c r="ANF76" i="7"/>
  <c r="ANG76" i="7"/>
  <c r="ANH76" i="7"/>
  <c r="ANI76" i="7"/>
  <c r="ANJ76" i="7"/>
  <c r="ANK76" i="7"/>
  <c r="ANL76" i="7"/>
  <c r="ANM76" i="7"/>
  <c r="ANN76" i="7"/>
  <c r="ANO76" i="7"/>
  <c r="ANP76" i="7"/>
  <c r="ANQ76" i="7"/>
  <c r="ANR76" i="7"/>
  <c r="ANS76" i="7"/>
  <c r="ANT76" i="7"/>
  <c r="ANU76" i="7"/>
  <c r="ANV76" i="7"/>
  <c r="ANW76" i="7"/>
  <c r="ANX76" i="7"/>
  <c r="ANY76" i="7"/>
  <c r="ANZ76" i="7"/>
  <c r="AOA76" i="7"/>
  <c r="AOB76" i="7"/>
  <c r="AOC76" i="7"/>
  <c r="AOD76" i="7"/>
  <c r="AOE76" i="7"/>
  <c r="AOF76" i="7"/>
  <c r="AOG76" i="7"/>
  <c r="AOH76" i="7"/>
  <c r="AOI76" i="7"/>
  <c r="AOJ76" i="7"/>
  <c r="AOK76" i="7"/>
  <c r="AOL76" i="7"/>
  <c r="AOM76" i="7"/>
  <c r="AON76" i="7"/>
  <c r="AOO76" i="7"/>
  <c r="AOP76" i="7"/>
  <c r="AOQ76" i="7"/>
  <c r="AOR76" i="7"/>
  <c r="AOS76" i="7"/>
  <c r="AOT76" i="7"/>
  <c r="AOU76" i="7"/>
  <c r="AOV76" i="7"/>
  <c r="AOW76" i="7"/>
  <c r="AOX76" i="7"/>
  <c r="AOY76" i="7"/>
  <c r="AOZ76" i="7"/>
  <c r="APA76" i="7"/>
  <c r="APB76" i="7"/>
  <c r="APC76" i="7"/>
  <c r="APD76" i="7"/>
  <c r="APE76" i="7"/>
  <c r="APF76" i="7"/>
  <c r="APG76" i="7"/>
  <c r="APH76" i="7"/>
  <c r="API76" i="7"/>
  <c r="APJ76" i="7"/>
  <c r="APK76" i="7"/>
  <c r="APL76" i="7"/>
  <c r="APM76" i="7"/>
  <c r="APN76" i="7"/>
  <c r="APO76" i="7"/>
  <c r="APP76" i="7"/>
  <c r="APQ76" i="7"/>
  <c r="APR76" i="7"/>
  <c r="APS76" i="7"/>
  <c r="APT76" i="7"/>
  <c r="APU76" i="7"/>
  <c r="APV76" i="7"/>
  <c r="APW76" i="7"/>
  <c r="APX76" i="7"/>
  <c r="APY76" i="7"/>
  <c r="APZ76" i="7"/>
  <c r="AQA76" i="7"/>
  <c r="AQB76" i="7"/>
  <c r="AQC76" i="7"/>
  <c r="AQD76" i="7"/>
  <c r="AQE76" i="7"/>
  <c r="AQF76" i="7"/>
  <c r="AQG76" i="7"/>
  <c r="AQH76" i="7"/>
  <c r="AQI76" i="7"/>
  <c r="AQJ76" i="7"/>
  <c r="AQK76" i="7"/>
  <c r="AQL76" i="7"/>
  <c r="AQM76" i="7"/>
  <c r="AQN76" i="7"/>
  <c r="AQO76" i="7"/>
  <c r="AQP76" i="7"/>
  <c r="AQQ76" i="7"/>
  <c r="AQR76" i="7"/>
  <c r="AQS76" i="7"/>
  <c r="AQT76" i="7"/>
  <c r="AQU76" i="7"/>
  <c r="AQV76" i="7"/>
  <c r="AQW76" i="7"/>
  <c r="AQX76" i="7"/>
  <c r="AQY76" i="7"/>
  <c r="AQZ76" i="7"/>
  <c r="ARA76" i="7"/>
  <c r="ARB76" i="7"/>
  <c r="ARC76" i="7"/>
  <c r="ARD76" i="7"/>
  <c r="ARE76" i="7"/>
  <c r="ARF76" i="7"/>
  <c r="ARG76" i="7"/>
  <c r="ARH76" i="7"/>
  <c r="ARI76" i="7"/>
  <c r="ARJ76" i="7"/>
  <c r="ARK76" i="7"/>
  <c r="ARL76" i="7"/>
  <c r="ARM76" i="7"/>
  <c r="ARN76" i="7"/>
  <c r="ARO76" i="7"/>
  <c r="ARP76" i="7"/>
  <c r="ARQ76" i="7"/>
  <c r="ARR76" i="7"/>
  <c r="ARS76" i="7"/>
  <c r="ART76" i="7"/>
  <c r="ARU76" i="7"/>
  <c r="ARV76" i="7"/>
  <c r="ARW76" i="7"/>
  <c r="ARX76" i="7"/>
  <c r="ARY76" i="7"/>
  <c r="ARZ76" i="7"/>
  <c r="ASA76" i="7"/>
  <c r="ASB76" i="7"/>
  <c r="ASC76" i="7"/>
  <c r="ASD76" i="7"/>
  <c r="ASE76" i="7"/>
  <c r="ASF76" i="7"/>
  <c r="ASG76" i="7"/>
  <c r="ASH76" i="7"/>
  <c r="ASI76" i="7"/>
  <c r="ASJ76" i="7"/>
  <c r="ASK76" i="7"/>
  <c r="ASL76" i="7"/>
  <c r="ASM76" i="7"/>
  <c r="ASN76" i="7"/>
  <c r="ASO76" i="7"/>
  <c r="ASP76" i="7"/>
  <c r="ASQ76" i="7"/>
  <c r="ASR76" i="7"/>
  <c r="ASS76" i="7"/>
  <c r="AST76" i="7"/>
  <c r="ASU76" i="7"/>
  <c r="ASV76" i="7"/>
  <c r="ASW76" i="7"/>
  <c r="ASX76" i="7"/>
  <c r="ASY76" i="7"/>
  <c r="ASZ76" i="7"/>
  <c r="ATA76" i="7"/>
  <c r="ATB76" i="7"/>
  <c r="ATC76" i="7"/>
  <c r="ATD76" i="7"/>
  <c r="SK76" i="7"/>
  <c r="SM76" i="7"/>
  <c r="SN76" i="7"/>
  <c r="SO76" i="7"/>
  <c r="SP76" i="7"/>
  <c r="SQ76" i="7"/>
  <c r="SR76" i="7"/>
  <c r="SS76" i="7"/>
  <c r="ST76" i="7"/>
  <c r="SU76" i="7"/>
  <c r="SV76" i="7"/>
  <c r="SW76" i="7"/>
  <c r="SX76" i="7"/>
  <c r="SY76" i="7"/>
  <c r="SZ76" i="7"/>
  <c r="TA76" i="7"/>
  <c r="TB76" i="7"/>
  <c r="TC76" i="7"/>
  <c r="TD76" i="7"/>
  <c r="TE76" i="7"/>
  <c r="TF76" i="7"/>
  <c r="TG76" i="7"/>
  <c r="TH76" i="7"/>
  <c r="TI76" i="7"/>
  <c r="TJ76" i="7"/>
  <c r="TK76" i="7"/>
  <c r="TL76" i="7"/>
  <c r="TM76" i="7"/>
  <c r="TN76" i="7"/>
  <c r="TO76" i="7"/>
  <c r="TP76" i="7"/>
  <c r="TQ76" i="7"/>
  <c r="TR76" i="7"/>
  <c r="TS76" i="7"/>
  <c r="TT76" i="7"/>
  <c r="TU76" i="7"/>
  <c r="TV76" i="7"/>
  <c r="TW76" i="7"/>
  <c r="TX76" i="7"/>
  <c r="TY76" i="7"/>
  <c r="TZ76" i="7"/>
  <c r="UA76" i="7"/>
  <c r="UB76" i="7"/>
  <c r="UC76" i="7"/>
  <c r="UD76" i="7"/>
  <c r="UE76" i="7"/>
  <c r="UF76" i="7"/>
  <c r="UG76" i="7"/>
  <c r="UH76" i="7"/>
  <c r="UI76" i="7"/>
  <c r="UJ76" i="7"/>
  <c r="UK76" i="7"/>
  <c r="UL76" i="7"/>
  <c r="UM76" i="7"/>
  <c r="UN76" i="7"/>
  <c r="UO76" i="7"/>
  <c r="UP76" i="7"/>
  <c r="UQ76" i="7"/>
  <c r="UR76" i="7"/>
  <c r="US76" i="7"/>
  <c r="UT76" i="7"/>
  <c r="UU76" i="7"/>
  <c r="UV76" i="7"/>
  <c r="UW76" i="7"/>
  <c r="UX76" i="7"/>
  <c r="UY76" i="7"/>
  <c r="UZ76" i="7"/>
  <c r="VA76" i="7"/>
  <c r="VB76" i="7"/>
  <c r="VC76" i="7"/>
  <c r="VD76" i="7"/>
  <c r="VE76" i="7"/>
  <c r="VF76" i="7"/>
  <c r="VG76" i="7"/>
  <c r="VH76" i="7"/>
  <c r="VI76" i="7"/>
  <c r="VJ76" i="7"/>
  <c r="VK76" i="7"/>
  <c r="VL76" i="7"/>
  <c r="VM76" i="7"/>
  <c r="VN76" i="7"/>
  <c r="VO76" i="7"/>
  <c r="VP76" i="7"/>
  <c r="VQ76" i="7"/>
  <c r="VR76" i="7"/>
  <c r="VS76" i="7"/>
  <c r="VT76" i="7"/>
  <c r="VU76" i="7"/>
  <c r="VV76" i="7"/>
  <c r="VW76" i="7"/>
  <c r="VX76" i="7"/>
  <c r="VY76" i="7"/>
  <c r="VZ76" i="7"/>
  <c r="WA76" i="7"/>
  <c r="WB76" i="7"/>
  <c r="WC76" i="7"/>
  <c r="WD76" i="7"/>
  <c r="WE76" i="7"/>
  <c r="WF76" i="7"/>
  <c r="WG76" i="7"/>
  <c r="WH76" i="7"/>
  <c r="WI76" i="7"/>
  <c r="WJ76" i="7"/>
  <c r="WK76" i="7"/>
  <c r="WL76" i="7"/>
  <c r="WM76" i="7"/>
  <c r="WN76" i="7"/>
  <c r="WO76" i="7"/>
  <c r="WP76" i="7"/>
  <c r="WQ76" i="7"/>
  <c r="WR76" i="7"/>
  <c r="WS76" i="7"/>
  <c r="WT76" i="7"/>
  <c r="WU76" i="7"/>
  <c r="WV76" i="7"/>
  <c r="WW76" i="7"/>
  <c r="WX76" i="7"/>
  <c r="WY76" i="7"/>
  <c r="WZ76" i="7"/>
  <c r="XA76" i="7"/>
  <c r="XB76" i="7"/>
  <c r="XC76" i="7"/>
  <c r="XD76" i="7"/>
  <c r="XE76" i="7"/>
  <c r="XF76" i="7"/>
  <c r="XG76" i="7"/>
  <c r="XH76" i="7"/>
  <c r="XI76" i="7"/>
  <c r="XJ76" i="7"/>
  <c r="XK76" i="7"/>
  <c r="XL76" i="7"/>
  <c r="XM76" i="7"/>
  <c r="XN76" i="7"/>
  <c r="XO76" i="7"/>
  <c r="XP76" i="7"/>
  <c r="XQ76" i="7"/>
  <c r="XR76" i="7"/>
  <c r="XS76" i="7"/>
  <c r="XT76" i="7"/>
  <c r="XU76" i="7"/>
  <c r="XV76" i="7"/>
  <c r="XW76" i="7"/>
  <c r="XX76" i="7"/>
  <c r="XY76" i="7"/>
  <c r="XZ76" i="7"/>
  <c r="YA76" i="7"/>
  <c r="YB76" i="7"/>
  <c r="YC76" i="7"/>
  <c r="YD76" i="7"/>
  <c r="YE76" i="7"/>
  <c r="YF76" i="7"/>
  <c r="YG76" i="7"/>
  <c r="YH76" i="7"/>
  <c r="YI76" i="7"/>
  <c r="YJ76" i="7"/>
  <c r="YK76" i="7"/>
  <c r="YL76" i="7"/>
  <c r="YM76" i="7"/>
  <c r="YN76" i="7"/>
  <c r="YO76" i="7"/>
  <c r="YP76" i="7"/>
  <c r="YQ76" i="7"/>
  <c r="YR76" i="7"/>
  <c r="YS76" i="7"/>
  <c r="YT76" i="7"/>
  <c r="YU76" i="7"/>
  <c r="YV76" i="7"/>
  <c r="YW76" i="7"/>
  <c r="YX76" i="7"/>
  <c r="YY76" i="7"/>
  <c r="YZ76" i="7"/>
  <c r="ZA76" i="7"/>
  <c r="ZB76" i="7"/>
  <c r="ZC76" i="7"/>
  <c r="ZD76" i="7"/>
  <c r="ZE76" i="7"/>
  <c r="ZF76" i="7"/>
  <c r="ZG76" i="7"/>
  <c r="ZH76" i="7"/>
  <c r="ZI76" i="7"/>
  <c r="ZJ76" i="7"/>
  <c r="ZK76" i="7"/>
  <c r="ZL76" i="7"/>
  <c r="ZM76" i="7"/>
  <c r="ZN76" i="7"/>
  <c r="ZO76" i="7"/>
  <c r="ZP76" i="7"/>
  <c r="ZQ76" i="7"/>
  <c r="ZR76" i="7"/>
  <c r="ZS76" i="7"/>
  <c r="ZT76" i="7"/>
  <c r="ZU76" i="7"/>
  <c r="ZV76" i="7"/>
  <c r="ZW76" i="7"/>
  <c r="ZX76" i="7"/>
  <c r="ZY76" i="7"/>
  <c r="ZZ76" i="7"/>
  <c r="AAA76" i="7"/>
  <c r="AAB76" i="7"/>
  <c r="AAC76" i="7"/>
  <c r="AAD76" i="7"/>
  <c r="AAE76" i="7"/>
  <c r="AAF76" i="7"/>
  <c r="AAG76" i="7"/>
  <c r="AAH76" i="7"/>
  <c r="AAI76" i="7"/>
  <c r="AAJ76" i="7"/>
  <c r="AAK76" i="7"/>
  <c r="AAL76" i="7"/>
  <c r="AAM76" i="7"/>
  <c r="AAN76" i="7"/>
  <c r="AAO76" i="7"/>
  <c r="AAP76" i="7"/>
  <c r="AAQ76" i="7"/>
  <c r="AAR76" i="7"/>
  <c r="AAS76" i="7"/>
  <c r="AAT76" i="7"/>
  <c r="AAU76" i="7"/>
  <c r="AAV76" i="7"/>
  <c r="AAW76" i="7"/>
  <c r="AAX76" i="7"/>
  <c r="AAY76" i="7"/>
  <c r="AAZ76" i="7"/>
  <c r="ABA76" i="7"/>
  <c r="ABB76" i="7"/>
  <c r="ABC76" i="7"/>
  <c r="ABD76" i="7"/>
  <c r="ABE76" i="7"/>
  <c r="ABF76" i="7"/>
  <c r="ABG76" i="7"/>
  <c r="ABH76" i="7"/>
  <c r="ABI76" i="7"/>
  <c r="ABJ76" i="7"/>
  <c r="ABK76" i="7"/>
  <c r="ABL76" i="7"/>
  <c r="ABM76" i="7"/>
  <c r="ABN76" i="7"/>
  <c r="ABO76" i="7"/>
  <c r="ABP76" i="7"/>
  <c r="ABQ76" i="7"/>
  <c r="ABR76" i="7"/>
  <c r="ABS76" i="7"/>
  <c r="ABT76" i="7"/>
  <c r="ABU76" i="7"/>
  <c r="ABV76" i="7"/>
  <c r="ABW76" i="7"/>
  <c r="ABX76" i="7"/>
  <c r="ABY76" i="7"/>
  <c r="ABZ76" i="7"/>
  <c r="ACA76" i="7"/>
  <c r="ACB76" i="7"/>
  <c r="ACC76" i="7"/>
  <c r="ACD76" i="7"/>
  <c r="ACE76" i="7"/>
  <c r="ACF76" i="7"/>
  <c r="ACG76" i="7"/>
  <c r="ACH76" i="7"/>
  <c r="ACI76" i="7"/>
  <c r="ACJ76" i="7"/>
  <c r="ACK76" i="7"/>
  <c r="ACL76" i="7"/>
  <c r="ACM76" i="7"/>
  <c r="ACN76" i="7"/>
  <c r="ACO76" i="7"/>
  <c r="ACP76" i="7"/>
  <c r="ACQ76" i="7"/>
  <c r="ACR76" i="7"/>
  <c r="ACS76" i="7"/>
  <c r="ACT76" i="7"/>
  <c r="ACU76" i="7"/>
  <c r="ACV76" i="7"/>
  <c r="ACW76" i="7"/>
  <c r="ACX76" i="7"/>
  <c r="ACY76" i="7"/>
  <c r="ACZ76" i="7"/>
  <c r="ADA76" i="7"/>
  <c r="ADB76" i="7"/>
  <c r="ADC76" i="7"/>
  <c r="ADD76" i="7"/>
  <c r="ADE76" i="7"/>
  <c r="ADF76" i="7"/>
  <c r="ADG76" i="7"/>
  <c r="ADH76" i="7"/>
  <c r="ADI76" i="7"/>
  <c r="ADJ76" i="7"/>
  <c r="ADK76" i="7"/>
  <c r="ADL76" i="7"/>
  <c r="ADM76" i="7"/>
  <c r="ADN76" i="7"/>
  <c r="ADO76" i="7"/>
  <c r="ADP76" i="7"/>
  <c r="ADQ76" i="7"/>
  <c r="ADR76" i="7"/>
  <c r="ADS76" i="7"/>
  <c r="ADT76" i="7"/>
  <c r="ADU76" i="7"/>
  <c r="ADV76" i="7"/>
  <c r="ADW76" i="7"/>
  <c r="ADX76" i="7"/>
  <c r="ADY76" i="7"/>
  <c r="ADZ76" i="7"/>
  <c r="AEA76" i="7"/>
  <c r="AEB76" i="7"/>
  <c r="AEC76" i="7"/>
  <c r="AED76" i="7"/>
  <c r="AEE76" i="7"/>
  <c r="AEF76" i="7"/>
  <c r="AEG76" i="7"/>
  <c r="AEH76" i="7"/>
  <c r="AEI76" i="7"/>
  <c r="AEJ76" i="7"/>
  <c r="AEK76" i="7"/>
  <c r="AEL76" i="7"/>
  <c r="AEM76" i="7"/>
  <c r="AEN76" i="7"/>
  <c r="AEO76" i="7"/>
  <c r="AEP76" i="7"/>
  <c r="AEQ76" i="7"/>
  <c r="AER76" i="7"/>
  <c r="AES76" i="7"/>
  <c r="AET76" i="7"/>
  <c r="AEU76" i="7"/>
  <c r="AEV76" i="7"/>
  <c r="AEW76" i="7"/>
  <c r="AEX76" i="7"/>
  <c r="AEY76" i="7"/>
  <c r="AEZ76" i="7"/>
  <c r="AFA76" i="7"/>
  <c r="AFB76" i="7"/>
  <c r="AFC76" i="7"/>
  <c r="AFD76" i="7"/>
  <c r="AFE76" i="7"/>
  <c r="AFF76" i="7"/>
  <c r="AFG76" i="7"/>
  <c r="AFH76" i="7"/>
  <c r="AFI76" i="7"/>
  <c r="AFJ76" i="7"/>
  <c r="AFK76" i="7"/>
  <c r="AFL76" i="7"/>
  <c r="AFM76" i="7"/>
  <c r="AFN76" i="7"/>
  <c r="AFO76" i="7"/>
  <c r="AFP76" i="7"/>
  <c r="AFQ76" i="7"/>
  <c r="AFR76" i="7"/>
  <c r="AFS76" i="7"/>
  <c r="AFT76" i="7"/>
  <c r="AFU76" i="7"/>
  <c r="AFV76" i="7"/>
  <c r="AFW76" i="7"/>
  <c r="AFX76" i="7"/>
  <c r="AFY76" i="7"/>
  <c r="AFZ76" i="7"/>
  <c r="AGA76" i="7"/>
  <c r="AGB76" i="7"/>
  <c r="AGC76" i="7"/>
  <c r="AGD76" i="7"/>
  <c r="AGE76" i="7"/>
  <c r="AGF76" i="7"/>
  <c r="AGG76" i="7"/>
  <c r="AGH76" i="7"/>
  <c r="AGI76" i="7"/>
  <c r="AGJ76" i="7"/>
  <c r="AGK76" i="7"/>
  <c r="AGL76" i="7"/>
  <c r="AGM76" i="7"/>
  <c r="AGN76" i="7"/>
  <c r="AGO76" i="7"/>
  <c r="AGP76" i="7"/>
  <c r="AGQ76" i="7"/>
  <c r="AGR76" i="7"/>
  <c r="AGS76" i="7"/>
  <c r="AGT76" i="7"/>
  <c r="AGU76" i="7"/>
  <c r="AGV76" i="7"/>
  <c r="AGW76" i="7"/>
  <c r="AGX76" i="7"/>
  <c r="AGY76" i="7"/>
  <c r="AGZ76" i="7"/>
  <c r="AHA76" i="7"/>
  <c r="AHB76" i="7"/>
  <c r="AHC76" i="7"/>
  <c r="AHD76" i="7"/>
  <c r="AHE76" i="7"/>
  <c r="AHF76" i="7"/>
  <c r="AHG76" i="7"/>
  <c r="AHH76" i="7"/>
  <c r="AHI76" i="7"/>
  <c r="AHJ76" i="7"/>
  <c r="AHK76" i="7"/>
  <c r="AHL76" i="7"/>
  <c r="AHM76" i="7"/>
  <c r="AHN76" i="7"/>
  <c r="AHO76" i="7"/>
  <c r="AHP76" i="7"/>
  <c r="AHQ76" i="7"/>
  <c r="AHR76" i="7"/>
  <c r="AHS76" i="7"/>
  <c r="AHT76" i="7"/>
  <c r="AHU76" i="7"/>
  <c r="AHV76" i="7"/>
  <c r="AHW76" i="7"/>
  <c r="AHX76" i="7"/>
  <c r="AHY76" i="7"/>
  <c r="AHZ76" i="7"/>
  <c r="AIA76" i="7"/>
  <c r="AIB76" i="7"/>
  <c r="AIC76" i="7"/>
  <c r="AID76" i="7"/>
  <c r="AIE76" i="7"/>
  <c r="AIF76" i="7"/>
  <c r="AIG76" i="7"/>
  <c r="AIH76" i="7"/>
  <c r="AII76" i="7"/>
  <c r="AIJ76" i="7"/>
  <c r="AIK76" i="7"/>
  <c r="AIL76" i="7"/>
  <c r="AIM76" i="7"/>
  <c r="AIN76" i="7"/>
  <c r="AIO76" i="7"/>
  <c r="AIP76" i="7"/>
  <c r="AIQ76" i="7"/>
  <c r="AIR76" i="7"/>
  <c r="AIS76" i="7"/>
  <c r="AIT76" i="7"/>
  <c r="AIU76" i="7"/>
  <c r="AIV76" i="7"/>
  <c r="AIW76" i="7"/>
  <c r="AIX76" i="7"/>
  <c r="AIY76" i="7"/>
  <c r="AIZ76" i="7"/>
  <c r="AJA76" i="7"/>
  <c r="AJB76" i="7"/>
  <c r="AJC76" i="7"/>
  <c r="AJD76" i="7"/>
  <c r="AJE76" i="7"/>
  <c r="AJF76" i="7"/>
  <c r="AJG76" i="7"/>
  <c r="AJH76" i="7"/>
  <c r="AJI76" i="7"/>
  <c r="AJJ76" i="7"/>
  <c r="AJK76" i="7"/>
  <c r="AJL76" i="7"/>
  <c r="AJM76" i="7"/>
  <c r="AJN76" i="7"/>
  <c r="AJO76" i="7"/>
  <c r="AJP76" i="7"/>
  <c r="AJQ76" i="7"/>
  <c r="AJR76" i="7"/>
  <c r="AJS76" i="7"/>
  <c r="AJT76" i="7"/>
  <c r="AJU76" i="7"/>
  <c r="AJV76" i="7"/>
  <c r="AJW76" i="7"/>
  <c r="AJX76" i="7"/>
  <c r="D20" i="1"/>
  <c r="E20" i="1"/>
  <c r="F20" i="1"/>
  <c r="G20" i="1"/>
  <c r="H20" i="1"/>
  <c r="I20" i="1"/>
  <c r="J20" i="1"/>
  <c r="K20" i="1"/>
  <c r="AC65" i="10"/>
  <c r="AC66" i="10"/>
  <c r="AC64" i="10"/>
  <c r="E26" i="10"/>
  <c r="F26" i="10"/>
  <c r="G26" i="10"/>
  <c r="H26" i="10"/>
  <c r="I26" i="10"/>
  <c r="J26" i="10"/>
  <c r="K26" i="10"/>
  <c r="L26" i="10"/>
  <c r="M26" i="10"/>
  <c r="N26" i="10"/>
  <c r="O26" i="10"/>
  <c r="V7" i="9"/>
  <c r="V8" i="9"/>
  <c r="V9" i="9"/>
  <c r="V10" i="9"/>
  <c r="V11" i="9"/>
  <c r="V12" i="9"/>
  <c r="V13" i="9"/>
  <c r="V14" i="9"/>
  <c r="V15" i="9"/>
  <c r="V16" i="9"/>
  <c r="V17" i="9"/>
  <c r="R17" i="9"/>
  <c r="E60" i="9"/>
  <c r="E61" i="9"/>
  <c r="E62" i="9"/>
  <c r="E63" i="9"/>
  <c r="E64" i="9"/>
  <c r="E65" i="9"/>
  <c r="E66" i="9"/>
  <c r="E67" i="9"/>
  <c r="E68" i="9"/>
  <c r="E69" i="9"/>
  <c r="E70" i="9"/>
  <c r="E71" i="9"/>
  <c r="E72" i="9"/>
  <c r="E73" i="9"/>
  <c r="E74" i="9"/>
  <c r="E75" i="9"/>
  <c r="E92" i="9"/>
  <c r="F60" i="9"/>
  <c r="F61" i="9"/>
  <c r="F62" i="9"/>
  <c r="F63" i="9"/>
  <c r="F64" i="9"/>
  <c r="F65" i="9"/>
  <c r="F66" i="9"/>
  <c r="F67" i="9"/>
  <c r="F68" i="9"/>
  <c r="F69" i="9"/>
  <c r="F70" i="9"/>
  <c r="F71" i="9"/>
  <c r="F72" i="9"/>
  <c r="F73" i="9"/>
  <c r="F74" i="9"/>
  <c r="F75" i="9"/>
  <c r="F92" i="9"/>
  <c r="G60" i="9"/>
  <c r="G61" i="9"/>
  <c r="G62" i="9"/>
  <c r="G63" i="9"/>
  <c r="G64" i="9"/>
  <c r="G65" i="9"/>
  <c r="G66" i="9"/>
  <c r="G67" i="9"/>
  <c r="G68" i="9"/>
  <c r="G69" i="9"/>
  <c r="G70" i="9"/>
  <c r="G71" i="9"/>
  <c r="G72" i="9"/>
  <c r="G73" i="9"/>
  <c r="G74" i="9"/>
  <c r="G75" i="9"/>
  <c r="G92" i="9"/>
  <c r="H60" i="9"/>
  <c r="H61" i="9"/>
  <c r="H62" i="9"/>
  <c r="H63" i="9"/>
  <c r="H64" i="9"/>
  <c r="H65" i="9"/>
  <c r="H66" i="9"/>
  <c r="H67" i="9"/>
  <c r="H68" i="9"/>
  <c r="H69" i="9"/>
  <c r="H70" i="9"/>
  <c r="H71" i="9"/>
  <c r="H72" i="9"/>
  <c r="H73" i="9"/>
  <c r="H74" i="9"/>
  <c r="H75" i="9"/>
  <c r="H92" i="9"/>
  <c r="I60" i="9"/>
  <c r="I61" i="9"/>
  <c r="I62" i="9"/>
  <c r="I63" i="9"/>
  <c r="I64" i="9"/>
  <c r="I65" i="9"/>
  <c r="I66" i="9"/>
  <c r="I67" i="9"/>
  <c r="I68" i="9"/>
  <c r="I69" i="9"/>
  <c r="I70" i="9"/>
  <c r="I71" i="9"/>
  <c r="I72" i="9"/>
  <c r="I73" i="9"/>
  <c r="I74" i="9"/>
  <c r="I75" i="9"/>
  <c r="I92" i="9"/>
  <c r="J60" i="9"/>
  <c r="J61" i="9"/>
  <c r="J62" i="9"/>
  <c r="J63" i="9"/>
  <c r="J64" i="9"/>
  <c r="J65" i="9"/>
  <c r="J66" i="9"/>
  <c r="J67" i="9"/>
  <c r="J68" i="9"/>
  <c r="J69" i="9"/>
  <c r="J70" i="9"/>
  <c r="J71" i="9"/>
  <c r="J72" i="9"/>
  <c r="J73" i="9"/>
  <c r="J74" i="9"/>
  <c r="J75" i="9"/>
  <c r="J92" i="9"/>
  <c r="K60" i="9"/>
  <c r="K61" i="9"/>
  <c r="K62" i="9"/>
  <c r="K63" i="9"/>
  <c r="K64" i="9"/>
  <c r="K65" i="9"/>
  <c r="K66" i="9"/>
  <c r="K67" i="9"/>
  <c r="K68" i="9"/>
  <c r="K69" i="9"/>
  <c r="K70" i="9"/>
  <c r="K71" i="9"/>
  <c r="K72" i="9"/>
  <c r="K73" i="9"/>
  <c r="K74" i="9"/>
  <c r="K75" i="9"/>
  <c r="K92" i="9"/>
  <c r="L60" i="9"/>
  <c r="L61" i="9"/>
  <c r="L62" i="9"/>
  <c r="L63" i="9"/>
  <c r="L64" i="9"/>
  <c r="L65" i="9"/>
  <c r="L66" i="9"/>
  <c r="L67" i="9"/>
  <c r="L68" i="9"/>
  <c r="L69" i="9"/>
  <c r="L70" i="9"/>
  <c r="L71" i="9"/>
  <c r="L72" i="9"/>
  <c r="L73" i="9"/>
  <c r="L74" i="9"/>
  <c r="L75" i="9"/>
  <c r="L92" i="9"/>
  <c r="M60" i="9"/>
  <c r="M61" i="9"/>
  <c r="M62" i="9"/>
  <c r="M63" i="9"/>
  <c r="M64" i="9"/>
  <c r="M65" i="9"/>
  <c r="M66" i="9"/>
  <c r="M67" i="9"/>
  <c r="M68" i="9"/>
  <c r="M69" i="9"/>
  <c r="M70" i="9"/>
  <c r="M71" i="9"/>
  <c r="M72" i="9"/>
  <c r="M73" i="9"/>
  <c r="M74" i="9"/>
  <c r="M75" i="9"/>
  <c r="M92" i="9"/>
  <c r="N60" i="9"/>
  <c r="N61" i="9"/>
  <c r="N62" i="9"/>
  <c r="N63" i="9"/>
  <c r="N64" i="9"/>
  <c r="N65" i="9"/>
  <c r="N66" i="9"/>
  <c r="N67" i="9"/>
  <c r="N68" i="9"/>
  <c r="N69" i="9"/>
  <c r="N70" i="9"/>
  <c r="N71" i="9"/>
  <c r="N72" i="9"/>
  <c r="N73" i="9"/>
  <c r="N74" i="9"/>
  <c r="N75" i="9"/>
  <c r="N92" i="9"/>
  <c r="O60" i="9"/>
  <c r="O61" i="9"/>
  <c r="O62" i="9"/>
  <c r="O63" i="9"/>
  <c r="O64" i="9"/>
  <c r="O65" i="9"/>
  <c r="O66" i="9"/>
  <c r="O67" i="9"/>
  <c r="O68" i="9"/>
  <c r="O69" i="9"/>
  <c r="O70" i="9"/>
  <c r="O71" i="9"/>
  <c r="O72" i="9"/>
  <c r="O73" i="9"/>
  <c r="O74" i="9"/>
  <c r="O75" i="9"/>
  <c r="O92" i="9"/>
  <c r="D60" i="9"/>
  <c r="D61" i="9"/>
  <c r="D62" i="9"/>
  <c r="D63" i="9"/>
  <c r="D64" i="9"/>
  <c r="D65" i="9"/>
  <c r="D66" i="9"/>
  <c r="D67" i="9"/>
  <c r="D68" i="9"/>
  <c r="D69" i="9"/>
  <c r="D70" i="9"/>
  <c r="D71" i="9"/>
  <c r="D72" i="9"/>
  <c r="D73" i="9"/>
  <c r="D74" i="9"/>
  <c r="D75" i="9"/>
  <c r="D92" i="9"/>
  <c r="P82" i="9"/>
  <c r="P83" i="9"/>
  <c r="P84" i="9"/>
  <c r="P85" i="9"/>
  <c r="P86" i="9"/>
  <c r="P87" i="9"/>
  <c r="P88" i="9"/>
  <c r="P89" i="9"/>
  <c r="P90" i="9"/>
  <c r="P81" i="9"/>
  <c r="B54" i="1"/>
  <c r="L54" i="1"/>
  <c r="E3" i="1"/>
  <c r="T55" i="9"/>
  <c r="V55" i="9"/>
  <c r="X55" i="9"/>
  <c r="Z55" i="9"/>
  <c r="AB55" i="9"/>
  <c r="AD55" i="9"/>
  <c r="AF55" i="9"/>
  <c r="AH55" i="9"/>
  <c r="AJ55" i="9"/>
  <c r="AL55" i="9"/>
  <c r="AN55" i="9"/>
  <c r="R55" i="9"/>
  <c r="Q46" i="9"/>
  <c r="Q47" i="9"/>
  <c r="Q48" i="9"/>
  <c r="Q49" i="9"/>
  <c r="Q50" i="9"/>
  <c r="Q51" i="9"/>
  <c r="Q52" i="9"/>
  <c r="Q53" i="9"/>
  <c r="Q54" i="9"/>
  <c r="Q45" i="9"/>
  <c r="V60" i="9"/>
  <c r="V61" i="9"/>
  <c r="V62" i="9"/>
  <c r="V63" i="9"/>
  <c r="V64" i="9"/>
  <c r="V65" i="9"/>
  <c r="V66" i="9"/>
  <c r="V67" i="9"/>
  <c r="V68" i="9"/>
  <c r="V69" i="9"/>
  <c r="V70" i="9"/>
  <c r="V71" i="9"/>
  <c r="V72" i="9"/>
  <c r="V73" i="9"/>
  <c r="V74" i="9"/>
  <c r="C98" i="9"/>
  <c r="P98" i="9"/>
  <c r="C97" i="9"/>
  <c r="C99" i="9"/>
  <c r="P99" i="9"/>
  <c r="C100" i="9"/>
  <c r="P100" i="9"/>
  <c r="P97" i="9"/>
  <c r="AP31" i="9"/>
  <c r="AR31" i="9"/>
  <c r="AS31" i="9"/>
  <c r="AP32" i="9"/>
  <c r="AR32" i="9"/>
  <c r="AS32" i="9"/>
  <c r="AP33" i="9"/>
  <c r="AR33" i="9"/>
  <c r="AS33" i="9"/>
  <c r="AP34" i="9"/>
  <c r="AR34" i="9"/>
  <c r="AS34" i="9"/>
  <c r="AP35" i="9"/>
  <c r="AR35" i="9"/>
  <c r="AS35" i="9"/>
  <c r="AP36" i="9"/>
  <c r="AR36" i="9"/>
  <c r="AS36" i="9"/>
  <c r="AP37" i="9"/>
  <c r="AR37" i="9"/>
  <c r="AS37" i="9"/>
  <c r="AP38" i="9"/>
  <c r="AR38" i="9"/>
  <c r="AS38" i="9"/>
  <c r="AP39" i="9"/>
  <c r="AR39" i="9"/>
  <c r="AS39" i="9"/>
  <c r="AP30" i="9"/>
  <c r="AR30" i="9"/>
  <c r="AS30" i="9"/>
  <c r="AQ31" i="9"/>
  <c r="AQ32" i="9"/>
  <c r="AQ33" i="9"/>
  <c r="AQ34" i="9"/>
  <c r="AQ35" i="9"/>
  <c r="AQ36" i="9"/>
  <c r="AQ37" i="9"/>
  <c r="AQ38" i="9"/>
  <c r="AQ39" i="9"/>
  <c r="AQ30" i="9"/>
  <c r="V99" i="9"/>
  <c r="R98" i="9"/>
  <c r="R99" i="9"/>
  <c r="R97" i="9"/>
  <c r="Q98" i="9"/>
  <c r="Q99" i="9"/>
  <c r="Q97" i="9"/>
  <c r="IO76" i="7"/>
  <c r="IP76" i="7"/>
  <c r="IQ76" i="7"/>
  <c r="IR76" i="7"/>
  <c r="IS76" i="7"/>
  <c r="IT76" i="7"/>
  <c r="IU76" i="7"/>
  <c r="IV76" i="7"/>
  <c r="IW76" i="7"/>
  <c r="IX76" i="7"/>
  <c r="IY76" i="7"/>
  <c r="IZ76" i="7"/>
  <c r="JA76" i="7"/>
  <c r="JB76" i="7"/>
  <c r="JC76" i="7"/>
  <c r="JD76" i="7"/>
  <c r="JE76" i="7"/>
  <c r="JF76" i="7"/>
  <c r="JG76" i="7"/>
  <c r="JH76" i="7"/>
  <c r="JI76" i="7"/>
  <c r="JJ76" i="7"/>
  <c r="JK76" i="7"/>
  <c r="JL76" i="7"/>
  <c r="JM76" i="7"/>
  <c r="JN76" i="7"/>
  <c r="JO76" i="7"/>
  <c r="JP76" i="7"/>
  <c r="JQ76" i="7"/>
  <c r="JR76" i="7"/>
  <c r="JS76" i="7"/>
  <c r="JT76" i="7"/>
  <c r="JU76" i="7"/>
  <c r="JV76" i="7"/>
  <c r="JW76" i="7"/>
  <c r="JX76" i="7"/>
  <c r="JY76" i="7"/>
  <c r="JZ76" i="7"/>
  <c r="KA76" i="7"/>
  <c r="KB76" i="7"/>
  <c r="KC76" i="7"/>
  <c r="KD76" i="7"/>
  <c r="KE76" i="7"/>
  <c r="KF76" i="7"/>
  <c r="KG76" i="7"/>
  <c r="KH76" i="7"/>
  <c r="KI76" i="7"/>
  <c r="KJ76" i="7"/>
  <c r="KK76" i="7"/>
  <c r="KL76" i="7"/>
  <c r="KM76" i="7"/>
  <c r="KN76" i="7"/>
  <c r="KO76" i="7"/>
  <c r="KP76" i="7"/>
  <c r="KQ76" i="7"/>
  <c r="KR76" i="7"/>
  <c r="KS76" i="7"/>
  <c r="KT76" i="7"/>
  <c r="KU76" i="7"/>
  <c r="KV76" i="7"/>
  <c r="KW76" i="7"/>
  <c r="KX76" i="7"/>
  <c r="KY76" i="7"/>
  <c r="KZ76" i="7"/>
  <c r="LA76" i="7"/>
  <c r="LB76" i="7"/>
  <c r="LC76" i="7"/>
  <c r="LD76" i="7"/>
  <c r="LE76" i="7"/>
  <c r="LF76" i="7"/>
  <c r="LG76" i="7"/>
  <c r="LH76" i="7"/>
  <c r="LI76" i="7"/>
  <c r="LJ76" i="7"/>
  <c r="LK76" i="7"/>
  <c r="LL76" i="7"/>
  <c r="LM76" i="7"/>
  <c r="LN76" i="7"/>
  <c r="LO76" i="7"/>
  <c r="LP76" i="7"/>
  <c r="LQ76" i="7"/>
  <c r="LR76" i="7"/>
  <c r="LS76" i="7"/>
  <c r="LT76" i="7"/>
  <c r="LU76" i="7"/>
  <c r="LV76" i="7"/>
  <c r="LW76" i="7"/>
  <c r="LX76" i="7"/>
  <c r="LY76" i="7"/>
  <c r="LZ76" i="7"/>
  <c r="MA76" i="7"/>
  <c r="MB76" i="7"/>
  <c r="MC76" i="7"/>
  <c r="MD76" i="7"/>
  <c r="ME76" i="7"/>
  <c r="MF76" i="7"/>
  <c r="MG76" i="7"/>
  <c r="MH76" i="7"/>
  <c r="MI76" i="7"/>
  <c r="MJ76" i="7"/>
  <c r="MK76" i="7"/>
  <c r="ML76" i="7"/>
  <c r="MM76" i="7"/>
  <c r="MN76" i="7"/>
  <c r="MO76" i="7"/>
  <c r="MP76" i="7"/>
  <c r="MQ76" i="7"/>
  <c r="MR76" i="7"/>
  <c r="MS76" i="7"/>
  <c r="MT76" i="7"/>
  <c r="MU76" i="7"/>
  <c r="MV76" i="7"/>
  <c r="MW76" i="7"/>
  <c r="MX76" i="7"/>
  <c r="MY76" i="7"/>
  <c r="MZ76" i="7"/>
  <c r="NA76" i="7"/>
  <c r="NB76" i="7"/>
  <c r="NC76" i="7"/>
  <c r="ND76" i="7"/>
  <c r="NE76" i="7"/>
  <c r="NF76" i="7"/>
  <c r="NG76" i="7"/>
  <c r="NH76" i="7"/>
  <c r="NI76" i="7"/>
  <c r="NJ76" i="7"/>
  <c r="NK76" i="7"/>
  <c r="NL76" i="7"/>
  <c r="NM76" i="7"/>
  <c r="NN76" i="7"/>
  <c r="NO76" i="7"/>
  <c r="NP76" i="7"/>
  <c r="NQ76" i="7"/>
  <c r="NR76" i="7"/>
  <c r="NS76" i="7"/>
  <c r="NT76" i="7"/>
  <c r="NU76" i="7"/>
  <c r="NV76" i="7"/>
  <c r="NW76" i="7"/>
  <c r="NX76" i="7"/>
  <c r="NY76" i="7"/>
  <c r="NZ76" i="7"/>
  <c r="OA76" i="7"/>
  <c r="OB76" i="7"/>
  <c r="OC76" i="7"/>
  <c r="OD76" i="7"/>
  <c r="OE76" i="7"/>
  <c r="OF76" i="7"/>
  <c r="OG76" i="7"/>
  <c r="OH76" i="7"/>
  <c r="OI76" i="7"/>
  <c r="OJ76" i="7"/>
  <c r="OK76" i="7"/>
  <c r="OL76" i="7"/>
  <c r="OM76" i="7"/>
  <c r="ON76" i="7"/>
  <c r="OO76" i="7"/>
  <c r="OP76" i="7"/>
  <c r="OQ76" i="7"/>
  <c r="OR76" i="7"/>
  <c r="OS76" i="7"/>
  <c r="OT76" i="7"/>
  <c r="OU76" i="7"/>
  <c r="OV76" i="7"/>
  <c r="OW76" i="7"/>
  <c r="OX76" i="7"/>
  <c r="OY76" i="7"/>
  <c r="OZ76" i="7"/>
  <c r="PA76" i="7"/>
  <c r="PB76" i="7"/>
  <c r="PC76" i="7"/>
  <c r="PD76" i="7"/>
  <c r="PE76" i="7"/>
  <c r="PF76" i="7"/>
  <c r="PG76" i="7"/>
  <c r="PH76" i="7"/>
  <c r="PI76" i="7"/>
  <c r="PJ76" i="7"/>
  <c r="PK76" i="7"/>
  <c r="PL76" i="7"/>
  <c r="PM76" i="7"/>
  <c r="PN76" i="7"/>
  <c r="PO76" i="7"/>
  <c r="PP76" i="7"/>
  <c r="PQ76" i="7"/>
  <c r="PR76" i="7"/>
  <c r="PS76" i="7"/>
  <c r="PT76" i="7"/>
  <c r="PU76" i="7"/>
  <c r="PV76" i="7"/>
  <c r="PW76" i="7"/>
  <c r="PX76" i="7"/>
  <c r="PY76" i="7"/>
  <c r="PZ76" i="7"/>
  <c r="QA76" i="7"/>
  <c r="QB76" i="7"/>
  <c r="QC76" i="7"/>
  <c r="QD76" i="7"/>
  <c r="QE76" i="7"/>
  <c r="QF76" i="7"/>
  <c r="QG76" i="7"/>
  <c r="QH76" i="7"/>
  <c r="QI76" i="7"/>
  <c r="QJ76" i="7"/>
  <c r="QK76" i="7"/>
  <c r="QL76" i="7"/>
  <c r="QM76" i="7"/>
  <c r="QN76" i="7"/>
  <c r="QO76" i="7"/>
  <c r="QP76" i="7"/>
  <c r="QQ76" i="7"/>
  <c r="QR76" i="7"/>
  <c r="QS76" i="7"/>
  <c r="QT76" i="7"/>
  <c r="QU76" i="7"/>
  <c r="QV76" i="7"/>
  <c r="QW76" i="7"/>
  <c r="QX76" i="7"/>
  <c r="QY76" i="7"/>
  <c r="QZ76" i="7"/>
  <c r="RA76" i="7"/>
  <c r="RB76" i="7"/>
  <c r="RC76" i="7"/>
  <c r="RD76" i="7"/>
  <c r="RE76" i="7"/>
  <c r="RF76" i="7"/>
  <c r="RG76" i="7"/>
  <c r="RH76" i="7"/>
  <c r="RI76" i="7"/>
  <c r="RJ76" i="7"/>
  <c r="RK76" i="7"/>
  <c r="RL76" i="7"/>
  <c r="RM76" i="7"/>
  <c r="RN76" i="7"/>
  <c r="RO76" i="7"/>
  <c r="RP76" i="7"/>
  <c r="RQ76" i="7"/>
  <c r="RR76" i="7"/>
  <c r="RS76" i="7"/>
  <c r="RT76" i="7"/>
  <c r="RU76" i="7"/>
  <c r="RV76" i="7"/>
  <c r="RW76" i="7"/>
  <c r="RX76" i="7"/>
  <c r="RY76" i="7"/>
  <c r="RZ76" i="7"/>
  <c r="SA76" i="7"/>
  <c r="SB76" i="7"/>
  <c r="SC76" i="7"/>
  <c r="SD76" i="7"/>
  <c r="SE76" i="7"/>
  <c r="SF76" i="7"/>
  <c r="SG76" i="7"/>
  <c r="SH76" i="7"/>
  <c r="SI76" i="7"/>
  <c r="SJ76" i="7"/>
  <c r="EO76" i="7"/>
  <c r="EP76" i="7"/>
  <c r="EQ76" i="7"/>
  <c r="ER76" i="7"/>
  <c r="ES76" i="7"/>
  <c r="ET76" i="7"/>
  <c r="EU76" i="7"/>
  <c r="EV76" i="7"/>
  <c r="EW76" i="7"/>
  <c r="EX76" i="7"/>
  <c r="EY76" i="7"/>
  <c r="EZ76" i="7"/>
  <c r="FA76" i="7"/>
  <c r="FB76" i="7"/>
  <c r="FC76" i="7"/>
  <c r="FD76" i="7"/>
  <c r="FE76" i="7"/>
  <c r="FF76" i="7"/>
  <c r="FG76" i="7"/>
  <c r="FH76" i="7"/>
  <c r="FI76" i="7"/>
  <c r="FJ76" i="7"/>
  <c r="FK76" i="7"/>
  <c r="FL76" i="7"/>
  <c r="FM76" i="7"/>
  <c r="FN76" i="7"/>
  <c r="FO76" i="7"/>
  <c r="FP76" i="7"/>
  <c r="FQ76" i="7"/>
  <c r="FR76" i="7"/>
  <c r="FS76" i="7"/>
  <c r="FT76" i="7"/>
  <c r="FU76" i="7"/>
  <c r="FV76" i="7"/>
  <c r="FW76" i="7"/>
  <c r="FX76" i="7"/>
  <c r="FY76" i="7"/>
  <c r="FZ76" i="7"/>
  <c r="GA76" i="7"/>
  <c r="GB76" i="7"/>
  <c r="GC76" i="7"/>
  <c r="GD76" i="7"/>
  <c r="GE76" i="7"/>
  <c r="GF76" i="7"/>
  <c r="GG76" i="7"/>
  <c r="GH76" i="7"/>
  <c r="GI76" i="7"/>
  <c r="GJ76" i="7"/>
  <c r="GK76" i="7"/>
  <c r="GL76" i="7"/>
  <c r="GM76" i="7"/>
  <c r="GN76" i="7"/>
  <c r="GO76" i="7"/>
  <c r="GP76" i="7"/>
  <c r="GQ76" i="7"/>
  <c r="GR76" i="7"/>
  <c r="GS76" i="7"/>
  <c r="GT76" i="7"/>
  <c r="GU76" i="7"/>
  <c r="GV76" i="7"/>
  <c r="GW76" i="7"/>
  <c r="GX76" i="7"/>
  <c r="GY76" i="7"/>
  <c r="GZ76" i="7"/>
  <c r="HA76" i="7"/>
  <c r="HB76" i="7"/>
  <c r="HC76" i="7"/>
  <c r="HD76" i="7"/>
  <c r="HE76" i="7"/>
  <c r="HF76" i="7"/>
  <c r="HG76" i="7"/>
  <c r="HH76" i="7"/>
  <c r="HI76" i="7"/>
  <c r="HJ76" i="7"/>
  <c r="HK76" i="7"/>
  <c r="HL76" i="7"/>
  <c r="HM76" i="7"/>
  <c r="HN76" i="7"/>
  <c r="HO76" i="7"/>
  <c r="HP76" i="7"/>
  <c r="HQ76" i="7"/>
  <c r="HR76" i="7"/>
  <c r="HS76" i="7"/>
  <c r="HT76" i="7"/>
  <c r="HU76" i="7"/>
  <c r="HV76" i="7"/>
  <c r="HW76" i="7"/>
  <c r="HX76" i="7"/>
  <c r="HY76" i="7"/>
  <c r="HZ76" i="7"/>
  <c r="IA76" i="7"/>
  <c r="IB76" i="7"/>
  <c r="IC76" i="7"/>
  <c r="ID76" i="7"/>
  <c r="IE76" i="7"/>
  <c r="IF76" i="7"/>
  <c r="IG76" i="7"/>
  <c r="IH76" i="7"/>
  <c r="II76" i="7"/>
  <c r="IJ76" i="7"/>
  <c r="IK76" i="7"/>
  <c r="IL76" i="7"/>
  <c r="IM76" i="7"/>
  <c r="IN76" i="7"/>
  <c r="C20" i="7"/>
  <c r="C22" i="7"/>
  <c r="C23" i="7"/>
  <c r="C24" i="7"/>
  <c r="C25" i="7"/>
  <c r="C26" i="7"/>
  <c r="C27" i="7"/>
  <c r="C28" i="7"/>
  <c r="C29" i="7"/>
  <c r="C30" i="7"/>
  <c r="C31" i="7"/>
  <c r="C32" i="7"/>
  <c r="C33" i="7"/>
  <c r="C34" i="7"/>
  <c r="C35" i="7"/>
  <c r="C36" i="7"/>
  <c r="C37" i="7"/>
  <c r="C38" i="7"/>
  <c r="C39" i="7"/>
  <c r="C40" i="7"/>
  <c r="C41" i="7"/>
  <c r="C42" i="7"/>
  <c r="C43" i="7"/>
  <c r="C44" i="7"/>
  <c r="C45" i="7"/>
  <c r="C46" i="7"/>
  <c r="C47" i="7"/>
  <c r="C48" i="7"/>
  <c r="AQ55" i="9"/>
  <c r="X74" i="9"/>
  <c r="X73" i="9"/>
  <c r="X72" i="9"/>
  <c r="X71" i="9"/>
  <c r="X70" i="9"/>
  <c r="X69" i="9"/>
  <c r="X68" i="9"/>
  <c r="X67" i="9"/>
  <c r="X66" i="9"/>
  <c r="X65" i="9"/>
  <c r="X64" i="9"/>
  <c r="X63" i="9"/>
  <c r="X62" i="9"/>
  <c r="X61" i="9"/>
  <c r="X60" i="9"/>
  <c r="EN76" i="7"/>
  <c r="EM76" i="7"/>
  <c r="EL76" i="7"/>
  <c r="EK76" i="7"/>
  <c r="EJ76" i="7"/>
  <c r="EI76" i="7"/>
  <c r="EH76" i="7"/>
  <c r="EG76" i="7"/>
  <c r="EF76" i="7"/>
  <c r="EE76" i="7"/>
  <c r="ED76" i="7"/>
  <c r="EC76" i="7"/>
  <c r="EB76" i="7"/>
  <c r="EA76" i="7"/>
  <c r="DZ76" i="7"/>
  <c r="DY76" i="7"/>
  <c r="DX76" i="7"/>
  <c r="DW76" i="7"/>
  <c r="DV76" i="7"/>
  <c r="DU76" i="7"/>
  <c r="DT76" i="7"/>
  <c r="DS76" i="7"/>
  <c r="DR76" i="7"/>
  <c r="DQ76" i="7"/>
  <c r="DP76" i="7"/>
  <c r="DO76" i="7"/>
  <c r="DN76" i="7"/>
  <c r="DM76" i="7"/>
  <c r="DL76" i="7"/>
  <c r="DK76" i="7"/>
  <c r="DJ76" i="7"/>
  <c r="DI76" i="7"/>
  <c r="DH76" i="7"/>
  <c r="DG76" i="7"/>
  <c r="DF76" i="7"/>
  <c r="DE76" i="7"/>
  <c r="DD76" i="7"/>
  <c r="DC76" i="7"/>
  <c r="DB76" i="7"/>
  <c r="DA76" i="7"/>
  <c r="CZ76" i="7"/>
  <c r="CY76" i="7"/>
  <c r="CX76" i="7"/>
  <c r="CW76" i="7"/>
  <c r="CV76" i="7"/>
  <c r="CU76" i="7"/>
  <c r="CT76" i="7"/>
  <c r="CS76" i="7"/>
  <c r="CR76" i="7"/>
  <c r="CQ76" i="7"/>
  <c r="CP76" i="7"/>
  <c r="CO76" i="7"/>
  <c r="CN76" i="7"/>
  <c r="CM76" i="7"/>
  <c r="CL76" i="7"/>
  <c r="CK76" i="7"/>
  <c r="CJ76" i="7"/>
  <c r="CI76" i="7"/>
  <c r="CH76" i="7"/>
  <c r="CG76" i="7"/>
  <c r="CF76" i="7"/>
  <c r="CE76" i="7"/>
  <c r="CD76" i="7"/>
  <c r="CC76" i="7"/>
  <c r="CB76" i="7"/>
  <c r="CA76" i="7"/>
  <c r="BZ76" i="7"/>
  <c r="BY76" i="7"/>
  <c r="BX76" i="7"/>
  <c r="BW76" i="7"/>
  <c r="BV76" i="7"/>
  <c r="BU76" i="7"/>
  <c r="BT76" i="7"/>
  <c r="BS76" i="7"/>
  <c r="BR76" i="7"/>
  <c r="BQ76" i="7"/>
  <c r="BP76" i="7"/>
  <c r="BO76" i="7"/>
  <c r="BN76" i="7"/>
  <c r="BM76" i="7"/>
  <c r="BL76" i="7"/>
  <c r="BK76" i="7"/>
  <c r="BJ76" i="7"/>
  <c r="BI76" i="7"/>
  <c r="BH76" i="7"/>
  <c r="BG76" i="7"/>
  <c r="BF76" i="7"/>
  <c r="BE76" i="7"/>
  <c r="BD76" i="7"/>
  <c r="BC76" i="7"/>
  <c r="BB76" i="7"/>
  <c r="BA76" i="7"/>
  <c r="AZ76" i="7"/>
  <c r="AY76" i="7"/>
  <c r="AX76" i="7"/>
  <c r="AW76" i="7"/>
  <c r="AV76" i="7"/>
  <c r="AU76" i="7"/>
  <c r="AT76" i="7"/>
  <c r="AS76" i="7"/>
  <c r="AR76" i="7"/>
  <c r="AQ76" i="7"/>
  <c r="AP76" i="7"/>
  <c r="AO76" i="7"/>
  <c r="AN76" i="7"/>
  <c r="AM76" i="7"/>
  <c r="AL76" i="7"/>
  <c r="AK76" i="7"/>
  <c r="AJ76" i="7"/>
  <c r="AI76" i="7"/>
  <c r="AH76" i="7"/>
  <c r="AG76" i="7"/>
  <c r="AF76" i="7"/>
  <c r="AE76" i="7"/>
  <c r="AD76" i="7"/>
  <c r="AC76" i="7"/>
  <c r="AB76" i="7"/>
  <c r="AA76" i="7"/>
  <c r="Z76" i="7"/>
  <c r="SA17" i="7"/>
  <c r="RZ17" i="7"/>
  <c r="RY17" i="7"/>
  <c r="RX17" i="7"/>
  <c r="RW17" i="7"/>
  <c r="RV17" i="7"/>
  <c r="RU17" i="7"/>
  <c r="RT17" i="7"/>
  <c r="RS17" i="7"/>
  <c r="RR17" i="7"/>
  <c r="RQ17" i="7"/>
  <c r="RP17" i="7"/>
  <c r="RO17" i="7"/>
  <c r="RN17" i="7"/>
  <c r="RM17" i="7"/>
  <c r="RL17" i="7"/>
  <c r="RK17" i="7"/>
  <c r="RJ17" i="7"/>
  <c r="RI17" i="7"/>
  <c r="RH17" i="7"/>
  <c r="RG17" i="7"/>
  <c r="RF17" i="7"/>
  <c r="RE17" i="7"/>
  <c r="RD17" i="7"/>
  <c r="RC17" i="7"/>
  <c r="RB17" i="7"/>
  <c r="RA17" i="7"/>
  <c r="QZ17" i="7"/>
  <c r="QY17" i="7"/>
  <c r="QX17" i="7"/>
  <c r="QW17" i="7"/>
  <c r="QV17" i="7"/>
  <c r="QU17" i="7"/>
  <c r="QT17" i="7"/>
  <c r="QS17" i="7"/>
  <c r="QR17" i="7"/>
  <c r="QQ17" i="7"/>
  <c r="QP17" i="7"/>
  <c r="QO17" i="7"/>
  <c r="QN17" i="7"/>
  <c r="QM17" i="7"/>
  <c r="QL17" i="7"/>
  <c r="QK17" i="7"/>
  <c r="QJ17" i="7"/>
  <c r="QI17" i="7"/>
  <c r="QH17" i="7"/>
  <c r="QG17" i="7"/>
  <c r="QF17" i="7"/>
  <c r="QE17" i="7"/>
  <c r="QD17" i="7"/>
  <c r="QC17" i="7"/>
  <c r="QB17" i="7"/>
  <c r="QA17" i="7"/>
  <c r="PZ17" i="7"/>
  <c r="PY17" i="7"/>
  <c r="PX17" i="7"/>
  <c r="PW17" i="7"/>
  <c r="PV17" i="7"/>
  <c r="PU17" i="7"/>
  <c r="PT17" i="7"/>
  <c r="PS17" i="7"/>
  <c r="PR17" i="7"/>
  <c r="PQ17" i="7"/>
  <c r="PP17" i="7"/>
  <c r="PO17" i="7"/>
  <c r="PN17" i="7"/>
  <c r="PM17" i="7"/>
  <c r="PL17" i="7"/>
  <c r="PK17" i="7"/>
  <c r="PJ17" i="7"/>
  <c r="PI17" i="7"/>
  <c r="PH17" i="7"/>
  <c r="PG17" i="7"/>
  <c r="PF17" i="7"/>
  <c r="PE17" i="7"/>
  <c r="PD17" i="7"/>
  <c r="PC17" i="7"/>
  <c r="PB17" i="7"/>
  <c r="PA17" i="7"/>
  <c r="OZ17" i="7"/>
  <c r="OY17" i="7"/>
  <c r="OX17" i="7"/>
  <c r="OW17" i="7"/>
  <c r="OV17" i="7"/>
  <c r="OU17" i="7"/>
  <c r="OT17" i="7"/>
  <c r="OS17" i="7"/>
  <c r="OR17" i="7"/>
  <c r="OQ17" i="7"/>
  <c r="OP17" i="7"/>
  <c r="OO17" i="7"/>
  <c r="ON17" i="7"/>
  <c r="OM17" i="7"/>
  <c r="OL17" i="7"/>
  <c r="OK17" i="7"/>
  <c r="OJ17" i="7"/>
  <c r="OI17" i="7"/>
  <c r="OH17" i="7"/>
  <c r="OG17" i="7"/>
  <c r="OF17" i="7"/>
  <c r="OE17" i="7"/>
  <c r="OD17" i="7"/>
  <c r="OC17" i="7"/>
  <c r="OB17" i="7"/>
  <c r="OA17" i="7"/>
  <c r="NZ17" i="7"/>
  <c r="NY17" i="7"/>
  <c r="NX17" i="7"/>
  <c r="NW17" i="7"/>
  <c r="NV17" i="7"/>
  <c r="NU17" i="7"/>
  <c r="NT17" i="7"/>
  <c r="NS17" i="7"/>
  <c r="NR17" i="7"/>
  <c r="NQ17" i="7"/>
  <c r="NP17" i="7"/>
  <c r="NO17" i="7"/>
  <c r="NN17" i="7"/>
  <c r="NM17" i="7"/>
  <c r="NL17" i="7"/>
  <c r="NK17" i="7"/>
  <c r="NJ17" i="7"/>
  <c r="NI17" i="7"/>
  <c r="NH17" i="7"/>
  <c r="NG17" i="7"/>
  <c r="NF17" i="7"/>
  <c r="NE17" i="7"/>
  <c r="ND17" i="7"/>
  <c r="NC17" i="7"/>
  <c r="NB17" i="7"/>
  <c r="NA17" i="7"/>
  <c r="MZ17" i="7"/>
  <c r="MY17" i="7"/>
  <c r="MX17" i="7"/>
  <c r="MW17" i="7"/>
  <c r="MV17" i="7"/>
  <c r="MU17" i="7"/>
  <c r="MT17" i="7"/>
  <c r="MS17" i="7"/>
  <c r="MR17" i="7"/>
  <c r="MQ17" i="7"/>
  <c r="MP17" i="7"/>
  <c r="MO17" i="7"/>
  <c r="MN17" i="7"/>
  <c r="MM17" i="7"/>
  <c r="ML17" i="7"/>
  <c r="MK17" i="7"/>
  <c r="MJ17" i="7"/>
  <c r="MI17" i="7"/>
  <c r="MH17" i="7"/>
  <c r="MG17" i="7"/>
  <c r="MF17" i="7"/>
  <c r="ME17" i="7"/>
  <c r="MD17" i="7"/>
  <c r="MC17" i="7"/>
  <c r="MB17" i="7"/>
  <c r="MA17" i="7"/>
  <c r="LZ17" i="7"/>
  <c r="LY17" i="7"/>
  <c r="LX17" i="7"/>
  <c r="LW17" i="7"/>
  <c r="LV17" i="7"/>
  <c r="LU17" i="7"/>
  <c r="LT17" i="7"/>
  <c r="LS17" i="7"/>
  <c r="LR17" i="7"/>
  <c r="LQ17" i="7"/>
  <c r="LP17" i="7"/>
  <c r="LO17" i="7"/>
  <c r="LN17" i="7"/>
  <c r="LM17" i="7"/>
  <c r="LL17" i="7"/>
  <c r="LK17" i="7"/>
  <c r="LJ17" i="7"/>
  <c r="LI17" i="7"/>
  <c r="LH17" i="7"/>
  <c r="LG17" i="7"/>
  <c r="LF17" i="7"/>
  <c r="LE17" i="7"/>
  <c r="LD17" i="7"/>
  <c r="LC17" i="7"/>
  <c r="LB17" i="7"/>
  <c r="LA17" i="7"/>
  <c r="KZ17" i="7"/>
  <c r="KY17" i="7"/>
  <c r="KX17" i="7"/>
  <c r="KW17" i="7"/>
  <c r="KV17" i="7"/>
  <c r="KU17" i="7"/>
  <c r="KT17" i="7"/>
  <c r="KS17" i="7"/>
  <c r="KR17" i="7"/>
  <c r="KQ17" i="7"/>
  <c r="KP17" i="7"/>
  <c r="KO17" i="7"/>
  <c r="KN17" i="7"/>
  <c r="KM17" i="7"/>
  <c r="KL17" i="7"/>
  <c r="KK17" i="7"/>
  <c r="KJ17" i="7"/>
  <c r="KI17" i="7"/>
  <c r="KH17" i="7"/>
  <c r="KG17" i="7"/>
  <c r="KF17" i="7"/>
  <c r="KE17" i="7"/>
  <c r="KD17" i="7"/>
  <c r="KC17" i="7"/>
  <c r="KB17" i="7"/>
  <c r="KA17" i="7"/>
  <c r="JZ17" i="7"/>
  <c r="JY17" i="7"/>
  <c r="JX17" i="7"/>
  <c r="JW17" i="7"/>
  <c r="JV17" i="7"/>
  <c r="JU17" i="7"/>
  <c r="JT17" i="7"/>
  <c r="JS17" i="7"/>
  <c r="JR17" i="7"/>
  <c r="JQ17" i="7"/>
  <c r="JP17" i="7"/>
  <c r="JO17" i="7"/>
  <c r="JN17" i="7"/>
  <c r="JM17" i="7"/>
  <c r="JL17" i="7"/>
  <c r="JK17" i="7"/>
  <c r="JJ17" i="7"/>
  <c r="JI17" i="7"/>
  <c r="JH17" i="7"/>
  <c r="JG17" i="7"/>
  <c r="JF17" i="7"/>
  <c r="JE17" i="7"/>
  <c r="JD17" i="7"/>
  <c r="JC17" i="7"/>
  <c r="JB17" i="7"/>
  <c r="JA17" i="7"/>
  <c r="IZ17" i="7"/>
  <c r="IY17" i="7"/>
  <c r="IX17" i="7"/>
  <c r="IW17" i="7"/>
  <c r="IV17" i="7"/>
  <c r="IU17" i="7"/>
  <c r="IT17" i="7"/>
  <c r="IS17" i="7"/>
  <c r="IR17" i="7"/>
  <c r="IQ17" i="7"/>
  <c r="IP17" i="7"/>
  <c r="IO17" i="7"/>
  <c r="IN17" i="7"/>
  <c r="IM17" i="7"/>
  <c r="IL17" i="7"/>
  <c r="IK17" i="7"/>
  <c r="IJ17" i="7"/>
  <c r="II17" i="7"/>
  <c r="IH17" i="7"/>
  <c r="IG17" i="7"/>
  <c r="IF17" i="7"/>
  <c r="IE17" i="7"/>
  <c r="ID17" i="7"/>
  <c r="IC17" i="7"/>
  <c r="IB17" i="7"/>
  <c r="IA17" i="7"/>
  <c r="HZ17" i="7"/>
  <c r="HY17" i="7"/>
  <c r="HX17" i="7"/>
  <c r="HW17" i="7"/>
  <c r="HV17" i="7"/>
  <c r="HU17" i="7"/>
  <c r="HT17" i="7"/>
  <c r="HS17" i="7"/>
  <c r="HR17" i="7"/>
  <c r="HQ17" i="7"/>
  <c r="HP17" i="7"/>
  <c r="HO17" i="7"/>
  <c r="HN17" i="7"/>
  <c r="HM17" i="7"/>
  <c r="HL17" i="7"/>
  <c r="HK17" i="7"/>
  <c r="HJ17" i="7"/>
  <c r="HI17" i="7"/>
  <c r="HH17" i="7"/>
  <c r="HG17" i="7"/>
  <c r="HF17" i="7"/>
  <c r="HE17" i="7"/>
  <c r="HD17" i="7"/>
  <c r="HC17" i="7"/>
  <c r="HB17" i="7"/>
  <c r="HA17" i="7"/>
  <c r="GZ17" i="7"/>
  <c r="GY17" i="7"/>
  <c r="GX17" i="7"/>
  <c r="GW17" i="7"/>
  <c r="GV17" i="7"/>
  <c r="GU17" i="7"/>
  <c r="GT17" i="7"/>
  <c r="GS17" i="7"/>
  <c r="GR17" i="7"/>
  <c r="GQ17" i="7"/>
  <c r="GP17" i="7"/>
  <c r="GO17" i="7"/>
  <c r="GN17" i="7"/>
  <c r="GM17" i="7"/>
  <c r="GL17" i="7"/>
  <c r="GK17" i="7"/>
  <c r="GJ17" i="7"/>
  <c r="GI17" i="7"/>
  <c r="GH17" i="7"/>
  <c r="GG17" i="7"/>
  <c r="GF17" i="7"/>
  <c r="GE17" i="7"/>
  <c r="GD17" i="7"/>
  <c r="GC17" i="7"/>
  <c r="GB17" i="7"/>
  <c r="GA17" i="7"/>
  <c r="FZ17" i="7"/>
  <c r="FY17" i="7"/>
  <c r="FX17" i="7"/>
  <c r="FW17" i="7"/>
  <c r="FV17" i="7"/>
  <c r="FU17" i="7"/>
  <c r="FT17" i="7"/>
  <c r="FS17" i="7"/>
  <c r="FR17" i="7"/>
  <c r="FQ17" i="7"/>
  <c r="FP17" i="7"/>
  <c r="FO17" i="7"/>
  <c r="FN17" i="7"/>
  <c r="FM17" i="7"/>
  <c r="FL17" i="7"/>
  <c r="FK17" i="7"/>
  <c r="FJ17" i="7"/>
  <c r="FI17" i="7"/>
  <c r="FH17" i="7"/>
  <c r="FG17" i="7"/>
  <c r="FF17" i="7"/>
  <c r="FE17" i="7"/>
  <c r="FD17" i="7"/>
  <c r="FC17" i="7"/>
  <c r="FB17" i="7"/>
  <c r="FA17" i="7"/>
  <c r="EZ17" i="7"/>
  <c r="EY17" i="7"/>
  <c r="EX17" i="7"/>
  <c r="EW17" i="7"/>
  <c r="EV17" i="7"/>
  <c r="EU17" i="7"/>
  <c r="ET17" i="7"/>
  <c r="ES17" i="7"/>
  <c r="ER17" i="7"/>
  <c r="EQ17" i="7"/>
  <c r="EP17" i="7"/>
  <c r="EO17" i="7"/>
  <c r="EN17" i="7"/>
  <c r="EM17" i="7"/>
  <c r="EL17" i="7"/>
  <c r="EK17" i="7"/>
  <c r="EJ17" i="7"/>
  <c r="EI17" i="7"/>
  <c r="EH17" i="7"/>
  <c r="EG17" i="7"/>
  <c r="EF17" i="7"/>
  <c r="EE17" i="7"/>
  <c r="ED17" i="7"/>
  <c r="EC17" i="7"/>
  <c r="EB17" i="7"/>
  <c r="EA17" i="7"/>
  <c r="DZ17" i="7"/>
  <c r="DY17" i="7"/>
  <c r="DX17" i="7"/>
  <c r="DW17" i="7"/>
  <c r="DV17" i="7"/>
  <c r="DU17" i="7"/>
  <c r="DT17" i="7"/>
  <c r="DS17" i="7"/>
  <c r="DR17" i="7"/>
  <c r="DQ17" i="7"/>
  <c r="DP17" i="7"/>
  <c r="DO17" i="7"/>
  <c r="DN17" i="7"/>
  <c r="DM17" i="7"/>
  <c r="DL17" i="7"/>
  <c r="DK17" i="7"/>
  <c r="DJ17" i="7"/>
  <c r="DI17" i="7"/>
  <c r="DH17" i="7"/>
  <c r="DG17" i="7"/>
  <c r="DF17" i="7"/>
  <c r="DE17" i="7"/>
  <c r="DD17" i="7"/>
  <c r="DC17" i="7"/>
  <c r="DB17" i="7"/>
  <c r="DA17" i="7"/>
  <c r="CZ17" i="7"/>
  <c r="CY17" i="7"/>
  <c r="CX17" i="7"/>
  <c r="CW17" i="7"/>
  <c r="CV17" i="7"/>
  <c r="CU17" i="7"/>
  <c r="CT17" i="7"/>
  <c r="CS17" i="7"/>
  <c r="CR17" i="7"/>
  <c r="CQ17" i="7"/>
  <c r="CP17" i="7"/>
  <c r="CO17" i="7"/>
  <c r="CN17" i="7"/>
  <c r="CM17" i="7"/>
  <c r="CL17" i="7"/>
  <c r="CK17" i="7"/>
  <c r="CJ17" i="7"/>
  <c r="CI17" i="7"/>
  <c r="CH17" i="7"/>
  <c r="CG17" i="7"/>
  <c r="CF17" i="7"/>
  <c r="CE17" i="7"/>
  <c r="CD17" i="7"/>
  <c r="CC17" i="7"/>
  <c r="CB17" i="7"/>
  <c r="CA17" i="7"/>
  <c r="BZ17" i="7"/>
  <c r="BY17" i="7"/>
  <c r="BX17" i="7"/>
  <c r="BW17" i="7"/>
  <c r="BV17" i="7"/>
  <c r="BU17" i="7"/>
  <c r="BT17" i="7"/>
  <c r="BS17" i="7"/>
  <c r="BR17" i="7"/>
  <c r="BQ17" i="7"/>
  <c r="BP17" i="7"/>
  <c r="BO17" i="7"/>
  <c r="BN17" i="7"/>
  <c r="BM17" i="7"/>
  <c r="BL17" i="7"/>
  <c r="BK17" i="7"/>
  <c r="BJ17" i="7"/>
  <c r="BI17" i="7"/>
  <c r="BH17" i="7"/>
  <c r="BG17" i="7"/>
  <c r="BF17" i="7"/>
  <c r="BE17" i="7"/>
  <c r="BD17" i="7"/>
  <c r="BC17" i="7"/>
  <c r="BB17" i="7"/>
  <c r="BA17" i="7"/>
  <c r="AZ17" i="7"/>
  <c r="AY17" i="7"/>
  <c r="AX17" i="7"/>
  <c r="AW17" i="7"/>
  <c r="AV17" i="7"/>
  <c r="AU17" i="7"/>
  <c r="AT17" i="7"/>
  <c r="AS17" i="7"/>
  <c r="AR17" i="7"/>
  <c r="AQ17" i="7"/>
  <c r="AP17" i="7"/>
  <c r="AO17" i="7"/>
  <c r="AN17" i="7"/>
  <c r="AM17" i="7"/>
  <c r="AL17" i="7"/>
  <c r="AK17" i="7"/>
  <c r="AJ17" i="7"/>
  <c r="AI17" i="7"/>
  <c r="AH17" i="7"/>
  <c r="AG17" i="7"/>
  <c r="AF17" i="7"/>
  <c r="AE17" i="7"/>
  <c r="AD17" i="7"/>
  <c r="AC17" i="7"/>
  <c r="AB17" i="7"/>
  <c r="AA17" i="7"/>
  <c r="Z17" i="7"/>
  <c r="Y17" i="7"/>
  <c r="X17" i="7"/>
  <c r="W17" i="7"/>
  <c r="V17" i="7"/>
  <c r="U17" i="7"/>
  <c r="T17" i="7"/>
  <c r="R17" i="7"/>
  <c r="P17" i="7"/>
  <c r="B67" i="1"/>
  <c r="FY12" i="1"/>
  <c r="FZ11" i="1"/>
  <c r="FZ13" i="1"/>
  <c r="FZ14" i="1"/>
  <c r="FZ12" i="1"/>
  <c r="GA11" i="1"/>
  <c r="GA13" i="1"/>
  <c r="GA14" i="1"/>
  <c r="GA12" i="1"/>
  <c r="GB11" i="1"/>
  <c r="GB13" i="1"/>
  <c r="GB14" i="1"/>
  <c r="GB12" i="1"/>
  <c r="GC11" i="1"/>
  <c r="GC13" i="1"/>
  <c r="GC14" i="1"/>
  <c r="GC12" i="1"/>
  <c r="GD11" i="1"/>
  <c r="GD13" i="1"/>
  <c r="GD14" i="1"/>
  <c r="GD12" i="1"/>
  <c r="GE11" i="1"/>
  <c r="GE13" i="1"/>
  <c r="GE14" i="1"/>
  <c r="GE12" i="1"/>
  <c r="GF11" i="1"/>
  <c r="GF13" i="1"/>
  <c r="GF14" i="1"/>
  <c r="GF12" i="1"/>
  <c r="GG11" i="1"/>
  <c r="GG13" i="1"/>
  <c r="GG14" i="1"/>
  <c r="GG12" i="1"/>
  <c r="GH11" i="1"/>
  <c r="GH13" i="1"/>
  <c r="GH14" i="1"/>
  <c r="GH12" i="1"/>
  <c r="GI11" i="1"/>
  <c r="GI13" i="1"/>
  <c r="GI14" i="1"/>
  <c r="GI12" i="1"/>
  <c r="GJ11" i="1"/>
  <c r="GJ13" i="1"/>
  <c r="GJ14" i="1"/>
  <c r="GJ12" i="1"/>
  <c r="GK11" i="1"/>
  <c r="GK13" i="1"/>
  <c r="GK14" i="1"/>
  <c r="GK12" i="1"/>
  <c r="GL11" i="1"/>
  <c r="GL13" i="1"/>
  <c r="GL14" i="1"/>
  <c r="GL12" i="1"/>
  <c r="GM11" i="1"/>
  <c r="GM13" i="1"/>
  <c r="GM14" i="1"/>
  <c r="GM12" i="1"/>
  <c r="GN11" i="1"/>
  <c r="GN13" i="1"/>
  <c r="GN14" i="1"/>
  <c r="GN12" i="1"/>
  <c r="GO11" i="1"/>
  <c r="GO13" i="1"/>
  <c r="GO14" i="1"/>
  <c r="GO12" i="1"/>
  <c r="GP11" i="1"/>
  <c r="GP13" i="1"/>
  <c r="GP14" i="1"/>
  <c r="GP12" i="1"/>
  <c r="GQ11" i="1"/>
  <c r="GQ13" i="1"/>
  <c r="GQ14" i="1"/>
  <c r="GQ12" i="1"/>
  <c r="GR11" i="1"/>
  <c r="GR13" i="1"/>
  <c r="GR14" i="1"/>
  <c r="GR12" i="1"/>
  <c r="GS11" i="1"/>
  <c r="GS13" i="1"/>
  <c r="GS14" i="1"/>
  <c r="GS12" i="1"/>
  <c r="GT11" i="1"/>
  <c r="GT13" i="1"/>
  <c r="GT14" i="1"/>
  <c r="GT12" i="1"/>
  <c r="GU11" i="1"/>
  <c r="GU13" i="1"/>
  <c r="GU14" i="1"/>
  <c r="GU12" i="1"/>
  <c r="GV11" i="1"/>
  <c r="GV13" i="1"/>
  <c r="GV14" i="1"/>
  <c r="GV12" i="1"/>
  <c r="GW11" i="1"/>
  <c r="GW13" i="1"/>
  <c r="GW14" i="1"/>
  <c r="GW12" i="1"/>
  <c r="GX11" i="1"/>
  <c r="GX13" i="1"/>
  <c r="GX14" i="1"/>
  <c r="GX12" i="1"/>
  <c r="GY11" i="1"/>
  <c r="GY13" i="1"/>
  <c r="GY14" i="1"/>
  <c r="GY12" i="1"/>
  <c r="GZ11" i="1"/>
  <c r="GZ13" i="1"/>
  <c r="GZ14" i="1"/>
  <c r="GZ12" i="1"/>
  <c r="HA11" i="1"/>
  <c r="HA13" i="1"/>
  <c r="HA14" i="1"/>
  <c r="HA12" i="1"/>
  <c r="HB11" i="1"/>
  <c r="HB13" i="1"/>
  <c r="HB14" i="1"/>
  <c r="HB12" i="1"/>
  <c r="HC11" i="1"/>
  <c r="HC13" i="1"/>
  <c r="HC14" i="1"/>
  <c r="HC12" i="1"/>
  <c r="HD11" i="1"/>
  <c r="HD13" i="1"/>
  <c r="HD14" i="1"/>
  <c r="HD12" i="1"/>
  <c r="HE11" i="1"/>
  <c r="HE13" i="1"/>
  <c r="HE14" i="1"/>
  <c r="HE12" i="1"/>
  <c r="HF11" i="1"/>
  <c r="HF13" i="1"/>
  <c r="HF14" i="1"/>
  <c r="HF12" i="1"/>
  <c r="HG11" i="1"/>
  <c r="HG13" i="1"/>
  <c r="HG14" i="1"/>
  <c r="HG12" i="1"/>
  <c r="HH11" i="1"/>
  <c r="HH13" i="1"/>
  <c r="HH14" i="1"/>
  <c r="HH12" i="1"/>
  <c r="HI11" i="1"/>
  <c r="HI13" i="1"/>
  <c r="HI14" i="1"/>
  <c r="HI12" i="1"/>
  <c r="HJ11" i="1"/>
  <c r="HJ13" i="1"/>
  <c r="HJ14" i="1"/>
  <c r="HJ12" i="1"/>
  <c r="HK11" i="1"/>
  <c r="HK13" i="1"/>
  <c r="HK14" i="1"/>
  <c r="HK12" i="1"/>
  <c r="HL11" i="1"/>
  <c r="HL13" i="1"/>
  <c r="HL14" i="1"/>
  <c r="HL12" i="1"/>
  <c r="HM11" i="1"/>
  <c r="HM13" i="1"/>
  <c r="HM14" i="1"/>
  <c r="HM12" i="1"/>
  <c r="HN11" i="1"/>
  <c r="HN13" i="1"/>
  <c r="HN14" i="1"/>
  <c r="HN12" i="1"/>
  <c r="HO11" i="1"/>
  <c r="HO13" i="1"/>
  <c r="HO14" i="1"/>
  <c r="HO12" i="1"/>
  <c r="HP11" i="1"/>
  <c r="HP13" i="1"/>
  <c r="HP14" i="1"/>
  <c r="HP12" i="1"/>
  <c r="HQ11" i="1"/>
  <c r="HQ13" i="1"/>
  <c r="HQ14" i="1"/>
  <c r="HQ12" i="1"/>
  <c r="HR11" i="1"/>
  <c r="HR13" i="1"/>
  <c r="HR14" i="1"/>
  <c r="HR12" i="1"/>
  <c r="HS11" i="1"/>
  <c r="HS13" i="1"/>
  <c r="HS14" i="1"/>
  <c r="HS12" i="1"/>
  <c r="HT11" i="1"/>
  <c r="HT13" i="1"/>
  <c r="HT14" i="1"/>
  <c r="HT12" i="1"/>
  <c r="HU11" i="1"/>
  <c r="HU13" i="1"/>
  <c r="HU14" i="1"/>
  <c r="HU12" i="1"/>
  <c r="HV11" i="1"/>
  <c r="HV13" i="1"/>
  <c r="HV14" i="1"/>
  <c r="HV12" i="1"/>
  <c r="HW11" i="1"/>
  <c r="HW13" i="1"/>
  <c r="HW14" i="1"/>
  <c r="HW12" i="1"/>
  <c r="HX11" i="1"/>
  <c r="HX13" i="1"/>
  <c r="HX14" i="1"/>
  <c r="HX12" i="1"/>
  <c r="HY11" i="1"/>
  <c r="HY13" i="1"/>
  <c r="HY14" i="1"/>
  <c r="HY12" i="1"/>
  <c r="HZ11" i="1"/>
  <c r="HZ13" i="1"/>
  <c r="HZ14" i="1"/>
  <c r="HZ12" i="1"/>
  <c r="IA11" i="1"/>
  <c r="IA13" i="1"/>
  <c r="IA14" i="1"/>
  <c r="IA12" i="1"/>
  <c r="IB11" i="1"/>
  <c r="IB13" i="1"/>
  <c r="IB14" i="1"/>
  <c r="IB12" i="1"/>
  <c r="IC11" i="1"/>
  <c r="IC13" i="1"/>
  <c r="IC14" i="1"/>
  <c r="IC12" i="1"/>
  <c r="ID11" i="1"/>
  <c r="ID13" i="1"/>
  <c r="ID14" i="1"/>
  <c r="ID12" i="1"/>
  <c r="IE11" i="1"/>
  <c r="IE13" i="1"/>
  <c r="IE14" i="1"/>
  <c r="IE12" i="1"/>
  <c r="IF11" i="1"/>
  <c r="IF13" i="1"/>
  <c r="IF14" i="1"/>
  <c r="IF12" i="1"/>
  <c r="IG11" i="1"/>
  <c r="IG13" i="1"/>
  <c r="IG14" i="1"/>
  <c r="IG12" i="1"/>
  <c r="B71" i="1"/>
  <c r="B72" i="1"/>
  <c r="B73" i="1"/>
  <c r="B74" i="1"/>
  <c r="B76" i="1"/>
  <c r="B77" i="1"/>
  <c r="B78" i="1"/>
  <c r="B75" i="1"/>
</calcChain>
</file>

<file path=xl/comments1.xml><?xml version="1.0" encoding="utf-8"?>
<comments xmlns="http://schemas.openxmlformats.org/spreadsheetml/2006/main">
  <authors>
    <author>Jean-Baptiste</author>
  </authors>
  <commentList>
    <comment ref="AD65" authorId="0" shapeId="0">
      <text>
        <r>
          <rPr>
            <b/>
            <sz val="9"/>
            <color indexed="81"/>
            <rFont val="Tahoma"/>
            <charset val="1"/>
          </rPr>
          <t>Jean-Baptiste:</t>
        </r>
        <r>
          <rPr>
            <sz val="9"/>
            <color indexed="81"/>
            <rFont val="Tahoma"/>
            <charset val="1"/>
          </rPr>
          <t xml:space="preserve">
Ajouter MOT</t>
        </r>
      </text>
    </comment>
  </commentList>
</comments>
</file>

<file path=xl/comments2.xml><?xml version="1.0" encoding="utf-8"?>
<comments xmlns="http://schemas.openxmlformats.org/spreadsheetml/2006/main">
  <authors>
    <author>Jean-Baptiste</author>
  </authors>
  <commentList>
    <comment ref="P7" authorId="0" shapeId="0">
      <text>
        <r>
          <rPr>
            <b/>
            <sz val="9"/>
            <color indexed="81"/>
            <rFont val="Tahoma"/>
            <charset val="1"/>
          </rPr>
          <t>Jean-Baptiste:</t>
        </r>
        <r>
          <rPr>
            <sz val="9"/>
            <color indexed="81"/>
            <rFont val="Tahoma"/>
            <charset val="1"/>
          </rPr>
          <t xml:space="preserve">
Mettre formule</t>
        </r>
      </text>
    </comment>
    <comment ref="C28" authorId="0" shapeId="0">
      <text>
        <r>
          <rPr>
            <b/>
            <sz val="9"/>
            <color indexed="81"/>
            <rFont val="Tahoma"/>
            <charset val="1"/>
          </rPr>
          <t>Jean-Baptiste:</t>
        </r>
        <r>
          <rPr>
            <sz val="9"/>
            <color indexed="81"/>
            <rFont val="Tahoma"/>
            <charset val="1"/>
          </rPr>
          <t xml:space="preserve">
Calendrier d'alimentation
Plusieurs sources d'alim par jour : créer ration alimentaire (avec prix/quantité)</t>
        </r>
      </text>
    </comment>
    <comment ref="Q29" authorId="0" shapeId="0">
      <text>
        <r>
          <rPr>
            <b/>
            <sz val="9"/>
            <color indexed="81"/>
            <rFont val="Tahoma"/>
            <charset val="1"/>
          </rPr>
          <t>Jean-Baptiste:</t>
        </r>
        <r>
          <rPr>
            <sz val="9"/>
            <color indexed="81"/>
            <rFont val="Tahoma"/>
            <charset val="1"/>
          </rPr>
          <t xml:space="preserve">
Durée de la carrière,  pour corriger EMP</t>
        </r>
      </text>
    </comment>
    <comment ref="R29" authorId="0" shapeId="0">
      <text>
        <r>
          <rPr>
            <b/>
            <sz val="9"/>
            <color indexed="81"/>
            <rFont val="Tahoma"/>
            <family val="2"/>
          </rPr>
          <t>Jean-Baptiste:</t>
        </r>
        <r>
          <rPr>
            <sz val="9"/>
            <color indexed="81"/>
            <rFont val="Tahoma"/>
            <family val="2"/>
          </rPr>
          <t xml:space="preserve">
Sélectionner la surface fourragère avec laquelle est nourrie le lot</t>
        </r>
      </text>
    </comment>
    <comment ref="R44" authorId="0" shapeId="0">
      <text>
        <r>
          <rPr>
            <b/>
            <sz val="9"/>
            <color indexed="81"/>
            <rFont val="Tahoma"/>
            <family val="2"/>
          </rPr>
          <t>Jean-Baptiste:</t>
        </r>
        <r>
          <rPr>
            <sz val="9"/>
            <color indexed="81"/>
            <rFont val="Tahoma"/>
            <family val="2"/>
          </rPr>
          <t xml:space="preserve">
Saisir le nombre de jours par quinzaine correspondant à cette journée-type</t>
        </r>
      </text>
    </comment>
    <comment ref="Q45" authorId="0" shapeId="0">
      <text>
        <r>
          <rPr>
            <b/>
            <sz val="9"/>
            <color indexed="81"/>
            <rFont val="Tahoma"/>
            <charset val="1"/>
          </rPr>
          <t>Jean-Baptiste:</t>
        </r>
        <r>
          <rPr>
            <sz val="9"/>
            <color indexed="81"/>
            <rFont val="Tahoma"/>
            <charset val="1"/>
          </rPr>
          <t xml:space="preserve">
Revoir calcul, refaire mode emploi</t>
        </r>
      </text>
    </comment>
    <comment ref="R80" authorId="0" shapeId="0">
      <text>
        <r>
          <rPr>
            <b/>
            <sz val="9"/>
            <color indexed="81"/>
            <rFont val="Tahoma"/>
            <family val="2"/>
          </rPr>
          <t>Jean-Baptiste:</t>
        </r>
        <r>
          <rPr>
            <sz val="9"/>
            <color indexed="81"/>
            <rFont val="Tahoma"/>
            <family val="2"/>
          </rPr>
          <t xml:space="preserve">
Saisir la quantité vendue par quinzaine</t>
        </r>
      </text>
    </comment>
  </commentList>
</comments>
</file>

<file path=xl/comments3.xml><?xml version="1.0" encoding="utf-8"?>
<comments xmlns="http://schemas.openxmlformats.org/spreadsheetml/2006/main">
  <authors>
    <author>Jean-Baptiste</author>
  </authors>
  <commentList>
    <comment ref="B18" authorId="0" shapeId="0">
      <text>
        <r>
          <rPr>
            <b/>
            <sz val="9"/>
            <color indexed="81"/>
            <rFont val="Tahoma"/>
            <charset val="1"/>
          </rPr>
          <t>Jean-Baptiste:</t>
        </r>
        <r>
          <rPr>
            <sz val="9"/>
            <color indexed="81"/>
            <rFont val="Tahoma"/>
            <charset val="1"/>
          </rPr>
          <t xml:space="preserve">
Remplir toutes les lignes pour chaque culture saisie (année de début, nombre de répétitions)</t>
        </r>
      </text>
    </comment>
  </commentList>
</comments>
</file>

<file path=xl/comments4.xml><?xml version="1.0" encoding="utf-8"?>
<comments xmlns="http://schemas.openxmlformats.org/spreadsheetml/2006/main">
  <authors>
    <author>Jean-Baptiste</author>
  </authors>
  <commentList>
    <comment ref="C4" authorId="0" shapeId="0">
      <text>
        <r>
          <rPr>
            <b/>
            <sz val="9"/>
            <color indexed="81"/>
            <rFont val="Tahoma"/>
            <family val="2"/>
          </rPr>
          <t>Jean-Baptiste:</t>
        </r>
        <r>
          <rPr>
            <sz val="9"/>
            <color indexed="81"/>
            <rFont val="Tahoma"/>
            <family val="2"/>
          </rPr>
          <t xml:space="preserve">
Maximum : 600 mois (soit 50 ans)</t>
        </r>
      </text>
    </comment>
    <comment ref="P19" authorId="0" shapeId="0">
      <text>
        <r>
          <rPr>
            <b/>
            <sz val="9"/>
            <color indexed="81"/>
            <rFont val="Tahoma"/>
            <charset val="1"/>
          </rPr>
          <t>Jean-Baptiste:</t>
        </r>
        <r>
          <rPr>
            <sz val="9"/>
            <color indexed="81"/>
            <rFont val="Tahoma"/>
            <charset val="1"/>
          </rPr>
          <t xml:space="preserve">
Saisir le nombre d'Hj par quinzaine</t>
        </r>
      </text>
    </comment>
    <comment ref="P53" authorId="0" shapeId="0">
      <text>
        <r>
          <rPr>
            <b/>
            <sz val="9"/>
            <color indexed="81"/>
            <rFont val="Tahoma"/>
            <family val="2"/>
          </rPr>
          <t>Jean-Baptiste:</t>
        </r>
        <r>
          <rPr>
            <sz val="9"/>
            <color indexed="81"/>
            <rFont val="Tahoma"/>
            <family val="2"/>
          </rPr>
          <t xml:space="preserve">
Les CI ne sont amorties que sur la période du début du cycle de production à la dernière récolte</t>
        </r>
      </text>
    </comment>
    <comment ref="AA53" authorId="0" shapeId="0">
      <text>
        <r>
          <rPr>
            <b/>
            <sz val="9"/>
            <color indexed="81"/>
            <rFont val="Tahoma"/>
            <charset val="1"/>
          </rPr>
          <t>Jean-Baptiste:</t>
        </r>
        <r>
          <rPr>
            <sz val="9"/>
            <color indexed="81"/>
            <rFont val="Tahoma"/>
            <charset val="1"/>
          </rPr>
          <t xml:space="preserve">
Saisir manuellement l'unité pour les intrants, pour la MOT l'unité doit être l'Hj</t>
        </r>
      </text>
    </comment>
    <comment ref="Y77" authorId="0" shapeId="0">
      <text>
        <r>
          <rPr>
            <b/>
            <sz val="9"/>
            <color indexed="81"/>
            <rFont val="Tahoma"/>
            <charset val="1"/>
          </rPr>
          <t>Jean-Baptiste:</t>
        </r>
        <r>
          <rPr>
            <sz val="9"/>
            <color indexed="81"/>
            <rFont val="Tahoma"/>
            <charset val="1"/>
          </rPr>
          <t xml:space="preserve">
Saisir le volume de vente (dans l'unité choisie) par quinzaine</t>
        </r>
      </text>
    </comment>
    <comment ref="C97" authorId="0" shapeId="0">
      <text>
        <r>
          <rPr>
            <b/>
            <sz val="9"/>
            <color indexed="81"/>
            <rFont val="Tahoma"/>
            <family val="2"/>
          </rPr>
          <t>Jean-Baptiste:</t>
        </r>
        <r>
          <rPr>
            <sz val="9"/>
            <color indexed="81"/>
            <rFont val="Tahoma"/>
            <family val="2"/>
          </rPr>
          <t xml:space="preserve">
La VAB est calculée avec la MOT</t>
        </r>
      </text>
    </comment>
  </commentList>
</comments>
</file>

<file path=xl/sharedStrings.xml><?xml version="1.0" encoding="utf-8"?>
<sst xmlns="http://schemas.openxmlformats.org/spreadsheetml/2006/main" count="499" uniqueCount="212">
  <si>
    <t>Mois de début</t>
  </si>
  <si>
    <t>Rotation</t>
  </si>
  <si>
    <t>Culture</t>
  </si>
  <si>
    <t>Produit brut</t>
  </si>
  <si>
    <t>Consommations intermédiaires</t>
  </si>
  <si>
    <t>dont salaires temporaires</t>
  </si>
  <si>
    <t>dont intrants</t>
  </si>
  <si>
    <t>VAB/surface</t>
  </si>
  <si>
    <t>Hj totaux</t>
  </si>
  <si>
    <t>dont MOT</t>
  </si>
  <si>
    <t>VAB/Hj</t>
  </si>
  <si>
    <t>Résultats économiques (annualisés)</t>
  </si>
  <si>
    <t>janvier</t>
  </si>
  <si>
    <t>Nombre de répétitions</t>
  </si>
  <si>
    <t>Identification des cultures</t>
  </si>
  <si>
    <t>Nom de la culture</t>
  </si>
  <si>
    <t>Nom de l'onglet</t>
  </si>
  <si>
    <t>Calendrier de travail</t>
  </si>
  <si>
    <t>janvier - ITK</t>
  </si>
  <si>
    <t>février - ITK</t>
  </si>
  <si>
    <t>mars - ITK</t>
  </si>
  <si>
    <t>avril - ITK</t>
  </si>
  <si>
    <t>mai - ITK</t>
  </si>
  <si>
    <t>juin - ITK</t>
  </si>
  <si>
    <t>juillet - ITK</t>
  </si>
  <si>
    <t>août - ITK</t>
  </si>
  <si>
    <t>septembre - ITK</t>
  </si>
  <si>
    <t>octobre - ITK</t>
  </si>
  <si>
    <t>novembre - ITK</t>
  </si>
  <si>
    <t>décembre - ITK</t>
  </si>
  <si>
    <t>janvier - Tréso</t>
  </si>
  <si>
    <t>février - Tréso</t>
  </si>
  <si>
    <t>mars - Tréso</t>
  </si>
  <si>
    <t>avril - Tréso</t>
  </si>
  <si>
    <t>mai - Tréso</t>
  </si>
  <si>
    <t>juin - Tréso</t>
  </si>
  <si>
    <t>juillet - Tréso</t>
  </si>
  <si>
    <t>août - Tréso</t>
  </si>
  <si>
    <t>septembre - Tréso</t>
  </si>
  <si>
    <t>octobre - Tréso</t>
  </si>
  <si>
    <t>novembre - Tréso</t>
  </si>
  <si>
    <t>décembre - Tréso</t>
  </si>
  <si>
    <t>PB</t>
  </si>
  <si>
    <t>CI</t>
  </si>
  <si>
    <t>Calendrier de trésorerie</t>
  </si>
  <si>
    <t>Formule récapitulative de rotation culturale</t>
  </si>
  <si>
    <t>Poids dans la rotation</t>
  </si>
  <si>
    <t>Identification de la culture</t>
  </si>
  <si>
    <t>février</t>
  </si>
  <si>
    <t>mars</t>
  </si>
  <si>
    <t>avril</t>
  </si>
  <si>
    <t>mai</t>
  </si>
  <si>
    <t>juin</t>
  </si>
  <si>
    <t>juillet</t>
  </si>
  <si>
    <t>août</t>
  </si>
  <si>
    <t>septembre</t>
  </si>
  <si>
    <t>octobre</t>
  </si>
  <si>
    <t>novembre</t>
  </si>
  <si>
    <t>décembre</t>
  </si>
  <si>
    <t>Unité de surface</t>
  </si>
  <si>
    <t>ha</t>
  </si>
  <si>
    <t>Devise</t>
  </si>
  <si>
    <t>USD</t>
  </si>
  <si>
    <t>Itinéraire technique</t>
  </si>
  <si>
    <t>Nom de l'intervention</t>
  </si>
  <si>
    <t>MO totale</t>
  </si>
  <si>
    <t>MO par mois</t>
  </si>
  <si>
    <t>Consommations intermédiaires - MOT</t>
  </si>
  <si>
    <t>Intrant/MOT ?</t>
  </si>
  <si>
    <t>Désignation</t>
  </si>
  <si>
    <t>Choix de modélisation</t>
  </si>
  <si>
    <t>Si choix 1 : intervention associée</t>
  </si>
  <si>
    <t>Quantité</t>
  </si>
  <si>
    <t>Coût unitaire</t>
  </si>
  <si>
    <t>Coût total</t>
  </si>
  <si>
    <t>Unité</t>
  </si>
  <si>
    <t>Dépenses mensuelles</t>
  </si>
  <si>
    <t>Produit</t>
  </si>
  <si>
    <t>Destination des produits de récolte</t>
  </si>
  <si>
    <t>Destination</t>
  </si>
  <si>
    <t>Prix unitaire</t>
  </si>
  <si>
    <t>Prix total</t>
  </si>
  <si>
    <t>Recettes mensuelles</t>
  </si>
  <si>
    <t>Excédent de trésorerie</t>
  </si>
  <si>
    <t>Résultats économiques</t>
  </si>
  <si>
    <t>Hj</t>
  </si>
  <si>
    <t>TOTAL ITK</t>
  </si>
  <si>
    <t>TOTAL TRESO</t>
  </si>
  <si>
    <t>N° mois début</t>
  </si>
  <si>
    <t>N° mois fin</t>
  </si>
  <si>
    <t>Indice d'association</t>
  </si>
  <si>
    <t>Année de début</t>
  </si>
  <si>
    <t>Durée d'un cycle</t>
  </si>
  <si>
    <t>Durée totale</t>
  </si>
  <si>
    <t>Répétition</t>
  </si>
  <si>
    <t>Séparateur</t>
  </si>
  <si>
    <t>Identification du système de culture</t>
  </si>
  <si>
    <t>Parenthèse ouvrante</t>
  </si>
  <si>
    <t>Parenthèse fermante</t>
  </si>
  <si>
    <t>Formule partielle de rotation</t>
  </si>
  <si>
    <t>Identification du système d'élevage</t>
  </si>
  <si>
    <t>Nom du système d'élevage</t>
  </si>
  <si>
    <r>
      <t xml:space="preserve">Modélisé dans un onglet </t>
    </r>
    <r>
      <rPr>
        <b/>
        <sz val="11"/>
        <color theme="1"/>
        <rFont val="Calibri"/>
        <family val="2"/>
        <scheme val="minor"/>
      </rPr>
      <t>Culture</t>
    </r>
    <r>
      <rPr>
        <sz val="11"/>
        <color theme="1"/>
        <rFont val="Calibri"/>
        <family val="2"/>
        <scheme val="minor"/>
      </rPr>
      <t xml:space="preserve"> ?</t>
    </r>
  </si>
  <si>
    <t>Si oui : nom de l'onglet</t>
  </si>
  <si>
    <t>CI/surface</t>
  </si>
  <si>
    <t>Surface</t>
  </si>
  <si>
    <t>Composition du troupeau</t>
  </si>
  <si>
    <t>Effectif moyen pondéré</t>
  </si>
  <si>
    <t>Catégorie</t>
  </si>
  <si>
    <t>Effectif</t>
  </si>
  <si>
    <t>Coefficient UGB</t>
  </si>
  <si>
    <t>Temps passé sur l'exploitation (par année)</t>
  </si>
  <si>
    <t>EMP global</t>
  </si>
  <si>
    <t>EMP par femelle reproductrice</t>
  </si>
  <si>
    <t>Calendrier d'astreinte</t>
  </si>
  <si>
    <t>Opérations de la journée</t>
  </si>
  <si>
    <t>Nombre d'heures par jour</t>
  </si>
  <si>
    <t>Total</t>
  </si>
  <si>
    <t>Commercialisation</t>
  </si>
  <si>
    <t>VAB</t>
  </si>
  <si>
    <t>Troupeau</t>
  </si>
  <si>
    <t>Par femelle reproductrice</t>
  </si>
  <si>
    <t>Par UGB</t>
  </si>
  <si>
    <t>Mère reproductrice</t>
  </si>
  <si>
    <t>Par surface</t>
  </si>
  <si>
    <t>Par Hj</t>
  </si>
  <si>
    <t>EMP en UGB</t>
  </si>
  <si>
    <t>EMP par femelle reproductrice en UGB</t>
  </si>
  <si>
    <t>Identification du système de production</t>
  </si>
  <si>
    <t>Nom du système de production</t>
  </si>
  <si>
    <t>Systèmes de culture</t>
  </si>
  <si>
    <t>Nom du système de culture</t>
  </si>
  <si>
    <t>Identification des systèmes de culture</t>
  </si>
  <si>
    <t>Identification des systèmes d'élevage</t>
  </si>
  <si>
    <t>Nom du SC</t>
  </si>
  <si>
    <t>Nom du SE</t>
  </si>
  <si>
    <t>PB/troupeau</t>
  </si>
  <si>
    <t>CI/troupeau</t>
  </si>
  <si>
    <t>VAB/troupeau</t>
  </si>
  <si>
    <t>Hj/troupeau</t>
  </si>
  <si>
    <t>PB/femelle</t>
  </si>
  <si>
    <t>CI/femelle</t>
  </si>
  <si>
    <t>VAB/femelle</t>
  </si>
  <si>
    <t>Hj/femelle</t>
  </si>
  <si>
    <t>PB/UGB</t>
  </si>
  <si>
    <t>CI/UGB</t>
  </si>
  <si>
    <t>VAB/UGB</t>
  </si>
  <si>
    <t>PB/surface</t>
  </si>
  <si>
    <t>Surface par mère</t>
  </si>
  <si>
    <t>Surface par UGB</t>
  </si>
  <si>
    <t>Systèmes d'élevage</t>
  </si>
  <si>
    <t>Nombre de mères</t>
  </si>
  <si>
    <t>Surfaces</t>
  </si>
  <si>
    <t>SAU supplémentaire des SE</t>
  </si>
  <si>
    <t>SAU des SC</t>
  </si>
  <si>
    <t>SAU totale</t>
  </si>
  <si>
    <t>SAU/actif</t>
  </si>
  <si>
    <t>Surface supplémentaire</t>
  </si>
  <si>
    <t>Amortissements</t>
  </si>
  <si>
    <t>Valeur</t>
  </si>
  <si>
    <t>Durée de vie utile (années)</t>
  </si>
  <si>
    <t>Amortissement annuel</t>
  </si>
  <si>
    <t>VAN</t>
  </si>
  <si>
    <t>Salaires permanents</t>
  </si>
  <si>
    <t>Revenu agricole</t>
  </si>
  <si>
    <t>Revenu agricole/actif</t>
  </si>
  <si>
    <t>Modélisation</t>
  </si>
  <si>
    <t>Mode d'emploi</t>
  </si>
  <si>
    <r>
      <t xml:space="preserve">Ce fichier a pour objet l'analyse des systèmes de culture, d'élevage et de production. Afin d'en assurer le bon fonctionnement, il est nécessaire de suivre quelques règles.
</t>
    </r>
    <r>
      <rPr>
        <sz val="11"/>
        <color rgb="FFFF0000"/>
        <rFont val="Calibri"/>
        <family val="2"/>
        <scheme val="minor"/>
      </rPr>
      <t xml:space="preserve">ATTENTION DE BIEN LIRE LE PRESENT MODE D'EMPLOI JUSQU'AU BOUT
</t>
    </r>
    <r>
      <rPr>
        <sz val="11"/>
        <rFont val="Calibri"/>
        <family val="2"/>
        <scheme val="minor"/>
      </rPr>
      <t>La compatibilité du fichier est assurée pour Microsoft Excel 2010 et les versions ultérieures. Pour les versions antérieures ou les autres logiciels, il est recommandé de tester une version vierge du fichier.</t>
    </r>
  </si>
  <si>
    <t>Certaines cases sont soumises à une validation de données (listes déroulantes) ; il est impératif de bien choisir les données de la liste et de ne pas saisir de texte manuellement. D'autres cases encore contiennent des calculs automatiques ; elles apparaissent en grisé. Les calculs ne doivent pas être modifiés. Des données sont masquées (symboles + dans les marges) ; il n'est pas nécessaire d'afficher ces lignes et colonnes pour le fonctionnement des onglets. Il est fortement déconseillé de modifier les données masquées sans savoir précisément ce qu'il faut modifier. Attention également lors de la suppression de données sur une ligne, de bien supprimer les données de part et d'autre des colonnes masquées, de manière à ne pas supprimer les calculs.</t>
  </si>
  <si>
    <t xml:space="preserve">Le fichier est constitué de plusieurs onglets interdépendants ; l'architecture du fichier est présentée ci-dessous. </t>
  </si>
  <si>
    <r>
      <t xml:space="preserve">1. Dupliquer l'onglet </t>
    </r>
    <r>
      <rPr>
        <b/>
        <sz val="11"/>
        <color theme="6"/>
        <rFont val="Calibri"/>
        <family val="2"/>
        <scheme val="minor"/>
      </rPr>
      <t>Modèle de culture</t>
    </r>
    <r>
      <rPr>
        <sz val="11"/>
        <rFont val="Calibri"/>
        <family val="2"/>
        <scheme val="minor"/>
      </rPr>
      <t xml:space="preserve"> autant de fois qu'il est nécessaire. Renommer les onglets, et saisir les données.
Il est important de procéder dans l'ordre ; remplir en premier lieu la section Identification de la culture en entier, puis l'Itinéraire technique, les Consommations intermédiaires-MOT, la Récolte et enfin la Destination des produits de récolte. Chaque tableau doit être rempli en commençant par la première case, sous peine de ne pas pouvoir analyser les données correctement.</t>
    </r>
  </si>
  <si>
    <r>
      <t xml:space="preserve">2. Remplir le tableau </t>
    </r>
    <r>
      <rPr>
        <b/>
        <sz val="11"/>
        <color theme="1"/>
        <rFont val="Calibri"/>
        <family val="2"/>
        <scheme val="minor"/>
      </rPr>
      <t>Identification des cultures</t>
    </r>
    <r>
      <rPr>
        <sz val="11"/>
        <color theme="1"/>
        <rFont val="Calibri"/>
        <family val="2"/>
        <scheme val="minor"/>
      </rPr>
      <t xml:space="preserve"> de l'onglet </t>
    </r>
    <r>
      <rPr>
        <b/>
        <sz val="11"/>
        <color theme="8"/>
        <rFont val="Calibri"/>
        <family val="2"/>
        <scheme val="minor"/>
      </rPr>
      <t>Synthèse</t>
    </r>
    <r>
      <rPr>
        <sz val="11"/>
        <rFont val="Calibri"/>
        <family val="2"/>
        <scheme val="minor"/>
      </rPr>
      <t xml:space="preserve"> avec les noms des onglets contenant des données de culture, en respectant la casse et la syntaxe. Il est primordial de respecter cette étape pour pouvoir modéliser les systèmes de culture.</t>
    </r>
  </si>
  <si>
    <r>
      <t xml:space="preserve">3. Les systèmes de culture peuvent ensuite être modélisés. Dupliquer l'onglet </t>
    </r>
    <r>
      <rPr>
        <b/>
        <sz val="11"/>
        <color theme="6"/>
        <rFont val="Calibri"/>
        <family val="2"/>
        <scheme val="minor"/>
      </rPr>
      <t>Modèle SC</t>
    </r>
    <r>
      <rPr>
        <sz val="11"/>
        <rFont val="Calibri"/>
        <family val="2"/>
        <scheme val="minor"/>
      </rPr>
      <t xml:space="preserve"> autant de fois qu'il est nécessaire. Renommer les onglets, et saisir les données. De même que pour les cultures, il faut procéder dans l'ordre.</t>
    </r>
  </si>
  <si>
    <r>
      <t xml:space="preserve">4. Saisir les données des systèmes d'élevage : dupliquer l'onglet </t>
    </r>
    <r>
      <rPr>
        <b/>
        <sz val="11"/>
        <color theme="6"/>
        <rFont val="Calibri"/>
        <family val="2"/>
        <scheme val="minor"/>
      </rPr>
      <t>Modèle SE naisseur</t>
    </r>
    <r>
      <rPr>
        <sz val="11"/>
        <rFont val="Calibri"/>
        <family val="2"/>
        <scheme val="minor"/>
      </rPr>
      <t xml:space="preserve"> autant de fois que nécessaire, et saisir les données dans l'ordre.</t>
    </r>
  </si>
  <si>
    <r>
      <t xml:space="preserve">5. Remplir les tableaux </t>
    </r>
    <r>
      <rPr>
        <b/>
        <sz val="11"/>
        <color theme="1"/>
        <rFont val="Calibri"/>
        <family val="2"/>
        <scheme val="minor"/>
      </rPr>
      <t>Identification des SC</t>
    </r>
    <r>
      <rPr>
        <sz val="11"/>
        <color theme="1"/>
        <rFont val="Calibri"/>
        <family val="2"/>
        <scheme val="minor"/>
      </rPr>
      <t xml:space="preserve"> et </t>
    </r>
    <r>
      <rPr>
        <b/>
        <sz val="11"/>
        <color theme="1"/>
        <rFont val="Calibri"/>
        <family val="2"/>
        <scheme val="minor"/>
      </rPr>
      <t>Identification des SE</t>
    </r>
    <r>
      <rPr>
        <sz val="11"/>
        <color theme="1"/>
        <rFont val="Calibri"/>
        <family val="2"/>
        <scheme val="minor"/>
      </rPr>
      <t xml:space="preserve"> de l'onglet </t>
    </r>
    <r>
      <rPr>
        <b/>
        <sz val="11"/>
        <color theme="8"/>
        <rFont val="Calibri"/>
        <family val="2"/>
        <scheme val="minor"/>
      </rPr>
      <t>Synthèse</t>
    </r>
    <r>
      <rPr>
        <sz val="11"/>
        <rFont val="Calibri"/>
        <family val="2"/>
        <scheme val="minor"/>
      </rPr>
      <t xml:space="preserve"> avec les noms des onglets contenant des données des systèmes de culture et d'élevage, en respectant la casse et la syntaxe. Il est primordial de respecter cette étape pour pouvoir modéliser le système de production.</t>
    </r>
  </si>
  <si>
    <r>
      <t xml:space="preserve">6. Le système de production peut à présent être modélisé. Les données peuvent être saisies dans l'onglet </t>
    </r>
    <r>
      <rPr>
        <b/>
        <sz val="11"/>
        <color theme="9"/>
        <rFont val="Calibri"/>
        <family val="2"/>
        <scheme val="minor"/>
      </rPr>
      <t>SP</t>
    </r>
    <r>
      <rPr>
        <sz val="11"/>
        <rFont val="Calibri"/>
        <family val="2"/>
        <scheme val="minor"/>
      </rPr>
      <t>.</t>
    </r>
  </si>
  <si>
    <t>Plusieurs choix de modélisation ont guidé l'établissement de la structure de ce fichier. Ils sont explicités ci-dessous.</t>
  </si>
  <si>
    <r>
      <t xml:space="preserve">1. Onglets </t>
    </r>
    <r>
      <rPr>
        <b/>
        <sz val="11"/>
        <color theme="6"/>
        <rFont val="Calibri"/>
        <family val="2"/>
        <scheme val="minor"/>
      </rPr>
      <t>Modèle culture</t>
    </r>
  </si>
  <si>
    <r>
      <t xml:space="preserve">1.1. Dans la section </t>
    </r>
    <r>
      <rPr>
        <i/>
        <sz val="11"/>
        <color theme="1"/>
        <rFont val="Calibri"/>
        <family val="2"/>
        <scheme val="minor"/>
      </rPr>
      <t>Consommations intermédiaires - MOT</t>
    </r>
    <r>
      <rPr>
        <sz val="11"/>
        <color theme="1"/>
        <rFont val="Calibri"/>
        <family val="2"/>
        <scheme val="minor"/>
      </rPr>
      <t>, trois choix de modélisation sont disponibles pour les CI. Il est possible de les associer à une opération de l'itinéraire technique ; les coûts sont donc répartis sur les mois pendant lesquels cette opération est effectuée (au pro-rata des Hj). Les coûts de la CI peuvent être lissés sur l'année ; la répartition est alors homogène sur les 12 mois de l'année. Il est enfin possible de répartir les coûts des CI au pro-rata des Hj ; la répartition se fait alors au pro-rata des Hj effectués chaque mois.</t>
    </r>
  </si>
  <si>
    <r>
      <t xml:space="preserve">1.2. Dans la section </t>
    </r>
    <r>
      <rPr>
        <i/>
        <sz val="11"/>
        <color theme="1"/>
        <rFont val="Calibri"/>
        <family val="2"/>
        <scheme val="minor"/>
      </rPr>
      <t>Résultats économiques</t>
    </r>
    <r>
      <rPr>
        <sz val="11"/>
        <color theme="1"/>
        <rFont val="Calibri"/>
        <family val="2"/>
        <scheme val="minor"/>
      </rPr>
      <t>, il est possible d'ajouter ou soustraire la MOT au calcul de la VAB. Il suffit pour ce faire de sélectionner le choix de modélisation souhaité.</t>
    </r>
  </si>
  <si>
    <t>Rente foncière</t>
  </si>
  <si>
    <t>Seuil de survie</t>
  </si>
  <si>
    <t>Seuil de reproduction sociale</t>
  </si>
  <si>
    <t>Produit/calibre/circuit</t>
  </si>
  <si>
    <t>Volume total</t>
  </si>
  <si>
    <t>VAB/Hj/surface</t>
  </si>
  <si>
    <t>Aliments pour bétail</t>
  </si>
  <si>
    <t>USD/an</t>
  </si>
  <si>
    <t>SAU max/actif</t>
  </si>
  <si>
    <t>Revenu max/actif</t>
  </si>
  <si>
    <t>Revenu du SP étudié</t>
  </si>
  <si>
    <t>Composition des rations</t>
  </si>
  <si>
    <t>Aides couplées</t>
  </si>
  <si>
    <t>Aides découplées</t>
  </si>
  <si>
    <t>Charges financières couplées</t>
  </si>
  <si>
    <t>Charges financières découplées</t>
  </si>
  <si>
    <t>Nombre d'actifs salariés</t>
  </si>
  <si>
    <t>Nombre d'actifs familiaux</t>
  </si>
  <si>
    <t>Limite Hj famille</t>
  </si>
  <si>
    <t>Limite Hj salariés</t>
  </si>
  <si>
    <t>Excédent/déficit</t>
  </si>
  <si>
    <t>Cumul trésorerie</t>
  </si>
  <si>
    <t>Durée totale (en mois)</t>
  </si>
  <si>
    <t>Mois de la dernière récolte</t>
  </si>
  <si>
    <t>Cumul</t>
  </si>
  <si>
    <t>Modèle culture</t>
  </si>
  <si>
    <t>Excédent/déficit de trésorerie</t>
  </si>
  <si>
    <t>Durée pré-récolte</t>
  </si>
  <si>
    <t>DIFFERENCE</t>
  </si>
  <si>
    <t>CUMUL</t>
  </si>
  <si>
    <t>MOT mensuelle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</si>
</sst>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mmmm"/>
    <numFmt numFmtId="165" formatCode="_-* #,##0\ _€_-;\-* #,##0\ _€_-;_-* &quot;-&quot;??\ _€_-;_-@_-"/>
  </numFmts>
  <fonts count="22" x14ac:knownFonts="1">
    <font>
      <sz val="11"/>
      <color theme="1"/>
      <name val="Calibri"/>
      <family val="2"/>
      <scheme val="minor"/>
    </font>
    <font>
      <sz val="12"/>
      <color rgb="FF000000"/>
      <name val="Calibri"/>
      <family val="2"/>
    </font>
    <font>
      <b/>
      <sz val="12"/>
      <color rgb="FFFFFFFF"/>
      <name val="Calibri"/>
      <family val="2"/>
    </font>
    <font>
      <sz val="11"/>
      <color rgb="FF000000"/>
      <name val="Calibri"/>
      <family val="2"/>
    </font>
    <font>
      <sz val="12"/>
      <name val="Calibri"/>
      <family val="2"/>
    </font>
    <font>
      <sz val="11"/>
      <name val="Calibri"/>
      <family val="2"/>
      <scheme val="minor"/>
    </font>
    <font>
      <b/>
      <sz val="11"/>
      <name val="Calibri"/>
      <family val="2"/>
      <scheme val="minor"/>
    </font>
    <font>
      <b/>
      <sz val="11"/>
      <color rgb="FF000000"/>
      <name val="Calibri"/>
      <family val="2"/>
    </font>
    <font>
      <i/>
      <sz val="11"/>
      <color rgb="FF000000"/>
      <name val="Calibri"/>
      <family val="2"/>
    </font>
    <font>
      <b/>
      <sz val="9"/>
      <color indexed="81"/>
      <name val="Tahoma"/>
      <family val="2"/>
    </font>
    <font>
      <sz val="9"/>
      <color indexed="81"/>
      <name val="Tahoma"/>
      <family val="2"/>
    </font>
    <font>
      <sz val="11"/>
      <color theme="1"/>
      <name val="Calibri"/>
      <family val="2"/>
      <scheme val="minor"/>
    </font>
    <font>
      <sz val="11"/>
      <color theme="2" tint="-0.499984740745262"/>
      <name val="Calibri"/>
      <family val="2"/>
      <scheme val="minor"/>
    </font>
    <font>
      <sz val="11"/>
      <color rgb="FFFF0000"/>
      <name val="Calibri"/>
      <family val="2"/>
      <scheme val="minor"/>
    </font>
    <font>
      <b/>
      <sz val="11"/>
      <color theme="1"/>
      <name val="Calibri"/>
      <family val="2"/>
      <scheme val="minor"/>
    </font>
    <font>
      <b/>
      <sz val="11"/>
      <color theme="0"/>
      <name val="Calibri"/>
      <family val="2"/>
      <scheme val="minor"/>
    </font>
    <font>
      <b/>
      <sz val="11"/>
      <color theme="6"/>
      <name val="Calibri"/>
      <family val="2"/>
      <scheme val="minor"/>
    </font>
    <font>
      <b/>
      <sz val="11"/>
      <color theme="8"/>
      <name val="Calibri"/>
      <family val="2"/>
      <scheme val="minor"/>
    </font>
    <font>
      <b/>
      <sz val="11"/>
      <color theme="9"/>
      <name val="Calibri"/>
      <family val="2"/>
      <scheme val="minor"/>
    </font>
    <font>
      <i/>
      <sz val="11"/>
      <color theme="1"/>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EE4958"/>
        <bgColor rgb="FFEE4958"/>
      </patternFill>
    </fill>
    <fill>
      <patternFill patternType="solid">
        <fgColor rgb="FFF2F2F2"/>
        <bgColor rgb="FFF2F2F2"/>
      </patternFill>
    </fill>
    <fill>
      <patternFill patternType="solid">
        <fgColor rgb="FFF2F2F2"/>
        <bgColor indexed="64"/>
      </patternFill>
    </fill>
    <fill>
      <patternFill patternType="solid">
        <fgColor theme="8"/>
        <bgColor indexed="64"/>
      </patternFill>
    </fill>
    <fill>
      <patternFill patternType="solid">
        <fgColor theme="4"/>
        <bgColor indexed="64"/>
      </patternFill>
    </fill>
  </fills>
  <borders count="18">
    <border>
      <left/>
      <right/>
      <top/>
      <bottom/>
      <diagonal/>
    </border>
    <border>
      <left style="thin">
        <color rgb="FFCC3E4C"/>
      </left>
      <right/>
      <top/>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CC3E4C"/>
      </left>
      <right/>
      <top style="thin">
        <color rgb="FFCC3E4C"/>
      </top>
      <bottom style="thin">
        <color rgb="FFCC3E4C"/>
      </bottom>
      <diagonal/>
    </border>
    <border>
      <left/>
      <right/>
      <top style="thin">
        <color rgb="FFCC3E4C"/>
      </top>
      <bottom style="thin">
        <color rgb="FFCC3E4C"/>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diagonal/>
    </border>
    <border>
      <left style="thin">
        <color theme="0" tint="-0.499984740745262"/>
      </left>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top style="thin">
        <color rgb="FFCC3E4C"/>
      </top>
      <bottom/>
      <diagonal/>
    </border>
    <border>
      <left/>
      <right style="thin">
        <color theme="0" tint="-0.499984740745262"/>
      </right>
      <top/>
      <bottom style="thin">
        <color theme="0" tint="-0.499984740745262"/>
      </bottom>
      <diagonal/>
    </border>
    <border>
      <left style="thin">
        <color rgb="FFCC3E4C"/>
      </left>
      <right/>
      <top style="thin">
        <color rgb="FFCC3E4C"/>
      </top>
      <bottom/>
      <diagonal/>
    </border>
    <border>
      <left/>
      <right style="thin">
        <color theme="0" tint="-0.499984740745262"/>
      </right>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s>
  <cellStyleXfs count="4">
    <xf numFmtId="0" fontId="0" fillId="0" borderId="0"/>
    <xf numFmtId="0" fontId="1" fillId="0" borderId="0"/>
    <xf numFmtId="9" fontId="11" fillId="0" borderId="0" applyFont="0" applyFill="0" applyBorder="0" applyAlignment="0" applyProtection="0"/>
    <xf numFmtId="43" fontId="11" fillId="0" borderId="0" applyFont="0" applyFill="0" applyBorder="0" applyAlignment="0" applyProtection="0"/>
  </cellStyleXfs>
  <cellXfs count="154">
    <xf numFmtId="0" fontId="0" fillId="0" borderId="0" xfId="0"/>
    <xf numFmtId="0" fontId="0" fillId="0" borderId="0" xfId="0" applyAlignment="1">
      <alignment horizontal="center"/>
    </xf>
    <xf numFmtId="0" fontId="3" fillId="3" borderId="2" xfId="1" applyFont="1" applyFill="1" applyBorder="1" applyAlignment="1">
      <alignment vertical="center"/>
    </xf>
    <xf numFmtId="0" fontId="0" fillId="0" borderId="3" xfId="0" applyBorder="1" applyAlignment="1">
      <alignment horizontal="center" vertical="center"/>
    </xf>
    <xf numFmtId="0" fontId="4" fillId="0" borderId="0" xfId="1" applyFont="1" applyBorder="1"/>
    <xf numFmtId="0" fontId="0" fillId="0" borderId="0" xfId="0" applyBorder="1" applyAlignment="1">
      <alignment horizontal="center" vertical="center"/>
    </xf>
    <xf numFmtId="0" fontId="3" fillId="3" borderId="2" xfId="1" applyFont="1" applyFill="1" applyBorder="1" applyAlignment="1">
      <alignment horizontal="center" vertical="center"/>
    </xf>
    <xf numFmtId="0" fontId="3" fillId="3" borderId="2" xfId="1" applyFont="1" applyFill="1" applyBorder="1" applyAlignment="1">
      <alignment horizontal="left" vertical="center"/>
    </xf>
    <xf numFmtId="0" fontId="3" fillId="3" borderId="3" xfId="1" applyFont="1" applyFill="1" applyBorder="1" applyAlignment="1">
      <alignment horizontal="center" vertical="center"/>
    </xf>
    <xf numFmtId="0" fontId="7" fillId="3" borderId="2" xfId="1" applyFont="1" applyFill="1" applyBorder="1" applyAlignment="1">
      <alignment horizontal="right" vertical="center"/>
    </xf>
    <xf numFmtId="0" fontId="8" fillId="3" borderId="2" xfId="1" applyFont="1" applyFill="1" applyBorder="1" applyAlignment="1">
      <alignment horizontal="right" vertical="center"/>
    </xf>
    <xf numFmtId="0" fontId="3" fillId="3" borderId="2" xfId="1" applyFont="1" applyFill="1" applyBorder="1" applyAlignment="1">
      <alignment horizontal="center" vertical="center"/>
    </xf>
    <xf numFmtId="0" fontId="3" fillId="3" borderId="2" xfId="1" applyFont="1" applyFill="1" applyBorder="1" applyAlignment="1">
      <alignment horizontal="center" vertical="center"/>
    </xf>
    <xf numFmtId="0" fontId="0" fillId="0" borderId="0" xfId="0" applyAlignment="1">
      <alignment vertical="center"/>
    </xf>
    <xf numFmtId="0" fontId="0" fillId="0" borderId="3" xfId="0" applyBorder="1"/>
    <xf numFmtId="0" fontId="3" fillId="0" borderId="0" xfId="1" applyFont="1" applyFill="1" applyBorder="1" applyAlignment="1">
      <alignment vertical="center"/>
    </xf>
    <xf numFmtId="14" fontId="0" fillId="0" borderId="0" xfId="0" applyNumberFormat="1"/>
    <xf numFmtId="1" fontId="0" fillId="0" borderId="0" xfId="0" applyNumberFormat="1"/>
    <xf numFmtId="0" fontId="3" fillId="3" borderId="3" xfId="1" applyFont="1" applyFill="1" applyBorder="1" applyAlignment="1">
      <alignment vertical="center"/>
    </xf>
    <xf numFmtId="0" fontId="12" fillId="0" borderId="0" xfId="0" applyFont="1"/>
    <xf numFmtId="0" fontId="0" fillId="0" borderId="0" xfId="0" applyFill="1" applyBorder="1"/>
    <xf numFmtId="0" fontId="3" fillId="3" borderId="2" xfId="1" applyFont="1" applyFill="1" applyBorder="1" applyAlignment="1">
      <alignment horizontal="left" vertical="center"/>
    </xf>
    <xf numFmtId="0" fontId="0" fillId="0" borderId="0" xfId="0" applyBorder="1"/>
    <xf numFmtId="0" fontId="0" fillId="0" borderId="0" xfId="0" applyBorder="1" applyAlignment="1"/>
    <xf numFmtId="0" fontId="3" fillId="3" borderId="3" xfId="1" applyFont="1" applyFill="1" applyBorder="1" applyAlignment="1">
      <alignment horizontal="left" vertical="center"/>
    </xf>
    <xf numFmtId="0" fontId="0" fillId="0" borderId="9" xfId="0" applyBorder="1" applyAlignment="1"/>
    <xf numFmtId="0" fontId="3" fillId="3" borderId="2" xfId="1" applyFont="1" applyFill="1" applyBorder="1" applyAlignment="1">
      <alignment horizontal="center" vertical="center"/>
    </xf>
    <xf numFmtId="0" fontId="3" fillId="3" borderId="2" xfId="1" applyFont="1" applyFill="1" applyBorder="1" applyAlignment="1">
      <alignment horizontal="left" vertical="center"/>
    </xf>
    <xf numFmtId="0" fontId="3" fillId="3" borderId="2" xfId="1" applyFont="1" applyFill="1" applyBorder="1" applyAlignment="1">
      <alignment horizontal="center" vertical="center"/>
    </xf>
    <xf numFmtId="0" fontId="3" fillId="3" borderId="2" xfId="1" applyFont="1" applyFill="1" applyBorder="1" applyAlignment="1">
      <alignment horizontal="left" vertical="center"/>
    </xf>
    <xf numFmtId="0" fontId="3" fillId="3" borderId="2" xfId="1" applyFont="1" applyFill="1" applyBorder="1" applyAlignment="1">
      <alignment horizontal="center" vertical="center"/>
    </xf>
    <xf numFmtId="0" fontId="3" fillId="3" borderId="2" xfId="1" applyFont="1" applyFill="1" applyBorder="1" applyAlignment="1">
      <alignment horizontal="left" vertical="center"/>
    </xf>
    <xf numFmtId="0" fontId="3" fillId="3" borderId="2" xfId="1" applyFont="1" applyFill="1" applyBorder="1" applyAlignment="1">
      <alignment horizontal="center" vertical="center"/>
    </xf>
    <xf numFmtId="0" fontId="3" fillId="3" borderId="2" xfId="1" applyFont="1" applyFill="1" applyBorder="1" applyAlignment="1">
      <alignment horizontal="center" vertical="center"/>
    </xf>
    <xf numFmtId="0" fontId="0" fillId="0" borderId="0" xfId="0" applyBorder="1" applyAlignment="1">
      <alignment horizontal="center"/>
    </xf>
    <xf numFmtId="0" fontId="0" fillId="0" borderId="0" xfId="0" applyAlignment="1">
      <alignment horizontal="center"/>
    </xf>
    <xf numFmtId="0" fontId="0" fillId="0" borderId="0" xfId="0" applyBorder="1" applyAlignment="1">
      <alignment horizontal="left"/>
    </xf>
    <xf numFmtId="0" fontId="0" fillId="0" borderId="0" xfId="0" applyAlignment="1">
      <alignment horizontal="center" vertical="center"/>
    </xf>
    <xf numFmtId="1" fontId="3" fillId="3" borderId="2" xfId="1" applyNumberFormat="1" applyFont="1" applyFill="1" applyBorder="1" applyAlignment="1">
      <alignment horizontal="center" vertical="center"/>
    </xf>
    <xf numFmtId="0" fontId="3" fillId="3" borderId="2" xfId="1" applyFont="1" applyFill="1" applyBorder="1" applyAlignment="1">
      <alignment horizontal="center" vertical="center"/>
    </xf>
    <xf numFmtId="0" fontId="0" fillId="0" borderId="0" xfId="0" applyBorder="1" applyAlignment="1">
      <alignment horizontal="left"/>
    </xf>
    <xf numFmtId="0" fontId="0" fillId="0" borderId="0" xfId="0" applyBorder="1" applyAlignment="1">
      <alignment horizontal="center"/>
    </xf>
    <xf numFmtId="0" fontId="0" fillId="0" borderId="0" xfId="0" applyAlignment="1">
      <alignment horizontal="center"/>
    </xf>
    <xf numFmtId="9" fontId="0" fillId="0" borderId="0" xfId="2" applyFont="1" applyBorder="1" applyAlignment="1">
      <alignment horizontal="center"/>
    </xf>
    <xf numFmtId="0" fontId="3" fillId="3" borderId="3" xfId="1" applyFont="1" applyFill="1" applyBorder="1" applyAlignment="1">
      <alignment horizontal="center" vertical="center" wrapText="1"/>
    </xf>
    <xf numFmtId="0" fontId="3" fillId="3" borderId="3" xfId="1" applyFont="1" applyFill="1" applyBorder="1" applyAlignment="1">
      <alignment vertical="center" wrapText="1"/>
    </xf>
    <xf numFmtId="0" fontId="3" fillId="3" borderId="7" xfId="1" applyFont="1" applyFill="1" applyBorder="1" applyAlignment="1">
      <alignment vertical="center"/>
    </xf>
    <xf numFmtId="0" fontId="0" fillId="0" borderId="8" xfId="0" applyBorder="1" applyAlignment="1"/>
    <xf numFmtId="0" fontId="0" fillId="0" borderId="0" xfId="0" applyAlignment="1"/>
    <xf numFmtId="0" fontId="3" fillId="3" borderId="7" xfId="1" applyFont="1" applyFill="1"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2" xfId="0" applyBorder="1"/>
    <xf numFmtId="0" fontId="3" fillId="3" borderId="3" xfId="1" applyFont="1" applyFill="1" applyBorder="1" applyAlignment="1">
      <alignment vertical="center"/>
    </xf>
    <xf numFmtId="0" fontId="3" fillId="3" borderId="2" xfId="1" applyFont="1" applyFill="1" applyBorder="1" applyAlignment="1">
      <alignment horizontal="center" vertical="center"/>
    </xf>
    <xf numFmtId="0" fontId="3" fillId="3" borderId="7" xfId="1" applyFont="1" applyFill="1" applyBorder="1" applyAlignment="1">
      <alignment horizontal="center" vertical="center" wrapText="1"/>
    </xf>
    <xf numFmtId="0" fontId="3" fillId="3" borderId="3" xfId="1" applyFont="1" applyFill="1" applyBorder="1" applyAlignment="1">
      <alignment vertical="center"/>
    </xf>
    <xf numFmtId="0" fontId="13" fillId="0" borderId="0" xfId="0" applyFont="1"/>
    <xf numFmtId="0" fontId="5" fillId="0" borderId="0" xfId="0" applyFont="1"/>
    <xf numFmtId="0" fontId="3" fillId="3" borderId="2" xfId="1" applyFont="1" applyFill="1" applyBorder="1" applyAlignment="1">
      <alignment horizontal="center" vertical="center"/>
    </xf>
    <xf numFmtId="0" fontId="3" fillId="3" borderId="3" xfId="1" applyFont="1" applyFill="1" applyBorder="1" applyAlignment="1">
      <alignment horizontal="center" vertical="center"/>
    </xf>
    <xf numFmtId="0" fontId="3" fillId="3" borderId="3" xfId="1" applyFont="1" applyFill="1" applyBorder="1" applyAlignment="1">
      <alignment vertical="center"/>
    </xf>
    <xf numFmtId="0" fontId="3" fillId="3" borderId="2" xfId="1" applyFont="1" applyFill="1" applyBorder="1" applyAlignment="1">
      <alignment vertical="center" wrapText="1"/>
    </xf>
    <xf numFmtId="0" fontId="7" fillId="3" borderId="2" xfId="1" applyFont="1" applyFill="1" applyBorder="1" applyAlignment="1">
      <alignment horizontal="center" vertical="center"/>
    </xf>
    <xf numFmtId="0" fontId="0" fillId="0" borderId="15" xfId="0" applyBorder="1"/>
    <xf numFmtId="0" fontId="3" fillId="0" borderId="3" xfId="1" applyFont="1" applyFill="1" applyBorder="1"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wrapText="1"/>
    </xf>
    <xf numFmtId="0" fontId="0" fillId="0" borderId="0" xfId="0" applyAlignment="1">
      <alignment horizontal="left" wrapText="1"/>
    </xf>
    <xf numFmtId="0" fontId="0" fillId="0" borderId="0" xfId="0" applyAlignment="1">
      <alignment vertical="top" wrapText="1"/>
    </xf>
    <xf numFmtId="0" fontId="3" fillId="3" borderId="2" xfId="1" applyFont="1" applyFill="1" applyBorder="1" applyAlignment="1">
      <alignment horizontal="center" vertical="center"/>
    </xf>
    <xf numFmtId="0" fontId="0" fillId="0" borderId="0" xfId="0" applyAlignment="1">
      <alignment horizontal="left"/>
    </xf>
    <xf numFmtId="0" fontId="0" fillId="0" borderId="0" xfId="0" applyAlignment="1">
      <alignment horizontal="center"/>
    </xf>
    <xf numFmtId="0" fontId="0" fillId="0" borderId="0" xfId="0" applyBorder="1" applyAlignment="1">
      <alignment horizontal="center"/>
    </xf>
    <xf numFmtId="0" fontId="3" fillId="3" borderId="7" xfId="1" applyFont="1" applyFill="1" applyBorder="1" applyAlignment="1">
      <alignment horizontal="center" vertical="center"/>
    </xf>
    <xf numFmtId="0" fontId="3" fillId="3" borderId="2" xfId="1" applyFont="1" applyFill="1" applyBorder="1" applyAlignment="1">
      <alignment horizontal="center" vertical="center"/>
    </xf>
    <xf numFmtId="0" fontId="0" fillId="0" borderId="0" xfId="0" applyAlignment="1">
      <alignment horizontal="center" vertical="center"/>
    </xf>
    <xf numFmtId="0" fontId="3" fillId="3" borderId="3" xfId="1" applyFont="1" applyFill="1" applyBorder="1" applyAlignment="1">
      <alignment vertical="center"/>
    </xf>
    <xf numFmtId="0" fontId="3" fillId="3" borderId="3" xfId="1" applyFont="1" applyFill="1" applyBorder="1" applyAlignment="1">
      <alignment horizontal="center" vertical="center"/>
    </xf>
    <xf numFmtId="0" fontId="3" fillId="3" borderId="3" xfId="1" applyFont="1" applyFill="1" applyBorder="1" applyAlignment="1">
      <alignment vertical="center"/>
    </xf>
    <xf numFmtId="0" fontId="4" fillId="0" borderId="0" xfId="1" applyFont="1" applyFill="1" applyBorder="1"/>
    <xf numFmtId="0" fontId="0" fillId="0" borderId="0" xfId="0" applyFont="1" applyFill="1" applyBorder="1"/>
    <xf numFmtId="0" fontId="0" fillId="0" borderId="0" xfId="0" applyNumberFormat="1" applyFont="1" applyFill="1" applyBorder="1" applyAlignment="1">
      <alignment horizontal="center"/>
    </xf>
    <xf numFmtId="0" fontId="3" fillId="3" borderId="3" xfId="1" applyFont="1" applyFill="1" applyBorder="1" applyAlignment="1">
      <alignment horizontal="center" vertical="center"/>
    </xf>
    <xf numFmtId="0" fontId="3" fillId="3" borderId="2" xfId="1" applyFont="1" applyFill="1" applyBorder="1" applyAlignment="1">
      <alignment horizontal="center" vertical="center"/>
    </xf>
    <xf numFmtId="0" fontId="0" fillId="0" borderId="0" xfId="0" applyAlignment="1">
      <alignment horizontal="center"/>
    </xf>
    <xf numFmtId="0" fontId="0" fillId="0" borderId="0" xfId="0" applyBorder="1" applyAlignment="1">
      <alignment horizontal="center"/>
    </xf>
    <xf numFmtId="0" fontId="3" fillId="3" borderId="3" xfId="1" applyFont="1" applyFill="1" applyBorder="1" applyAlignment="1">
      <alignment horizontal="center" vertical="center"/>
    </xf>
    <xf numFmtId="0" fontId="3" fillId="3" borderId="2" xfId="1" applyFont="1" applyFill="1" applyBorder="1" applyAlignment="1">
      <alignment horizontal="center" vertical="center"/>
    </xf>
    <xf numFmtId="0" fontId="0" fillId="0" borderId="0" xfId="0" applyAlignment="1">
      <alignment horizontal="center"/>
    </xf>
    <xf numFmtId="0" fontId="0" fillId="0" borderId="0" xfId="0" applyBorder="1" applyAlignment="1">
      <alignment horizontal="center"/>
    </xf>
    <xf numFmtId="0" fontId="3" fillId="3" borderId="3" xfId="1" applyFont="1" applyFill="1" applyBorder="1" applyAlignment="1">
      <alignment horizontal="center" vertical="center"/>
    </xf>
    <xf numFmtId="0" fontId="3" fillId="3" borderId="2" xfId="1" applyFont="1" applyFill="1" applyBorder="1" applyAlignment="1">
      <alignment horizontal="center" vertical="center"/>
    </xf>
    <xf numFmtId="0" fontId="3" fillId="3" borderId="6" xfId="1" applyFont="1" applyFill="1" applyBorder="1" applyAlignment="1">
      <alignment horizontal="center" vertical="center"/>
    </xf>
    <xf numFmtId="0" fontId="0" fillId="0" borderId="0" xfId="0" applyAlignment="1">
      <alignment horizontal="center" vertical="center"/>
    </xf>
    <xf numFmtId="0" fontId="0" fillId="0" borderId="0" xfId="0" applyBorder="1" applyAlignment="1">
      <alignment horizontal="left"/>
    </xf>
    <xf numFmtId="0" fontId="3" fillId="3" borderId="3" xfId="1" applyFont="1" applyFill="1" applyBorder="1" applyAlignment="1">
      <alignment vertical="center"/>
    </xf>
    <xf numFmtId="164" fontId="0" fillId="0" borderId="3" xfId="0" applyNumberFormat="1" applyBorder="1"/>
    <xf numFmtId="0" fontId="0" fillId="0" borderId="3" xfId="0" applyNumberFormat="1" applyBorder="1"/>
    <xf numFmtId="14" fontId="0" fillId="0" borderId="3" xfId="0" applyNumberFormat="1" applyBorder="1" applyAlignment="1">
      <alignment horizontal="center" vertical="center"/>
    </xf>
    <xf numFmtId="164" fontId="0" fillId="0" borderId="0" xfId="0" applyNumberFormat="1"/>
    <xf numFmtId="165" fontId="3" fillId="3" borderId="3" xfId="3" applyNumberFormat="1" applyFont="1" applyFill="1" applyBorder="1" applyAlignment="1">
      <alignment horizontal="right" vertical="center"/>
    </xf>
    <xf numFmtId="43" fontId="3" fillId="3" borderId="3" xfId="3" applyNumberFormat="1" applyFont="1" applyFill="1" applyBorder="1" applyAlignment="1">
      <alignment horizontal="right" vertical="center"/>
    </xf>
    <xf numFmtId="0" fontId="14" fillId="0" borderId="0" xfId="0" applyFont="1"/>
    <xf numFmtId="0" fontId="3" fillId="3" borderId="16" xfId="1" applyFont="1" applyFill="1" applyBorder="1" applyAlignment="1">
      <alignment horizontal="center" vertical="center"/>
    </xf>
    <xf numFmtId="0" fontId="3" fillId="3" borderId="17" xfId="1" applyFont="1" applyFill="1" applyBorder="1" applyAlignment="1">
      <alignment horizontal="center" vertical="center"/>
    </xf>
    <xf numFmtId="0" fontId="0" fillId="0" borderId="0" xfId="0" applyAlignment="1">
      <alignment horizontal="left" wrapText="1"/>
    </xf>
    <xf numFmtId="0" fontId="2" fillId="2" borderId="1" xfId="1" applyFont="1" applyFill="1" applyBorder="1" applyAlignment="1">
      <alignment horizontal="center" vertical="center"/>
    </xf>
    <xf numFmtId="0" fontId="2" fillId="2" borderId="0" xfId="1" applyFont="1" applyFill="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center" vertical="top" wrapText="1"/>
    </xf>
    <xf numFmtId="0" fontId="2" fillId="2" borderId="14" xfId="1" applyFont="1" applyFill="1" applyBorder="1" applyAlignment="1">
      <alignment horizontal="center" vertical="center"/>
    </xf>
    <xf numFmtId="0" fontId="2" fillId="2" borderId="12" xfId="1" applyFont="1" applyFill="1" applyBorder="1" applyAlignment="1">
      <alignment horizontal="center" vertical="center"/>
    </xf>
    <xf numFmtId="0" fontId="4" fillId="0" borderId="12" xfId="1" applyFont="1" applyBorder="1"/>
    <xf numFmtId="0" fontId="3" fillId="3" borderId="7" xfId="1" applyFont="1" applyFill="1" applyBorder="1" applyAlignment="1">
      <alignment horizontal="left" vertical="center"/>
    </xf>
    <xf numFmtId="0" fontId="3" fillId="3" borderId="2" xfId="1" applyFont="1" applyFill="1" applyBorder="1" applyAlignment="1">
      <alignment horizontal="left" vertical="center"/>
    </xf>
    <xf numFmtId="0" fontId="6" fillId="4" borderId="3" xfId="0" applyFont="1" applyFill="1" applyBorder="1" applyAlignment="1">
      <alignment horizontal="center"/>
    </xf>
    <xf numFmtId="0" fontId="6" fillId="4" borderId="7" xfId="0" applyFont="1" applyFill="1" applyBorder="1" applyAlignment="1">
      <alignment horizontal="center"/>
    </xf>
    <xf numFmtId="0" fontId="6" fillId="4" borderId="6" xfId="0" applyFont="1" applyFill="1" applyBorder="1" applyAlignment="1">
      <alignment horizontal="center"/>
    </xf>
    <xf numFmtId="0" fontId="6" fillId="4" borderId="2" xfId="0" applyFont="1" applyFill="1" applyBorder="1" applyAlignment="1">
      <alignment horizontal="center"/>
    </xf>
    <xf numFmtId="0" fontId="2" fillId="2" borderId="4" xfId="1" applyFont="1" applyFill="1" applyBorder="1" applyAlignment="1">
      <alignment horizontal="center" vertical="center"/>
    </xf>
    <xf numFmtId="0" fontId="2" fillId="2" borderId="5" xfId="1" applyFont="1" applyFill="1" applyBorder="1" applyAlignment="1">
      <alignment horizontal="center" vertical="center"/>
    </xf>
    <xf numFmtId="0" fontId="4" fillId="0" borderId="5" xfId="1" applyFont="1" applyBorder="1"/>
    <xf numFmtId="0" fontId="3" fillId="3" borderId="7" xfId="1" applyFont="1" applyFill="1" applyBorder="1" applyAlignment="1">
      <alignment horizontal="center" vertical="center" wrapText="1"/>
    </xf>
    <xf numFmtId="0" fontId="3" fillId="3" borderId="2" xfId="1" applyFont="1" applyFill="1" applyBorder="1" applyAlignment="1">
      <alignment horizontal="center" vertical="center" wrapText="1"/>
    </xf>
    <xf numFmtId="0" fontId="0" fillId="0" borderId="0" xfId="0" applyAlignment="1">
      <alignment horizontal="center"/>
    </xf>
    <xf numFmtId="0" fontId="15" fillId="5" borderId="10" xfId="0" applyFont="1" applyFill="1" applyBorder="1" applyAlignment="1">
      <alignment horizontal="center"/>
    </xf>
    <xf numFmtId="0" fontId="15" fillId="5" borderId="11" xfId="0" applyFont="1" applyFill="1" applyBorder="1" applyAlignment="1">
      <alignment horizontal="center"/>
    </xf>
    <xf numFmtId="0" fontId="15" fillId="6" borderId="11" xfId="0" applyFont="1" applyFill="1" applyBorder="1" applyAlignment="1">
      <alignment horizontal="center"/>
    </xf>
    <xf numFmtId="0" fontId="15" fillId="6" borderId="13" xfId="0" applyFont="1" applyFill="1" applyBorder="1" applyAlignment="1">
      <alignment horizontal="center"/>
    </xf>
    <xf numFmtId="0" fontId="0" fillId="0" borderId="0" xfId="0" applyBorder="1" applyAlignment="1">
      <alignment horizontal="center"/>
    </xf>
    <xf numFmtId="0" fontId="3" fillId="3" borderId="3" xfId="1" applyFont="1" applyFill="1" applyBorder="1" applyAlignment="1">
      <alignment horizontal="center" vertical="center"/>
    </xf>
    <xf numFmtId="0" fontId="0" fillId="4" borderId="3" xfId="0" applyFill="1" applyBorder="1" applyAlignment="1">
      <alignment horizontal="center"/>
    </xf>
    <xf numFmtId="0" fontId="3" fillId="3" borderId="7" xfId="1" applyFont="1" applyFill="1" applyBorder="1" applyAlignment="1">
      <alignment horizontal="center" vertical="center"/>
    </xf>
    <xf numFmtId="0" fontId="3" fillId="3" borderId="2" xfId="1" applyFont="1" applyFill="1" applyBorder="1" applyAlignment="1">
      <alignment horizontal="center" vertical="center"/>
    </xf>
    <xf numFmtId="0" fontId="0" fillId="0" borderId="8" xfId="0" applyBorder="1" applyAlignment="1">
      <alignment horizontal="center"/>
    </xf>
    <xf numFmtId="0" fontId="7" fillId="3" borderId="7" xfId="1" applyFont="1" applyFill="1" applyBorder="1" applyAlignment="1">
      <alignment horizontal="left" vertical="center"/>
    </xf>
    <xf numFmtId="0" fontId="7" fillId="3" borderId="2" xfId="1" applyFont="1" applyFill="1" applyBorder="1" applyAlignment="1">
      <alignment horizontal="left" vertical="center"/>
    </xf>
    <xf numFmtId="0" fontId="3" fillId="3" borderId="6" xfId="1" applyFont="1" applyFill="1" applyBorder="1" applyAlignment="1">
      <alignment horizontal="center" vertical="center"/>
    </xf>
    <xf numFmtId="0" fontId="3" fillId="3" borderId="7" xfId="1" applyFont="1" applyFill="1" applyBorder="1" applyAlignment="1">
      <alignment horizontal="right" vertical="center"/>
    </xf>
    <xf numFmtId="0" fontId="3" fillId="3" borderId="6" xfId="1" applyFont="1" applyFill="1" applyBorder="1" applyAlignment="1">
      <alignment horizontal="right" vertical="center"/>
    </xf>
    <xf numFmtId="0" fontId="3" fillId="3" borderId="6" xfId="1" applyFont="1" applyFill="1" applyBorder="1" applyAlignment="1">
      <alignment horizontal="left" vertical="center"/>
    </xf>
    <xf numFmtId="0" fontId="0" fillId="0" borderId="0" xfId="0" applyAlignment="1">
      <alignment horizontal="center" vertical="center"/>
    </xf>
    <xf numFmtId="0" fontId="8" fillId="3" borderId="3" xfId="1" applyFont="1" applyFill="1" applyBorder="1" applyAlignment="1">
      <alignment horizontal="right" vertical="center"/>
    </xf>
    <xf numFmtId="0" fontId="7" fillId="3" borderId="3" xfId="1" applyFont="1" applyFill="1" applyBorder="1" applyAlignment="1">
      <alignment horizontal="right" vertical="center"/>
    </xf>
    <xf numFmtId="0" fontId="0" fillId="0" borderId="0" xfId="0" applyBorder="1" applyAlignment="1">
      <alignment horizontal="left"/>
    </xf>
    <xf numFmtId="0" fontId="0" fillId="0" borderId="8" xfId="0" applyBorder="1" applyAlignment="1">
      <alignment horizontal="left"/>
    </xf>
    <xf numFmtId="165" fontId="0" fillId="0" borderId="0" xfId="3" applyNumberFormat="1" applyFont="1" applyBorder="1" applyAlignment="1">
      <alignment horizontal="center"/>
    </xf>
    <xf numFmtId="165" fontId="0" fillId="0" borderId="0" xfId="3" applyNumberFormat="1" applyFont="1" applyAlignment="1">
      <alignment horizontal="center"/>
    </xf>
    <xf numFmtId="0" fontId="3" fillId="3" borderId="3" xfId="1" applyFont="1" applyFill="1" applyBorder="1" applyAlignment="1">
      <alignment vertical="center"/>
    </xf>
  </cellXfs>
  <cellStyles count="4">
    <cellStyle name="Milliers" xfId="3" builtinId="3"/>
    <cellStyle name="Normal" xfId="0" builtinId="0"/>
    <cellStyle name="Normal 4" xfId="1"/>
    <cellStyle name="Pourcentage 2" xfId="2"/>
  </cellStyles>
  <dxfs count="27">
    <dxf>
      <fill>
        <patternFill patternType="solid"/>
      </fill>
    </dxf>
    <dxf>
      <border>
        <left/>
        <right/>
        <top/>
        <bottom/>
        <vertical/>
        <horizontal/>
      </border>
    </dxf>
    <dxf>
      <fill>
        <patternFill patternType="lightUp">
          <fgColor rgb="FFFF0000"/>
          <bgColor auto="1"/>
        </patternFill>
      </fill>
    </dxf>
    <dxf>
      <fill>
        <patternFill patternType="solid">
          <bgColor auto="1"/>
        </patternFill>
      </fill>
      <border>
        <left/>
        <right/>
        <top/>
        <bottom/>
        <vertical/>
        <horizontal/>
      </border>
    </dxf>
    <dxf>
      <font>
        <color theme="0"/>
      </font>
      <fill>
        <patternFill>
          <bgColor theme="8"/>
        </patternFill>
      </fill>
    </dxf>
    <dxf>
      <font>
        <color theme="0"/>
      </font>
      <fill>
        <patternFill>
          <bgColor theme="4"/>
        </patternFill>
      </fill>
    </dxf>
    <dxf>
      <fill>
        <patternFill patternType="none">
          <bgColor auto="1"/>
        </patternFill>
      </fill>
    </dxf>
    <dxf>
      <fill>
        <patternFill>
          <bgColor rgb="FFF2F2F2"/>
        </patternFill>
      </fill>
      <border>
        <vertical/>
        <horizontal/>
      </border>
    </dxf>
    <dxf>
      <font>
        <b/>
        <i val="0"/>
        <color theme="0"/>
      </font>
      <fill>
        <patternFill patternType="solid">
          <bgColor theme="9"/>
        </patternFill>
      </fill>
    </dxf>
    <dxf>
      <font>
        <color theme="0"/>
      </font>
      <fill>
        <patternFill>
          <bgColor theme="8"/>
        </patternFill>
      </fill>
    </dxf>
    <dxf>
      <font>
        <color theme="0"/>
      </font>
      <fill>
        <patternFill>
          <bgColor theme="4"/>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ill>
        <patternFill>
          <bgColor rgb="FFF2F2F2"/>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ill>
        <patternFill>
          <bgColor rgb="FFF2F2F2"/>
        </patternFill>
      </fill>
      <border>
        <vertical/>
        <horizontal/>
      </border>
    </dxf>
    <dxf>
      <font>
        <b/>
        <i val="0"/>
        <color theme="0"/>
      </font>
      <fill>
        <patternFill>
          <bgColor theme="9"/>
        </patternFill>
      </fill>
    </dxf>
    <dxf>
      <fill>
        <patternFill>
          <bgColor rgb="FFF2F2F2"/>
        </patternFill>
      </fill>
    </dxf>
    <dxf>
      <fill>
        <patternFill>
          <bgColor rgb="FFF2F2F2"/>
        </patternFill>
      </fill>
    </dxf>
    <dxf>
      <fill>
        <patternFill>
          <bgColor rgb="FFF2F2F2"/>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ill>
        <patternFill>
          <bgColor rgb="FFF2F2F2"/>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Calendrier de travail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SP!$B$9</c:f>
              <c:strCache>
                <c:ptCount val="1"/>
              </c:strCache>
            </c:strRef>
          </c:tx>
          <c:spPr>
            <a:solidFill>
              <a:schemeClr val="accent1"/>
            </a:solidFill>
            <a:ln>
              <a:noFill/>
            </a:ln>
            <a:effectLst/>
          </c:spPr>
          <c:invertIfNegative val="0"/>
          <c:cat>
            <c:strRef>
              <c:f>SP!$D$8:$O$8</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SP!$D$9:$O$9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
          <c:order val="1"/>
          <c:tx>
            <c:strRef>
              <c:f>SP!$B$10</c:f>
              <c:strCache>
                <c:ptCount val="1"/>
              </c:strCache>
            </c:strRef>
          </c:tx>
          <c:spPr>
            <a:solidFill>
              <a:schemeClr val="accent2"/>
            </a:solidFill>
            <a:ln>
              <a:noFill/>
            </a:ln>
            <a:effectLst/>
          </c:spPr>
          <c:invertIfNegative val="0"/>
          <c:val>
            <c:numRef>
              <c:f>SP!$D$10:$O$10</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
          <c:order val="2"/>
          <c:tx>
            <c:strRef>
              <c:f>SP!$B$11</c:f>
              <c:strCache>
                <c:ptCount val="1"/>
              </c:strCache>
            </c:strRef>
          </c:tx>
          <c:spPr>
            <a:solidFill>
              <a:schemeClr val="accent3"/>
            </a:solidFill>
            <a:ln>
              <a:noFill/>
            </a:ln>
            <a:effectLst/>
          </c:spPr>
          <c:invertIfNegative val="0"/>
          <c:val>
            <c:numRef>
              <c:f>SP!$D$11:$O$11</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3"/>
          <c:order val="3"/>
          <c:tx>
            <c:strRef>
              <c:f>SP!$B$12</c:f>
              <c:strCache>
                <c:ptCount val="1"/>
              </c:strCache>
            </c:strRef>
          </c:tx>
          <c:spPr>
            <a:solidFill>
              <a:schemeClr val="accent4"/>
            </a:solidFill>
            <a:ln>
              <a:noFill/>
            </a:ln>
            <a:effectLst/>
          </c:spPr>
          <c:invertIfNegative val="0"/>
          <c:val>
            <c:numRef>
              <c:f>SP!$D$12:$O$12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4"/>
          <c:order val="4"/>
          <c:tx>
            <c:strRef>
              <c:f>SP!$B$13</c:f>
              <c:strCache>
                <c:ptCount val="1"/>
              </c:strCache>
            </c:strRef>
          </c:tx>
          <c:spPr>
            <a:solidFill>
              <a:schemeClr val="accent5"/>
            </a:solidFill>
            <a:ln>
              <a:noFill/>
            </a:ln>
            <a:effectLst/>
          </c:spPr>
          <c:invertIfNegative val="0"/>
          <c:val>
            <c:numRef>
              <c:f>SP!$D$13:$O$13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5"/>
          <c:order val="5"/>
          <c:tx>
            <c:strRef>
              <c:f>SP!$B$20</c:f>
              <c:strCache>
                <c:ptCount val="1"/>
              </c:strCache>
            </c:strRef>
          </c:tx>
          <c:spPr>
            <a:solidFill>
              <a:schemeClr val="accent6"/>
            </a:solidFill>
            <a:ln>
              <a:noFill/>
            </a:ln>
            <a:effectLst/>
          </c:spPr>
          <c:invertIfNegative val="0"/>
          <c:val>
            <c:numRef>
              <c:f>SP!$D$20:$O$20</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6"/>
          <c:order val="6"/>
          <c:tx>
            <c:strRef>
              <c:f>SP!$B$21</c:f>
              <c:strCache>
                <c:ptCount val="1"/>
              </c:strCache>
            </c:strRef>
          </c:tx>
          <c:spPr>
            <a:solidFill>
              <a:schemeClr val="accent1">
                <a:lumMod val="60000"/>
              </a:schemeClr>
            </a:solidFill>
            <a:ln>
              <a:noFill/>
            </a:ln>
            <a:effectLst/>
          </c:spPr>
          <c:invertIfNegative val="0"/>
          <c:val>
            <c:numRef>
              <c:f>SP!$D$21:$O$21</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7"/>
          <c:order val="7"/>
          <c:tx>
            <c:strRef>
              <c:f>SP!$B$22</c:f>
              <c:strCache>
                <c:ptCount val="1"/>
              </c:strCache>
            </c:strRef>
          </c:tx>
          <c:spPr>
            <a:solidFill>
              <a:schemeClr val="accent2">
                <a:lumMod val="60000"/>
              </a:schemeClr>
            </a:solidFill>
            <a:ln>
              <a:noFill/>
            </a:ln>
            <a:effectLst/>
          </c:spPr>
          <c:invertIfNegative val="0"/>
          <c:val>
            <c:numRef>
              <c:f>SP!$D$22:$O$22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8"/>
          <c:order val="8"/>
          <c:tx>
            <c:strRef>
              <c:f>SP!$B$23</c:f>
              <c:strCache>
                <c:ptCount val="1"/>
              </c:strCache>
            </c:strRef>
          </c:tx>
          <c:spPr>
            <a:solidFill>
              <a:schemeClr val="accent3">
                <a:lumMod val="60000"/>
              </a:schemeClr>
            </a:solidFill>
            <a:ln>
              <a:noFill/>
            </a:ln>
            <a:effectLst/>
          </c:spPr>
          <c:invertIfNegative val="0"/>
          <c:val>
            <c:numRef>
              <c:f>SP!$D$23:$O$23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9"/>
          <c:order val="9"/>
          <c:tx>
            <c:strRef>
              <c:f>SP!$B$24</c:f>
              <c:strCache>
                <c:ptCount val="1"/>
              </c:strCache>
            </c:strRef>
          </c:tx>
          <c:spPr>
            <a:solidFill>
              <a:schemeClr val="accent4">
                <a:lumMod val="60000"/>
              </a:schemeClr>
            </a:solidFill>
            <a:ln>
              <a:noFill/>
            </a:ln>
            <a:effectLst/>
          </c:spPr>
          <c:invertIfNegative val="0"/>
          <c:val>
            <c:numRef>
              <c:f>SP!$D$24:$O$24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50"/>
        <c:overlap val="100"/>
        <c:axId val="346803264"/>
        <c:axId val="346807184"/>
      </c:barChart>
      <c:lineChart>
        <c:grouping val="stacked"/>
        <c:varyColors val="0"/>
        <c:ser>
          <c:idx val="10"/>
          <c:order val="10"/>
          <c:tx>
            <c:strRef>
              <c:f>SP!$C$26</c:f>
              <c:strCache>
                <c:ptCount val="1"/>
                <c:pt idx="0">
                  <c:v>Limite Hj famille</c:v>
                </c:pt>
              </c:strCache>
            </c:strRef>
          </c:tx>
          <c:spPr>
            <a:ln w="28575" cap="rnd">
              <a:solidFill>
                <a:schemeClr val="accent2"/>
              </a:solidFill>
              <a:prstDash val="sysDash"/>
              <a:round/>
            </a:ln>
            <a:effectLst/>
          </c:spPr>
          <c:marker>
            <c:symbol val="none"/>
          </c:marker>
          <c:val>
            <c:numRef>
              <c:f>SP!$D$26:$O$26</c:f>
              <c:numCache>
                <c:formatCode>General</c:formatCode>
                <c:ptCount val="12"/>
                <c:pt idx="0">
                  <c:v>30</c:v>
                </c:pt>
                <c:pt idx="1">
                  <c:v>30</c:v>
                </c:pt>
                <c:pt idx="2">
                  <c:v>30</c:v>
                </c:pt>
                <c:pt idx="3">
                  <c:v>30</c:v>
                </c:pt>
                <c:pt idx="4">
                  <c:v>30</c:v>
                </c:pt>
                <c:pt idx="5">
                  <c:v>30</c:v>
                </c:pt>
                <c:pt idx="6">
                  <c:v>30</c:v>
                </c:pt>
                <c:pt idx="7">
                  <c:v>30</c:v>
                </c:pt>
                <c:pt idx="8">
                  <c:v>30</c:v>
                </c:pt>
                <c:pt idx="9">
                  <c:v>30</c:v>
                </c:pt>
                <c:pt idx="10">
                  <c:v>30</c:v>
                </c:pt>
                <c:pt idx="11">
                  <c:v>30</c:v>
                </c:pt>
              </c:numCache>
            </c:numRef>
          </c:val>
          <c:smooth val="0"/>
        </c:ser>
        <c:ser>
          <c:idx val="11"/>
          <c:order val="11"/>
          <c:tx>
            <c:strRef>
              <c:f>SP!$C$27</c:f>
              <c:strCache>
                <c:ptCount val="1"/>
                <c:pt idx="0">
                  <c:v>Limite Hj salariés</c:v>
                </c:pt>
              </c:strCache>
            </c:strRef>
          </c:tx>
          <c:spPr>
            <a:ln w="28575" cap="rnd">
              <a:solidFill>
                <a:schemeClr val="accent4"/>
              </a:solidFill>
              <a:prstDash val="sysDash"/>
              <a:round/>
            </a:ln>
            <a:effectLst/>
          </c:spPr>
          <c:marker>
            <c:symbol val="none"/>
          </c:marker>
          <c:val>
            <c:numRef>
              <c:f>SP!$D$27:$O$27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346803264"/>
        <c:axId val="346807184"/>
      </c:lineChart>
      <c:catAx>
        <c:axId val="34680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6807184"/>
        <c:crosses val="autoZero"/>
        <c:auto val="1"/>
        <c:lblAlgn val="ctr"/>
        <c:lblOffset val="100"/>
        <c:noMultiLvlLbl val="0"/>
      </c:catAx>
      <c:valAx>
        <c:axId val="34680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6803264"/>
        <c:crosses val="autoZero"/>
        <c:crossBetween val="between"/>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Calendrier de trésorerie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SP!$P$25</c:f>
              <c:strCache>
                <c:ptCount val="1"/>
                <c:pt idx="0">
                  <c:v>Excédent/déficit</c:v>
                </c:pt>
              </c:strCache>
            </c:strRef>
          </c:tx>
          <c:spPr>
            <a:solidFill>
              <a:schemeClr val="accent1"/>
            </a:solidFill>
            <a:ln>
              <a:noFill/>
            </a:ln>
            <a:effectLst/>
          </c:spPr>
          <c:invertIfNegative val="0"/>
          <c:cat>
            <c:strRef>
              <c:f>SP!$Q$19:$AB$19</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SP!$Q$25:$AB$25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50"/>
        <c:axId val="346805616"/>
        <c:axId val="346808360"/>
      </c:barChart>
      <c:lineChart>
        <c:grouping val="standard"/>
        <c:varyColors val="0"/>
        <c:ser>
          <c:idx val="1"/>
          <c:order val="1"/>
          <c:tx>
            <c:strRef>
              <c:f>SP!$P$26</c:f>
              <c:strCache>
                <c:ptCount val="1"/>
                <c:pt idx="0">
                  <c:v>Cumul trésorerie</c:v>
                </c:pt>
              </c:strCache>
            </c:strRef>
          </c:tx>
          <c:spPr>
            <a:ln w="28575" cap="rnd">
              <a:solidFill>
                <a:schemeClr val="accent2"/>
              </a:solidFill>
              <a:round/>
            </a:ln>
            <a:effectLst/>
          </c:spPr>
          <c:marker>
            <c:symbol val="none"/>
          </c:marker>
          <c:val>
            <c:numRef>
              <c:f>SP!$Q$26:$AB$26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346805616"/>
        <c:axId val="346808360"/>
      </c:lineChart>
      <c:catAx>
        <c:axId val="34680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6808360"/>
        <c:crosses val="autoZero"/>
        <c:auto val="1"/>
        <c:lblAlgn val="ctr"/>
        <c:lblOffset val="100"/>
        <c:noMultiLvlLbl val="0"/>
      </c:catAx>
      <c:valAx>
        <c:axId val="346808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6805616"/>
        <c:crosses val="autoZero"/>
        <c:crossBetween val="between"/>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Domaine d'existence</a:t>
            </a:r>
            <a:r>
              <a:rPr lang="fr-FR" baseline="0"/>
              <a:t> du système de production</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v>Modèle</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SP!$C$80:$D$80</c:f>
              <c:numCache>
                <c:formatCode>General</c:formatCode>
                <c:ptCount val="2"/>
                <c:pt idx="0">
                  <c:v>0</c:v>
                </c:pt>
                <c:pt idx="1">
                  <c:v>0</c:v>
                </c:pt>
              </c:numCache>
            </c:numRef>
          </c:xVal>
          <c:yVal>
            <c:numRef>
              <c:f>SP!$C$81:$D$81</c:f>
              <c:numCache>
                <c:formatCode>General</c:formatCode>
                <c:ptCount val="2"/>
                <c:pt idx="0">
                  <c:v>0</c:v>
                </c:pt>
                <c:pt idx="1">
                  <c:v>0</c:v>
                </c:pt>
              </c:numCache>
            </c:numRef>
          </c:yVal>
          <c:smooth val="0"/>
        </c:ser>
        <c:ser>
          <c:idx val="1"/>
          <c:order val="1"/>
          <c:tx>
            <c:v>Seuil de survie</c:v>
          </c:tx>
          <c:spPr>
            <a:ln w="19050" cap="rnd">
              <a:solidFill>
                <a:schemeClr val="accent2"/>
              </a:solidFill>
              <a:prstDash val="sysDash"/>
              <a:round/>
            </a:ln>
            <a:effectLst/>
          </c:spPr>
          <c:marker>
            <c:symbol val="none"/>
          </c:marker>
          <c:xVal>
            <c:numRef>
              <c:f>SP!$C$80:$D$80</c:f>
              <c:numCache>
                <c:formatCode>General</c:formatCode>
                <c:ptCount val="2"/>
                <c:pt idx="0">
                  <c:v>0</c:v>
                </c:pt>
                <c:pt idx="1">
                  <c:v>0</c:v>
                </c:pt>
              </c:numCache>
            </c:numRef>
          </c:xVal>
          <c:yVal>
            <c:numRef>
              <c:f>SP!$C$79:$D$79</c:f>
              <c:numCache>
                <c:formatCode>General</c:formatCode>
                <c:ptCount val="2"/>
                <c:pt idx="1">
                  <c:v>0</c:v>
                </c:pt>
              </c:numCache>
            </c:numRef>
          </c:yVal>
          <c:smooth val="0"/>
        </c:ser>
        <c:ser>
          <c:idx val="2"/>
          <c:order val="2"/>
          <c:tx>
            <c:v>Seuil de reproduction sociale</c:v>
          </c:tx>
          <c:spPr>
            <a:ln w="19050" cap="rnd">
              <a:solidFill>
                <a:srgbClr val="FF0000"/>
              </a:solidFill>
              <a:prstDash val="sysDash"/>
              <a:round/>
            </a:ln>
            <a:effectLst/>
          </c:spPr>
          <c:marker>
            <c:symbol val="none"/>
          </c:marker>
          <c:xVal>
            <c:numRef>
              <c:f>SP!$C$80:$D$80</c:f>
              <c:numCache>
                <c:formatCode>General</c:formatCode>
                <c:ptCount val="2"/>
                <c:pt idx="0">
                  <c:v>0</c:v>
                </c:pt>
                <c:pt idx="1">
                  <c:v>0</c:v>
                </c:pt>
              </c:numCache>
            </c:numRef>
          </c:xVal>
          <c:yVal>
            <c:numRef>
              <c:f>SP!$C$78:$D$78</c:f>
              <c:numCache>
                <c:formatCode>General</c:formatCode>
                <c:ptCount val="2"/>
                <c:pt idx="1">
                  <c:v>0</c:v>
                </c:pt>
              </c:numCache>
            </c:numRef>
          </c:yVal>
          <c:smooth val="0"/>
        </c:ser>
        <c:ser>
          <c:idx val="3"/>
          <c:order val="3"/>
          <c:tx>
            <c:v>SP étudié</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SP!$D$82</c:f>
              <c:numCache>
                <c:formatCode>General</c:formatCode>
                <c:ptCount val="1"/>
                <c:pt idx="0">
                  <c:v>0</c:v>
                </c:pt>
              </c:numCache>
            </c:numRef>
          </c:xVal>
          <c:yVal>
            <c:numRef>
              <c:f>SP!$C$82</c:f>
              <c:numCache>
                <c:formatCode>General</c:formatCode>
                <c:ptCount val="1"/>
                <c:pt idx="0">
                  <c:v>0</c:v>
                </c:pt>
              </c:numCache>
            </c:numRef>
          </c:yVal>
          <c:smooth val="0"/>
        </c:ser>
        <c:dLbls>
          <c:showLegendKey val="0"/>
          <c:showVal val="0"/>
          <c:showCatName val="0"/>
          <c:showSerName val="0"/>
          <c:showPercent val="0"/>
          <c:showBubbleSize val="0"/>
        </c:dLbls>
        <c:axId val="346806008"/>
        <c:axId val="346806792"/>
      </c:scatterChart>
      <c:valAx>
        <c:axId val="346806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SAU/actif</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6806792"/>
        <c:crosses val="autoZero"/>
        <c:crossBetween val="midCat"/>
      </c:valAx>
      <c:valAx>
        <c:axId val="346806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Revenu agricole/actif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68060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'Modèle SE naisseur'!$C$92</c:f>
              <c:strCache>
                <c:ptCount val="1"/>
                <c:pt idx="0">
                  <c:v>Excédent de trésorerie</c:v>
                </c:pt>
              </c:strCache>
            </c:strRef>
          </c:tx>
          <c:spPr>
            <a:solidFill>
              <a:schemeClr val="accent1"/>
            </a:solidFill>
            <a:ln>
              <a:noFill/>
            </a:ln>
            <a:effectLst/>
          </c:spPr>
          <c:invertIfNegative val="0"/>
          <c:cat>
            <c:strRef>
              <c:f>'Modèle SE naisseur'!$D$80:$O$80</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'Modèle SE naisseur'!$D$92:$O$92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219"/>
        <c:overlap val="-27"/>
        <c:axId val="346808752"/>
        <c:axId val="346801304"/>
      </c:barChart>
      <c:catAx>
        <c:axId val="34680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6801304"/>
        <c:crosses val="autoZero"/>
        <c:auto val="1"/>
        <c:lblAlgn val="ctr"/>
        <c:lblOffset val="100"/>
        <c:noMultiLvlLbl val="0"/>
      </c:catAx>
      <c:valAx>
        <c:axId val="346801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6808752"/>
        <c:crosses val="autoZero"/>
        <c:crossBetween val="between"/>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fr-FR" sz="1200"/>
              <a:t>Calendrier</a:t>
            </a:r>
            <a:r>
              <a:rPr lang="fr-FR" sz="1200" baseline="0"/>
              <a:t> de travail</a:t>
            </a:r>
            <a:endParaRPr lang="fr-FR" sz="1200"/>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10"/>
          <c:order val="0"/>
          <c:tx>
            <c:strRef>
              <c:f>'Modèle SC'!$B$19</c:f>
              <c:strCache>
                <c:ptCount val="1"/>
              </c:strCache>
            </c:strRef>
          </c:tx>
          <c:spPr>
            <a:solidFill>
              <a:schemeClr val="accent5">
                <a:lumMod val="60000"/>
              </a:schemeClr>
            </a:solidFill>
            <a:ln>
              <a:noFill/>
            </a:ln>
            <a:effectLst/>
          </c:spPr>
          <c:invertIfNegative val="0"/>
          <c:cat>
            <c:strRef>
              <c:f>'Modèle SC'!$B$11:$M$11</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'Modèle SC'!$B$42:$B$53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ser>
        <c:ser>
          <c:idx val="11"/>
          <c:order val="1"/>
          <c:tx>
            <c:strRef>
              <c:f>'Modèle SC'!$C$19</c:f>
              <c:strCache>
                <c:ptCount val="1"/>
              </c:strCache>
            </c:strRef>
          </c:tx>
          <c:spPr>
            <a:solidFill>
              <a:schemeClr val="accent6">
                <a:lumMod val="60000"/>
              </a:schemeClr>
            </a:solidFill>
            <a:ln>
              <a:noFill/>
            </a:ln>
            <a:effectLst/>
          </c:spPr>
          <c:invertIfNegative val="0"/>
          <c:cat>
            <c:strRef>
              <c:f>'Modèle SC'!$B$11:$M$11</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'Modèle SC'!$C$42:$C$53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ser>
        <c:ser>
          <c:idx val="12"/>
          <c:order val="2"/>
          <c:tx>
            <c:strRef>
              <c:f>'Modèle SC'!$D$19</c:f>
              <c:strCache>
                <c:ptCount val="1"/>
              </c:strCache>
            </c:strRef>
          </c:tx>
          <c:spPr>
            <a:solidFill>
              <a:schemeClr val="accent1">
                <a:lumMod val="80000"/>
                <a:lumOff val="20000"/>
              </a:schemeClr>
            </a:solidFill>
            <a:ln>
              <a:noFill/>
            </a:ln>
            <a:effectLst/>
          </c:spPr>
          <c:invertIfNegative val="0"/>
          <c:cat>
            <c:strRef>
              <c:f>'Modèle SC'!$B$11:$M$11</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'Modèle SC'!$D$42:$D$53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ser>
        <c:ser>
          <c:idx val="13"/>
          <c:order val="3"/>
          <c:tx>
            <c:strRef>
              <c:f>'Modèle SC'!$E$19</c:f>
              <c:strCache>
                <c:ptCount val="1"/>
              </c:strCache>
            </c:strRef>
          </c:tx>
          <c:spPr>
            <a:solidFill>
              <a:schemeClr val="accent2">
                <a:lumMod val="80000"/>
                <a:lumOff val="20000"/>
              </a:schemeClr>
            </a:solidFill>
            <a:ln>
              <a:noFill/>
            </a:ln>
            <a:effectLst/>
          </c:spPr>
          <c:invertIfNegative val="0"/>
          <c:cat>
            <c:strRef>
              <c:f>'Modèle SC'!$B$11:$M$11</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'Modèle SC'!$E$42:$E$53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ser>
        <c:ser>
          <c:idx val="14"/>
          <c:order val="4"/>
          <c:tx>
            <c:strRef>
              <c:f>'Modèle SC'!$F$19</c:f>
              <c:strCache>
                <c:ptCount val="1"/>
              </c:strCache>
            </c:strRef>
          </c:tx>
          <c:spPr>
            <a:solidFill>
              <a:schemeClr val="accent3">
                <a:lumMod val="80000"/>
                <a:lumOff val="20000"/>
              </a:schemeClr>
            </a:solidFill>
            <a:ln>
              <a:noFill/>
            </a:ln>
            <a:effectLst/>
          </c:spPr>
          <c:invertIfNegative val="0"/>
          <c:cat>
            <c:strRef>
              <c:f>'Modèle SC'!$B$11:$M$11</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'Modèle SC'!$F$42:$F$53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ser>
        <c:ser>
          <c:idx val="15"/>
          <c:order val="5"/>
          <c:tx>
            <c:strRef>
              <c:f>'Modèle SC'!$G$19</c:f>
              <c:strCache>
                <c:ptCount val="1"/>
              </c:strCache>
            </c:strRef>
          </c:tx>
          <c:spPr>
            <a:solidFill>
              <a:schemeClr val="accent4">
                <a:lumMod val="80000"/>
                <a:lumOff val="20000"/>
              </a:schemeClr>
            </a:solidFill>
            <a:ln>
              <a:noFill/>
            </a:ln>
            <a:effectLst/>
          </c:spPr>
          <c:invertIfNegative val="0"/>
          <c:cat>
            <c:strRef>
              <c:f>'Modèle SC'!$B$11:$M$11</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'Modèle SC'!$G$42:$G$53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ser>
        <c:ser>
          <c:idx val="16"/>
          <c:order val="6"/>
          <c:tx>
            <c:strRef>
              <c:f>'Modèle SC'!$H$19</c:f>
              <c:strCache>
                <c:ptCount val="1"/>
              </c:strCache>
            </c:strRef>
          </c:tx>
          <c:spPr>
            <a:solidFill>
              <a:schemeClr val="accent5">
                <a:lumMod val="80000"/>
                <a:lumOff val="20000"/>
              </a:schemeClr>
            </a:solidFill>
            <a:ln>
              <a:noFill/>
            </a:ln>
            <a:effectLst/>
          </c:spPr>
          <c:invertIfNegative val="0"/>
          <c:cat>
            <c:strRef>
              <c:f>'Modèle SC'!$B$11:$M$11</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'Modèle SC'!$H$42:$H$53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ser>
        <c:ser>
          <c:idx val="17"/>
          <c:order val="7"/>
          <c:tx>
            <c:strRef>
              <c:f>'Modèle SC'!$I$19</c:f>
              <c:strCache>
                <c:ptCount val="1"/>
              </c:strCache>
            </c:strRef>
          </c:tx>
          <c:spPr>
            <a:solidFill>
              <a:schemeClr val="accent6">
                <a:lumMod val="80000"/>
                <a:lumOff val="20000"/>
              </a:schemeClr>
            </a:solidFill>
            <a:ln>
              <a:noFill/>
            </a:ln>
            <a:effectLst/>
          </c:spPr>
          <c:invertIfNegative val="0"/>
          <c:cat>
            <c:strRef>
              <c:f>'Modèle SC'!$B$11:$M$11</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'Modèle SC'!$I$42:$I$53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ser>
        <c:ser>
          <c:idx val="18"/>
          <c:order val="8"/>
          <c:tx>
            <c:strRef>
              <c:f>'Modèle SC'!$J$19</c:f>
              <c:strCache>
                <c:ptCount val="1"/>
              </c:strCache>
            </c:strRef>
          </c:tx>
          <c:spPr>
            <a:solidFill>
              <a:schemeClr val="accent1">
                <a:lumMod val="80000"/>
              </a:schemeClr>
            </a:solidFill>
            <a:ln>
              <a:noFill/>
            </a:ln>
            <a:effectLst/>
          </c:spPr>
          <c:invertIfNegative val="0"/>
          <c:cat>
            <c:strRef>
              <c:f>'Modèle SC'!$B$11:$M$11</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'Modèle SC'!$J$42:$J$53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ser>
        <c:ser>
          <c:idx val="19"/>
          <c:order val="9"/>
          <c:tx>
            <c:strRef>
              <c:f>'Modèle SC'!$K$19</c:f>
              <c:strCache>
                <c:ptCount val="1"/>
              </c:strCache>
            </c:strRef>
          </c:tx>
          <c:spPr>
            <a:solidFill>
              <a:schemeClr val="accent2">
                <a:lumMod val="80000"/>
              </a:schemeClr>
            </a:solidFill>
            <a:ln>
              <a:noFill/>
            </a:ln>
            <a:effectLst/>
          </c:spPr>
          <c:invertIfNegative val="0"/>
          <c:cat>
            <c:strRef>
              <c:f>'Modèle SC'!$B$11:$M$11</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'Modèle SC'!$K$42:$K$53</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ser>
        <c:dLbls>
          <c:showLegendKey val="0"/>
          <c:showVal val="0"/>
          <c:showCatName val="0"/>
          <c:showSerName val="0"/>
          <c:showPercent val="0"/>
          <c:showBubbleSize val="0"/>
        </c:dLbls>
        <c:gapWidth val="219"/>
        <c:overlap val="100"/>
        <c:axId val="343985232"/>
        <c:axId val="401978608"/>
      </c:barChart>
      <c:catAx>
        <c:axId val="34398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1978608"/>
        <c:crosses val="autoZero"/>
        <c:auto val="1"/>
        <c:lblAlgn val="ctr"/>
        <c:lblOffset val="100"/>
        <c:noMultiLvlLbl val="0"/>
      </c:catAx>
      <c:valAx>
        <c:axId val="40197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3985232"/>
        <c:crosses val="autoZero"/>
        <c:crossBetween val="between"/>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fr-FR" sz="1200"/>
              <a:t>Calendrier</a:t>
            </a:r>
            <a:r>
              <a:rPr lang="fr-FR" sz="1200" baseline="0"/>
              <a:t> de trésorerie</a:t>
            </a:r>
            <a:endParaRPr lang="fr-FR" sz="1200"/>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Excédent/déficit</c:v>
          </c:tx>
          <c:spPr>
            <a:solidFill>
              <a:schemeClr val="accent1"/>
            </a:solidFill>
            <a:ln>
              <a:noFill/>
            </a:ln>
            <a:effectLst/>
          </c:spPr>
          <c:invertIfNegative val="0"/>
          <c:cat>
            <c:strRef>
              <c:f>'Modèle SC'!$B$11:$M$11</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'Modèle SC'!$L$55:$L$66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219"/>
        <c:axId val="401982528"/>
        <c:axId val="401983312"/>
      </c:barChart>
      <c:lineChart>
        <c:grouping val="standard"/>
        <c:varyColors val="0"/>
        <c:ser>
          <c:idx val="1"/>
          <c:order val="1"/>
          <c:tx>
            <c:v>Cumul</c:v>
          </c:tx>
          <c:spPr>
            <a:ln w="28575" cap="rnd">
              <a:solidFill>
                <a:schemeClr val="accent2"/>
              </a:solidFill>
              <a:round/>
            </a:ln>
            <a:effectLst/>
          </c:spPr>
          <c:marker>
            <c:symbol val="none"/>
          </c:marker>
          <c:val>
            <c:numRef>
              <c:f>'Modèle SC'!$M$55:$M$66</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401982528"/>
        <c:axId val="401983312"/>
      </c:lineChart>
      <c:catAx>
        <c:axId val="40198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1983312"/>
        <c:crosses val="autoZero"/>
        <c:auto val="1"/>
        <c:lblAlgn val="ctr"/>
        <c:lblOffset val="100"/>
        <c:noMultiLvlLbl val="0"/>
      </c:catAx>
      <c:valAx>
        <c:axId val="40198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1982528"/>
        <c:crosses val="autoZero"/>
        <c:crossBetween val="between"/>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fr-FR" sz="1200"/>
              <a:t>Calendrier</a:t>
            </a:r>
            <a:r>
              <a:rPr lang="fr-FR" sz="1200" baseline="0"/>
              <a:t> de rotation</a:t>
            </a:r>
            <a:endParaRPr lang="fr-FR" sz="1200"/>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stacked"/>
        <c:varyColors val="0"/>
        <c:ser>
          <c:idx val="0"/>
          <c:order val="0"/>
          <c:tx>
            <c:strRef>
              <c:f>'Modèle SC'!$A$38</c:f>
              <c:strCache>
                <c:ptCount val="1"/>
                <c:pt idx="0">
                  <c:v>N° mois début</c:v>
                </c:pt>
              </c:strCache>
            </c:strRef>
          </c:tx>
          <c:spPr>
            <a:noFill/>
            <a:ln>
              <a:noFill/>
            </a:ln>
            <a:effectLst/>
          </c:spPr>
          <c:invertIfNegative val="0"/>
          <c:cat>
            <c:numRef>
              <c:f>'Modèle SC'!$B$19:$K$19</c:f>
              <c:numCache>
                <c:formatCode>General</c:formatCode>
                <c:ptCount val="10"/>
              </c:numCache>
            </c:numRef>
          </c:cat>
          <c:val>
            <c:numRef>
              <c:f>'Modèle SC'!$B$38:$K$38</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1"/>
          <c:order val="1"/>
          <c:tx>
            <c:strRef>
              <c:f>'Modèle SC'!$A$40</c:f>
              <c:strCache>
                <c:ptCount val="1"/>
                <c:pt idx="0">
                  <c:v>Durée totale</c:v>
                </c:pt>
              </c:strCache>
            </c:strRef>
          </c:tx>
          <c:spPr>
            <a:solidFill>
              <a:schemeClr val="accent2"/>
            </a:solidFill>
            <a:ln>
              <a:noFill/>
            </a:ln>
            <a:effectLst/>
          </c:spPr>
          <c:invertIfNegative val="0"/>
          <c:cat>
            <c:numRef>
              <c:f>'Modèle SC'!$B$19:$K$19</c:f>
              <c:numCache>
                <c:formatCode>General</c:formatCode>
                <c:ptCount val="10"/>
              </c:numCache>
            </c:numRef>
          </c:cat>
          <c:val>
            <c:numRef>
              <c:f>'Modèle SC'!$B$40:$K$40</c:f>
              <c:numCache>
                <c:formatCode>General</c:formatCode>
                <c:ptCount val="10"/>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overlap val="100"/>
        <c:axId val="401982136"/>
        <c:axId val="401984880"/>
      </c:barChart>
      <c:catAx>
        <c:axId val="4019821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1984880"/>
        <c:crosses val="autoZero"/>
        <c:auto val="1"/>
        <c:lblAlgn val="ctr"/>
        <c:lblOffset val="100"/>
        <c:noMultiLvlLbl val="0"/>
      </c:catAx>
      <c:valAx>
        <c:axId val="40198488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1982136"/>
        <c:crosses val="autoZero"/>
        <c:crossBetween val="between"/>
        <c:majorUnit val="12"/>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r>
              <a:rPr lang="fr-FR" sz="1200" b="0"/>
              <a:t>Calendrier de travail de la culture (rapporté à l'année)</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fr-FR"/>
        </a:p>
      </c:txPr>
    </c:title>
    <c:autoTitleDeleted val="0"/>
    <c:plotArea>
      <c:layout/>
      <c:barChart>
        <c:barDir val="col"/>
        <c:grouping val="clustered"/>
        <c:varyColors val="0"/>
        <c:ser>
          <c:idx val="0"/>
          <c:order val="0"/>
          <c:tx>
            <c:strRef>
              <c:f>'Modèle culture'!$C$49</c:f>
              <c:strCache>
                <c:ptCount val="1"/>
                <c:pt idx="0">
                  <c:v>MO par mois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'Modèle culture'!$D$18:$O$18</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'Modèle culture'!$D$49:$O$49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dLblPos val="outEnd"/>
          <c:showLegendKey val="0"/>
          <c:showVal val="1"/>
          <c:showCatName val="0"/>
          <c:showSerName val="0"/>
          <c:showPercent val="0"/>
          <c:showBubbleSize val="0"/>
        </c:dLbls>
        <c:gapWidth val="100"/>
        <c:overlap val="-24"/>
        <c:axId val="401979392"/>
        <c:axId val="401982920"/>
      </c:barChart>
      <c:catAx>
        <c:axId val="4019793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401982920"/>
        <c:crosses val="autoZero"/>
        <c:auto val="1"/>
        <c:lblAlgn val="ctr"/>
        <c:lblOffset val="100"/>
        <c:noMultiLvlLbl val="1"/>
      </c:catAx>
      <c:valAx>
        <c:axId val="40198292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r>
                  <a:rPr lang="fr-FR" b="0"/>
                  <a:t>Hj/surface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401979392"/>
        <c:crosses val="autoZero"/>
        <c:crossBetween val="between"/>
      </c:valAx>
      <c:spPr>
        <a:noFill/>
        <a:ln>
          <a:noFill/>
        </a:ln>
        <a:effectLst/>
      </c:spPr>
    </c:plotArea>
    <c:plotVisOnly val="0"/>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r>
              <a:rPr lang="fr-FR"/>
              <a:t>Calendrier</a:t>
            </a:r>
            <a:r>
              <a:rPr lang="fr-FR" baseline="0"/>
              <a:t> de trésorerie</a:t>
            </a:r>
            <a:endParaRPr lang="fr-F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fr-FR"/>
        </a:p>
      </c:txPr>
    </c:title>
    <c:autoTitleDeleted val="0"/>
    <c:plotArea>
      <c:layout/>
      <c:barChart>
        <c:barDir val="col"/>
        <c:grouping val="clustered"/>
        <c:varyColors val="0"/>
        <c:ser>
          <c:idx val="0"/>
          <c:order val="0"/>
          <c:tx>
            <c:strRef>
              <c:f>'Modèle culture'!$C$88</c:f>
              <c:strCache>
                <c:ptCount val="1"/>
                <c:pt idx="0">
                  <c:v>Excédent/déficit de trésorerie</c:v>
                </c:pt>
              </c:strCache>
            </c:strRef>
          </c:tx>
          <c:spPr>
            <a:solidFill>
              <a:schemeClr val="accent1"/>
            </a:solidFill>
            <a:ln>
              <a:noFill/>
            </a:ln>
            <a:effectLst/>
          </c:spPr>
          <c:invertIfNegative val="0"/>
          <c:cat>
            <c:strRef>
              <c:f>'Modèle culture'!$D$76:$O$76</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'Modèle culture'!$D$88:$O$88</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00"/>
        <c:axId val="401980960"/>
        <c:axId val="401980568"/>
      </c:barChart>
      <c:lineChart>
        <c:grouping val="standard"/>
        <c:varyColors val="0"/>
        <c:ser>
          <c:idx val="1"/>
          <c:order val="1"/>
          <c:tx>
            <c:strRef>
              <c:f>'Modèle culture'!$C$89</c:f>
              <c:strCache>
                <c:ptCount val="1"/>
                <c:pt idx="0">
                  <c:v>Cumul</c:v>
                </c:pt>
              </c:strCache>
            </c:strRef>
          </c:tx>
          <c:spPr>
            <a:ln w="31750" cap="rnd">
              <a:solidFill>
                <a:schemeClr val="accent2"/>
              </a:solidFill>
              <a:round/>
            </a:ln>
            <a:effectLst/>
          </c:spPr>
          <c:marker>
            <c:symbol val="none"/>
          </c:marker>
          <c:val>
            <c:numRef>
              <c:f>'Modèle culture'!$D$89:$O$89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401980960"/>
        <c:axId val="401980568"/>
      </c:lineChart>
      <c:catAx>
        <c:axId val="40198096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401980568"/>
        <c:crosses val="autoZero"/>
        <c:auto val="1"/>
        <c:lblAlgn val="ctr"/>
        <c:lblOffset val="100"/>
        <c:noMultiLvlLbl val="0"/>
      </c:catAx>
      <c:valAx>
        <c:axId val="4019805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401980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legend>
    <c:plotVisOnly val="0"/>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2</xdr:col>
      <xdr:colOff>266700</xdr:colOff>
      <xdr:row>17</xdr:row>
      <xdr:rowOff>53043</xdr:rowOff>
    </xdr:from>
    <xdr:to>
      <xdr:col>7</xdr:col>
      <xdr:colOff>44751</xdr:colOff>
      <xdr:row>24</xdr:row>
      <xdr:rowOff>156812</xdr:rowOff>
    </xdr:to>
    <xdr:pic>
      <xdr:nvPicPr>
        <xdr:cNvPr id="2" name="Image 1"/>
        <xdr:cNvPicPr>
          <a:picLocks noChangeAspect="1"/>
        </xdr:cNvPicPr>
      </xdr:nvPicPr>
      <xdr:blipFill>
        <a:blip xmlns:r="http://schemas.openxmlformats.org/officeDocument/2006/relationships" r:embed="rId1"/>
        <a:stretch>
          <a:fillRect/>
        </a:stretch>
      </xdr:blipFill>
      <xdr:spPr>
        <a:xfrm>
          <a:off x="1219200" y="2539068"/>
          <a:ext cx="3588051" cy="14372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30</xdr:col>
      <xdr:colOff>0</xdr:colOff>
      <xdr:row>59</xdr:row>
      <xdr:rowOff>190499</xdr:rowOff>
    </xdr:from>
    <xdr:to>
      <xdr:col>36</xdr:col>
      <xdr:colOff>0</xdr:colOff>
      <xdr:row>74</xdr:row>
      <xdr:rowOff>190499</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0</xdr:colOff>
      <xdr:row>75</xdr:row>
      <xdr:rowOff>0</xdr:rowOff>
    </xdr:from>
    <xdr:to>
      <xdr:col>36</xdr:col>
      <xdr:colOff>0</xdr:colOff>
      <xdr:row>87</xdr:row>
      <xdr:rowOff>0</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82</xdr:row>
      <xdr:rowOff>0</xdr:rowOff>
    </xdr:from>
    <xdr:to>
      <xdr:col>29</xdr:col>
      <xdr:colOff>0</xdr:colOff>
      <xdr:row>97</xdr:row>
      <xdr:rowOff>0</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0</xdr:colOff>
      <xdr:row>99</xdr:row>
      <xdr:rowOff>0</xdr:rowOff>
    </xdr:from>
    <xdr:to>
      <xdr:col>23</xdr:col>
      <xdr:colOff>0</xdr:colOff>
      <xdr:row>110</xdr:row>
      <xdr:rowOff>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68</xdr:row>
      <xdr:rowOff>190499</xdr:rowOff>
    </xdr:from>
    <xdr:to>
      <xdr:col>9</xdr:col>
      <xdr:colOff>0</xdr:colOff>
      <xdr:row>81</xdr:row>
      <xdr:rowOff>190499</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69</xdr:row>
      <xdr:rowOff>0</xdr:rowOff>
    </xdr:from>
    <xdr:to>
      <xdr:col>15</xdr:col>
      <xdr:colOff>0</xdr:colOff>
      <xdr:row>82</xdr:row>
      <xdr:rowOff>0</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0</xdr:row>
      <xdr:rowOff>200024</xdr:rowOff>
    </xdr:from>
    <xdr:to>
      <xdr:col>14</xdr:col>
      <xdr:colOff>0</xdr:colOff>
      <xdr:row>16</xdr:row>
      <xdr:rowOff>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428624</xdr:colOff>
      <xdr:row>0</xdr:row>
      <xdr:rowOff>4762</xdr:rowOff>
    </xdr:from>
    <xdr:to>
      <xdr:col>33</xdr:col>
      <xdr:colOff>9525</xdr:colOff>
      <xdr:row>11</xdr:row>
      <xdr:rowOff>180975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91</xdr:row>
      <xdr:rowOff>57149</xdr:rowOff>
    </xdr:from>
    <xdr:to>
      <xdr:col>31</xdr:col>
      <xdr:colOff>1</xdr:colOff>
      <xdr:row>103</xdr:row>
      <xdr:rowOff>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60"/>
  <sheetViews>
    <sheetView showGridLines="0" tabSelected="1" topLeftCell="A5" workbookViewId="0">
      <selection activeCell="M19" sqref="M19"/>
    </sheetView>
  </sheetViews>
  <sheetFormatPr baseColWidth="10" defaultRowHeight="15" outlineLevelRow="1" x14ac:dyDescent="0.25"/>
  <cols>
    <col min="1" max="1" width="2.85546875" customWidth="1"/>
  </cols>
  <sheetData>
    <row r="1" spans="1:16" hidden="1" outlineLevel="1" x14ac:dyDescent="0.25">
      <c r="B1" s="98">
        <v>36526</v>
      </c>
      <c r="C1" s="98">
        <v>36557</v>
      </c>
      <c r="D1" s="98">
        <v>36586</v>
      </c>
      <c r="E1" s="98">
        <v>36617</v>
      </c>
      <c r="F1" s="98">
        <v>36647</v>
      </c>
      <c r="G1" s="98">
        <v>36678</v>
      </c>
      <c r="H1" s="98">
        <v>36708</v>
      </c>
      <c r="I1" s="98">
        <v>36739</v>
      </c>
      <c r="J1" s="98">
        <v>36770</v>
      </c>
      <c r="K1" s="98">
        <v>36800</v>
      </c>
      <c r="L1" s="98">
        <v>36831</v>
      </c>
      <c r="M1" s="98">
        <v>36861</v>
      </c>
    </row>
    <row r="2" spans="1:16" hidden="1" outlineLevel="1" x14ac:dyDescent="0.25">
      <c r="B2" s="98" t="str">
        <f>TEXT(B$1,"mmmm")</f>
        <v>janvier</v>
      </c>
      <c r="C2" s="98" t="str">
        <f t="shared" ref="C2:M2" si="0">TEXT(C$1,"mmmm")</f>
        <v>février</v>
      </c>
      <c r="D2" s="98" t="str">
        <f t="shared" si="0"/>
        <v>mars</v>
      </c>
      <c r="E2" s="98" t="str">
        <f t="shared" si="0"/>
        <v>avril</v>
      </c>
      <c r="F2" s="98" t="str">
        <f t="shared" si="0"/>
        <v>mai</v>
      </c>
      <c r="G2" s="98" t="str">
        <f t="shared" si="0"/>
        <v>juin</v>
      </c>
      <c r="H2" s="98" t="str">
        <f t="shared" si="0"/>
        <v>juillet</v>
      </c>
      <c r="I2" s="98" t="str">
        <f t="shared" si="0"/>
        <v>août</v>
      </c>
      <c r="J2" s="98" t="str">
        <f t="shared" si="0"/>
        <v>septembre</v>
      </c>
      <c r="K2" s="98" t="str">
        <f t="shared" si="0"/>
        <v>octobre</v>
      </c>
      <c r="L2" s="98" t="str">
        <f t="shared" si="0"/>
        <v>novembre</v>
      </c>
      <c r="M2" s="98" t="str">
        <f t="shared" si="0"/>
        <v>décembre</v>
      </c>
    </row>
    <row r="3" spans="1:16" hidden="1" outlineLevel="1" x14ac:dyDescent="0.25">
      <c r="B3" s="99">
        <v>1</v>
      </c>
      <c r="C3" s="14">
        <v>2</v>
      </c>
      <c r="D3" s="14">
        <v>3</v>
      </c>
      <c r="E3" s="14">
        <v>4</v>
      </c>
      <c r="F3" s="14">
        <v>5</v>
      </c>
      <c r="G3" s="14">
        <v>6</v>
      </c>
      <c r="H3" s="14">
        <v>7</v>
      </c>
      <c r="I3" s="14">
        <v>8</v>
      </c>
      <c r="J3" s="14">
        <v>9</v>
      </c>
      <c r="K3" s="14">
        <v>10</v>
      </c>
      <c r="L3" s="14">
        <v>11</v>
      </c>
      <c r="M3" s="14">
        <v>12</v>
      </c>
    </row>
    <row r="4" spans="1:16" hidden="1" outlineLevel="1" x14ac:dyDescent="0.25"/>
    <row r="5" spans="1:16" ht="15.75" collapsed="1" x14ac:dyDescent="0.25">
      <c r="A5" s="108" t="s">
        <v>167</v>
      </c>
      <c r="B5" s="109"/>
      <c r="C5" s="109"/>
      <c r="L5" s="101"/>
    </row>
    <row r="7" spans="1:16" ht="15" customHeight="1" x14ac:dyDescent="0.25">
      <c r="B7" s="110" t="s">
        <v>168</v>
      </c>
      <c r="C7" s="110"/>
      <c r="D7" s="110"/>
      <c r="E7" s="110"/>
      <c r="F7" s="110"/>
      <c r="G7" s="110"/>
      <c r="H7" s="110"/>
      <c r="I7" s="110"/>
      <c r="J7" s="110"/>
      <c r="K7" s="110"/>
      <c r="L7" s="110"/>
      <c r="M7" s="110"/>
      <c r="N7" s="110"/>
      <c r="O7" s="110"/>
      <c r="P7" s="110"/>
    </row>
    <row r="8" spans="1:16" x14ac:dyDescent="0.25">
      <c r="B8" s="110"/>
      <c r="C8" s="110"/>
      <c r="D8" s="110"/>
      <c r="E8" s="110"/>
      <c r="F8" s="110"/>
      <c r="G8" s="110"/>
      <c r="H8" s="110"/>
      <c r="I8" s="110"/>
      <c r="J8" s="110"/>
      <c r="K8" s="110"/>
      <c r="L8" s="110"/>
      <c r="M8" s="110"/>
      <c r="N8" s="110"/>
      <c r="O8" s="110"/>
      <c r="P8" s="110"/>
    </row>
    <row r="9" spans="1:16" x14ac:dyDescent="0.25">
      <c r="B9" s="110"/>
      <c r="C9" s="110"/>
      <c r="D9" s="110"/>
      <c r="E9" s="110"/>
      <c r="F9" s="110"/>
      <c r="G9" s="110"/>
      <c r="H9" s="110"/>
      <c r="I9" s="110"/>
      <c r="J9" s="110"/>
      <c r="K9" s="110"/>
      <c r="L9" s="110"/>
      <c r="M9" s="110"/>
      <c r="N9" s="110"/>
      <c r="O9" s="110"/>
      <c r="P9" s="110"/>
    </row>
    <row r="10" spans="1:16" x14ac:dyDescent="0.25">
      <c r="B10" s="110"/>
      <c r="C10" s="110"/>
      <c r="D10" s="110"/>
      <c r="E10" s="110"/>
      <c r="F10" s="110"/>
      <c r="G10" s="110"/>
      <c r="H10" s="110"/>
      <c r="I10" s="110"/>
      <c r="J10" s="110"/>
      <c r="K10" s="110"/>
      <c r="L10" s="110"/>
      <c r="M10" s="110"/>
      <c r="N10" s="110"/>
      <c r="O10" s="110"/>
      <c r="P10" s="110"/>
    </row>
    <row r="11" spans="1:16" x14ac:dyDescent="0.25">
      <c r="B11" s="66"/>
      <c r="C11" s="66"/>
      <c r="D11" s="66"/>
      <c r="E11" s="66"/>
      <c r="F11" s="66"/>
      <c r="G11" s="66"/>
      <c r="H11" s="66"/>
      <c r="I11" s="66"/>
    </row>
    <row r="12" spans="1:16" x14ac:dyDescent="0.25">
      <c r="B12" s="110" t="s">
        <v>169</v>
      </c>
      <c r="C12" s="110"/>
      <c r="D12" s="110"/>
      <c r="E12" s="110"/>
      <c r="F12" s="110"/>
      <c r="G12" s="110"/>
      <c r="H12" s="110"/>
      <c r="I12" s="110"/>
      <c r="J12" s="110"/>
      <c r="K12" s="110"/>
      <c r="L12" s="110"/>
      <c r="M12" s="110"/>
      <c r="N12" s="110"/>
      <c r="O12" s="110"/>
      <c r="P12" s="110"/>
    </row>
    <row r="13" spans="1:16" x14ac:dyDescent="0.25">
      <c r="B13" s="110"/>
      <c r="C13" s="110"/>
      <c r="D13" s="110"/>
      <c r="E13" s="110"/>
      <c r="F13" s="110"/>
      <c r="G13" s="110"/>
      <c r="H13" s="110"/>
      <c r="I13" s="110"/>
      <c r="J13" s="110"/>
      <c r="K13" s="110"/>
      <c r="L13" s="110"/>
      <c r="M13" s="110"/>
      <c r="N13" s="110"/>
      <c r="O13" s="110"/>
      <c r="P13" s="110"/>
    </row>
    <row r="14" spans="1:16" x14ac:dyDescent="0.25">
      <c r="B14" s="110"/>
      <c r="C14" s="110"/>
      <c r="D14" s="110"/>
      <c r="E14" s="110"/>
      <c r="F14" s="110"/>
      <c r="G14" s="110"/>
      <c r="H14" s="110"/>
      <c r="I14" s="110"/>
      <c r="J14" s="110"/>
      <c r="K14" s="110"/>
      <c r="L14" s="110"/>
      <c r="M14" s="110"/>
      <c r="N14" s="110"/>
      <c r="O14" s="110"/>
      <c r="P14" s="110"/>
    </row>
    <row r="15" spans="1:16" x14ac:dyDescent="0.25">
      <c r="B15" s="110"/>
      <c r="C15" s="110"/>
      <c r="D15" s="110"/>
      <c r="E15" s="110"/>
      <c r="F15" s="110"/>
      <c r="G15" s="110"/>
      <c r="H15" s="110"/>
      <c r="I15" s="110"/>
      <c r="J15" s="110"/>
      <c r="K15" s="110"/>
      <c r="L15" s="110"/>
      <c r="M15" s="110"/>
      <c r="N15" s="110"/>
      <c r="O15" s="110"/>
      <c r="P15" s="110"/>
    </row>
    <row r="16" spans="1:16" x14ac:dyDescent="0.25">
      <c r="B16" s="67"/>
      <c r="C16" s="67"/>
      <c r="D16" s="67"/>
      <c r="E16" s="67"/>
      <c r="F16" s="67"/>
      <c r="G16" s="67"/>
      <c r="H16" s="67"/>
      <c r="I16" s="67"/>
    </row>
    <row r="17" spans="2:16" ht="15" customHeight="1" x14ac:dyDescent="0.25">
      <c r="B17" s="110" t="s">
        <v>170</v>
      </c>
      <c r="C17" s="110"/>
      <c r="D17" s="110"/>
      <c r="E17" s="110"/>
      <c r="F17" s="110"/>
      <c r="G17" s="110"/>
      <c r="H17" s="110"/>
      <c r="I17" s="110"/>
      <c r="J17" s="110"/>
      <c r="K17" s="110"/>
      <c r="L17" s="110"/>
      <c r="M17" s="110"/>
      <c r="N17" s="110"/>
      <c r="O17" s="110"/>
      <c r="P17" s="110"/>
    </row>
    <row r="18" spans="2:16" x14ac:dyDescent="0.25">
      <c r="B18" s="66"/>
      <c r="C18" s="66"/>
      <c r="D18" s="66"/>
      <c r="E18" s="66"/>
      <c r="F18" s="66"/>
      <c r="G18" s="66"/>
      <c r="H18" s="66"/>
      <c r="I18" s="66"/>
    </row>
    <row r="27" spans="2:16" ht="15" customHeight="1" x14ac:dyDescent="0.25">
      <c r="C27" s="107" t="s">
        <v>171</v>
      </c>
      <c r="D27" s="107"/>
      <c r="E27" s="107"/>
      <c r="F27" s="107"/>
      <c r="G27" s="107"/>
      <c r="H27" s="107"/>
      <c r="I27" s="107"/>
      <c r="J27" s="107"/>
      <c r="K27" s="107"/>
      <c r="L27" s="107"/>
      <c r="M27" s="107"/>
      <c r="N27" s="107"/>
      <c r="O27" s="107"/>
      <c r="P27" s="107"/>
    </row>
    <row r="28" spans="2:16" x14ac:dyDescent="0.25">
      <c r="C28" s="107"/>
      <c r="D28" s="107"/>
      <c r="E28" s="107"/>
      <c r="F28" s="107"/>
      <c r="G28" s="107"/>
      <c r="H28" s="107"/>
      <c r="I28" s="107"/>
      <c r="J28" s="107"/>
      <c r="K28" s="107"/>
      <c r="L28" s="107"/>
      <c r="M28" s="107"/>
      <c r="N28" s="107"/>
      <c r="O28" s="107"/>
      <c r="P28" s="107"/>
    </row>
    <row r="29" spans="2:16" x14ac:dyDescent="0.25">
      <c r="C29" s="107"/>
      <c r="D29" s="107"/>
      <c r="E29" s="107"/>
      <c r="F29" s="107"/>
      <c r="G29" s="107"/>
      <c r="H29" s="107"/>
      <c r="I29" s="107"/>
      <c r="J29" s="107"/>
      <c r="K29" s="107"/>
      <c r="L29" s="107"/>
      <c r="M29" s="107"/>
      <c r="N29" s="107"/>
      <c r="O29" s="107"/>
      <c r="P29" s="107"/>
    </row>
    <row r="30" spans="2:16" x14ac:dyDescent="0.25">
      <c r="C30" s="107"/>
      <c r="D30" s="107"/>
      <c r="E30" s="107"/>
      <c r="F30" s="107"/>
      <c r="G30" s="107"/>
      <c r="H30" s="107"/>
      <c r="I30" s="107"/>
      <c r="J30" s="107"/>
      <c r="K30" s="107"/>
      <c r="L30" s="107"/>
      <c r="M30" s="107"/>
      <c r="N30" s="107"/>
      <c r="O30" s="107"/>
      <c r="P30" s="107"/>
    </row>
    <row r="31" spans="2:16" x14ac:dyDescent="0.25">
      <c r="C31" s="68"/>
      <c r="D31" s="68"/>
      <c r="E31" s="68"/>
      <c r="F31" s="68"/>
      <c r="G31" s="68"/>
      <c r="H31" s="68"/>
      <c r="I31" s="68"/>
    </row>
    <row r="32" spans="2:16" x14ac:dyDescent="0.25">
      <c r="C32" s="107" t="s">
        <v>172</v>
      </c>
      <c r="D32" s="107"/>
      <c r="E32" s="107"/>
      <c r="F32" s="107"/>
      <c r="G32" s="107"/>
      <c r="H32" s="107"/>
      <c r="I32" s="107"/>
      <c r="J32" s="107"/>
      <c r="K32" s="107"/>
      <c r="L32" s="107"/>
      <c r="M32" s="107"/>
      <c r="N32" s="107"/>
      <c r="O32" s="107"/>
      <c r="P32" s="107"/>
    </row>
    <row r="33" spans="1:16" x14ac:dyDescent="0.25">
      <c r="C33" s="107"/>
      <c r="D33" s="107"/>
      <c r="E33" s="107"/>
      <c r="F33" s="107"/>
      <c r="G33" s="107"/>
      <c r="H33" s="107"/>
      <c r="I33" s="107"/>
      <c r="J33" s="107"/>
      <c r="K33" s="107"/>
      <c r="L33" s="107"/>
      <c r="M33" s="107"/>
      <c r="N33" s="107"/>
      <c r="O33" s="107"/>
      <c r="P33" s="107"/>
    </row>
    <row r="34" spans="1:16" x14ac:dyDescent="0.25">
      <c r="C34" s="69"/>
      <c r="D34" s="69"/>
      <c r="E34" s="69"/>
      <c r="F34" s="69"/>
      <c r="G34" s="69"/>
      <c r="H34" s="69"/>
      <c r="I34" s="69"/>
      <c r="J34" s="69"/>
      <c r="K34" s="69"/>
      <c r="L34" s="69"/>
      <c r="M34" s="69"/>
      <c r="N34" s="69"/>
      <c r="O34" s="69"/>
      <c r="P34" s="69"/>
    </row>
    <row r="35" spans="1:16" x14ac:dyDescent="0.25">
      <c r="C35" s="107" t="s">
        <v>173</v>
      </c>
      <c r="D35" s="107"/>
      <c r="E35" s="107"/>
      <c r="F35" s="107"/>
      <c r="G35" s="107"/>
      <c r="H35" s="107"/>
      <c r="I35" s="107"/>
      <c r="J35" s="107"/>
      <c r="K35" s="107"/>
      <c r="L35" s="107"/>
      <c r="M35" s="107"/>
      <c r="N35" s="107"/>
      <c r="O35" s="107"/>
      <c r="P35" s="107"/>
    </row>
    <row r="36" spans="1:16" x14ac:dyDescent="0.25">
      <c r="C36" s="107"/>
      <c r="D36" s="107"/>
      <c r="E36" s="107"/>
      <c r="F36" s="107"/>
      <c r="G36" s="107"/>
      <c r="H36" s="107"/>
      <c r="I36" s="107"/>
      <c r="J36" s="107"/>
      <c r="K36" s="107"/>
      <c r="L36" s="107"/>
      <c r="M36" s="107"/>
      <c r="N36" s="107"/>
      <c r="O36" s="107"/>
      <c r="P36" s="107"/>
    </row>
    <row r="37" spans="1:16" x14ac:dyDescent="0.25">
      <c r="C37" s="69"/>
      <c r="D37" s="69"/>
      <c r="E37" s="69"/>
      <c r="F37" s="69"/>
      <c r="G37" s="69"/>
      <c r="H37" s="69"/>
      <c r="I37" s="69"/>
      <c r="J37" s="69"/>
      <c r="K37" s="69"/>
      <c r="L37" s="69"/>
      <c r="M37" s="69"/>
      <c r="N37" s="69"/>
      <c r="O37" s="69"/>
      <c r="P37" s="69"/>
    </row>
    <row r="38" spans="1:16" x14ac:dyDescent="0.25">
      <c r="C38" s="112" t="s">
        <v>174</v>
      </c>
      <c r="D38" s="112"/>
      <c r="E38" s="112"/>
      <c r="F38" s="112"/>
      <c r="G38" s="112"/>
      <c r="H38" s="112"/>
      <c r="I38" s="112"/>
      <c r="J38" s="112"/>
      <c r="K38" s="112"/>
      <c r="L38" s="112"/>
      <c r="M38" s="112"/>
      <c r="N38" s="112"/>
      <c r="O38" s="112"/>
      <c r="P38" s="112"/>
    </row>
    <row r="39" spans="1:16" x14ac:dyDescent="0.25">
      <c r="C39" s="69"/>
      <c r="D39" s="69"/>
      <c r="E39" s="69"/>
      <c r="F39" s="69"/>
      <c r="G39" s="69"/>
      <c r="H39" s="69"/>
      <c r="I39" s="69"/>
      <c r="J39" s="69"/>
      <c r="K39" s="69"/>
      <c r="L39" s="69"/>
      <c r="M39" s="69"/>
      <c r="N39" s="69"/>
      <c r="O39" s="69"/>
      <c r="P39" s="69"/>
    </row>
    <row r="40" spans="1:16" x14ac:dyDescent="0.25">
      <c r="C40" s="107" t="s">
        <v>175</v>
      </c>
      <c r="D40" s="107"/>
      <c r="E40" s="107"/>
      <c r="F40" s="107"/>
      <c r="G40" s="107"/>
      <c r="H40" s="107"/>
      <c r="I40" s="107"/>
      <c r="J40" s="107"/>
      <c r="K40" s="107"/>
      <c r="L40" s="107"/>
      <c r="M40" s="107"/>
      <c r="N40" s="107"/>
      <c r="O40" s="107"/>
      <c r="P40" s="107"/>
    </row>
    <row r="41" spans="1:16" x14ac:dyDescent="0.25">
      <c r="C41" s="107"/>
      <c r="D41" s="107"/>
      <c r="E41" s="107"/>
      <c r="F41" s="107"/>
      <c r="G41" s="107"/>
      <c r="H41" s="107"/>
      <c r="I41" s="107"/>
      <c r="J41" s="107"/>
      <c r="K41" s="107"/>
      <c r="L41" s="107"/>
      <c r="M41" s="107"/>
      <c r="N41" s="107"/>
      <c r="O41" s="107"/>
      <c r="P41" s="107"/>
    </row>
    <row r="42" spans="1:16" x14ac:dyDescent="0.25">
      <c r="C42" s="69"/>
      <c r="D42" s="69"/>
      <c r="E42" s="69"/>
      <c r="F42" s="69"/>
      <c r="G42" s="69"/>
      <c r="H42" s="69"/>
      <c r="I42" s="69"/>
      <c r="J42" s="69"/>
      <c r="K42" s="69"/>
      <c r="L42" s="69"/>
      <c r="M42" s="69"/>
      <c r="N42" s="69"/>
      <c r="O42" s="69"/>
      <c r="P42" s="69"/>
    </row>
    <row r="43" spans="1:16" x14ac:dyDescent="0.25">
      <c r="C43" s="112" t="s">
        <v>176</v>
      </c>
      <c r="D43" s="112"/>
      <c r="E43" s="112"/>
      <c r="F43" s="112"/>
      <c r="G43" s="112"/>
      <c r="H43" s="112"/>
      <c r="I43" s="112"/>
      <c r="J43" s="112"/>
      <c r="K43" s="112"/>
      <c r="L43" s="112"/>
      <c r="M43" s="112"/>
      <c r="N43" s="112"/>
      <c r="O43" s="112"/>
      <c r="P43" s="112"/>
    </row>
    <row r="44" spans="1:16" x14ac:dyDescent="0.25">
      <c r="C44" s="69"/>
      <c r="D44" s="69"/>
      <c r="E44" s="69"/>
      <c r="F44" s="69"/>
      <c r="G44" s="69"/>
      <c r="H44" s="69"/>
      <c r="I44" s="69"/>
      <c r="J44" s="69"/>
      <c r="K44" s="69"/>
      <c r="L44" s="69"/>
      <c r="M44" s="69"/>
      <c r="N44" s="69"/>
      <c r="O44" s="69"/>
      <c r="P44" s="69"/>
    </row>
    <row r="46" spans="1:16" ht="15.75" x14ac:dyDescent="0.25">
      <c r="A46" s="108" t="s">
        <v>70</v>
      </c>
      <c r="B46" s="109"/>
      <c r="C46" s="109"/>
    </row>
    <row r="48" spans="1:16" ht="15" customHeight="1" x14ac:dyDescent="0.25">
      <c r="B48" s="113" t="s">
        <v>177</v>
      </c>
      <c r="C48" s="113"/>
      <c r="D48" s="113"/>
      <c r="E48" s="113"/>
      <c r="F48" s="113"/>
      <c r="G48" s="113"/>
      <c r="H48" s="113"/>
      <c r="I48" s="113"/>
      <c r="J48" s="113"/>
      <c r="K48" s="113"/>
      <c r="L48" s="113"/>
      <c r="M48" s="113"/>
      <c r="N48" s="113"/>
      <c r="O48" s="113"/>
      <c r="P48" s="113"/>
    </row>
    <row r="49" spans="2:16" x14ac:dyDescent="0.25">
      <c r="B49" s="70"/>
      <c r="C49" s="70"/>
      <c r="D49" s="70"/>
      <c r="E49" s="70"/>
      <c r="F49" s="70"/>
      <c r="G49" s="70"/>
      <c r="H49" s="70"/>
      <c r="I49" s="70"/>
    </row>
    <row r="50" spans="2:16" ht="15" customHeight="1" x14ac:dyDescent="0.25">
      <c r="B50" s="114" t="s">
        <v>178</v>
      </c>
      <c r="C50" s="114"/>
      <c r="D50" s="114"/>
      <c r="E50" s="70"/>
      <c r="F50" s="70"/>
      <c r="G50" s="70"/>
      <c r="H50" s="70"/>
      <c r="I50" s="70"/>
    </row>
    <row r="51" spans="2:16" x14ac:dyDescent="0.25">
      <c r="B51" s="70"/>
      <c r="C51" s="70"/>
      <c r="D51" s="70"/>
    </row>
    <row r="52" spans="2:16" ht="15" customHeight="1" x14ac:dyDescent="0.25">
      <c r="B52" s="70"/>
      <c r="C52" s="113" t="s">
        <v>179</v>
      </c>
      <c r="D52" s="113"/>
      <c r="E52" s="113"/>
      <c r="F52" s="113"/>
      <c r="G52" s="113"/>
      <c r="H52" s="113"/>
      <c r="I52" s="113"/>
      <c r="J52" s="113"/>
      <c r="K52" s="113"/>
      <c r="L52" s="113"/>
      <c r="M52" s="113"/>
      <c r="N52" s="113"/>
      <c r="O52" s="113"/>
      <c r="P52" s="113"/>
    </row>
    <row r="53" spans="2:16" x14ac:dyDescent="0.25">
      <c r="B53" s="70"/>
      <c r="C53" s="113"/>
      <c r="D53" s="113"/>
      <c r="E53" s="113"/>
      <c r="F53" s="113"/>
      <c r="G53" s="113"/>
      <c r="H53" s="113"/>
      <c r="I53" s="113"/>
      <c r="J53" s="113"/>
      <c r="K53" s="113"/>
      <c r="L53" s="113"/>
      <c r="M53" s="113"/>
      <c r="N53" s="113"/>
      <c r="O53" s="113"/>
      <c r="P53" s="113"/>
    </row>
    <row r="54" spans="2:16" x14ac:dyDescent="0.25">
      <c r="C54" s="113"/>
      <c r="D54" s="113"/>
      <c r="E54" s="113"/>
      <c r="F54" s="113"/>
      <c r="G54" s="113"/>
      <c r="H54" s="113"/>
      <c r="I54" s="113"/>
      <c r="J54" s="113"/>
      <c r="K54" s="113"/>
      <c r="L54" s="113"/>
      <c r="M54" s="113"/>
      <c r="N54" s="113"/>
      <c r="O54" s="113"/>
      <c r="P54" s="113"/>
    </row>
    <row r="55" spans="2:16" x14ac:dyDescent="0.25">
      <c r="B55" s="70"/>
      <c r="C55" s="113"/>
      <c r="D55" s="113"/>
      <c r="E55" s="113"/>
      <c r="F55" s="113"/>
      <c r="G55" s="113"/>
      <c r="H55" s="113"/>
      <c r="I55" s="113"/>
      <c r="J55" s="113"/>
      <c r="K55" s="113"/>
      <c r="L55" s="113"/>
      <c r="M55" s="113"/>
      <c r="N55" s="113"/>
      <c r="O55" s="113"/>
      <c r="P55" s="113"/>
    </row>
    <row r="56" spans="2:16" x14ac:dyDescent="0.25">
      <c r="B56" s="70"/>
      <c r="C56" s="70"/>
      <c r="D56" s="70"/>
      <c r="E56" s="70"/>
      <c r="F56" s="70"/>
      <c r="G56" s="70"/>
      <c r="H56" s="70"/>
      <c r="I56" s="70"/>
    </row>
    <row r="57" spans="2:16" x14ac:dyDescent="0.25">
      <c r="C57" s="111" t="s">
        <v>180</v>
      </c>
      <c r="D57" s="111"/>
      <c r="E57" s="111"/>
      <c r="F57" s="111"/>
      <c r="G57" s="111"/>
      <c r="H57" s="111"/>
      <c r="I57" s="111"/>
      <c r="J57" s="111"/>
      <c r="K57" s="111"/>
      <c r="L57" s="111"/>
      <c r="M57" s="111"/>
      <c r="N57" s="111"/>
      <c r="O57" s="111"/>
      <c r="P57" s="111"/>
    </row>
    <row r="58" spans="2:16" x14ac:dyDescent="0.25">
      <c r="B58" s="70"/>
      <c r="C58" s="70"/>
      <c r="D58" s="70"/>
      <c r="E58" s="70"/>
      <c r="F58" s="70"/>
      <c r="G58" s="70"/>
      <c r="H58" s="70"/>
      <c r="I58" s="70"/>
    </row>
    <row r="59" spans="2:16" ht="15" customHeight="1" x14ac:dyDescent="0.25">
      <c r="D59" s="70"/>
      <c r="E59" s="70"/>
      <c r="F59" s="70"/>
      <c r="G59" s="70"/>
      <c r="H59" s="70"/>
      <c r="I59" s="70"/>
    </row>
    <row r="60" spans="2:16" x14ac:dyDescent="0.25">
      <c r="C60" s="70"/>
      <c r="D60" s="70"/>
      <c r="E60" s="70"/>
      <c r="F60" s="70"/>
      <c r="G60" s="70"/>
      <c r="H60" s="70"/>
      <c r="I60" s="70"/>
    </row>
  </sheetData>
  <mergeCells count="15">
    <mergeCell ref="C57:P57"/>
    <mergeCell ref="C35:P36"/>
    <mergeCell ref="C38:P38"/>
    <mergeCell ref="C40:P41"/>
    <mergeCell ref="C43:P43"/>
    <mergeCell ref="A46:C46"/>
    <mergeCell ref="B48:P48"/>
    <mergeCell ref="B50:D50"/>
    <mergeCell ref="C52:P55"/>
    <mergeCell ref="C32:P33"/>
    <mergeCell ref="A5:C5"/>
    <mergeCell ref="B7:P10"/>
    <mergeCell ref="B12:P15"/>
    <mergeCell ref="B17:P17"/>
    <mergeCell ref="C27:P3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AD83"/>
  <sheetViews>
    <sheetView showGridLines="0" workbookViewId="0">
      <selection activeCell="C4" sqref="C4"/>
    </sheetView>
  </sheetViews>
  <sheetFormatPr baseColWidth="10" defaultRowHeight="15" outlineLevelRow="1" outlineLevelCol="1" x14ac:dyDescent="0.25"/>
  <cols>
    <col min="1" max="1" width="2.85546875" customWidth="1"/>
    <col min="2" max="2" width="29.140625" bestFit="1" customWidth="1"/>
    <col min="3" max="3" width="17.140625" bestFit="1" customWidth="1"/>
    <col min="4" max="28" width="12.85546875" hidden="1" customWidth="1" outlineLevel="1"/>
    <col min="29" max="29" width="25.42578125" bestFit="1" customWidth="1" collapsed="1"/>
    <col min="30" max="30" width="21.5703125" bestFit="1" customWidth="1"/>
  </cols>
  <sheetData>
    <row r="1" spans="1:29" ht="15.75" x14ac:dyDescent="0.25">
      <c r="A1" s="115" t="s">
        <v>128</v>
      </c>
      <c r="B1" s="116"/>
      <c r="C1" s="117"/>
      <c r="D1" s="4"/>
      <c r="E1" s="4"/>
      <c r="F1" s="4"/>
      <c r="G1" s="4"/>
      <c r="H1" s="4"/>
      <c r="I1" s="4"/>
      <c r="J1" s="4"/>
      <c r="K1" s="4"/>
      <c r="L1" s="4"/>
      <c r="M1" s="4"/>
      <c r="N1" s="4"/>
      <c r="O1" s="4"/>
      <c r="P1" s="4"/>
      <c r="Q1" s="4"/>
      <c r="R1" s="4"/>
      <c r="S1" s="4"/>
      <c r="T1" s="4"/>
      <c r="U1" s="4"/>
      <c r="V1" s="4"/>
      <c r="W1" s="4"/>
      <c r="X1" s="4"/>
      <c r="Y1" s="4"/>
      <c r="Z1" s="4"/>
      <c r="AA1" s="4"/>
      <c r="AB1" s="4"/>
    </row>
    <row r="2" spans="1:29" x14ac:dyDescent="0.25">
      <c r="A2" s="118" t="s">
        <v>129</v>
      </c>
      <c r="B2" s="119"/>
      <c r="C2" s="3"/>
      <c r="D2" s="5"/>
      <c r="E2" s="5"/>
      <c r="F2" s="5"/>
      <c r="G2" s="5"/>
      <c r="H2" s="5"/>
      <c r="I2" s="5"/>
      <c r="J2" s="5"/>
      <c r="K2" s="5"/>
      <c r="L2" s="5"/>
      <c r="M2" s="5"/>
      <c r="N2" s="5"/>
      <c r="O2" s="5"/>
      <c r="P2" s="5"/>
      <c r="Q2" s="5"/>
      <c r="R2" s="5"/>
      <c r="S2" s="5"/>
      <c r="T2" s="5"/>
      <c r="U2" s="5"/>
      <c r="V2" s="5"/>
      <c r="W2" s="5"/>
      <c r="X2" s="5"/>
      <c r="Y2" s="5"/>
      <c r="Z2" s="5"/>
      <c r="AA2" s="5"/>
      <c r="AB2" s="5"/>
    </row>
    <row r="3" spans="1:29" x14ac:dyDescent="0.25">
      <c r="A3" s="118" t="s">
        <v>198</v>
      </c>
      <c r="B3" s="119"/>
      <c r="C3" s="3">
        <v>1</v>
      </c>
      <c r="D3" s="5"/>
      <c r="E3" s="5"/>
      <c r="F3" s="5"/>
      <c r="G3" s="5"/>
      <c r="H3" s="5"/>
      <c r="I3" s="5"/>
      <c r="J3" s="5"/>
      <c r="K3" s="5"/>
      <c r="L3" s="5"/>
      <c r="M3" s="5"/>
      <c r="N3" s="5"/>
      <c r="O3" s="5"/>
      <c r="P3" s="5"/>
      <c r="Q3" s="5"/>
      <c r="R3" s="5"/>
      <c r="S3" s="5"/>
      <c r="T3" s="5"/>
      <c r="U3" s="5"/>
      <c r="V3" s="5"/>
      <c r="W3" s="5"/>
      <c r="X3" s="5"/>
      <c r="Y3" s="5"/>
      <c r="Z3" s="5"/>
      <c r="AA3" s="5"/>
      <c r="AB3" s="5"/>
    </row>
    <row r="4" spans="1:29" x14ac:dyDescent="0.25">
      <c r="A4" s="118" t="s">
        <v>197</v>
      </c>
      <c r="B4" s="119"/>
      <c r="C4" s="3"/>
      <c r="D4" s="5"/>
      <c r="E4" s="5"/>
      <c r="F4" s="5"/>
      <c r="G4" s="5"/>
      <c r="H4" s="5"/>
      <c r="I4" s="5"/>
      <c r="J4" s="5"/>
      <c r="K4" s="5"/>
      <c r="L4" s="5"/>
      <c r="M4" s="5"/>
      <c r="N4" s="5"/>
      <c r="O4" s="5"/>
      <c r="P4" s="5"/>
      <c r="Q4" s="5"/>
      <c r="R4" s="5"/>
      <c r="S4" s="5"/>
      <c r="T4" s="5"/>
      <c r="U4" s="5"/>
      <c r="V4" s="5"/>
      <c r="W4" s="5"/>
      <c r="X4" s="5"/>
      <c r="Y4" s="5"/>
      <c r="Z4" s="5"/>
      <c r="AA4" s="5"/>
      <c r="AB4" s="5"/>
    </row>
    <row r="6" spans="1:29" ht="15.75" x14ac:dyDescent="0.25">
      <c r="A6" s="115" t="s">
        <v>130</v>
      </c>
      <c r="B6" s="116"/>
      <c r="C6" s="117"/>
      <c r="D6" s="4"/>
      <c r="E6" s="4"/>
      <c r="F6" s="4"/>
      <c r="G6" s="4"/>
      <c r="H6" s="4"/>
      <c r="I6" s="4"/>
      <c r="J6" s="4"/>
      <c r="K6" s="4"/>
      <c r="L6" s="4"/>
      <c r="M6" s="4"/>
      <c r="N6" s="4"/>
      <c r="O6" s="4"/>
      <c r="P6" s="4"/>
      <c r="Q6" s="4"/>
      <c r="R6" s="4"/>
      <c r="S6" s="4"/>
      <c r="T6" s="4"/>
      <c r="U6" s="4"/>
      <c r="V6" s="4"/>
      <c r="W6" s="4"/>
      <c r="X6" s="4"/>
      <c r="Y6" s="4"/>
      <c r="Z6" s="4"/>
      <c r="AA6" s="4"/>
      <c r="AB6" s="4"/>
    </row>
    <row r="7" spans="1:29" ht="15.75" x14ac:dyDescent="0.25">
      <c r="A7" s="5"/>
      <c r="B7" s="5"/>
      <c r="C7" s="4"/>
      <c r="D7" s="120" t="s">
        <v>17</v>
      </c>
      <c r="E7" s="120"/>
      <c r="F7" s="120"/>
      <c r="G7" s="120"/>
      <c r="H7" s="120"/>
      <c r="I7" s="120"/>
      <c r="J7" s="120"/>
      <c r="K7" s="120"/>
      <c r="L7" s="120"/>
      <c r="M7" s="120"/>
      <c r="N7" s="120"/>
      <c r="O7" s="120"/>
      <c r="Q7" s="120" t="s">
        <v>44</v>
      </c>
      <c r="R7" s="120"/>
      <c r="S7" s="120"/>
      <c r="T7" s="120"/>
      <c r="U7" s="120"/>
      <c r="V7" s="120"/>
      <c r="W7" s="120"/>
      <c r="X7" s="120"/>
      <c r="Y7" s="120"/>
      <c r="Z7" s="120"/>
      <c r="AA7" s="120"/>
      <c r="AB7" s="120"/>
    </row>
    <row r="8" spans="1:29" x14ac:dyDescent="0.25">
      <c r="A8" s="64"/>
      <c r="B8" s="59" t="s">
        <v>131</v>
      </c>
      <c r="C8" s="59" t="s">
        <v>105</v>
      </c>
      <c r="D8" s="59" t="s">
        <v>12</v>
      </c>
      <c r="E8" s="59" t="s">
        <v>48</v>
      </c>
      <c r="F8" s="59" t="s">
        <v>49</v>
      </c>
      <c r="G8" s="59" t="s">
        <v>50</v>
      </c>
      <c r="H8" s="59" t="s">
        <v>51</v>
      </c>
      <c r="I8" s="59" t="s">
        <v>52</v>
      </c>
      <c r="J8" s="59" t="s">
        <v>53</v>
      </c>
      <c r="K8" s="59" t="s">
        <v>54</v>
      </c>
      <c r="L8" s="59" t="s">
        <v>55</v>
      </c>
      <c r="M8" s="59" t="s">
        <v>56</v>
      </c>
      <c r="N8" s="59" t="s">
        <v>57</v>
      </c>
      <c r="O8" s="59" t="s">
        <v>58</v>
      </c>
      <c r="Q8" s="92" t="s">
        <v>12</v>
      </c>
      <c r="R8" s="59" t="s">
        <v>48</v>
      </c>
      <c r="S8" s="59" t="s">
        <v>49</v>
      </c>
      <c r="T8" s="59" t="s">
        <v>50</v>
      </c>
      <c r="U8" s="59" t="s">
        <v>51</v>
      </c>
      <c r="V8" s="59" t="s">
        <v>52</v>
      </c>
      <c r="W8" s="59" t="s">
        <v>53</v>
      </c>
      <c r="X8" s="59" t="s">
        <v>54</v>
      </c>
      <c r="Y8" s="59" t="s">
        <v>55</v>
      </c>
      <c r="Z8" s="59" t="s">
        <v>56</v>
      </c>
      <c r="AA8" s="59" t="s">
        <v>57</v>
      </c>
      <c r="AB8" s="59" t="s">
        <v>58</v>
      </c>
      <c r="AC8" s="59" t="s">
        <v>119</v>
      </c>
    </row>
    <row r="9" spans="1:29" x14ac:dyDescent="0.25">
      <c r="A9" s="19">
        <v>1</v>
      </c>
      <c r="D9" s="92">
        <f>IF(ISBLANK($B9),0,$C9*VLOOKUP($B9,Synthèse!$AP$7:$BO$7,3))</f>
        <v>0</v>
      </c>
      <c r="E9" s="93">
        <f>IF(ISBLANK($B9),0,$C9*VLOOKUP($B9,Synthèse!$AP$7:$BO$7,4))</f>
        <v>0</v>
      </c>
      <c r="F9" s="93">
        <f>IF(ISBLANK($B9),0,$C9*VLOOKUP($B9,Synthèse!$AP$7:$BO$7,5))</f>
        <v>0</v>
      </c>
      <c r="G9" s="93">
        <f>IF(ISBLANK($B9),0,$C9*VLOOKUP($B9,Synthèse!$AP$7:$BO$7,6))</f>
        <v>0</v>
      </c>
      <c r="H9" s="93">
        <f>IF(ISBLANK($B9),0,$C9*VLOOKUP($B9,Synthèse!$AP$7:$BO$7,7))</f>
        <v>0</v>
      </c>
      <c r="I9" s="93">
        <f>IF(ISBLANK($B9),0,$C9*VLOOKUP($B9,Synthèse!$AP$7:$BO$7,8))</f>
        <v>0</v>
      </c>
      <c r="J9" s="93">
        <f>IF(ISBLANK($B9),0,$C9*VLOOKUP($B9,Synthèse!$AP$7:$BO$7,9))</f>
        <v>0</v>
      </c>
      <c r="K9" s="93">
        <f>IF(ISBLANK($B9),0,$C9*VLOOKUP($B9,Synthèse!$AP$7:$BO$7,10))</f>
        <v>0</v>
      </c>
      <c r="L9" s="93">
        <f>IF(ISBLANK($B9),0,$C9*VLOOKUP($B9,Synthèse!$AP$7:$BO$7,11))</f>
        <v>0</v>
      </c>
      <c r="M9" s="93">
        <f>IF(ISBLANK($B9),0,$C9*VLOOKUP($B9,Synthèse!$AP$7:$BO$7,12))</f>
        <v>0</v>
      </c>
      <c r="N9" s="93">
        <f>IF(ISBLANK($B9),0,$C9*VLOOKUP($B9,Synthèse!$AP$7:$BO$7,13))</f>
        <v>0</v>
      </c>
      <c r="O9" s="93">
        <f>IF(ISBLANK($B9),0,$C9*VLOOKUP($B9,Synthèse!$AP$7:$BO$7,14))</f>
        <v>0</v>
      </c>
      <c r="Q9" s="92">
        <f>IF(ISBLANK($B9),0,$C9*VLOOKUP($B9,Synthèse!$AP$7:$BO$7,15))</f>
        <v>0</v>
      </c>
      <c r="R9" s="93">
        <f>IF(ISBLANK($B9),0,$C9*VLOOKUP($B9,Synthèse!$AP$7:$BO$7,16))</f>
        <v>0</v>
      </c>
      <c r="S9" s="93">
        <f>IF(ISBLANK($B9),0,$C9*VLOOKUP($B9,Synthèse!$AP$7:$BO$7,17))</f>
        <v>0</v>
      </c>
      <c r="T9" s="93">
        <f>IF(ISBLANK($B9),0,$C9*VLOOKUP($B9,Synthèse!$AP$7:$BO$7,18))</f>
        <v>0</v>
      </c>
      <c r="U9" s="93">
        <f>IF(ISBLANK($B9),0,$C9*VLOOKUP($B9,Synthèse!$AP$7:$BO$7,19))</f>
        <v>0</v>
      </c>
      <c r="V9" s="93">
        <f>IF(ISBLANK($B9),0,$C9*VLOOKUP($B9,Synthèse!$AP$7:$BO$7,20))</f>
        <v>0</v>
      </c>
      <c r="W9" s="93">
        <f>IF(ISBLANK($B9),0,$C9*VLOOKUP($B9,Synthèse!$AP$7:$BO$7,21))</f>
        <v>0</v>
      </c>
      <c r="X9" s="93">
        <f>IF(ISBLANK($B9),0,$C9*VLOOKUP($B9,Synthèse!$AP$7:$BO$7,22))</f>
        <v>0</v>
      </c>
      <c r="Y9" s="93">
        <f>IF(ISBLANK($B9),0,$C9*VLOOKUP($B9,Synthèse!$AP$7:$BO$7,23))</f>
        <v>0</v>
      </c>
      <c r="Z9" s="93">
        <f>IF(ISBLANK($B9),0,$C9*VLOOKUP($B9,Synthèse!$AP$7:$BO$7,24))</f>
        <v>0</v>
      </c>
      <c r="AA9" s="93">
        <f>IF(ISBLANK($B9),0,$C9*VLOOKUP($B9,Synthèse!$AP$7:$BO$7,25))</f>
        <v>0</v>
      </c>
      <c r="AB9" s="93">
        <f>IF(ISBLANK($B9),0,$C9*VLOOKUP($B9,Synthèse!$AP$7:$BO$7,26))</f>
        <v>0</v>
      </c>
      <c r="AC9" t="str">
        <f>IF($B9=0,"",$C9*VLOOKUP($B9,Synthèse!$AP$7:$BT$7,31,FALSE))</f>
        <v/>
      </c>
    </row>
    <row r="10" spans="1:29" x14ac:dyDescent="0.25">
      <c r="A10" s="19">
        <v>2</v>
      </c>
      <c r="D10" s="92">
        <f>IF(ISBLANK($B10),0,$C10*VLOOKUP($B10,Synthèse!$AP$7:$BO$7,3))</f>
        <v>0</v>
      </c>
      <c r="E10" s="93">
        <f>IF(ISBLANK($B10),0,$C10*VLOOKUP($B10,Synthèse!$AP$7:$BO$7,4))</f>
        <v>0</v>
      </c>
      <c r="F10" s="93">
        <f>IF(ISBLANK($B10),0,$C10*VLOOKUP($B10,Synthèse!$AP$7:$BO$7,5))</f>
        <v>0</v>
      </c>
      <c r="G10" s="93">
        <f>IF(ISBLANK($B10),0,$C10*VLOOKUP($B10,Synthèse!$AP$7:$BO$7,6))</f>
        <v>0</v>
      </c>
      <c r="H10" s="93">
        <f>IF(ISBLANK($B10),0,$C10*VLOOKUP($B10,Synthèse!$AP$7:$BO$7,7))</f>
        <v>0</v>
      </c>
      <c r="I10" s="93">
        <f>IF(ISBLANK($B10),0,$C10*VLOOKUP($B10,Synthèse!$AP$7:$BO$7,8))</f>
        <v>0</v>
      </c>
      <c r="J10" s="93">
        <f>IF(ISBLANK($B10),0,$C10*VLOOKUP($B10,Synthèse!$AP$7:$BO$7,9))</f>
        <v>0</v>
      </c>
      <c r="K10" s="93">
        <f>IF(ISBLANK($B10),0,$C10*VLOOKUP($B10,Synthèse!$AP$7:$BO$7,10))</f>
        <v>0</v>
      </c>
      <c r="L10" s="93">
        <f>IF(ISBLANK($B10),0,$C10*VLOOKUP($B10,Synthèse!$AP$7:$BO$7,11))</f>
        <v>0</v>
      </c>
      <c r="M10" s="93">
        <f>IF(ISBLANK($B10),0,$C10*VLOOKUP($B10,Synthèse!$AP$7:$BO$7,12))</f>
        <v>0</v>
      </c>
      <c r="N10" s="93">
        <f>IF(ISBLANK($B10),0,$C10*VLOOKUP($B10,Synthèse!$AP$7:$BO$7,13))</f>
        <v>0</v>
      </c>
      <c r="O10" s="93">
        <f>IF(ISBLANK($B10),0,$C10*VLOOKUP($B10,Synthèse!$AP$7:$BO$7,14))</f>
        <v>0</v>
      </c>
      <c r="Q10" s="92">
        <f>IF(ISBLANK($B10),0,$C10*VLOOKUP($B10,Synthèse!$AP$7:$BO$7,15))</f>
        <v>0</v>
      </c>
      <c r="R10" s="93">
        <f>IF(ISBLANK($B10),0,$C10*VLOOKUP($B10,Synthèse!$AP$7:$BO$7,16))</f>
        <v>0</v>
      </c>
      <c r="S10" s="93">
        <f>IF(ISBLANK($B10),0,$C10*VLOOKUP($B10,Synthèse!$AP$7:$BO$7,17))</f>
        <v>0</v>
      </c>
      <c r="T10" s="93">
        <f>IF(ISBLANK($B10),0,$C10*VLOOKUP($B10,Synthèse!$AP$7:$BO$7,18))</f>
        <v>0</v>
      </c>
      <c r="U10" s="93">
        <f>IF(ISBLANK($B10),0,$C10*VLOOKUP($B10,Synthèse!$AP$7:$BO$7,19))</f>
        <v>0</v>
      </c>
      <c r="V10" s="93">
        <f>IF(ISBLANK($B10),0,$C10*VLOOKUP($B10,Synthèse!$AP$7:$BO$7,20))</f>
        <v>0</v>
      </c>
      <c r="W10" s="93">
        <f>IF(ISBLANK($B10),0,$C10*VLOOKUP($B10,Synthèse!$AP$7:$BO$7,21))</f>
        <v>0</v>
      </c>
      <c r="X10" s="93">
        <f>IF(ISBLANK($B10),0,$C10*VLOOKUP($B10,Synthèse!$AP$7:$BO$7,22))</f>
        <v>0</v>
      </c>
      <c r="Y10" s="93">
        <f>IF(ISBLANK($B10),0,$C10*VLOOKUP($B10,Synthèse!$AP$7:$BO$7,23))</f>
        <v>0</v>
      </c>
      <c r="Z10" s="93">
        <f>IF(ISBLANK($B10),0,$C10*VLOOKUP($B10,Synthèse!$AP$7:$BO$7,24))</f>
        <v>0</v>
      </c>
      <c r="AA10" s="93">
        <f>IF(ISBLANK($B10),0,$C10*VLOOKUP($B10,Synthèse!$AP$7:$BO$7,25))</f>
        <v>0</v>
      </c>
      <c r="AB10" s="93">
        <f>IF(ISBLANK($B10),0,$C10*VLOOKUP($B10,Synthèse!$AP$7:$BO$7,26))</f>
        <v>0</v>
      </c>
      <c r="AC10" t="str">
        <f>IF($B10=0,"",$C10*VLOOKUP($B10,Synthèse!$AP$7:$BT$7,31,FALSE))</f>
        <v/>
      </c>
    </row>
    <row r="11" spans="1:29" x14ac:dyDescent="0.25">
      <c r="A11" s="19">
        <v>3</v>
      </c>
      <c r="D11" s="92">
        <f>IF(ISBLANK($B11),0,$C11*VLOOKUP($B11,Synthèse!$AP$7:$BO$7,3))</f>
        <v>0</v>
      </c>
      <c r="E11" s="93">
        <f>IF(ISBLANK($B11),0,$C11*VLOOKUP($B11,Synthèse!$AP$7:$BO$7,4))</f>
        <v>0</v>
      </c>
      <c r="F11" s="93">
        <f>IF(ISBLANK($B11),0,$C11*VLOOKUP($B11,Synthèse!$AP$7:$BO$7,5))</f>
        <v>0</v>
      </c>
      <c r="G11" s="93">
        <f>IF(ISBLANK($B11),0,$C11*VLOOKUP($B11,Synthèse!$AP$7:$BO$7,6))</f>
        <v>0</v>
      </c>
      <c r="H11" s="93">
        <f>IF(ISBLANK($B11),0,$C11*VLOOKUP($B11,Synthèse!$AP$7:$BO$7,7))</f>
        <v>0</v>
      </c>
      <c r="I11" s="93">
        <f>IF(ISBLANK($B11),0,$C11*VLOOKUP($B11,Synthèse!$AP$7:$BO$7,8))</f>
        <v>0</v>
      </c>
      <c r="J11" s="93">
        <f>IF(ISBLANK($B11),0,$C11*VLOOKUP($B11,Synthèse!$AP$7:$BO$7,9))</f>
        <v>0</v>
      </c>
      <c r="K11" s="93">
        <f>IF(ISBLANK($B11),0,$C11*VLOOKUP($B11,Synthèse!$AP$7:$BO$7,10))</f>
        <v>0</v>
      </c>
      <c r="L11" s="93">
        <f>IF(ISBLANK($B11),0,$C11*VLOOKUP($B11,Synthèse!$AP$7:$BO$7,11))</f>
        <v>0</v>
      </c>
      <c r="M11" s="93">
        <f>IF(ISBLANK($B11),0,$C11*VLOOKUP($B11,Synthèse!$AP$7:$BO$7,12))</f>
        <v>0</v>
      </c>
      <c r="N11" s="93">
        <f>IF(ISBLANK($B11),0,$C11*VLOOKUP($B11,Synthèse!$AP$7:$BO$7,13))</f>
        <v>0</v>
      </c>
      <c r="O11" s="93">
        <f>IF(ISBLANK($B11),0,$C11*VLOOKUP($B11,Synthèse!$AP$7:$BO$7,14))</f>
        <v>0</v>
      </c>
      <c r="Q11" s="92">
        <f>IF(ISBLANK($B11),0,$C11*VLOOKUP($B11,Synthèse!$AP$7:$BO$7,15))</f>
        <v>0</v>
      </c>
      <c r="R11" s="93">
        <f>IF(ISBLANK($B11),0,$C11*VLOOKUP($B11,Synthèse!$AP$7:$BO$7,16))</f>
        <v>0</v>
      </c>
      <c r="S11" s="93">
        <f>IF(ISBLANK($B11),0,$C11*VLOOKUP($B11,Synthèse!$AP$7:$BO$7,17))</f>
        <v>0</v>
      </c>
      <c r="T11" s="93">
        <f>IF(ISBLANK($B11),0,$C11*VLOOKUP($B11,Synthèse!$AP$7:$BO$7,18))</f>
        <v>0</v>
      </c>
      <c r="U11" s="93">
        <f>IF(ISBLANK($B11),0,$C11*VLOOKUP($B11,Synthèse!$AP$7:$BO$7,19))</f>
        <v>0</v>
      </c>
      <c r="V11" s="93">
        <f>IF(ISBLANK($B11),0,$C11*VLOOKUP($B11,Synthèse!$AP$7:$BO$7,20))</f>
        <v>0</v>
      </c>
      <c r="W11" s="93">
        <f>IF(ISBLANK($B11),0,$C11*VLOOKUP($B11,Synthèse!$AP$7:$BO$7,21))</f>
        <v>0</v>
      </c>
      <c r="X11" s="93">
        <f>IF(ISBLANK($B11),0,$C11*VLOOKUP($B11,Synthèse!$AP$7:$BO$7,22))</f>
        <v>0</v>
      </c>
      <c r="Y11" s="93">
        <f>IF(ISBLANK($B11),0,$C11*VLOOKUP($B11,Synthèse!$AP$7:$BO$7,23))</f>
        <v>0</v>
      </c>
      <c r="Z11" s="93">
        <f>IF(ISBLANK($B11),0,$C11*VLOOKUP($B11,Synthèse!$AP$7:$BO$7,24))</f>
        <v>0</v>
      </c>
      <c r="AA11" s="93">
        <f>IF(ISBLANK($B11),0,$C11*VLOOKUP($B11,Synthèse!$AP$7:$BO$7,25))</f>
        <v>0</v>
      </c>
      <c r="AB11" s="93">
        <f>IF(ISBLANK($B11),0,$C11*VLOOKUP($B11,Synthèse!$AP$7:$BO$7,26))</f>
        <v>0</v>
      </c>
      <c r="AC11" t="str">
        <f>IF($B11=0,"",$C11*VLOOKUP($B11,Synthèse!$AP$7:$BT$7,31,FALSE))</f>
        <v/>
      </c>
    </row>
    <row r="12" spans="1:29" x14ac:dyDescent="0.25">
      <c r="A12" s="19">
        <v>4</v>
      </c>
      <c r="D12" s="92">
        <f>IF(ISBLANK($B12),0,$C12*VLOOKUP($B12,Synthèse!$AP$7:$BO$7,3))</f>
        <v>0</v>
      </c>
      <c r="E12" s="93">
        <f>IF(ISBLANK($B12),0,$C12*VLOOKUP($B12,Synthèse!$AP$7:$BO$7,4))</f>
        <v>0</v>
      </c>
      <c r="F12" s="93">
        <f>IF(ISBLANK($B12),0,$C12*VLOOKUP($B12,Synthèse!$AP$7:$BO$7,5))</f>
        <v>0</v>
      </c>
      <c r="G12" s="93">
        <f>IF(ISBLANK($B12),0,$C12*VLOOKUP($B12,Synthèse!$AP$7:$BO$7,6))</f>
        <v>0</v>
      </c>
      <c r="H12" s="93">
        <f>IF(ISBLANK($B12),0,$C12*VLOOKUP($B12,Synthèse!$AP$7:$BO$7,7))</f>
        <v>0</v>
      </c>
      <c r="I12" s="93">
        <f>IF(ISBLANK($B12),0,$C12*VLOOKUP($B12,Synthèse!$AP$7:$BO$7,8))</f>
        <v>0</v>
      </c>
      <c r="J12" s="93">
        <f>IF(ISBLANK($B12),0,$C12*VLOOKUP($B12,Synthèse!$AP$7:$BO$7,9))</f>
        <v>0</v>
      </c>
      <c r="K12" s="93">
        <f>IF(ISBLANK($B12),0,$C12*VLOOKUP($B12,Synthèse!$AP$7:$BO$7,10))</f>
        <v>0</v>
      </c>
      <c r="L12" s="93">
        <f>IF(ISBLANK($B12),0,$C12*VLOOKUP($B12,Synthèse!$AP$7:$BO$7,11))</f>
        <v>0</v>
      </c>
      <c r="M12" s="93">
        <f>IF(ISBLANK($B12),0,$C12*VLOOKUP($B12,Synthèse!$AP$7:$BO$7,12))</f>
        <v>0</v>
      </c>
      <c r="N12" s="93">
        <f>IF(ISBLANK($B12),0,$C12*VLOOKUP($B12,Synthèse!$AP$7:$BO$7,13))</f>
        <v>0</v>
      </c>
      <c r="O12" s="93">
        <f>IF(ISBLANK($B12),0,$C12*VLOOKUP($B12,Synthèse!$AP$7:$BO$7,14))</f>
        <v>0</v>
      </c>
      <c r="Q12" s="92">
        <f>IF(ISBLANK($B12),0,$C12*VLOOKUP($B12,Synthèse!$AP$7:$BO$7,15))</f>
        <v>0</v>
      </c>
      <c r="R12" s="93">
        <f>IF(ISBLANK($B12),0,$C12*VLOOKUP($B12,Synthèse!$AP$7:$BO$7,16))</f>
        <v>0</v>
      </c>
      <c r="S12" s="93">
        <f>IF(ISBLANK($B12),0,$C12*VLOOKUP($B12,Synthèse!$AP$7:$BO$7,17))</f>
        <v>0</v>
      </c>
      <c r="T12" s="93">
        <f>IF(ISBLANK($B12),0,$C12*VLOOKUP($B12,Synthèse!$AP$7:$BO$7,18))</f>
        <v>0</v>
      </c>
      <c r="U12" s="93">
        <f>IF(ISBLANK($B12),0,$C12*VLOOKUP($B12,Synthèse!$AP$7:$BO$7,19))</f>
        <v>0</v>
      </c>
      <c r="V12" s="93">
        <f>IF(ISBLANK($B12),0,$C12*VLOOKUP($B12,Synthèse!$AP$7:$BO$7,20))</f>
        <v>0</v>
      </c>
      <c r="W12" s="93">
        <f>IF(ISBLANK($B12),0,$C12*VLOOKUP($B12,Synthèse!$AP$7:$BO$7,21))</f>
        <v>0</v>
      </c>
      <c r="X12" s="93">
        <f>IF(ISBLANK($B12),0,$C12*VLOOKUP($B12,Synthèse!$AP$7:$BO$7,22))</f>
        <v>0</v>
      </c>
      <c r="Y12" s="93">
        <f>IF(ISBLANK($B12),0,$C12*VLOOKUP($B12,Synthèse!$AP$7:$BO$7,23))</f>
        <v>0</v>
      </c>
      <c r="Z12" s="93">
        <f>IF(ISBLANK($B12),0,$C12*VLOOKUP($B12,Synthèse!$AP$7:$BO$7,24))</f>
        <v>0</v>
      </c>
      <c r="AA12" s="93">
        <f>IF(ISBLANK($B12),0,$C12*VLOOKUP($B12,Synthèse!$AP$7:$BO$7,25))</f>
        <v>0</v>
      </c>
      <c r="AB12" s="93">
        <f>IF(ISBLANK($B12),0,$C12*VLOOKUP($B12,Synthèse!$AP$7:$BO$7,26))</f>
        <v>0</v>
      </c>
      <c r="AC12" t="str">
        <f>IF($B12=0,"",$C12*VLOOKUP($B12,Synthèse!$AP$7:$BT$7,31,FALSE))</f>
        <v/>
      </c>
    </row>
    <row r="13" spans="1:29" x14ac:dyDescent="0.25">
      <c r="A13" s="19">
        <v>5</v>
      </c>
      <c r="D13" s="92">
        <f>IF(ISBLANK($B13),0,$C13*VLOOKUP($B13,Synthèse!$AP$7:$BO$7,3))</f>
        <v>0</v>
      </c>
      <c r="E13" s="93">
        <f>IF(ISBLANK($B13),0,$C13*VLOOKUP($B13,Synthèse!$AP$7:$BO$7,4))</f>
        <v>0</v>
      </c>
      <c r="F13" s="93">
        <f>IF(ISBLANK($B13),0,$C13*VLOOKUP($B13,Synthèse!$AP$7:$BO$7,5))</f>
        <v>0</v>
      </c>
      <c r="G13" s="93">
        <f>IF(ISBLANK($B13),0,$C13*VLOOKUP($B13,Synthèse!$AP$7:$BO$7,6))</f>
        <v>0</v>
      </c>
      <c r="H13" s="93">
        <f>IF(ISBLANK($B13),0,$C13*VLOOKUP($B13,Synthèse!$AP$7:$BO$7,7))</f>
        <v>0</v>
      </c>
      <c r="I13" s="93">
        <f>IF(ISBLANK($B13),0,$C13*VLOOKUP($B13,Synthèse!$AP$7:$BO$7,8))</f>
        <v>0</v>
      </c>
      <c r="J13" s="93">
        <f>IF(ISBLANK($B13),0,$C13*VLOOKUP($B13,Synthèse!$AP$7:$BO$7,9))</f>
        <v>0</v>
      </c>
      <c r="K13" s="93">
        <f>IF(ISBLANK($B13),0,$C13*VLOOKUP($B13,Synthèse!$AP$7:$BO$7,10))</f>
        <v>0</v>
      </c>
      <c r="L13" s="93">
        <f>IF(ISBLANK($B13),0,$C13*VLOOKUP($B13,Synthèse!$AP$7:$BO$7,11))</f>
        <v>0</v>
      </c>
      <c r="M13" s="93">
        <f>IF(ISBLANK($B13),0,$C13*VLOOKUP($B13,Synthèse!$AP$7:$BO$7,12))</f>
        <v>0</v>
      </c>
      <c r="N13" s="93">
        <f>IF(ISBLANK($B13),0,$C13*VLOOKUP($B13,Synthèse!$AP$7:$BO$7,13))</f>
        <v>0</v>
      </c>
      <c r="O13" s="93">
        <f>IF(ISBLANK($B13),0,$C13*VLOOKUP($B13,Synthèse!$AP$7:$BO$7,14))</f>
        <v>0</v>
      </c>
      <c r="Q13" s="92">
        <f>IF(ISBLANK($B13),0,$C13*VLOOKUP($B13,Synthèse!$AP$7:$BO$7,15))</f>
        <v>0</v>
      </c>
      <c r="R13" s="93">
        <f>IF(ISBLANK($B13),0,$C13*VLOOKUP($B13,Synthèse!$AP$7:$BO$7,16))</f>
        <v>0</v>
      </c>
      <c r="S13" s="93">
        <f>IF(ISBLANK($B13),0,$C13*VLOOKUP($B13,Synthèse!$AP$7:$BO$7,17))</f>
        <v>0</v>
      </c>
      <c r="T13" s="93">
        <f>IF(ISBLANK($B13),0,$C13*VLOOKUP($B13,Synthèse!$AP$7:$BO$7,18))</f>
        <v>0</v>
      </c>
      <c r="U13" s="93">
        <f>IF(ISBLANK($B13),0,$C13*VLOOKUP($B13,Synthèse!$AP$7:$BO$7,19))</f>
        <v>0</v>
      </c>
      <c r="V13" s="93">
        <f>IF(ISBLANK($B13),0,$C13*VLOOKUP($B13,Synthèse!$AP$7:$BO$7,20))</f>
        <v>0</v>
      </c>
      <c r="W13" s="93">
        <f>IF(ISBLANK($B13),0,$C13*VLOOKUP($B13,Synthèse!$AP$7:$BO$7,21))</f>
        <v>0</v>
      </c>
      <c r="X13" s="93">
        <f>IF(ISBLANK($B13),0,$C13*VLOOKUP($B13,Synthèse!$AP$7:$BO$7,22))</f>
        <v>0</v>
      </c>
      <c r="Y13" s="93">
        <f>IF(ISBLANK($B13),0,$C13*VLOOKUP($B13,Synthèse!$AP$7:$BO$7,23))</f>
        <v>0</v>
      </c>
      <c r="Z13" s="93">
        <f>IF(ISBLANK($B13),0,$C13*VLOOKUP($B13,Synthèse!$AP$7:$BO$7,24))</f>
        <v>0</v>
      </c>
      <c r="AA13" s="93">
        <f>IF(ISBLANK($B13),0,$C13*VLOOKUP($B13,Synthèse!$AP$7:$BO$7,25))</f>
        <v>0</v>
      </c>
      <c r="AB13" s="93">
        <f>IF(ISBLANK($B13),0,$C13*VLOOKUP($B13,Synthèse!$AP$7:$BO$7,26))</f>
        <v>0</v>
      </c>
      <c r="AC13" t="str">
        <f>IF($B13=0,"",$C13*VLOOKUP($B13,Synthèse!$AP$7:$BT$7,31,FALSE))</f>
        <v/>
      </c>
    </row>
    <row r="14" spans="1:29" hidden="1" outlineLevel="1" x14ac:dyDescent="0.25">
      <c r="A14" s="19"/>
      <c r="AB14" s="60" t="s">
        <v>117</v>
      </c>
      <c r="AC14" s="59">
        <f>SUM($AC$9:$AC$13)</f>
        <v>0</v>
      </c>
    </row>
    <row r="15" spans="1:29" collapsed="1" x14ac:dyDescent="0.25"/>
    <row r="17" spans="1:30" ht="15.75" x14ac:dyDescent="0.25">
      <c r="A17" s="115" t="s">
        <v>150</v>
      </c>
      <c r="B17" s="116"/>
      <c r="C17" s="117"/>
      <c r="D17" s="4"/>
      <c r="E17" s="4"/>
      <c r="F17" s="4"/>
      <c r="G17" s="4"/>
      <c r="H17" s="4"/>
      <c r="I17" s="4"/>
      <c r="J17" s="4"/>
      <c r="K17" s="4"/>
      <c r="L17" s="4"/>
      <c r="M17" s="4"/>
      <c r="N17" s="4"/>
      <c r="O17" s="4"/>
      <c r="Q17" s="4"/>
      <c r="R17" s="4"/>
      <c r="S17" s="4"/>
      <c r="T17" s="4"/>
      <c r="U17" s="4"/>
      <c r="V17" s="4"/>
      <c r="W17" s="4"/>
      <c r="X17" s="4"/>
      <c r="Y17" s="4"/>
      <c r="Z17" s="4"/>
      <c r="AA17" s="4"/>
      <c r="AB17" s="4"/>
    </row>
    <row r="18" spans="1:30" ht="15.75" x14ac:dyDescent="0.25">
      <c r="C18" s="4"/>
      <c r="D18" s="120" t="s">
        <v>17</v>
      </c>
      <c r="E18" s="120"/>
      <c r="F18" s="120"/>
      <c r="G18" s="120"/>
      <c r="H18" s="120"/>
      <c r="I18" s="120"/>
      <c r="J18" s="120"/>
      <c r="K18" s="120"/>
      <c r="L18" s="120"/>
      <c r="M18" s="120"/>
      <c r="N18" s="120"/>
      <c r="O18" s="120"/>
      <c r="Q18" s="120" t="s">
        <v>44</v>
      </c>
      <c r="R18" s="120"/>
      <c r="S18" s="120"/>
      <c r="T18" s="120"/>
      <c r="U18" s="120"/>
      <c r="V18" s="120"/>
      <c r="W18" s="120"/>
      <c r="X18" s="120"/>
      <c r="Y18" s="120"/>
      <c r="Z18" s="120"/>
      <c r="AA18" s="120"/>
      <c r="AB18" s="120"/>
    </row>
    <row r="19" spans="1:30" x14ac:dyDescent="0.25">
      <c r="A19" s="64"/>
      <c r="B19" s="59" t="s">
        <v>101</v>
      </c>
      <c r="C19" s="59" t="s">
        <v>151</v>
      </c>
      <c r="D19" s="59" t="s">
        <v>12</v>
      </c>
      <c r="E19" s="59" t="s">
        <v>48</v>
      </c>
      <c r="F19" s="59" t="s">
        <v>49</v>
      </c>
      <c r="G19" s="59" t="s">
        <v>50</v>
      </c>
      <c r="H19" s="59" t="s">
        <v>51</v>
      </c>
      <c r="I19" s="59" t="s">
        <v>52</v>
      </c>
      <c r="J19" s="59" t="s">
        <v>53</v>
      </c>
      <c r="K19" s="59" t="s">
        <v>54</v>
      </c>
      <c r="L19" s="59" t="s">
        <v>55</v>
      </c>
      <c r="M19" s="59" t="s">
        <v>56</v>
      </c>
      <c r="N19" s="59" t="s">
        <v>57</v>
      </c>
      <c r="O19" s="59" t="s">
        <v>58</v>
      </c>
      <c r="Q19" s="92" t="s">
        <v>12</v>
      </c>
      <c r="R19" s="59" t="s">
        <v>48</v>
      </c>
      <c r="S19" s="59" t="s">
        <v>49</v>
      </c>
      <c r="T19" s="59" t="s">
        <v>50</v>
      </c>
      <c r="U19" s="59" t="s">
        <v>51</v>
      </c>
      <c r="V19" s="59" t="s">
        <v>52</v>
      </c>
      <c r="W19" s="59" t="s">
        <v>53</v>
      </c>
      <c r="X19" s="59" t="s">
        <v>54</v>
      </c>
      <c r="Y19" s="59" t="s">
        <v>55</v>
      </c>
      <c r="Z19" s="59" t="s">
        <v>56</v>
      </c>
      <c r="AA19" s="59" t="s">
        <v>57</v>
      </c>
      <c r="AB19" s="59" t="s">
        <v>58</v>
      </c>
      <c r="AC19" s="59" t="s">
        <v>157</v>
      </c>
      <c r="AD19" s="59" t="s">
        <v>119</v>
      </c>
    </row>
    <row r="20" spans="1:30" x14ac:dyDescent="0.25">
      <c r="A20" s="19">
        <v>1</v>
      </c>
      <c r="D20" s="92">
        <f>IF(ISBLANK($B20),0,$C20*VLOOKUP($B20,Synthèse!$CA$7:$CZ$7,3))</f>
        <v>0</v>
      </c>
      <c r="E20" s="93">
        <f>IF(ISBLANK($B20),0,$C20*VLOOKUP($B20,Synthèse!$CA$7:$CZ$7,4))</f>
        <v>0</v>
      </c>
      <c r="F20" s="93">
        <f>IF(ISBLANK($B20),0,$C20*VLOOKUP($B20,Synthèse!$CA$7:$CZ$7,5))</f>
        <v>0</v>
      </c>
      <c r="G20" s="93">
        <f>IF(ISBLANK($B20),0,$C20*VLOOKUP($B20,Synthèse!$CA$7:$CZ$7,6))</f>
        <v>0</v>
      </c>
      <c r="H20" s="93">
        <f>IF(ISBLANK($B20),0,$C20*VLOOKUP($B20,Synthèse!$CA$7:$CZ$7,7))</f>
        <v>0</v>
      </c>
      <c r="I20" s="93">
        <f>IF(ISBLANK($B20),0,$C20*VLOOKUP($B20,Synthèse!$CA$7:$CZ$7,8))</f>
        <v>0</v>
      </c>
      <c r="J20" s="93">
        <f>IF(ISBLANK($B20),0,$C20*VLOOKUP($B20,Synthèse!$CA$7:$CZ$7,9))</f>
        <v>0</v>
      </c>
      <c r="K20" s="93">
        <f>IF(ISBLANK($B20),0,$C20*VLOOKUP($B20,Synthèse!$CA$7:$CZ$7,10))</f>
        <v>0</v>
      </c>
      <c r="L20" s="93">
        <f>IF(ISBLANK($B20),0,$C20*VLOOKUP($B20,Synthèse!$CA$7:$CZ$7,11))</f>
        <v>0</v>
      </c>
      <c r="M20" s="93">
        <f>IF(ISBLANK($B20),0,$C20*VLOOKUP($B20,Synthèse!$CA$7:$CZ$7,12))</f>
        <v>0</v>
      </c>
      <c r="N20" s="93">
        <f>IF(ISBLANK($B20),0,$C20*VLOOKUP($B20,Synthèse!$CA$7:$CZ$7,13))</f>
        <v>0</v>
      </c>
      <c r="O20" s="93">
        <f>IF(ISBLANK($B20),0,$C20*VLOOKUP($B20,Synthèse!$CA$7:$CZ$7,14))</f>
        <v>0</v>
      </c>
      <c r="Q20" s="92">
        <f>IF(ISBLANK($B20),0,$C20*VLOOKUP($B20,Synthèse!$CA$7:$CZ$7,15))</f>
        <v>0</v>
      </c>
      <c r="R20" s="93">
        <f>IF(ISBLANK($B20),0,$C20*VLOOKUP($B20,Synthèse!$CA$7:$CZ$7,16))</f>
        <v>0</v>
      </c>
      <c r="S20" s="93">
        <f>IF(ISBLANK($B20),0,$C20*VLOOKUP($B20,Synthèse!$CA$7:$CZ$7,17))</f>
        <v>0</v>
      </c>
      <c r="T20" s="93">
        <f>IF(ISBLANK($B20),0,$C20*VLOOKUP($B20,Synthèse!$CA$7:$CZ$7,18))</f>
        <v>0</v>
      </c>
      <c r="U20" s="93">
        <f>IF(ISBLANK($B20),0,$C20*VLOOKUP($B20,Synthèse!$CA$7:$CZ$7,19))</f>
        <v>0</v>
      </c>
      <c r="V20" s="93">
        <f>IF(ISBLANK($B20),0,$C20*VLOOKUP($B20,Synthèse!$CA$7:$CZ$7,20))</f>
        <v>0</v>
      </c>
      <c r="W20" s="93">
        <f>IF(ISBLANK($B20),0,$C20*VLOOKUP($B20,Synthèse!$CA$7:$CZ$7,21))</f>
        <v>0</v>
      </c>
      <c r="X20" s="93">
        <f>IF(ISBLANK($B20),0,$C20*VLOOKUP($B20,Synthèse!$CA$7:$CZ$7,22))</f>
        <v>0</v>
      </c>
      <c r="Y20" s="93">
        <f>IF(ISBLANK($B20),0,$C20*VLOOKUP($B20,Synthèse!$CA$7:$CZ$7,23))</f>
        <v>0</v>
      </c>
      <c r="Z20" s="93">
        <f>IF(ISBLANK($B20),0,$C20*VLOOKUP($B20,Synthèse!$CA$7:$CZ$7,24))</f>
        <v>0</v>
      </c>
      <c r="AA20" s="93">
        <f>IF(ISBLANK($B20),0,$C20*VLOOKUP($B20,Synthèse!$CA$7:$CZ$7,25))</f>
        <v>0</v>
      </c>
      <c r="AB20" s="93">
        <f>IF(ISBLANK($B20),0,$C20*VLOOKUP($B20,Synthèse!$CA$7:$CZ$7,26))</f>
        <v>0</v>
      </c>
      <c r="AC20" t="str">
        <f>IF(ISBLANK($B20),"",$C20*VLOOKUP($B20,Synthèse!$CA$7:$CB$7,2,FALSE))</f>
        <v/>
      </c>
      <c r="AD20" t="str">
        <f>IF($B20=0,"",$C20*VLOOKUP($B20,Synthèse!$CA$7:$DN$7,40,FALSE))</f>
        <v/>
      </c>
    </row>
    <row r="21" spans="1:30" x14ac:dyDescent="0.25">
      <c r="A21" s="19">
        <v>2</v>
      </c>
      <c r="D21" s="92">
        <f>IF(ISBLANK($B21),0,$C21*VLOOKUP($B21,Synthèse!$CA$7:$CZ$7,3))</f>
        <v>0</v>
      </c>
      <c r="E21" s="93">
        <f>IF(ISBLANK($B21),0,$C21*VLOOKUP($B21,Synthèse!$CA$7:$CZ$7,4))</f>
        <v>0</v>
      </c>
      <c r="F21" s="93">
        <f>IF(ISBLANK($B21),0,$C21*VLOOKUP($B21,Synthèse!$CA$7:$CZ$7,5))</f>
        <v>0</v>
      </c>
      <c r="G21" s="93">
        <f>IF(ISBLANK($B21),0,$C21*VLOOKUP($B21,Synthèse!$CA$7:$CZ$7,6))</f>
        <v>0</v>
      </c>
      <c r="H21" s="93">
        <f>IF(ISBLANK($B21),0,$C21*VLOOKUP($B21,Synthèse!$CA$7:$CZ$7,7))</f>
        <v>0</v>
      </c>
      <c r="I21" s="93">
        <f>IF(ISBLANK($B21),0,$C21*VLOOKUP($B21,Synthèse!$CA$7:$CZ$7,8))</f>
        <v>0</v>
      </c>
      <c r="J21" s="93">
        <f>IF(ISBLANK($B21),0,$C21*VLOOKUP($B21,Synthèse!$CA$7:$CZ$7,9))</f>
        <v>0</v>
      </c>
      <c r="K21" s="93">
        <f>IF(ISBLANK($B21),0,$C21*VLOOKUP($B21,Synthèse!$CA$7:$CZ$7,10))</f>
        <v>0</v>
      </c>
      <c r="L21" s="93">
        <f>IF(ISBLANK($B21),0,$C21*VLOOKUP($B21,Synthèse!$CA$7:$CZ$7,11))</f>
        <v>0</v>
      </c>
      <c r="M21" s="93">
        <f>IF(ISBLANK($B21),0,$C21*VLOOKUP($B21,Synthèse!$CA$7:$CZ$7,12))</f>
        <v>0</v>
      </c>
      <c r="N21" s="93">
        <f>IF(ISBLANK($B21),0,$C21*VLOOKUP($B21,Synthèse!$CA$7:$CZ$7,13))</f>
        <v>0</v>
      </c>
      <c r="O21" s="93">
        <f>IF(ISBLANK($B21),0,$C21*VLOOKUP($B21,Synthèse!$CA$7:$CZ$7,14))</f>
        <v>0</v>
      </c>
      <c r="Q21" s="92">
        <f>IF(ISBLANK($B21),0,$C21*VLOOKUP($B21,Synthèse!$CA$7:$CZ$7,15))</f>
        <v>0</v>
      </c>
      <c r="R21" s="93">
        <f>IF(ISBLANK($B21),0,$C21*VLOOKUP($B21,Synthèse!$CA$7:$CZ$7,16))</f>
        <v>0</v>
      </c>
      <c r="S21" s="93">
        <f>IF(ISBLANK($B21),0,$C21*VLOOKUP($B21,Synthèse!$CA$7:$CZ$7,17))</f>
        <v>0</v>
      </c>
      <c r="T21" s="93">
        <f>IF(ISBLANK($B21),0,$C21*VLOOKUP($B21,Synthèse!$CA$7:$CZ$7,18))</f>
        <v>0</v>
      </c>
      <c r="U21" s="93">
        <f>IF(ISBLANK($B21),0,$C21*VLOOKUP($B21,Synthèse!$CA$7:$CZ$7,19))</f>
        <v>0</v>
      </c>
      <c r="V21" s="93">
        <f>IF(ISBLANK($B21),0,$C21*VLOOKUP($B21,Synthèse!$CA$7:$CZ$7,20))</f>
        <v>0</v>
      </c>
      <c r="W21" s="93">
        <f>IF(ISBLANK($B21),0,$C21*VLOOKUP($B21,Synthèse!$CA$7:$CZ$7,21))</f>
        <v>0</v>
      </c>
      <c r="X21" s="93">
        <f>IF(ISBLANK($B21),0,$C21*VLOOKUP($B21,Synthèse!$CA$7:$CZ$7,22))</f>
        <v>0</v>
      </c>
      <c r="Y21" s="93">
        <f>IF(ISBLANK($B21),0,$C21*VLOOKUP($B21,Synthèse!$CA$7:$CZ$7,23))</f>
        <v>0</v>
      </c>
      <c r="Z21" s="93">
        <f>IF(ISBLANK($B21),0,$C21*VLOOKUP($B21,Synthèse!$CA$7:$CZ$7,24))</f>
        <v>0</v>
      </c>
      <c r="AA21" s="93">
        <f>IF(ISBLANK($B21),0,$C21*VLOOKUP($B21,Synthèse!$CA$7:$CZ$7,25))</f>
        <v>0</v>
      </c>
      <c r="AB21" s="93">
        <f>IF(ISBLANK($B21),0,$C21*VLOOKUP($B21,Synthèse!$CA$7:$CZ$7,26))</f>
        <v>0</v>
      </c>
      <c r="AC21" t="str">
        <f>IF(ISBLANK($B21),"",$C21*VLOOKUP($B21,Synthèse!$CA$7:$CB$7,2,FALSE))</f>
        <v/>
      </c>
      <c r="AD21" t="str">
        <f>IF($B21=0,"",$C21*VLOOKUP($B21,Synthèse!$CA$7:$DN$7,40,FALSE))</f>
        <v/>
      </c>
    </row>
    <row r="22" spans="1:30" x14ac:dyDescent="0.25">
      <c r="A22" s="19">
        <v>3</v>
      </c>
      <c r="D22" s="92">
        <f>IF(ISBLANK($B22),0,$C22*VLOOKUP($B22,Synthèse!$CA$7:$CZ$7,3))</f>
        <v>0</v>
      </c>
      <c r="E22" s="93">
        <f>IF(ISBLANK($B22),0,$C22*VLOOKUP($B22,Synthèse!$CA$7:$CZ$7,4))</f>
        <v>0</v>
      </c>
      <c r="F22" s="93">
        <f>IF(ISBLANK($B22),0,$C22*VLOOKUP($B22,Synthèse!$CA$7:$CZ$7,5))</f>
        <v>0</v>
      </c>
      <c r="G22" s="93">
        <f>IF(ISBLANK($B22),0,$C22*VLOOKUP($B22,Synthèse!$CA$7:$CZ$7,6))</f>
        <v>0</v>
      </c>
      <c r="H22" s="93">
        <f>IF(ISBLANK($B22),0,$C22*VLOOKUP($B22,Synthèse!$CA$7:$CZ$7,7))</f>
        <v>0</v>
      </c>
      <c r="I22" s="93">
        <f>IF(ISBLANK($B22),0,$C22*VLOOKUP($B22,Synthèse!$CA$7:$CZ$7,8))</f>
        <v>0</v>
      </c>
      <c r="J22" s="93">
        <f>IF(ISBLANK($B22),0,$C22*VLOOKUP($B22,Synthèse!$CA$7:$CZ$7,9))</f>
        <v>0</v>
      </c>
      <c r="K22" s="93">
        <f>IF(ISBLANK($B22),0,$C22*VLOOKUP($B22,Synthèse!$CA$7:$CZ$7,10))</f>
        <v>0</v>
      </c>
      <c r="L22" s="93">
        <f>IF(ISBLANK($B22),0,$C22*VLOOKUP($B22,Synthèse!$CA$7:$CZ$7,11))</f>
        <v>0</v>
      </c>
      <c r="M22" s="93">
        <f>IF(ISBLANK($B22),0,$C22*VLOOKUP($B22,Synthèse!$CA$7:$CZ$7,12))</f>
        <v>0</v>
      </c>
      <c r="N22" s="93">
        <f>IF(ISBLANK($B22),0,$C22*VLOOKUP($B22,Synthèse!$CA$7:$CZ$7,13))</f>
        <v>0</v>
      </c>
      <c r="O22" s="93">
        <f>IF(ISBLANK($B22),0,$C22*VLOOKUP($B22,Synthèse!$CA$7:$CZ$7,14))</f>
        <v>0</v>
      </c>
      <c r="Q22" s="92">
        <f>IF(ISBLANK($B22),0,$C22*VLOOKUP($B22,Synthèse!$CA$7:$CZ$7,15))</f>
        <v>0</v>
      </c>
      <c r="R22" s="93">
        <f>IF(ISBLANK($B22),0,$C22*VLOOKUP($B22,Synthèse!$CA$7:$CZ$7,16))</f>
        <v>0</v>
      </c>
      <c r="S22" s="93">
        <f>IF(ISBLANK($B22),0,$C22*VLOOKUP($B22,Synthèse!$CA$7:$CZ$7,17))</f>
        <v>0</v>
      </c>
      <c r="T22" s="93">
        <f>IF(ISBLANK($B22),0,$C22*VLOOKUP($B22,Synthèse!$CA$7:$CZ$7,18))</f>
        <v>0</v>
      </c>
      <c r="U22" s="93">
        <f>IF(ISBLANK($B22),0,$C22*VLOOKUP($B22,Synthèse!$CA$7:$CZ$7,19))</f>
        <v>0</v>
      </c>
      <c r="V22" s="93">
        <f>IF(ISBLANK($B22),0,$C22*VLOOKUP($B22,Synthèse!$CA$7:$CZ$7,20))</f>
        <v>0</v>
      </c>
      <c r="W22" s="93">
        <f>IF(ISBLANK($B22),0,$C22*VLOOKUP($B22,Synthèse!$CA$7:$CZ$7,21))</f>
        <v>0</v>
      </c>
      <c r="X22" s="93">
        <f>IF(ISBLANK($B22),0,$C22*VLOOKUP($B22,Synthèse!$CA$7:$CZ$7,22))</f>
        <v>0</v>
      </c>
      <c r="Y22" s="93">
        <f>IF(ISBLANK($B22),0,$C22*VLOOKUP($B22,Synthèse!$CA$7:$CZ$7,23))</f>
        <v>0</v>
      </c>
      <c r="Z22" s="93">
        <f>IF(ISBLANK($B22),0,$C22*VLOOKUP($B22,Synthèse!$CA$7:$CZ$7,24))</f>
        <v>0</v>
      </c>
      <c r="AA22" s="93">
        <f>IF(ISBLANK($B22),0,$C22*VLOOKUP($B22,Synthèse!$CA$7:$CZ$7,25))</f>
        <v>0</v>
      </c>
      <c r="AB22" s="93">
        <f>IF(ISBLANK($B22),0,$C22*VLOOKUP($B22,Synthèse!$CA$7:$CZ$7,26))</f>
        <v>0</v>
      </c>
      <c r="AC22" t="str">
        <f>IF(ISBLANK($B22),"",$C22*VLOOKUP($B22,Synthèse!$CA$7:$CB$7,2,FALSE))</f>
        <v/>
      </c>
      <c r="AD22" t="str">
        <f>IF($B22=0,"",$C22*VLOOKUP($B22,Synthèse!$CA$7:$DN$7,40,FALSE))</f>
        <v/>
      </c>
    </row>
    <row r="23" spans="1:30" x14ac:dyDescent="0.25">
      <c r="A23" s="19">
        <v>4</v>
      </c>
      <c r="D23" s="92">
        <f>IF(ISBLANK($B23),0,$C23*VLOOKUP($B23,Synthèse!$CA$7:$CZ$7,3))</f>
        <v>0</v>
      </c>
      <c r="E23" s="93">
        <f>IF(ISBLANK($B23),0,$C23*VLOOKUP($B23,Synthèse!$CA$7:$CZ$7,4))</f>
        <v>0</v>
      </c>
      <c r="F23" s="93">
        <f>IF(ISBLANK($B23),0,$C23*VLOOKUP($B23,Synthèse!$CA$7:$CZ$7,5))</f>
        <v>0</v>
      </c>
      <c r="G23" s="93">
        <f>IF(ISBLANK($B23),0,$C23*VLOOKUP($B23,Synthèse!$CA$7:$CZ$7,6))</f>
        <v>0</v>
      </c>
      <c r="H23" s="93">
        <f>IF(ISBLANK($B23),0,$C23*VLOOKUP($B23,Synthèse!$CA$7:$CZ$7,7))</f>
        <v>0</v>
      </c>
      <c r="I23" s="93">
        <f>IF(ISBLANK($B23),0,$C23*VLOOKUP($B23,Synthèse!$CA$7:$CZ$7,8))</f>
        <v>0</v>
      </c>
      <c r="J23" s="93">
        <f>IF(ISBLANK($B23),0,$C23*VLOOKUP($B23,Synthèse!$CA$7:$CZ$7,9))</f>
        <v>0</v>
      </c>
      <c r="K23" s="93">
        <f>IF(ISBLANK($B23),0,$C23*VLOOKUP($B23,Synthèse!$CA$7:$CZ$7,10))</f>
        <v>0</v>
      </c>
      <c r="L23" s="93">
        <f>IF(ISBLANK($B23),0,$C23*VLOOKUP($B23,Synthèse!$CA$7:$CZ$7,11))</f>
        <v>0</v>
      </c>
      <c r="M23" s="93">
        <f>IF(ISBLANK($B23),0,$C23*VLOOKUP($B23,Synthèse!$CA$7:$CZ$7,12))</f>
        <v>0</v>
      </c>
      <c r="N23" s="93">
        <f>IF(ISBLANK($B23),0,$C23*VLOOKUP($B23,Synthèse!$CA$7:$CZ$7,13))</f>
        <v>0</v>
      </c>
      <c r="O23" s="93">
        <f>IF(ISBLANK($B23),0,$C23*VLOOKUP($B23,Synthèse!$CA$7:$CZ$7,14))</f>
        <v>0</v>
      </c>
      <c r="Q23" s="92">
        <f>IF(ISBLANK($B23),0,$C23*VLOOKUP($B23,Synthèse!$CA$7:$CZ$7,15))</f>
        <v>0</v>
      </c>
      <c r="R23" s="93">
        <f>IF(ISBLANK($B23),0,$C23*VLOOKUP($B23,Synthèse!$CA$7:$CZ$7,16))</f>
        <v>0</v>
      </c>
      <c r="S23" s="93">
        <f>IF(ISBLANK($B23),0,$C23*VLOOKUP($B23,Synthèse!$CA$7:$CZ$7,17))</f>
        <v>0</v>
      </c>
      <c r="T23" s="93">
        <f>IF(ISBLANK($B23),0,$C23*VLOOKUP($B23,Synthèse!$CA$7:$CZ$7,18))</f>
        <v>0</v>
      </c>
      <c r="U23" s="93">
        <f>IF(ISBLANK($B23),0,$C23*VLOOKUP($B23,Synthèse!$CA$7:$CZ$7,19))</f>
        <v>0</v>
      </c>
      <c r="V23" s="93">
        <f>IF(ISBLANK($B23),0,$C23*VLOOKUP($B23,Synthèse!$CA$7:$CZ$7,20))</f>
        <v>0</v>
      </c>
      <c r="W23" s="93">
        <f>IF(ISBLANK($B23),0,$C23*VLOOKUP($B23,Synthèse!$CA$7:$CZ$7,21))</f>
        <v>0</v>
      </c>
      <c r="X23" s="93">
        <f>IF(ISBLANK($B23),0,$C23*VLOOKUP($B23,Synthèse!$CA$7:$CZ$7,22))</f>
        <v>0</v>
      </c>
      <c r="Y23" s="93">
        <f>IF(ISBLANK($B23),0,$C23*VLOOKUP($B23,Synthèse!$CA$7:$CZ$7,23))</f>
        <v>0</v>
      </c>
      <c r="Z23" s="93">
        <f>IF(ISBLANK($B23),0,$C23*VLOOKUP($B23,Synthèse!$CA$7:$CZ$7,24))</f>
        <v>0</v>
      </c>
      <c r="AA23" s="93">
        <f>IF(ISBLANK($B23),0,$C23*VLOOKUP($B23,Synthèse!$CA$7:$CZ$7,25))</f>
        <v>0</v>
      </c>
      <c r="AB23" s="93">
        <f>IF(ISBLANK($B23),0,$C23*VLOOKUP($B23,Synthèse!$CA$7:$CZ$7,26))</f>
        <v>0</v>
      </c>
      <c r="AC23" t="str">
        <f>IF(ISBLANK($B23),"",$C23*VLOOKUP($B23,Synthèse!$CA$7:$CB$7,2,FALSE))</f>
        <v/>
      </c>
      <c r="AD23" t="str">
        <f>IF($B23=0,"",$C23*VLOOKUP($B23,Synthèse!$CA$7:$DN$7,40,FALSE))</f>
        <v/>
      </c>
    </row>
    <row r="24" spans="1:30" x14ac:dyDescent="0.25">
      <c r="A24" s="19">
        <v>5</v>
      </c>
      <c r="D24" s="92">
        <f>IF(ISBLANK($B24),0,$C24*VLOOKUP($B24,Synthèse!$CA$7:$CZ$7,3))</f>
        <v>0</v>
      </c>
      <c r="E24" s="93">
        <f>IF(ISBLANK($B24),0,$C24*VLOOKUP($B24,Synthèse!$CA$7:$CZ$7,4))</f>
        <v>0</v>
      </c>
      <c r="F24" s="93">
        <f>IF(ISBLANK($B24),0,$C24*VLOOKUP($B24,Synthèse!$CA$7:$CZ$7,5))</f>
        <v>0</v>
      </c>
      <c r="G24" s="93">
        <f>IF(ISBLANK($B24),0,$C24*VLOOKUP($B24,Synthèse!$CA$7:$CZ$7,6))</f>
        <v>0</v>
      </c>
      <c r="H24" s="93">
        <f>IF(ISBLANK($B24),0,$C24*VLOOKUP($B24,Synthèse!$CA$7:$CZ$7,7))</f>
        <v>0</v>
      </c>
      <c r="I24" s="93">
        <f>IF(ISBLANK($B24),0,$C24*VLOOKUP($B24,Synthèse!$CA$7:$CZ$7,8))</f>
        <v>0</v>
      </c>
      <c r="J24" s="93">
        <f>IF(ISBLANK($B24),0,$C24*VLOOKUP($B24,Synthèse!$CA$7:$CZ$7,9))</f>
        <v>0</v>
      </c>
      <c r="K24" s="93">
        <f>IF(ISBLANK($B24),0,$C24*VLOOKUP($B24,Synthèse!$CA$7:$CZ$7,10))</f>
        <v>0</v>
      </c>
      <c r="L24" s="93">
        <f>IF(ISBLANK($B24),0,$C24*VLOOKUP($B24,Synthèse!$CA$7:$CZ$7,11))</f>
        <v>0</v>
      </c>
      <c r="M24" s="93">
        <f>IF(ISBLANK($B24),0,$C24*VLOOKUP($B24,Synthèse!$CA$7:$CZ$7,12))</f>
        <v>0</v>
      </c>
      <c r="N24" s="93">
        <f>IF(ISBLANK($B24),0,$C24*VLOOKUP($B24,Synthèse!$CA$7:$CZ$7,13))</f>
        <v>0</v>
      </c>
      <c r="O24" s="93">
        <f>IF(ISBLANK($B24),0,$C24*VLOOKUP($B24,Synthèse!$CA$7:$CZ$7,14))</f>
        <v>0</v>
      </c>
      <c r="Q24" s="92">
        <f>IF(ISBLANK($B24),0,$C24*VLOOKUP($B24,Synthèse!$CA$7:$CZ$7,15))</f>
        <v>0</v>
      </c>
      <c r="R24" s="93">
        <f>IF(ISBLANK($B24),0,$C24*VLOOKUP($B24,Synthèse!$CA$7:$CZ$7,16))</f>
        <v>0</v>
      </c>
      <c r="S24" s="93">
        <f>IF(ISBLANK($B24),0,$C24*VLOOKUP($B24,Synthèse!$CA$7:$CZ$7,17))</f>
        <v>0</v>
      </c>
      <c r="T24" s="93">
        <f>IF(ISBLANK($B24),0,$C24*VLOOKUP($B24,Synthèse!$CA$7:$CZ$7,18))</f>
        <v>0</v>
      </c>
      <c r="U24" s="93">
        <f>IF(ISBLANK($B24),0,$C24*VLOOKUP($B24,Synthèse!$CA$7:$CZ$7,19))</f>
        <v>0</v>
      </c>
      <c r="V24" s="93">
        <f>IF(ISBLANK($B24),0,$C24*VLOOKUP($B24,Synthèse!$CA$7:$CZ$7,20))</f>
        <v>0</v>
      </c>
      <c r="W24" s="93">
        <f>IF(ISBLANK($B24),0,$C24*VLOOKUP($B24,Synthèse!$CA$7:$CZ$7,21))</f>
        <v>0</v>
      </c>
      <c r="X24" s="93">
        <f>IF(ISBLANK($B24),0,$C24*VLOOKUP($B24,Synthèse!$CA$7:$CZ$7,22))</f>
        <v>0</v>
      </c>
      <c r="Y24" s="93">
        <f>IF(ISBLANK($B24),0,$C24*VLOOKUP($B24,Synthèse!$CA$7:$CZ$7,23))</f>
        <v>0</v>
      </c>
      <c r="Z24" s="93">
        <f>IF(ISBLANK($B24),0,$C24*VLOOKUP($B24,Synthèse!$CA$7:$CZ$7,24))</f>
        <v>0</v>
      </c>
      <c r="AA24" s="93">
        <f>IF(ISBLANK($B24),0,$C24*VLOOKUP($B24,Synthèse!$CA$7:$CZ$7,25))</f>
        <v>0</v>
      </c>
      <c r="AB24" s="93">
        <f>IF(ISBLANK($B24),0,$C24*VLOOKUP($B24,Synthèse!$CA$7:$CZ$7,26))</f>
        <v>0</v>
      </c>
      <c r="AC24" t="str">
        <f>IF(ISBLANK($B24),"",$C24*VLOOKUP($B24,Synthèse!$CA$7:$CB$7,2,FALSE))</f>
        <v/>
      </c>
      <c r="AD24" t="str">
        <f>IF($B24=0,"",$C24*VLOOKUP($B24,Synthèse!$CA$7:$DN$7,40,FALSE))</f>
        <v/>
      </c>
    </row>
    <row r="25" spans="1:30" hidden="1" outlineLevel="1" x14ac:dyDescent="0.25">
      <c r="A25" s="19"/>
      <c r="C25" s="60" t="s">
        <v>117</v>
      </c>
      <c r="D25" s="59">
        <f t="shared" ref="D25:O25" si="0">SUM(D$9:D$13,D$20:D$24)</f>
        <v>0</v>
      </c>
      <c r="E25" s="59">
        <f t="shared" si="0"/>
        <v>0</v>
      </c>
      <c r="F25" s="59">
        <f t="shared" si="0"/>
        <v>0</v>
      </c>
      <c r="G25" s="59">
        <f t="shared" si="0"/>
        <v>0</v>
      </c>
      <c r="H25" s="59">
        <f t="shared" si="0"/>
        <v>0</v>
      </c>
      <c r="I25" s="59">
        <f t="shared" si="0"/>
        <v>0</v>
      </c>
      <c r="J25" s="59">
        <f t="shared" si="0"/>
        <v>0</v>
      </c>
      <c r="K25" s="59">
        <f t="shared" si="0"/>
        <v>0</v>
      </c>
      <c r="L25" s="59">
        <f t="shared" si="0"/>
        <v>0</v>
      </c>
      <c r="M25" s="59">
        <f t="shared" si="0"/>
        <v>0</v>
      </c>
      <c r="N25" s="59">
        <f t="shared" si="0"/>
        <v>0</v>
      </c>
      <c r="O25" s="59">
        <f t="shared" si="0"/>
        <v>0</v>
      </c>
      <c r="P25" s="85" t="s">
        <v>201</v>
      </c>
      <c r="Q25" s="59">
        <f>SUM(Q$9:Q$13,Q$20:Q$24)</f>
        <v>0</v>
      </c>
      <c r="R25" s="59">
        <f>SUM(R$9:R$13,R$20:R$24)</f>
        <v>0</v>
      </c>
      <c r="S25" s="85">
        <f t="shared" ref="S25:AB25" si="1">SUM(S$9:S$13,S$20:S$24)</f>
        <v>0</v>
      </c>
      <c r="T25" s="85">
        <f t="shared" si="1"/>
        <v>0</v>
      </c>
      <c r="U25" s="85">
        <f t="shared" si="1"/>
        <v>0</v>
      </c>
      <c r="V25" s="85">
        <f t="shared" si="1"/>
        <v>0</v>
      </c>
      <c r="W25" s="85">
        <f t="shared" si="1"/>
        <v>0</v>
      </c>
      <c r="X25" s="85">
        <f t="shared" si="1"/>
        <v>0</v>
      </c>
      <c r="Y25" s="85">
        <f t="shared" si="1"/>
        <v>0</v>
      </c>
      <c r="Z25" s="85">
        <f t="shared" si="1"/>
        <v>0</v>
      </c>
      <c r="AA25" s="85">
        <f t="shared" si="1"/>
        <v>0</v>
      </c>
      <c r="AB25" s="85">
        <f t="shared" si="1"/>
        <v>0</v>
      </c>
      <c r="AC25" s="60" t="s">
        <v>117</v>
      </c>
      <c r="AD25" s="59">
        <f>SUM($AD$20:$AD$24)</f>
        <v>0</v>
      </c>
    </row>
    <row r="26" spans="1:30" hidden="1" outlineLevel="1" x14ac:dyDescent="0.25">
      <c r="A26" s="19"/>
      <c r="C26" s="60" t="s">
        <v>199</v>
      </c>
      <c r="D26" s="60">
        <f>$C$3*30</f>
        <v>30</v>
      </c>
      <c r="E26" s="60">
        <f t="shared" ref="E26:O26" si="2">$C$3*30</f>
        <v>30</v>
      </c>
      <c r="F26" s="60">
        <f t="shared" si="2"/>
        <v>30</v>
      </c>
      <c r="G26" s="60">
        <f t="shared" si="2"/>
        <v>30</v>
      </c>
      <c r="H26" s="60">
        <f t="shared" si="2"/>
        <v>30</v>
      </c>
      <c r="I26" s="60">
        <f t="shared" si="2"/>
        <v>30</v>
      </c>
      <c r="J26" s="60">
        <f t="shared" si="2"/>
        <v>30</v>
      </c>
      <c r="K26" s="60">
        <f t="shared" si="2"/>
        <v>30</v>
      </c>
      <c r="L26" s="60">
        <f t="shared" si="2"/>
        <v>30</v>
      </c>
      <c r="M26" s="60">
        <f t="shared" si="2"/>
        <v>30</v>
      </c>
      <c r="N26" s="60">
        <f t="shared" si="2"/>
        <v>30</v>
      </c>
      <c r="O26" s="60">
        <f t="shared" si="2"/>
        <v>30</v>
      </c>
      <c r="P26" s="85" t="s">
        <v>202</v>
      </c>
      <c r="Q26" s="85">
        <f>$Q$25</f>
        <v>0</v>
      </c>
      <c r="R26" s="85">
        <f>Q$26+R$25</f>
        <v>0</v>
      </c>
      <c r="S26" s="85">
        <f t="shared" ref="S26:AB26" si="3">R$26+S$25</f>
        <v>0</v>
      </c>
      <c r="T26" s="85">
        <f t="shared" si="3"/>
        <v>0</v>
      </c>
      <c r="U26" s="85">
        <f t="shared" si="3"/>
        <v>0</v>
      </c>
      <c r="V26" s="85">
        <f t="shared" si="3"/>
        <v>0</v>
      </c>
      <c r="W26" s="85">
        <f t="shared" si="3"/>
        <v>0</v>
      </c>
      <c r="X26" s="85">
        <f t="shared" si="3"/>
        <v>0</v>
      </c>
      <c r="Y26" s="85">
        <f t="shared" si="3"/>
        <v>0</v>
      </c>
      <c r="Z26" s="85">
        <f t="shared" si="3"/>
        <v>0</v>
      </c>
      <c r="AA26" s="85">
        <f t="shared" si="3"/>
        <v>0</v>
      </c>
      <c r="AB26" s="85">
        <f t="shared" si="3"/>
        <v>0</v>
      </c>
    </row>
    <row r="27" spans="1:30" ht="15.75" hidden="1" outlineLevel="1" x14ac:dyDescent="0.25">
      <c r="A27" s="19"/>
      <c r="C27" s="84" t="s">
        <v>200</v>
      </c>
      <c r="D27" s="84">
        <f>$C$4*30</f>
        <v>0</v>
      </c>
      <c r="E27" s="84">
        <f t="shared" ref="E27:O27" si="4">$C$4*30</f>
        <v>0</v>
      </c>
      <c r="F27" s="84">
        <f t="shared" si="4"/>
        <v>0</v>
      </c>
      <c r="G27" s="84">
        <f t="shared" si="4"/>
        <v>0</v>
      </c>
      <c r="H27" s="84">
        <f t="shared" si="4"/>
        <v>0</v>
      </c>
      <c r="I27" s="84">
        <f t="shared" si="4"/>
        <v>0</v>
      </c>
      <c r="J27" s="84">
        <f t="shared" si="4"/>
        <v>0</v>
      </c>
      <c r="K27" s="84">
        <f t="shared" si="4"/>
        <v>0</v>
      </c>
      <c r="L27" s="84">
        <f t="shared" si="4"/>
        <v>0</v>
      </c>
      <c r="M27" s="84">
        <f t="shared" si="4"/>
        <v>0</v>
      </c>
      <c r="N27" s="84">
        <f t="shared" si="4"/>
        <v>0</v>
      </c>
      <c r="O27" s="84">
        <f t="shared" si="4"/>
        <v>0</v>
      </c>
      <c r="P27" s="4"/>
    </row>
    <row r="28" spans="1:30" collapsed="1" x14ac:dyDescent="0.25"/>
    <row r="30" spans="1:30" ht="15.75" x14ac:dyDescent="0.25">
      <c r="A30" s="115" t="s">
        <v>152</v>
      </c>
      <c r="B30" s="116"/>
      <c r="C30" s="117"/>
      <c r="Q30" s="4"/>
      <c r="R30" s="4"/>
      <c r="S30" s="4"/>
      <c r="T30" s="4"/>
      <c r="U30" s="4"/>
      <c r="V30" s="4"/>
      <c r="W30" s="4"/>
      <c r="X30" s="4"/>
      <c r="Y30" s="4"/>
      <c r="Z30" s="4"/>
      <c r="AA30" s="4"/>
      <c r="AB30" s="4"/>
    </row>
    <row r="31" spans="1:30" x14ac:dyDescent="0.25">
      <c r="A31" s="118" t="s">
        <v>154</v>
      </c>
      <c r="B31" s="119"/>
      <c r="C31" s="59">
        <f>SUM($C$9:$C$13)</f>
        <v>0</v>
      </c>
    </row>
    <row r="32" spans="1:30" x14ac:dyDescent="0.25">
      <c r="A32" s="118" t="s">
        <v>153</v>
      </c>
      <c r="B32" s="119"/>
      <c r="C32" s="59">
        <f>SUM($AC$20:$AC$24)</f>
        <v>0</v>
      </c>
    </row>
    <row r="33" spans="1:30" x14ac:dyDescent="0.25">
      <c r="A33" s="118" t="s">
        <v>155</v>
      </c>
      <c r="B33" s="119"/>
      <c r="C33" s="59">
        <f>$C$31+$C$32</f>
        <v>0</v>
      </c>
    </row>
    <row r="34" spans="1:30" x14ac:dyDescent="0.25">
      <c r="A34" s="118" t="s">
        <v>156</v>
      </c>
      <c r="B34" s="119"/>
      <c r="C34" s="59">
        <f>IF($C$3=0,"",$C$33/$C$3)</f>
        <v>0</v>
      </c>
    </row>
    <row r="37" spans="1:30" ht="15.75" x14ac:dyDescent="0.25">
      <c r="A37" s="115" t="s">
        <v>158</v>
      </c>
      <c r="B37" s="116"/>
      <c r="C37" s="117"/>
      <c r="D37" s="4"/>
      <c r="E37" s="4"/>
      <c r="F37" s="4"/>
      <c r="G37" s="4"/>
      <c r="H37" s="4"/>
      <c r="I37" s="4"/>
      <c r="J37" s="4"/>
      <c r="K37" s="4"/>
      <c r="L37" s="4"/>
      <c r="M37" s="4"/>
      <c r="N37" s="4"/>
      <c r="O37" s="4"/>
      <c r="P37" s="4"/>
      <c r="Q37" s="4"/>
      <c r="R37" s="4"/>
      <c r="S37" s="4"/>
      <c r="T37" s="4"/>
      <c r="U37" s="4"/>
      <c r="V37" s="4"/>
      <c r="W37" s="4"/>
      <c r="X37" s="4"/>
      <c r="Y37" s="4"/>
      <c r="Z37" s="4"/>
      <c r="AA37" s="4"/>
      <c r="AB37" s="4"/>
    </row>
    <row r="38" spans="1:30" x14ac:dyDescent="0.25">
      <c r="B38" s="60" t="s">
        <v>69</v>
      </c>
      <c r="C38" s="59" t="s">
        <v>159</v>
      </c>
      <c r="AC38" s="59" t="s">
        <v>160</v>
      </c>
      <c r="AD38" s="59" t="s">
        <v>161</v>
      </c>
    </row>
    <row r="39" spans="1:30" x14ac:dyDescent="0.25">
      <c r="A39" s="19">
        <v>1</v>
      </c>
    </row>
    <row r="40" spans="1:30" x14ac:dyDescent="0.25">
      <c r="A40" s="19">
        <v>2</v>
      </c>
    </row>
    <row r="41" spans="1:30" x14ac:dyDescent="0.25">
      <c r="A41" s="19">
        <v>3</v>
      </c>
    </row>
    <row r="42" spans="1:30" x14ac:dyDescent="0.25">
      <c r="A42" s="19">
        <v>4</v>
      </c>
    </row>
    <row r="43" spans="1:30" x14ac:dyDescent="0.25">
      <c r="A43" s="19">
        <v>5</v>
      </c>
    </row>
    <row r="44" spans="1:30" x14ac:dyDescent="0.25">
      <c r="A44" s="19">
        <v>6</v>
      </c>
    </row>
    <row r="45" spans="1:30" x14ac:dyDescent="0.25">
      <c r="A45" s="19">
        <v>7</v>
      </c>
    </row>
    <row r="46" spans="1:30" x14ac:dyDescent="0.25">
      <c r="A46" s="19">
        <v>8</v>
      </c>
    </row>
    <row r="47" spans="1:30" x14ac:dyDescent="0.25">
      <c r="A47" s="19">
        <v>9</v>
      </c>
    </row>
    <row r="48" spans="1:30" x14ac:dyDescent="0.25">
      <c r="A48" s="19">
        <v>10</v>
      </c>
    </row>
    <row r="49" spans="1:30" x14ac:dyDescent="0.25">
      <c r="A49" s="19">
        <v>11</v>
      </c>
    </row>
    <row r="50" spans="1:30" x14ac:dyDescent="0.25">
      <c r="A50" s="19">
        <v>12</v>
      </c>
    </row>
    <row r="51" spans="1:30" x14ac:dyDescent="0.25">
      <c r="A51" s="19">
        <v>13</v>
      </c>
    </row>
    <row r="52" spans="1:30" x14ac:dyDescent="0.25">
      <c r="A52" s="19">
        <v>14</v>
      </c>
    </row>
    <row r="53" spans="1:30" x14ac:dyDescent="0.25">
      <c r="A53" s="19">
        <v>15</v>
      </c>
    </row>
    <row r="54" spans="1:30" x14ac:dyDescent="0.25">
      <c r="A54" s="19">
        <v>16</v>
      </c>
    </row>
    <row r="55" spans="1:30" x14ac:dyDescent="0.25">
      <c r="A55" s="19">
        <v>17</v>
      </c>
    </row>
    <row r="56" spans="1:30" x14ac:dyDescent="0.25">
      <c r="A56" s="19">
        <v>18</v>
      </c>
    </row>
    <row r="57" spans="1:30" x14ac:dyDescent="0.25">
      <c r="A57" s="19">
        <v>19</v>
      </c>
    </row>
    <row r="58" spans="1:30" x14ac:dyDescent="0.25">
      <c r="A58" s="19">
        <v>20</v>
      </c>
    </row>
    <row r="59" spans="1:30" hidden="1" outlineLevel="1" x14ac:dyDescent="0.25">
      <c r="A59" s="19"/>
      <c r="AC59" s="60" t="s">
        <v>117</v>
      </c>
      <c r="AD59" s="59">
        <f>SUM($AD$39:$AD$58)</f>
        <v>0</v>
      </c>
    </row>
    <row r="60" spans="1:30" collapsed="1" x14ac:dyDescent="0.25"/>
    <row r="62" spans="1:30" ht="15.75" x14ac:dyDescent="0.25">
      <c r="A62" s="115" t="s">
        <v>84</v>
      </c>
      <c r="B62" s="116"/>
      <c r="C62" s="117"/>
    </row>
    <row r="63" spans="1:30" x14ac:dyDescent="0.25">
      <c r="C63" s="60" t="s">
        <v>117</v>
      </c>
      <c r="AC63" s="59" t="s">
        <v>124</v>
      </c>
    </row>
    <row r="64" spans="1:30" x14ac:dyDescent="0.25">
      <c r="A64" s="118" t="s">
        <v>119</v>
      </c>
      <c r="B64" s="119"/>
      <c r="C64" s="60">
        <f>$AC$14+$AD$25</f>
        <v>0</v>
      </c>
      <c r="AC64" s="60" t="str">
        <f>IF(ISERR(C64/$C$33),"",C64/$C$33)</f>
        <v/>
      </c>
    </row>
    <row r="65" spans="1:30" x14ac:dyDescent="0.25">
      <c r="A65" s="118" t="s">
        <v>158</v>
      </c>
      <c r="B65" s="119"/>
      <c r="C65" s="60">
        <f>$AD$59</f>
        <v>0</v>
      </c>
      <c r="AC65" s="60" t="str">
        <f t="shared" ref="AC65:AC66" si="5">IF(ISERR(C65/$C$33),"",C65/$C$33)</f>
        <v/>
      </c>
    </row>
    <row r="66" spans="1:30" x14ac:dyDescent="0.25">
      <c r="A66" s="118" t="s">
        <v>162</v>
      </c>
      <c r="B66" s="119"/>
      <c r="C66" s="60">
        <f>$C$64-$C$65</f>
        <v>0</v>
      </c>
      <c r="AC66" s="60" t="str">
        <f t="shared" si="5"/>
        <v/>
      </c>
    </row>
    <row r="67" spans="1:30" x14ac:dyDescent="0.25">
      <c r="A67" s="118" t="s">
        <v>193</v>
      </c>
      <c r="B67" s="119"/>
      <c r="C67" s="65"/>
    </row>
    <row r="68" spans="1:30" x14ac:dyDescent="0.25">
      <c r="A68" s="118" t="s">
        <v>194</v>
      </c>
      <c r="B68" s="119"/>
      <c r="C68" s="65"/>
    </row>
    <row r="69" spans="1:30" x14ac:dyDescent="0.25">
      <c r="A69" s="118" t="s">
        <v>163</v>
      </c>
      <c r="B69" s="119"/>
      <c r="C69" s="65"/>
    </row>
    <row r="70" spans="1:30" x14ac:dyDescent="0.25">
      <c r="A70" s="118" t="s">
        <v>195</v>
      </c>
      <c r="B70" s="119"/>
      <c r="C70" s="65"/>
    </row>
    <row r="71" spans="1:30" x14ac:dyDescent="0.25">
      <c r="A71" s="118" t="s">
        <v>196</v>
      </c>
      <c r="B71" s="119"/>
      <c r="C71" s="65"/>
    </row>
    <row r="72" spans="1:30" x14ac:dyDescent="0.25">
      <c r="A72" s="118" t="s">
        <v>181</v>
      </c>
      <c r="B72" s="119"/>
      <c r="C72" s="65"/>
    </row>
    <row r="73" spans="1:30" x14ac:dyDescent="0.25">
      <c r="A73" s="118" t="s">
        <v>164</v>
      </c>
      <c r="B73" s="119"/>
      <c r="C73" s="60">
        <f>$C$66+$C$67+$C$68-$C$69-$C$70-$C$71-$C$72</f>
        <v>0</v>
      </c>
    </row>
    <row r="74" spans="1:30" x14ac:dyDescent="0.25">
      <c r="A74" s="118" t="s">
        <v>165</v>
      </c>
      <c r="B74" s="119"/>
      <c r="C74" s="60">
        <f>$C$73/$C$3</f>
        <v>0</v>
      </c>
    </row>
    <row r="77" spans="1:30" ht="15.75" x14ac:dyDescent="0.25">
      <c r="A77" s="115" t="s">
        <v>166</v>
      </c>
      <c r="B77" s="116"/>
      <c r="C77" s="117"/>
    </row>
    <row r="78" spans="1:30" x14ac:dyDescent="0.25">
      <c r="A78" s="118" t="s">
        <v>182</v>
      </c>
      <c r="B78" s="119"/>
      <c r="C78" s="65"/>
      <c r="D78" s="79">
        <f>$C78</f>
        <v>0</v>
      </c>
      <c r="AC78" s="79" t="s">
        <v>188</v>
      </c>
    </row>
    <row r="79" spans="1:30" x14ac:dyDescent="0.25">
      <c r="A79" s="118" t="s">
        <v>183</v>
      </c>
      <c r="B79" s="119"/>
      <c r="C79" s="65"/>
      <c r="D79" s="79">
        <f>$C79</f>
        <v>0</v>
      </c>
      <c r="AC79" s="79" t="s">
        <v>188</v>
      </c>
    </row>
    <row r="80" spans="1:30" x14ac:dyDescent="0.25">
      <c r="A80" s="118" t="s">
        <v>189</v>
      </c>
      <c r="B80" s="119"/>
      <c r="C80" s="79" t="e">
        <f>$C$34*$C$3*30/MAX($D$25:$O$25)</f>
        <v>#DIV/0!</v>
      </c>
      <c r="D80" s="79">
        <v>0</v>
      </c>
    </row>
    <row r="81" spans="1:4" x14ac:dyDescent="0.25">
      <c r="A81" s="118" t="s">
        <v>190</v>
      </c>
      <c r="B81" s="119"/>
      <c r="C81" s="79" t="e">
        <f>(($C$74-$C$68-$C$71)*$C$80/$C$34)+$C$68+$C$71</f>
        <v>#DIV/0!</v>
      </c>
      <c r="D81" s="79">
        <f>-$C$65+$C$68+$C$71</f>
        <v>0</v>
      </c>
    </row>
    <row r="82" spans="1:4" hidden="1" outlineLevel="1" x14ac:dyDescent="0.25">
      <c r="A82" s="118" t="s">
        <v>191</v>
      </c>
      <c r="B82" s="119"/>
      <c r="C82" s="79">
        <f>$C$74</f>
        <v>0</v>
      </c>
      <c r="D82" s="79">
        <f>$C$34</f>
        <v>0</v>
      </c>
    </row>
    <row r="83" spans="1:4" collapsed="1" x14ac:dyDescent="0.25"/>
  </sheetData>
  <mergeCells count="34">
    <mergeCell ref="A1:C1"/>
    <mergeCell ref="A6:C6"/>
    <mergeCell ref="A2:B2"/>
    <mergeCell ref="A3:B3"/>
    <mergeCell ref="A17:C17"/>
    <mergeCell ref="A4:B4"/>
    <mergeCell ref="A82:B82"/>
    <mergeCell ref="A80:B80"/>
    <mergeCell ref="A81:B81"/>
    <mergeCell ref="A65:B65"/>
    <mergeCell ref="A31:B31"/>
    <mergeCell ref="A32:B32"/>
    <mergeCell ref="A33:B33"/>
    <mergeCell ref="A34:B34"/>
    <mergeCell ref="A37:C37"/>
    <mergeCell ref="A78:B78"/>
    <mergeCell ref="A69:B69"/>
    <mergeCell ref="A68:B68"/>
    <mergeCell ref="A79:B79"/>
    <mergeCell ref="Q7:AB7"/>
    <mergeCell ref="D18:O18"/>
    <mergeCell ref="Q18:AB18"/>
    <mergeCell ref="A62:C62"/>
    <mergeCell ref="A64:B64"/>
    <mergeCell ref="D7:O7"/>
    <mergeCell ref="A30:C30"/>
    <mergeCell ref="A77:C77"/>
    <mergeCell ref="A66:B66"/>
    <mergeCell ref="A70:B70"/>
    <mergeCell ref="A71:B71"/>
    <mergeCell ref="A72:B72"/>
    <mergeCell ref="A73:B73"/>
    <mergeCell ref="A74:B74"/>
    <mergeCell ref="A67:B67"/>
  </mergeCells>
  <conditionalFormatting sqref="B9:C13 B39:AD58 B20:C23 AC9:AC13 AC20:AD23 P21:P23">
    <cfRule type="expression" dxfId="26" priority="2">
      <formula>NOT(ISBLANK($B9))</formula>
    </cfRule>
  </conditionalFormatting>
  <conditionalFormatting sqref="AC9:AC13 AC20:AD24 AD39:AD58">
    <cfRule type="expression" dxfId="25" priority="1">
      <formula>AC9&lt;&gt;""</formula>
    </cfRule>
  </conditionalFormatting>
  <dataValidations count="2">
    <dataValidation type="list" allowBlank="1" showInputMessage="1" showErrorMessage="1" sqref="B14">
      <formula1>Nom_cultures</formula1>
    </dataValidation>
    <dataValidation type="list" allowBlank="1" showInputMessage="1" showErrorMessage="1" sqref="B25:B27">
      <formula1>Nom_SE</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OFFSET(Synthèse!$AP$7,0,0,30-COUNTBLANK(Synthèse!$AP$7:$AP$36),1)</xm:f>
          </x14:formula1>
          <xm:sqref>B9:B13</xm:sqref>
        </x14:dataValidation>
        <x14:dataValidation type="list" allowBlank="1" showInputMessage="1" showErrorMessage="1">
          <x14:formula1>
            <xm:f>OFFSET(Synthèse!$CA$7,0,0,30-COUNTBLANK(Synthèse!$CA$7:$CA$36),1)</xm:f>
          </x14:formula1>
          <xm:sqref>B20:B24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DP36"/>
  <sheetViews>
    <sheetView showGridLines="0" workbookViewId="0">
      <selection activeCell="AO2" sqref="AO2"/>
    </sheetView>
  </sheetViews>
  <sheetFormatPr baseColWidth="10" defaultRowHeight="15" outlineLevelCol="1" x14ac:dyDescent="0.25"/>
  <cols>
    <col min="1" max="1" width="2.85546875" customWidth="1"/>
    <col min="2" max="2" width="18.5703125" customWidth="1"/>
    <col min="3" max="3" width="19.140625" bestFit="1" customWidth="1"/>
    <col min="4" max="4" width="16" hidden="1" customWidth="1" outlineLevel="1"/>
    <col min="5" max="5" width="13.5703125" hidden="1" customWidth="1" outlineLevel="1"/>
    <col min="6" max="6" width="13.42578125" hidden="1" customWidth="1" outlineLevel="1"/>
    <col min="7" max="7" width="11.7109375" hidden="1" customWidth="1" outlineLevel="1"/>
    <col min="8" max="10" width="11.42578125" hidden="1" customWidth="1" outlineLevel="1"/>
    <col min="11" max="11" width="12.7109375" hidden="1" customWidth="1" outlineLevel="1"/>
    <col min="12" max="12" width="11.42578125" hidden="1" customWidth="1" outlineLevel="1"/>
    <col min="13" max="13" width="17.140625" hidden="1" customWidth="1" outlineLevel="1"/>
    <col min="14" max="14" width="14.28515625" hidden="1" customWidth="1" outlineLevel="1"/>
    <col min="15" max="15" width="16.5703125" hidden="1" customWidth="1" outlineLevel="1"/>
    <col min="16" max="16" width="16.42578125" hidden="1" customWidth="1" outlineLevel="1"/>
    <col min="17" max="17" width="15.7109375" hidden="1" customWidth="1" outlineLevel="1"/>
    <col min="18" max="18" width="15.5703125" hidden="1" customWidth="1" outlineLevel="1"/>
    <col min="19" max="19" width="13.85546875" hidden="1" customWidth="1" outlineLevel="1"/>
    <col min="20" max="20" width="13.42578125" hidden="1" customWidth="1" outlineLevel="1"/>
    <col min="21" max="21" width="12.85546875" hidden="1" customWidth="1" outlineLevel="1"/>
    <col min="22" max="22" width="13" hidden="1" customWidth="1" outlineLevel="1"/>
    <col min="23" max="23" width="14.85546875" hidden="1" customWidth="1" outlineLevel="1"/>
    <col min="24" max="24" width="13.5703125" hidden="1" customWidth="1" outlineLevel="1"/>
    <col min="25" max="25" width="19.28515625" hidden="1" customWidth="1" outlineLevel="1"/>
    <col min="26" max="26" width="16.42578125" hidden="1" customWidth="1" outlineLevel="1"/>
    <col min="27" max="27" width="18.7109375" hidden="1" customWidth="1" outlineLevel="1"/>
    <col min="28" max="28" width="18.5703125" hidden="1" customWidth="1" outlineLevel="1"/>
    <col min="29" max="29" width="11.42578125" hidden="1" customWidth="1" outlineLevel="1" collapsed="1"/>
    <col min="30" max="31" width="11.42578125" hidden="1" customWidth="1" outlineLevel="1"/>
    <col min="32" max="32" width="20.140625" hidden="1" customWidth="1" outlineLevel="1"/>
    <col min="33" max="33" width="14.5703125" hidden="1" customWidth="1" outlineLevel="1"/>
    <col min="34" max="34" width="14.140625" hidden="1" customWidth="1" outlineLevel="1"/>
    <col min="35" max="35" width="11.42578125" hidden="1" customWidth="1" outlineLevel="1"/>
    <col min="36" max="36" width="12" hidden="1" customWidth="1" outlineLevel="1"/>
    <col min="37" max="37" width="11.42578125" hidden="1" customWidth="1" outlineLevel="1"/>
    <col min="38" max="38" width="17" hidden="1" customWidth="1" outlineLevel="1"/>
    <col min="39" max="39" width="11.42578125" collapsed="1"/>
    <col min="40" max="40" width="2.85546875" customWidth="1"/>
    <col min="41" max="42" width="20" customWidth="1"/>
    <col min="43" max="43" width="12.140625" hidden="1" customWidth="1" outlineLevel="1"/>
    <col min="44" max="44" width="11.42578125" hidden="1" customWidth="1" outlineLevel="1"/>
    <col min="45" max="45" width="11.28515625" hidden="1" customWidth="1" outlineLevel="1"/>
    <col min="46" max="46" width="9.5703125" hidden="1" customWidth="1" outlineLevel="1"/>
    <col min="47" max="47" width="9.140625" hidden="1" customWidth="1" outlineLevel="1"/>
    <col min="48" max="48" width="8.5703125" hidden="1" customWidth="1" outlineLevel="1"/>
    <col min="49" max="49" width="8.7109375" hidden="1" customWidth="1" outlineLevel="1"/>
    <col min="50" max="50" width="10.5703125" hidden="1" customWidth="1" outlineLevel="1"/>
    <col min="51" max="51" width="9.28515625" hidden="1" customWidth="1" outlineLevel="1"/>
    <col min="52" max="52" width="15" hidden="1" customWidth="1" outlineLevel="1"/>
    <col min="53" max="53" width="12.140625" hidden="1" customWidth="1" outlineLevel="1"/>
    <col min="54" max="54" width="14.42578125" hidden="1" customWidth="1" outlineLevel="1"/>
    <col min="55" max="55" width="14.28515625" hidden="1" customWidth="1" outlineLevel="1"/>
    <col min="56" max="56" width="13.5703125" hidden="1" customWidth="1" outlineLevel="1"/>
    <col min="57" max="57" width="13.42578125" hidden="1" customWidth="1" outlineLevel="1"/>
    <col min="58" max="58" width="11.7109375" hidden="1" customWidth="1" outlineLevel="1"/>
    <col min="59" max="59" width="11.28515625" hidden="1" customWidth="1" outlineLevel="1"/>
    <col min="60" max="60" width="10.7109375" hidden="1" customWidth="1" outlineLevel="1"/>
    <col min="61" max="61" width="10.85546875" hidden="1" customWidth="1" outlineLevel="1"/>
    <col min="62" max="62" width="12.7109375" hidden="1" customWidth="1" outlineLevel="1"/>
    <col min="63" max="63" width="11.42578125" hidden="1" customWidth="1" outlineLevel="1"/>
    <col min="64" max="64" width="17.28515625" hidden="1" customWidth="1" outlineLevel="1"/>
    <col min="65" max="65" width="14.28515625" hidden="1" customWidth="1" outlineLevel="1"/>
    <col min="66" max="66" width="16.7109375" hidden="1" customWidth="1" outlineLevel="1"/>
    <col min="67" max="67" width="16.5703125" hidden="1" customWidth="1" outlineLevel="1"/>
    <col min="68" max="68" width="4" hidden="1" customWidth="1" outlineLevel="1"/>
    <col min="69" max="69" width="3" hidden="1" customWidth="1" outlineLevel="1"/>
    <col min="70" max="70" width="23.85546875" hidden="1" customWidth="1" outlineLevel="1"/>
    <col min="71" max="71" width="12.42578125" hidden="1" customWidth="1" outlineLevel="1"/>
    <col min="72" max="72" width="12" hidden="1" customWidth="1" outlineLevel="1"/>
    <col min="73" max="73" width="9" hidden="1" customWidth="1" outlineLevel="1"/>
    <col min="74" max="74" width="9.7109375" hidden="1" customWidth="1" outlineLevel="1"/>
    <col min="75" max="75" width="12" hidden="1" customWidth="1" outlineLevel="1"/>
    <col min="76" max="76" width="11.42578125" collapsed="1"/>
    <col min="77" max="77" width="2.85546875" customWidth="1"/>
    <col min="78" max="79" width="20" customWidth="1"/>
    <col min="80" max="119" width="11.42578125" hidden="1" customWidth="1" outlineLevel="1"/>
    <col min="120" max="120" width="11.42578125" collapsed="1"/>
  </cols>
  <sheetData>
    <row r="1" spans="1:119" x14ac:dyDescent="0.25">
      <c r="B1" s="97" t="s">
        <v>59</v>
      </c>
      <c r="C1" s="97" t="s">
        <v>61</v>
      </c>
    </row>
    <row r="2" spans="1:119" x14ac:dyDescent="0.25">
      <c r="B2" s="14" t="s">
        <v>60</v>
      </c>
      <c r="C2" s="14" t="s">
        <v>62</v>
      </c>
    </row>
    <row r="4" spans="1:119" ht="15.75" x14ac:dyDescent="0.25">
      <c r="A4" s="109" t="s">
        <v>14</v>
      </c>
      <c r="B4" s="109"/>
      <c r="C4" s="109"/>
      <c r="AN4" s="109" t="s">
        <v>132</v>
      </c>
      <c r="AO4" s="109"/>
      <c r="AP4" s="109"/>
      <c r="BY4" s="109" t="s">
        <v>133</v>
      </c>
      <c r="BZ4" s="109"/>
      <c r="CA4" s="109"/>
    </row>
    <row r="5" spans="1:119" ht="15.75" x14ac:dyDescent="0.25">
      <c r="B5" s="20"/>
      <c r="C5" s="81"/>
      <c r="D5" s="20"/>
      <c r="E5" s="121" t="s">
        <v>17</v>
      </c>
      <c r="F5" s="122"/>
      <c r="G5" s="122"/>
      <c r="H5" s="122"/>
      <c r="I5" s="122"/>
      <c r="J5" s="122"/>
      <c r="K5" s="122"/>
      <c r="L5" s="122"/>
      <c r="M5" s="122"/>
      <c r="N5" s="122"/>
      <c r="O5" s="122"/>
      <c r="P5" s="123"/>
      <c r="Q5" s="121" t="s">
        <v>44</v>
      </c>
      <c r="R5" s="122"/>
      <c r="S5" s="122"/>
      <c r="T5" s="122"/>
      <c r="U5" s="122"/>
      <c r="V5" s="122"/>
      <c r="W5" s="122"/>
      <c r="X5" s="122"/>
      <c r="Y5" s="122"/>
      <c r="Z5" s="122"/>
      <c r="AA5" s="122"/>
      <c r="AB5" s="123"/>
      <c r="AC5" s="20"/>
      <c r="AD5" s="20"/>
      <c r="AE5" s="20"/>
      <c r="AF5" s="20"/>
      <c r="AG5" s="20"/>
      <c r="AH5" s="20"/>
      <c r="AI5" s="20"/>
      <c r="AJ5" s="20"/>
      <c r="AK5" s="20"/>
      <c r="AL5" s="20"/>
      <c r="AO5" s="20"/>
      <c r="AP5" s="81"/>
      <c r="AQ5" s="20"/>
      <c r="AR5" s="121" t="s">
        <v>17</v>
      </c>
      <c r="AS5" s="122"/>
      <c r="AT5" s="122"/>
      <c r="AU5" s="122"/>
      <c r="AV5" s="122"/>
      <c r="AW5" s="122"/>
      <c r="AX5" s="122"/>
      <c r="AY5" s="122"/>
      <c r="AZ5" s="122"/>
      <c r="BA5" s="122"/>
      <c r="BB5" s="122"/>
      <c r="BC5" s="123"/>
      <c r="BD5" s="121" t="s">
        <v>44</v>
      </c>
      <c r="BE5" s="122"/>
      <c r="BF5" s="122"/>
      <c r="BG5" s="122"/>
      <c r="BH5" s="122"/>
      <c r="BI5" s="122"/>
      <c r="BJ5" s="122"/>
      <c r="BK5" s="122"/>
      <c r="BL5" s="122"/>
      <c r="BM5" s="122"/>
      <c r="BN5" s="122"/>
      <c r="BO5" s="123"/>
      <c r="BP5" s="20"/>
      <c r="BQ5" s="20"/>
      <c r="BR5" s="20"/>
      <c r="BS5" s="20"/>
      <c r="BT5" s="20"/>
      <c r="BU5" s="20"/>
      <c r="BV5" s="20"/>
      <c r="BW5" s="20"/>
      <c r="CC5" s="121" t="s">
        <v>17</v>
      </c>
      <c r="CD5" s="122"/>
      <c r="CE5" s="122"/>
      <c r="CF5" s="122"/>
      <c r="CG5" s="122"/>
      <c r="CH5" s="122"/>
      <c r="CI5" s="122"/>
      <c r="CJ5" s="122"/>
      <c r="CK5" s="122"/>
      <c r="CL5" s="122"/>
      <c r="CM5" s="122"/>
      <c r="CN5" s="123"/>
      <c r="CO5" s="121" t="s">
        <v>44</v>
      </c>
      <c r="CP5" s="122"/>
      <c r="CQ5" s="122"/>
      <c r="CR5" s="122"/>
      <c r="CS5" s="122"/>
      <c r="CT5" s="122"/>
      <c r="CU5" s="122"/>
      <c r="CV5" s="122"/>
      <c r="CW5" s="122"/>
      <c r="CX5" s="122"/>
      <c r="CY5" s="122"/>
      <c r="CZ5" s="123"/>
    </row>
    <row r="6" spans="1:119" x14ac:dyDescent="0.25">
      <c r="B6" s="80" t="s">
        <v>16</v>
      </c>
      <c r="C6" s="80" t="s">
        <v>15</v>
      </c>
      <c r="D6" s="80" t="s">
        <v>0</v>
      </c>
      <c r="E6" s="80" t="s">
        <v>18</v>
      </c>
      <c r="F6" s="80" t="s">
        <v>19</v>
      </c>
      <c r="G6" s="80" t="s">
        <v>20</v>
      </c>
      <c r="H6" s="80" t="s">
        <v>21</v>
      </c>
      <c r="I6" s="80" t="s">
        <v>22</v>
      </c>
      <c r="J6" s="80" t="s">
        <v>23</v>
      </c>
      <c r="K6" s="80" t="s">
        <v>24</v>
      </c>
      <c r="L6" s="80" t="s">
        <v>25</v>
      </c>
      <c r="M6" s="80" t="s">
        <v>26</v>
      </c>
      <c r="N6" s="80" t="s">
        <v>27</v>
      </c>
      <c r="O6" s="80" t="s">
        <v>28</v>
      </c>
      <c r="P6" s="80" t="s">
        <v>29</v>
      </c>
      <c r="Q6" s="80" t="s">
        <v>30</v>
      </c>
      <c r="R6" s="80" t="s">
        <v>31</v>
      </c>
      <c r="S6" s="80" t="s">
        <v>32</v>
      </c>
      <c r="T6" s="80" t="s">
        <v>33</v>
      </c>
      <c r="U6" s="80" t="s">
        <v>34</v>
      </c>
      <c r="V6" s="80" t="s">
        <v>35</v>
      </c>
      <c r="W6" s="80" t="s">
        <v>36</v>
      </c>
      <c r="X6" s="80" t="s">
        <v>37</v>
      </c>
      <c r="Y6" s="80" t="s">
        <v>38</v>
      </c>
      <c r="Z6" s="80" t="s">
        <v>39</v>
      </c>
      <c r="AA6" s="80" t="s">
        <v>40</v>
      </c>
      <c r="AB6" s="80" t="s">
        <v>41</v>
      </c>
      <c r="AC6" s="80" t="s">
        <v>93</v>
      </c>
      <c r="AD6" s="97" t="s">
        <v>208</v>
      </c>
      <c r="AE6" s="80" t="s">
        <v>42</v>
      </c>
      <c r="AF6" s="80" t="s">
        <v>43</v>
      </c>
      <c r="AG6" s="80" t="s">
        <v>5</v>
      </c>
      <c r="AH6" s="80" t="s">
        <v>6</v>
      </c>
      <c r="AI6" s="80" t="s">
        <v>7</v>
      </c>
      <c r="AJ6" s="80" t="s">
        <v>8</v>
      </c>
      <c r="AK6" s="80" t="s">
        <v>9</v>
      </c>
      <c r="AL6" s="80" t="s">
        <v>186</v>
      </c>
      <c r="AO6" s="80" t="s">
        <v>16</v>
      </c>
      <c r="AP6" s="80" t="s">
        <v>134</v>
      </c>
      <c r="AQ6" s="80" t="s">
        <v>93</v>
      </c>
      <c r="AR6" s="80" t="s">
        <v>18</v>
      </c>
      <c r="AS6" s="80" t="s">
        <v>19</v>
      </c>
      <c r="AT6" s="80" t="s">
        <v>20</v>
      </c>
      <c r="AU6" s="80" t="s">
        <v>21</v>
      </c>
      <c r="AV6" s="80" t="s">
        <v>22</v>
      </c>
      <c r="AW6" s="80" t="s">
        <v>23</v>
      </c>
      <c r="AX6" s="80" t="s">
        <v>24</v>
      </c>
      <c r="AY6" s="80" t="s">
        <v>25</v>
      </c>
      <c r="AZ6" s="80" t="s">
        <v>26</v>
      </c>
      <c r="BA6" s="80" t="s">
        <v>27</v>
      </c>
      <c r="BB6" s="80" t="s">
        <v>28</v>
      </c>
      <c r="BC6" s="80" t="s">
        <v>29</v>
      </c>
      <c r="BD6" s="80" t="s">
        <v>30</v>
      </c>
      <c r="BE6" s="80" t="s">
        <v>31</v>
      </c>
      <c r="BF6" s="80" t="s">
        <v>32</v>
      </c>
      <c r="BG6" s="80" t="s">
        <v>33</v>
      </c>
      <c r="BH6" s="80" t="s">
        <v>34</v>
      </c>
      <c r="BI6" s="80" t="s">
        <v>35</v>
      </c>
      <c r="BJ6" s="80" t="s">
        <v>36</v>
      </c>
      <c r="BK6" s="80" t="s">
        <v>37</v>
      </c>
      <c r="BL6" s="80" t="s">
        <v>38</v>
      </c>
      <c r="BM6" s="80" t="s">
        <v>39</v>
      </c>
      <c r="BN6" s="80" t="s">
        <v>40</v>
      </c>
      <c r="BO6" s="80" t="s">
        <v>41</v>
      </c>
      <c r="BP6" s="80" t="s">
        <v>42</v>
      </c>
      <c r="BQ6" s="80" t="s">
        <v>43</v>
      </c>
      <c r="BR6" s="80" t="s">
        <v>5</v>
      </c>
      <c r="BS6" s="80" t="s">
        <v>6</v>
      </c>
      <c r="BT6" s="80" t="s">
        <v>7</v>
      </c>
      <c r="BU6" s="80" t="s">
        <v>8</v>
      </c>
      <c r="BV6" s="80" t="s">
        <v>9</v>
      </c>
      <c r="BW6" s="80" t="s">
        <v>10</v>
      </c>
      <c r="BZ6" s="80" t="s">
        <v>16</v>
      </c>
      <c r="CA6" s="80" t="s">
        <v>135</v>
      </c>
      <c r="CB6" s="80" t="s">
        <v>148</v>
      </c>
      <c r="CC6" s="80" t="s">
        <v>18</v>
      </c>
      <c r="CD6" s="80" t="s">
        <v>19</v>
      </c>
      <c r="CE6" s="80" t="s">
        <v>20</v>
      </c>
      <c r="CF6" s="80" t="s">
        <v>21</v>
      </c>
      <c r="CG6" s="80" t="s">
        <v>22</v>
      </c>
      <c r="CH6" s="80" t="s">
        <v>23</v>
      </c>
      <c r="CI6" s="80" t="s">
        <v>24</v>
      </c>
      <c r="CJ6" s="80" t="s">
        <v>25</v>
      </c>
      <c r="CK6" s="80" t="s">
        <v>26</v>
      </c>
      <c r="CL6" s="80" t="s">
        <v>27</v>
      </c>
      <c r="CM6" s="80" t="s">
        <v>28</v>
      </c>
      <c r="CN6" s="80" t="s">
        <v>29</v>
      </c>
      <c r="CO6" s="80" t="s">
        <v>30</v>
      </c>
      <c r="CP6" s="80" t="s">
        <v>31</v>
      </c>
      <c r="CQ6" s="80" t="s">
        <v>32</v>
      </c>
      <c r="CR6" s="80" t="s">
        <v>33</v>
      </c>
      <c r="CS6" s="80" t="s">
        <v>34</v>
      </c>
      <c r="CT6" s="80" t="s">
        <v>35</v>
      </c>
      <c r="CU6" s="80" t="s">
        <v>36</v>
      </c>
      <c r="CV6" s="80" t="s">
        <v>37</v>
      </c>
      <c r="CW6" s="80" t="s">
        <v>38</v>
      </c>
      <c r="CX6" s="80" t="s">
        <v>39</v>
      </c>
      <c r="CY6" s="80" t="s">
        <v>40</v>
      </c>
      <c r="CZ6" s="80" t="s">
        <v>41</v>
      </c>
      <c r="DA6" s="80" t="s">
        <v>136</v>
      </c>
      <c r="DB6" s="80" t="s">
        <v>137</v>
      </c>
      <c r="DC6" s="80" t="s">
        <v>138</v>
      </c>
      <c r="DD6" s="80" t="s">
        <v>139</v>
      </c>
      <c r="DE6" s="80" t="s">
        <v>140</v>
      </c>
      <c r="DF6" s="80" t="s">
        <v>141</v>
      </c>
      <c r="DG6" s="80" t="s">
        <v>142</v>
      </c>
      <c r="DH6" s="80" t="s">
        <v>143</v>
      </c>
      <c r="DI6" s="80" t="s">
        <v>144</v>
      </c>
      <c r="DJ6" s="80" t="s">
        <v>145</v>
      </c>
      <c r="DK6" s="80" t="s">
        <v>146</v>
      </c>
      <c r="DL6" s="80" t="s">
        <v>147</v>
      </c>
      <c r="DM6" s="80" t="s">
        <v>104</v>
      </c>
      <c r="DN6" s="80" t="s">
        <v>7</v>
      </c>
      <c r="DO6" s="80" t="s">
        <v>10</v>
      </c>
    </row>
    <row r="7" spans="1:119" x14ac:dyDescent="0.25">
      <c r="A7" s="19">
        <v>1</v>
      </c>
      <c r="B7" s="82" t="s">
        <v>206</v>
      </c>
      <c r="C7" s="83">
        <f ca="1">IF(ISBLANK($B7),"",INDIRECT(CONCATENATE("'",$B7,"'!$C$2")))</f>
        <v>0</v>
      </c>
      <c r="D7" s="83">
        <f ca="1">IF(ISBLANK($B7),"",INDIRECT(CONCATENATE("'",$B7,"'!$C$7")))</f>
        <v>0</v>
      </c>
      <c r="E7" s="83">
        <f ca="1">IF(ISBLANK($B7),"",INDIRECT(CONCATENATE("'",$B7,"'!$D$49")))</f>
        <v>0</v>
      </c>
      <c r="F7" s="83">
        <f ca="1">IF(ISBLANK($B7),"",INDIRECT(CONCATENATE("'",$B7,"'!$E$49")))</f>
        <v>0</v>
      </c>
      <c r="G7" s="83">
        <f ca="1">IF(ISBLANK($B7),"",INDIRECT(CONCATENATE("'",$B7,"'!$F$49")))</f>
        <v>0</v>
      </c>
      <c r="H7" s="83">
        <f ca="1">IF(ISBLANK($B7),"",INDIRECT(CONCATENATE("'",$B7,"'!$G$49")))</f>
        <v>0</v>
      </c>
      <c r="I7" s="83">
        <f ca="1">IF(ISBLANK($B7),"",INDIRECT(CONCATENATE("'",$B7,"'!$H$49")))</f>
        <v>0</v>
      </c>
      <c r="J7" s="83">
        <f ca="1">IF(ISBLANK($B7),"",INDIRECT(CONCATENATE("'",$B7,"'!$I$49")))</f>
        <v>0</v>
      </c>
      <c r="K7" s="83">
        <f ca="1">IF(ISBLANK($B7),"",INDIRECT(CONCATENATE("'",$B7,"'!$J$49")))</f>
        <v>0</v>
      </c>
      <c r="L7" s="83">
        <f ca="1">IF(ISBLANK($B7),"",INDIRECT(CONCATENATE("'",$B7,"'!$K$49")))</f>
        <v>0</v>
      </c>
      <c r="M7" s="83">
        <f ca="1">IF(ISBLANK($B7),"",INDIRECT(CONCATENATE("'",$B7,"'!$L$49")))</f>
        <v>0</v>
      </c>
      <c r="N7" s="83">
        <f ca="1">IF(ISBLANK($B7),"",INDIRECT(CONCATENATE("'",$B7,"'!$M$49")))</f>
        <v>0</v>
      </c>
      <c r="O7" s="83">
        <f ca="1">IF(ISBLANK($B7),"",INDIRECT(CONCATENATE("'",$B7,"'!$N$49")))</f>
        <v>0</v>
      </c>
      <c r="P7" s="83">
        <f ca="1">IF(ISBLANK($B7),"",INDIRECT(CONCATENATE("'",$B7,"'!$O$49")))</f>
        <v>0</v>
      </c>
      <c r="Q7" s="83">
        <f ca="1">IF(ISBLANK($B7),"",INDIRECT(CONCATENATE("'",$B7,"'!$D$87")))</f>
        <v>0</v>
      </c>
      <c r="R7" s="83">
        <f ca="1">IF(ISBLANK($B7),"",INDIRECT(CONCATENATE("'",$B7,"'!$E$87")))</f>
        <v>0</v>
      </c>
      <c r="S7" s="83">
        <f ca="1">IF(ISBLANK($B7),"",INDIRECT(CONCATENATE("'",$B7,"'!$F$87")))</f>
        <v>0</v>
      </c>
      <c r="T7" s="83">
        <f ca="1">IF(ISBLANK($B7),"",INDIRECT(CONCATENATE("'",$B7,"'!$G$87")))</f>
        <v>0</v>
      </c>
      <c r="U7" s="83">
        <f ca="1">IF(ISBLANK($B7),"",INDIRECT(CONCATENATE("'",$B7,"'!$H$87")))</f>
        <v>0</v>
      </c>
      <c r="V7" s="83">
        <f ca="1">IF(ISBLANK($B7),"",INDIRECT(CONCATENATE("'",$B7,"'!$I$87")))</f>
        <v>0</v>
      </c>
      <c r="W7" s="83">
        <f ca="1">IF(ISBLANK($B7),"",INDIRECT(CONCATENATE("'",$B7,"'!$J$87")))</f>
        <v>0</v>
      </c>
      <c r="X7" s="83">
        <f ca="1">IF(ISBLANK($B7),"",INDIRECT(CONCATENATE("'",$B7,"'!$K$87")))</f>
        <v>0</v>
      </c>
      <c r="Y7" s="83">
        <f ca="1">IF(ISBLANK($B7),"",INDIRECT(CONCATENATE("'",$B7,"'!$L$87")))</f>
        <v>0</v>
      </c>
      <c r="Z7" s="83">
        <f ca="1">IF(ISBLANK($B7),"",INDIRECT(CONCATENATE("'",$B7,"'!$M$87")))</f>
        <v>0</v>
      </c>
      <c r="AA7" s="83">
        <f ca="1">IF(ISBLANK($B7),"",INDIRECT(CONCATENATE("'",$B7,"'!$N$87")))</f>
        <v>0</v>
      </c>
      <c r="AB7" s="83">
        <f ca="1">IF(ISBLANK($B7),"",INDIRECT(CONCATENATE("'",$B7,"'!$O$87")))</f>
        <v>0</v>
      </c>
      <c r="AC7" s="83">
        <f ca="1">IF(ISBLANK($B7),"",INDIRECT(CONCATENATE("'",$B7,"'!$C$8")))</f>
        <v>0</v>
      </c>
      <c r="AD7" s="83">
        <f ca="1">IF(ISBLANK($B7),"",INDIRECT(CONCATENATE("'",$B7,"'!$C$9")))</f>
        <v>0</v>
      </c>
      <c r="AE7" s="83">
        <f ca="1">IF(ISBLANK($B7),"",INDIRECT(CONCATENATE("'",$B7,"'!$C$94")))</f>
        <v>0</v>
      </c>
      <c r="AF7" s="83">
        <f ca="1">IF(ISBLANK($B7),"",INDIRECT(CONCATENATE("'",$B7,"'!$C$95")))</f>
        <v>0</v>
      </c>
      <c r="AG7" s="83">
        <f ca="1">IF(ISBLANK($B7),"",INDIRECT(CONCATENATE("'",$B7,"'!$C$96")))</f>
        <v>0</v>
      </c>
      <c r="AH7" s="83">
        <f ca="1">IF(ISBLANK($B7),"",INDIRECT(CONCATENATE("'",$B7,"'!$C$97")))</f>
        <v>0</v>
      </c>
      <c r="AI7" s="83">
        <f ca="1">IF(ISBLANK($B7),"",INDIRECT(CONCATENATE("'",$B7,"'!$C$98")))</f>
        <v>0</v>
      </c>
      <c r="AJ7" s="83">
        <f ca="1">IF(ISBLANK($B7),"",INDIRECT(CONCATENATE("'",$B7,"'!$C$99")))</f>
        <v>0</v>
      </c>
      <c r="AK7" s="83" t="str">
        <f ca="1">IF(ISBLANK($B7),"",INDIRECT(CONCATENATE("'",$B7,"'!$C$100")))</f>
        <v/>
      </c>
      <c r="AL7" s="83">
        <f ca="1">IF(ISBLANK($B7),"",INDIRECT(CONCATENATE("'",$B7,"'!$C$101")))</f>
        <v>0</v>
      </c>
      <c r="AN7" s="19">
        <v>1</v>
      </c>
      <c r="AO7" s="82"/>
      <c r="AP7" s="83" t="str">
        <f ca="1">IF(ISBLANK($AO7),"",INDIRECT(CONCATENATE("'",$AO7,"'!$C$2")))</f>
        <v/>
      </c>
      <c r="AQ7" s="83" t="str">
        <f ca="1">IF(ISBLANK($AO7),"",INDIRECT(CONCATENATE("'",$AO7,"'!$C$3")))</f>
        <v/>
      </c>
      <c r="AR7" s="83" t="str">
        <f ca="1">IF(ISBLANK($AO7),"",INDIRECT(CONCATENATE("'",$AO7,"'!$L$42")))</f>
        <v/>
      </c>
      <c r="AS7" s="83" t="str">
        <f ca="1">IF(ISBLANK($AO7),"",INDIRECT(CONCATENATE("'",$AO7,"'!$L$43")))</f>
        <v/>
      </c>
      <c r="AT7" s="83" t="str">
        <f ca="1">IF(ISBLANK($AO7),"",INDIRECT(CONCATENATE("'",$AO7,"'!$L$44")))</f>
        <v/>
      </c>
      <c r="AU7" s="83" t="str">
        <f ca="1">IF(ISBLANK($AO7),"",INDIRECT(CONCATENATE("'",$AO7,"'!$L$45")))</f>
        <v/>
      </c>
      <c r="AV7" s="83" t="str">
        <f ca="1">IF(ISBLANK($AO7),"",INDIRECT(CONCATENATE("'",$AO7,"'!$L$46")))</f>
        <v/>
      </c>
      <c r="AW7" s="83" t="str">
        <f ca="1">IF(ISBLANK($AO7),"",INDIRECT(CONCATENATE("'",$AO7,"'!$L$47")))</f>
        <v/>
      </c>
      <c r="AX7" s="83" t="str">
        <f ca="1">IF(ISBLANK($AO7),"",INDIRECT(CONCATENATE("'",$AO7,"'!$L$48")))</f>
        <v/>
      </c>
      <c r="AY7" s="83" t="str">
        <f ca="1">IF(ISBLANK($AO7),"",INDIRECT(CONCATENATE("'",$AO7,"'!$L$49")))</f>
        <v/>
      </c>
      <c r="AZ7" s="83" t="str">
        <f ca="1">IF(ISBLANK($AO7),"",INDIRECT(CONCATENATE("'",$AO7,"'!$L$50")))</f>
        <v/>
      </c>
      <c r="BA7" s="83" t="str">
        <f ca="1">IF(ISBLANK($AO7),"",INDIRECT(CONCATENATE("'",$AO7,"'!$L$51")))</f>
        <v/>
      </c>
      <c r="BB7" s="83" t="str">
        <f ca="1">IF(ISBLANK($AO7),"",INDIRECT(CONCATENATE("'",$AO7,"'!$L$52")))</f>
        <v/>
      </c>
      <c r="BC7" s="83" t="str">
        <f ca="1">IF(ISBLANK($AO7),"",INDIRECT(CONCATENATE("'",$AO7,"'!$L$53")))</f>
        <v/>
      </c>
      <c r="BD7" s="83" t="str">
        <f ca="1">IF(ISBLANK($AO7),"",INDIRECT(CONCATENATE("'",$AO7,"'!$L$55")))</f>
        <v/>
      </c>
      <c r="BE7" s="83" t="str">
        <f ca="1">IF(ISBLANK($AO7),"",INDIRECT(CONCATENATE("'",$AO7,"'!$L$56")))</f>
        <v/>
      </c>
      <c r="BF7" s="83" t="str">
        <f ca="1">IF(ISBLANK($AO7),"",INDIRECT(CONCATENATE("'",$AO7,"'!$L$57")))</f>
        <v/>
      </c>
      <c r="BG7" s="83" t="str">
        <f ca="1">IF(ISBLANK($AO7),"",INDIRECT(CONCATENATE("'",$AO7,"'!$L$58")))</f>
        <v/>
      </c>
      <c r="BH7" s="83" t="str">
        <f ca="1">IF(ISBLANK($AO7),"",INDIRECT(CONCATENATE("'",$AO7,"'!$L$59")))</f>
        <v/>
      </c>
      <c r="BI7" s="83" t="str">
        <f ca="1">IF(ISBLANK($AO7),"",INDIRECT(CONCATENATE("'",$AO7,"'!$L$60")))</f>
        <v/>
      </c>
      <c r="BJ7" s="83" t="str">
        <f ca="1">IF(ISBLANK($AO7),"",INDIRECT(CONCATENATE("'",$AO7,"'!$L$61")))</f>
        <v/>
      </c>
      <c r="BK7" s="83" t="str">
        <f ca="1">IF(ISBLANK($AO7),"",INDIRECT(CONCATENATE("'",$AO7,"'!$L$62")))</f>
        <v/>
      </c>
      <c r="BL7" s="83" t="str">
        <f ca="1">IF(ISBLANK($AO7),"",INDIRECT(CONCATENATE("'",$AO7,"'!$L$63")))</f>
        <v/>
      </c>
      <c r="BM7" s="83" t="str">
        <f ca="1">IF(ISBLANK($AO7),"",INDIRECT(CONCATENATE("'",$AO7,"'!$L$64")))</f>
        <v/>
      </c>
      <c r="BN7" s="83" t="str">
        <f ca="1">IF(ISBLANK($AO7),"",INDIRECT(CONCATENATE("'",$AO7,"'!$L$65")))</f>
        <v/>
      </c>
      <c r="BO7" s="83" t="str">
        <f ca="1">IF(ISBLANK($AO7),"",INDIRECT(CONCATENATE("'",$AO7,"'!$L$66")))</f>
        <v/>
      </c>
      <c r="BP7" s="83" t="str">
        <f ca="1">IF(ISBLANK($AO7),"",INDIRECT(CONCATENATE("'",$AO7,"'!$B$71")))</f>
        <v/>
      </c>
      <c r="BQ7" s="83" t="str">
        <f ca="1">IF(ISBLANK($AO7),"",INDIRECT(CONCATENATE("'",$AO7,"'!$B$72")))</f>
        <v/>
      </c>
      <c r="BR7" s="83" t="str">
        <f ca="1">IF(ISBLANK($AO7),"",INDIRECT(CONCATENATE("'",$AO7,"'!$B$73")))</f>
        <v/>
      </c>
      <c r="BS7" s="83" t="str">
        <f ca="1">IF(ISBLANK($AO7),"",INDIRECT(CONCATENATE("'",$AO7,"'!$B$74")))</f>
        <v/>
      </c>
      <c r="BT7" s="83" t="str">
        <f ca="1">IF(ISBLANK($AO7),"",INDIRECT(CONCATENATE("'",$AO7,"'!$B$75")))</f>
        <v/>
      </c>
      <c r="BU7" s="83" t="str">
        <f ca="1">IF(ISBLANK($AO7),"",INDIRECT(CONCATENATE("'",$AO7,"'!$B$76")))</f>
        <v/>
      </c>
      <c r="BV7" s="83" t="str">
        <f ca="1">IF(ISBLANK($AO7),"",INDIRECT(CONCATENATE("'",$AO7,"'!$B$77")))</f>
        <v/>
      </c>
      <c r="BW7" s="83" t="str">
        <f ca="1">IF(ISBLANK($AO7),"",INDIRECT(CONCATENATE("'",$AO7,"'!$B$78")))</f>
        <v/>
      </c>
      <c r="BY7" s="19">
        <v>1</v>
      </c>
      <c r="CA7" t="str">
        <f ca="1">IF(ISBLANK($BZ7),"",INDIRECT(CONCATENATE("'",$BZ7,"'!$C$2")))</f>
        <v/>
      </c>
      <c r="CB7" t="str">
        <f ca="1">IF(ISBLANK($BZ7),"",INDIRECT(CONCATENATE("'",$BZ7,"'!$T$17")))</f>
        <v/>
      </c>
      <c r="CC7" t="str">
        <f ca="1">IF(ISBLANK($BZ7),"",INDIRECT(CONCATENATE("'",$BZ7,"'!$R$47")))</f>
        <v/>
      </c>
      <c r="CD7" t="str">
        <f ca="1">IF(ISBLANK($BZ7),"",INDIRECT(CONCATENATE("'",$BZ7,"'!$T$47")))</f>
        <v/>
      </c>
      <c r="CE7" t="str">
        <f ca="1">IF(ISBLANK($BZ7),"",INDIRECT(CONCATENATE("'",$BZ7,"'!$V$47")))</f>
        <v/>
      </c>
      <c r="CF7" t="str">
        <f ca="1">IF(ISBLANK($BZ7),"",INDIRECT(CONCATENATE("'",$BZ7,"'!$X$47")))</f>
        <v/>
      </c>
      <c r="CG7" t="str">
        <f ca="1">IF(ISBLANK($BZ7),"",INDIRECT(CONCATENATE("'",$BZ7,"'!$Z$47")))</f>
        <v/>
      </c>
      <c r="CH7" t="str">
        <f ca="1">IF(ISBLANK($BZ7),"",INDIRECT(CONCATENATE("'",$BZ7,"'!$AB$47")))</f>
        <v/>
      </c>
      <c r="CI7" t="str">
        <f ca="1">IF(ISBLANK($BZ7),"",INDIRECT(CONCATENATE("'",$BZ7,"'!$AC$47")))</f>
        <v/>
      </c>
      <c r="CJ7" t="str">
        <f ca="1">IF(ISBLANK($BZ7),"",INDIRECT(CONCATENATE("'",$BZ7,"'!$AF$47")))</f>
        <v/>
      </c>
      <c r="CK7" t="str">
        <f ca="1">IF(ISBLANK($BZ7),"",INDIRECT(CONCATENATE("'",$BZ7,"'!$AH$47")))</f>
        <v/>
      </c>
      <c r="CL7" t="str">
        <f ca="1">IF(ISBLANK($BZ7),"",INDIRECT(CONCATENATE("'",$BZ7,"'!$AJ$47")))</f>
        <v/>
      </c>
      <c r="CM7" t="str">
        <f ca="1">IF(ISBLANK($BZ7),"",INDIRECT(CONCATENATE("'",$BZ7,"'!$AL$47")))</f>
        <v/>
      </c>
      <c r="CN7" t="str">
        <f ca="1">IF(ISBLANK($BZ7),"",INDIRECT(CONCATENATE("'",$BZ7,"'!$AN$47")))</f>
        <v/>
      </c>
      <c r="CO7" t="str">
        <f ca="1">IF(ISBLANK($BZ7),"",INDIRECT(CONCATENATE("'",$BZ7,"'!$D$84")))</f>
        <v/>
      </c>
      <c r="CP7" t="str">
        <f ca="1">IF(ISBLANK($BZ7),"",INDIRECT(CONCATENATE("'",$BZ7,"'!$E$84")))</f>
        <v/>
      </c>
      <c r="CQ7" t="str">
        <f ca="1">IF(ISBLANK($BZ7),"",INDIRECT(CONCATENATE("'",$BZ7,"'!$F$84")))</f>
        <v/>
      </c>
      <c r="CR7" t="str">
        <f ca="1">IF(ISBLANK($BZ7),"",INDIRECT(CONCATENATE("'",$BZ7,"'!$G$84")))</f>
        <v/>
      </c>
      <c r="CS7" t="str">
        <f ca="1">IF(ISBLANK($BZ7),"",INDIRECT(CONCATENATE("'",$BZ7,"'!$H$84")))</f>
        <v/>
      </c>
      <c r="CT7" t="str">
        <f ca="1">IF(ISBLANK($BZ7),"",INDIRECT(CONCATENATE("'",$BZ7,"'!$I$84")))</f>
        <v/>
      </c>
      <c r="CU7" t="str">
        <f ca="1">IF(ISBLANK($BZ7),"",INDIRECT(CONCATENATE("'",$BZ7,"'!$J$84")))</f>
        <v/>
      </c>
      <c r="CV7" t="str">
        <f ca="1">IF(ISBLANK($BZ7),"",INDIRECT(CONCATENATE("'",$BZ7,"'!$K$84")))</f>
        <v/>
      </c>
      <c r="CW7" t="str">
        <f ca="1">IF(ISBLANK($BZ7),"",INDIRECT(CONCATENATE("'",$BZ7,"'!$L$84")))</f>
        <v/>
      </c>
      <c r="CX7" t="str">
        <f ca="1">IF(ISBLANK($BZ7),"",INDIRECT(CONCATENATE("'",$BZ7,"'!$M$84")))</f>
        <v/>
      </c>
      <c r="CY7" t="str">
        <f ca="1">IF(ISBLANK($BZ7),"",INDIRECT(CONCATENATE("'",$BZ7,"'!$N$84")))</f>
        <v/>
      </c>
      <c r="CZ7" t="str">
        <f ca="1">IF(ISBLANK($BZ7),"",INDIRECT(CONCATENATE("'",$BZ7,"'!$O$84")))</f>
        <v/>
      </c>
      <c r="DA7" t="str">
        <f ca="1">IF(ISBLANK($BZ7),"",INDIRECT(CONCATENATE("'",$BZ7,"'!$C$87")))</f>
        <v/>
      </c>
      <c r="DB7" t="str">
        <f ca="1">IF(ISBLANK($BZ7),"",INDIRECT(CONCATENATE("'",$BZ7,"'!$C$88")))</f>
        <v/>
      </c>
      <c r="DC7" t="str">
        <f ca="1">IF(ISBLANK($BZ7),"",INDIRECT(CONCATENATE("'",$CA7,"'!$C$89")))</f>
        <v/>
      </c>
      <c r="DD7" t="str">
        <f ca="1">IF(ISBLANK($BZ7),"",INDIRECT(CONCATENATE("'",$CB7,"'!$C$90")))</f>
        <v/>
      </c>
      <c r="DE7" t="str">
        <f ca="1">IF(ISBLANK($BZ7),"",INDIRECT(CONCATENATE("'",$CC7,"'!$P$87")))</f>
        <v/>
      </c>
      <c r="DF7" t="str">
        <f ca="1">IF(ISBLANK($BZ7),"",INDIRECT(CONCATENATE("'",$CD7,"'!$P$88")))</f>
        <v/>
      </c>
      <c r="DG7" t="str">
        <f ca="1">IF(ISBLANK($BZ7),"",INDIRECT(CONCATENATE("'",$CE7,"'!$P$89")))</f>
        <v/>
      </c>
      <c r="DH7" t="str">
        <f ca="1">IF(ISBLANK($BZ7),"",INDIRECT(CONCATENATE("'",$CF7,"'!$P$90")))</f>
        <v/>
      </c>
      <c r="DI7" t="str">
        <f ca="1">IF(ISBLANK($BZ7),"",INDIRECT(CONCATENATE("'",$CG7,"'!$Q$87")))</f>
        <v/>
      </c>
      <c r="DJ7" t="str">
        <f ca="1">IF(ISBLANK($BZ7),"",INDIRECT(CONCATENATE("'",$CH7,"'!$Q$88")))</f>
        <v/>
      </c>
      <c r="DK7" t="str">
        <f ca="1">IF(ISBLANK($BZ7),"",INDIRECT(CONCATENATE("'",$CI7,"'!$Q$89")))</f>
        <v/>
      </c>
      <c r="DL7" t="str">
        <f ca="1">IF(ISBLANK($BZ7),"",INDIRECT(CONCATENATE("'",$CJ7,"'!$R$87")))</f>
        <v/>
      </c>
      <c r="DM7" t="str">
        <f ca="1">IF(ISBLANK($BZ7),"",INDIRECT(CONCATENATE("'",$CK7,"'!$R$88")))</f>
        <v/>
      </c>
      <c r="DN7" t="str">
        <f ca="1">IF(ISBLANK($BZ7),"",INDIRECT(CONCATENATE("'",$CL7,"'!$R$89")))</f>
        <v/>
      </c>
      <c r="DO7" t="str">
        <f ca="1">IF(ISBLANK($BZ7),"",INDIRECT(CONCATENATE("'",$CM7,"'!$V$89")))</f>
        <v/>
      </c>
    </row>
    <row r="8" spans="1:119" x14ac:dyDescent="0.25">
      <c r="A8" s="19">
        <v>2</v>
      </c>
      <c r="B8" s="82"/>
      <c r="C8" s="83" t="str">
        <f t="shared" ref="C8:C36" ca="1" si="0">IF(ISBLANK($B8),"",INDIRECT(CONCATENATE("'",$B8,"'!$C$2")))</f>
        <v/>
      </c>
      <c r="D8" s="83" t="str">
        <f t="shared" ref="D8:D36" ca="1" si="1">IF(ISBLANK($B8),"",INDIRECT(CONCATENATE("'",$B8,"'!$C$7")))</f>
        <v/>
      </c>
      <c r="E8" s="83" t="str">
        <f t="shared" ref="E8:E36" ca="1" si="2">IF(ISBLANK($B8),"",INDIRECT(CONCATENATE("'",$B8,"'!$D$49")))</f>
        <v/>
      </c>
      <c r="F8" s="83" t="str">
        <f t="shared" ref="F8:F36" ca="1" si="3">IF(ISBLANK($B8),"",INDIRECT(CONCATENATE("'",$B8,"'!$E$49")))</f>
        <v/>
      </c>
      <c r="G8" s="83" t="str">
        <f t="shared" ref="G8:G36" ca="1" si="4">IF(ISBLANK($B8),"",INDIRECT(CONCATENATE("'",$B8,"'!$F$49")))</f>
        <v/>
      </c>
      <c r="H8" s="83" t="str">
        <f t="shared" ref="H8:H36" ca="1" si="5">IF(ISBLANK($B8),"",INDIRECT(CONCATENATE("'",$B8,"'!$G$49")))</f>
        <v/>
      </c>
      <c r="I8" s="83" t="str">
        <f t="shared" ref="I8:I36" ca="1" si="6">IF(ISBLANK($B8),"",INDIRECT(CONCATENATE("'",$B8,"'!$H$49")))</f>
        <v/>
      </c>
      <c r="J8" s="83" t="str">
        <f t="shared" ref="J8:J36" ca="1" si="7">IF(ISBLANK($B8),"",INDIRECT(CONCATENATE("'",$B8,"'!$I$49")))</f>
        <v/>
      </c>
      <c r="K8" s="83" t="str">
        <f t="shared" ref="K8:K36" ca="1" si="8">IF(ISBLANK($B8),"",INDIRECT(CONCATENATE("'",$B8,"'!$J$49")))</f>
        <v/>
      </c>
      <c r="L8" s="83" t="str">
        <f t="shared" ref="L8:L36" ca="1" si="9">IF(ISBLANK($B8),"",INDIRECT(CONCATENATE("'",$B8,"'!$K$49")))</f>
        <v/>
      </c>
      <c r="M8" s="83" t="str">
        <f t="shared" ref="M8:M36" ca="1" si="10">IF(ISBLANK($B8),"",INDIRECT(CONCATENATE("'",$B8,"'!$L$49")))</f>
        <v/>
      </c>
      <c r="N8" s="83" t="str">
        <f t="shared" ref="N8:N36" ca="1" si="11">IF(ISBLANK($B8),"",INDIRECT(CONCATENATE("'",$B8,"'!$M$49")))</f>
        <v/>
      </c>
      <c r="O8" s="83" t="str">
        <f t="shared" ref="O8:O36" ca="1" si="12">IF(ISBLANK($B8),"",INDIRECT(CONCATENATE("'",$B8,"'!$N$49")))</f>
        <v/>
      </c>
      <c r="P8" s="83" t="str">
        <f t="shared" ref="P8:P36" ca="1" si="13">IF(ISBLANK($B8),"",INDIRECT(CONCATENATE("'",$B8,"'!$O$49")))</f>
        <v/>
      </c>
      <c r="Q8" s="83" t="str">
        <f t="shared" ref="Q8:Q36" ca="1" si="14">IF(ISBLANK($B8),"",INDIRECT(CONCATENATE("'",$B8,"'!$D$87")))</f>
        <v/>
      </c>
      <c r="R8" s="83" t="str">
        <f t="shared" ref="R8:R36" ca="1" si="15">IF(ISBLANK($B8),"",INDIRECT(CONCATENATE("'",$B8,"'!$E$87")))</f>
        <v/>
      </c>
      <c r="S8" s="83" t="str">
        <f t="shared" ref="S8:S36" ca="1" si="16">IF(ISBLANK($B8),"",INDIRECT(CONCATENATE("'",$B8,"'!$F$87")))</f>
        <v/>
      </c>
      <c r="T8" s="83" t="str">
        <f t="shared" ref="T8:T36" ca="1" si="17">IF(ISBLANK($B8),"",INDIRECT(CONCATENATE("'",$B8,"'!$G$87")))</f>
        <v/>
      </c>
      <c r="U8" s="83" t="str">
        <f t="shared" ref="U8:U36" ca="1" si="18">IF(ISBLANK($B8),"",INDIRECT(CONCATENATE("'",$B8,"'!$H$87")))</f>
        <v/>
      </c>
      <c r="V8" s="83" t="str">
        <f t="shared" ref="V8:V36" ca="1" si="19">IF(ISBLANK($B8),"",INDIRECT(CONCATENATE("'",$B8,"'!$I$87")))</f>
        <v/>
      </c>
      <c r="W8" s="83" t="str">
        <f t="shared" ref="W8:W36" ca="1" si="20">IF(ISBLANK($B8),"",INDIRECT(CONCATENATE("'",$B8,"'!$J$87")))</f>
        <v/>
      </c>
      <c r="X8" s="83" t="str">
        <f t="shared" ref="X8:X36" ca="1" si="21">IF(ISBLANK($B8),"",INDIRECT(CONCATENATE("'",$B8,"'!$K$87")))</f>
        <v/>
      </c>
      <c r="Y8" s="83" t="str">
        <f t="shared" ref="Y8:Y36" ca="1" si="22">IF(ISBLANK($B8),"",INDIRECT(CONCATENATE("'",$B8,"'!$L$87")))</f>
        <v/>
      </c>
      <c r="Z8" s="83" t="str">
        <f t="shared" ref="Z8:Z36" ca="1" si="23">IF(ISBLANK($B8),"",INDIRECT(CONCATENATE("'",$B8,"'!$M$87")))</f>
        <v/>
      </c>
      <c r="AA8" s="83" t="str">
        <f t="shared" ref="AA8:AA36" ca="1" si="24">IF(ISBLANK($B8),"",INDIRECT(CONCATENATE("'",$B8,"'!$N$87")))</f>
        <v/>
      </c>
      <c r="AB8" s="83" t="str">
        <f t="shared" ref="AB8:AB36" ca="1" si="25">IF(ISBLANK($B8),"",INDIRECT(CONCATENATE("'",$B8,"'!$O$87")))</f>
        <v/>
      </c>
      <c r="AC8" s="83" t="str">
        <f t="shared" ref="AC8:AC36" ca="1" si="26">IF(ISBLANK($B8),"",INDIRECT(CONCATENATE("'",$B8,"'!$C$8")))</f>
        <v/>
      </c>
      <c r="AD8" s="83"/>
      <c r="AE8" s="83" t="str">
        <f t="shared" ref="AE8:AE36" ca="1" si="27">IF(ISBLANK($B8),"",INDIRECT(CONCATENATE("'",$B8,"'!$C$94")))</f>
        <v/>
      </c>
      <c r="AF8" s="83" t="str">
        <f t="shared" ref="AF8:AF36" ca="1" si="28">IF(ISBLANK($B8),"",INDIRECT(CONCATENATE("'",$B8,"'!$C$95")))</f>
        <v/>
      </c>
      <c r="AG8" s="83" t="str">
        <f t="shared" ref="AG8:AG36" ca="1" si="29">IF(ISBLANK($B8),"",INDIRECT(CONCATENATE("'",$B8,"'!$C$96")))</f>
        <v/>
      </c>
      <c r="AH8" s="83" t="str">
        <f t="shared" ref="AH8:AH36" ca="1" si="30">IF(ISBLANK($B8),"",INDIRECT(CONCATENATE("'",$B8,"'!$C$97")))</f>
        <v/>
      </c>
      <c r="AI8" s="83" t="str">
        <f t="shared" ref="AI8:AI36" ca="1" si="31">IF(ISBLANK($B8),"",INDIRECT(CONCATENATE("'",$B8,"'!$C$98")))</f>
        <v/>
      </c>
      <c r="AJ8" s="83" t="str">
        <f t="shared" ref="AJ8:AJ36" ca="1" si="32">IF(ISBLANK($B8),"",INDIRECT(CONCATENATE("'",$B8,"'!$C$99")))</f>
        <v/>
      </c>
      <c r="AK8" s="83" t="str">
        <f t="shared" ref="AK8:AK36" ca="1" si="33">IF(ISBLANK($B8),"",INDIRECT(CONCATENATE("'",$B8,"'!$C$100")))</f>
        <v/>
      </c>
      <c r="AL8" s="83" t="str">
        <f t="shared" ref="AL8:AL36" ca="1" si="34">IF(ISBLANK($B8),"",INDIRECT(CONCATENATE("'",$B8,"'!$C$101")))</f>
        <v/>
      </c>
      <c r="AN8" s="19">
        <v>2</v>
      </c>
      <c r="AP8" s="83" t="str">
        <f t="shared" ref="AP8:AP36" ca="1" si="35">IF(ISBLANK($AO8),"",INDIRECT(CONCATENATE("'",$AO8,"'!$C$2")))</f>
        <v/>
      </c>
      <c r="AQ8" s="83" t="str">
        <f t="shared" ref="AQ8:AQ36" ca="1" si="36">IF(ISBLANK($AO8),"",INDIRECT(CONCATENATE("'",$AO8,"'!$C$3")))</f>
        <v/>
      </c>
      <c r="AR8" s="83" t="str">
        <f t="shared" ref="AR8:AR36" ca="1" si="37">IF(ISBLANK($AO8),"",INDIRECT(CONCATENATE("'",$AO8,"'!$L$42")))</f>
        <v/>
      </c>
      <c r="AS8" s="83" t="str">
        <f t="shared" ref="AS8:AS36" ca="1" si="38">IF(ISBLANK($AO8),"",INDIRECT(CONCATENATE("'",$AO8,"'!$L$43")))</f>
        <v/>
      </c>
      <c r="AT8" s="83" t="str">
        <f t="shared" ref="AT8:AT36" ca="1" si="39">IF(ISBLANK($AO8),"",INDIRECT(CONCATENATE("'",$AO8,"'!$L$44")))</f>
        <v/>
      </c>
      <c r="AU8" s="83" t="str">
        <f t="shared" ref="AU8:AU36" ca="1" si="40">IF(ISBLANK($AO8),"",INDIRECT(CONCATENATE("'",$AO8,"'!$L$45")))</f>
        <v/>
      </c>
      <c r="AV8" s="83" t="str">
        <f t="shared" ref="AV8:AV36" ca="1" si="41">IF(ISBLANK($AO8),"",INDIRECT(CONCATENATE("'",$AO8,"'!$L$46")))</f>
        <v/>
      </c>
      <c r="AW8" s="83" t="str">
        <f t="shared" ref="AW8:AW36" ca="1" si="42">IF(ISBLANK($AO8),"",INDIRECT(CONCATENATE("'",$AO8,"'!$L$47")))</f>
        <v/>
      </c>
      <c r="AX8" s="83" t="str">
        <f t="shared" ref="AX8:AX36" ca="1" si="43">IF(ISBLANK($AO8),"",INDIRECT(CONCATENATE("'",$AO8,"'!$L$48")))</f>
        <v/>
      </c>
      <c r="AY8" s="83" t="str">
        <f t="shared" ref="AY8:AY36" ca="1" si="44">IF(ISBLANK($AO8),"",INDIRECT(CONCATENATE("'",$AO8,"'!$L$49")))</f>
        <v/>
      </c>
      <c r="AZ8" s="83" t="str">
        <f t="shared" ref="AZ8:AZ36" ca="1" si="45">IF(ISBLANK($AO8),"",INDIRECT(CONCATENATE("'",$AO8,"'!$L$50")))</f>
        <v/>
      </c>
      <c r="BA8" s="83" t="str">
        <f t="shared" ref="BA8:BA36" ca="1" si="46">IF(ISBLANK($AO8),"",INDIRECT(CONCATENATE("'",$AO8,"'!$L$51")))</f>
        <v/>
      </c>
      <c r="BB8" s="83" t="str">
        <f t="shared" ref="BB8:BB36" ca="1" si="47">IF(ISBLANK($AO8),"",INDIRECT(CONCATENATE("'",$AO8,"'!$L$52")))</f>
        <v/>
      </c>
      <c r="BC8" s="83" t="str">
        <f t="shared" ref="BC8:BC36" ca="1" si="48">IF(ISBLANK($AO8),"",INDIRECT(CONCATENATE("'",$AO8,"'!$L$53")))</f>
        <v/>
      </c>
      <c r="BD8" s="83" t="str">
        <f t="shared" ref="BD8:BD36" ca="1" si="49">IF(ISBLANK($AO8),"",INDIRECT(CONCATENATE("'",$AO8,"'!$L$55")))</f>
        <v/>
      </c>
      <c r="BE8" s="83" t="str">
        <f t="shared" ref="BE8:BE36" ca="1" si="50">IF(ISBLANK($AO8),"",INDIRECT(CONCATENATE("'",$AO8,"'!$L$56")))</f>
        <v/>
      </c>
      <c r="BF8" s="83" t="str">
        <f t="shared" ref="BF8:BF36" ca="1" si="51">IF(ISBLANK($AO8),"",INDIRECT(CONCATENATE("'",$AO8,"'!$L$57")))</f>
        <v/>
      </c>
      <c r="BG8" s="83" t="str">
        <f t="shared" ref="BG8:BG36" ca="1" si="52">IF(ISBLANK($AO8),"",INDIRECT(CONCATENATE("'",$AO8,"'!$L$58")))</f>
        <v/>
      </c>
      <c r="BH8" s="83" t="str">
        <f t="shared" ref="BH8:BH36" ca="1" si="53">IF(ISBLANK($AO8),"",INDIRECT(CONCATENATE("'",$AO8,"'!$L$59")))</f>
        <v/>
      </c>
      <c r="BI8" s="83" t="str">
        <f t="shared" ref="BI8:BI36" ca="1" si="54">IF(ISBLANK($AO8),"",INDIRECT(CONCATENATE("'",$AO8,"'!$L$60")))</f>
        <v/>
      </c>
      <c r="BJ8" s="83" t="str">
        <f t="shared" ref="BJ8:BJ36" ca="1" si="55">IF(ISBLANK($AO8),"",INDIRECT(CONCATENATE("'",$AO8,"'!$L$61")))</f>
        <v/>
      </c>
      <c r="BK8" s="83" t="str">
        <f t="shared" ref="BK8:BK36" ca="1" si="56">IF(ISBLANK($AO8),"",INDIRECT(CONCATENATE("'",$AO8,"'!$L$62")))</f>
        <v/>
      </c>
      <c r="BL8" s="83" t="str">
        <f t="shared" ref="BL8:BL36" ca="1" si="57">IF(ISBLANK($AO8),"",INDIRECT(CONCATENATE("'",$AO8,"'!$L$63")))</f>
        <v/>
      </c>
      <c r="BM8" s="83" t="str">
        <f t="shared" ref="BM8:BM36" ca="1" si="58">IF(ISBLANK($AO8),"",INDIRECT(CONCATENATE("'",$AO8,"'!$L$64")))</f>
        <v/>
      </c>
      <c r="BN8" s="83" t="str">
        <f t="shared" ref="BN8:BN36" ca="1" si="59">IF(ISBLANK($AO8),"",INDIRECT(CONCATENATE("'",$AO8,"'!$L$65")))</f>
        <v/>
      </c>
      <c r="BO8" s="83" t="str">
        <f t="shared" ref="BO8:BO36" ca="1" si="60">IF(ISBLANK($AO8),"",INDIRECT(CONCATENATE("'",$AO8,"'!$L$66")))</f>
        <v/>
      </c>
      <c r="BP8" s="83" t="str">
        <f t="shared" ref="BP8:BP36" ca="1" si="61">IF(ISBLANK($AO8),"",INDIRECT(CONCATENATE("'",$AO8,"'!$B$71")))</f>
        <v/>
      </c>
      <c r="BQ8" s="83" t="str">
        <f t="shared" ref="BQ8:BQ36" ca="1" si="62">IF(ISBLANK($AO8),"",INDIRECT(CONCATENATE("'",$AO8,"'!$B$72")))</f>
        <v/>
      </c>
      <c r="BR8" s="83" t="str">
        <f t="shared" ref="BR8:BR36" ca="1" si="63">IF(ISBLANK($AO8),"",INDIRECT(CONCATENATE("'",$AO8,"'!$B$73")))</f>
        <v/>
      </c>
      <c r="BS8" s="83" t="str">
        <f t="shared" ref="BS8:BS36" ca="1" si="64">IF(ISBLANK($AO8),"",INDIRECT(CONCATENATE("'",$AO8,"'!$B$74")))</f>
        <v/>
      </c>
      <c r="BT8" s="83" t="str">
        <f t="shared" ref="BT8:BT36" ca="1" si="65">IF(ISBLANK($AO8),"",INDIRECT(CONCATENATE("'",$AO8,"'!$B$75")))</f>
        <v/>
      </c>
      <c r="BU8" s="83" t="str">
        <f t="shared" ref="BU8:BU36" ca="1" si="66">IF(ISBLANK($AO8),"",INDIRECT(CONCATENATE("'",$AO8,"'!$B$76")))</f>
        <v/>
      </c>
      <c r="BV8" s="83" t="str">
        <f t="shared" ref="BV8:BV36" ca="1" si="67">IF(ISBLANK($AO8),"",INDIRECT(CONCATENATE("'",$AO8,"'!$B$77")))</f>
        <v/>
      </c>
      <c r="BW8" s="83" t="str">
        <f t="shared" ref="BW8:BW36" ca="1" si="68">IF(ISBLANK($AO8),"",INDIRECT(CONCATENATE("'",$AO8,"'!$B$78")))</f>
        <v/>
      </c>
      <c r="BY8" s="19">
        <v>2</v>
      </c>
    </row>
    <row r="9" spans="1:119" x14ac:dyDescent="0.25">
      <c r="A9" s="19">
        <v>3</v>
      </c>
      <c r="B9" s="82"/>
      <c r="C9" s="83" t="str">
        <f t="shared" ca="1" si="0"/>
        <v/>
      </c>
      <c r="D9" s="83" t="str">
        <f t="shared" ca="1" si="1"/>
        <v/>
      </c>
      <c r="E9" s="83" t="str">
        <f t="shared" ca="1" si="2"/>
        <v/>
      </c>
      <c r="F9" s="83" t="str">
        <f t="shared" ca="1" si="3"/>
        <v/>
      </c>
      <c r="G9" s="83" t="str">
        <f t="shared" ca="1" si="4"/>
        <v/>
      </c>
      <c r="H9" s="83" t="str">
        <f t="shared" ca="1" si="5"/>
        <v/>
      </c>
      <c r="I9" s="83" t="str">
        <f t="shared" ca="1" si="6"/>
        <v/>
      </c>
      <c r="J9" s="83" t="str">
        <f t="shared" ca="1" si="7"/>
        <v/>
      </c>
      <c r="K9" s="83" t="str">
        <f t="shared" ca="1" si="8"/>
        <v/>
      </c>
      <c r="L9" s="83" t="str">
        <f t="shared" ca="1" si="9"/>
        <v/>
      </c>
      <c r="M9" s="83" t="str">
        <f t="shared" ca="1" si="10"/>
        <v/>
      </c>
      <c r="N9" s="83" t="str">
        <f t="shared" ca="1" si="11"/>
        <v/>
      </c>
      <c r="O9" s="83" t="str">
        <f t="shared" ca="1" si="12"/>
        <v/>
      </c>
      <c r="P9" s="83" t="str">
        <f t="shared" ca="1" si="13"/>
        <v/>
      </c>
      <c r="Q9" s="83" t="str">
        <f t="shared" ca="1" si="14"/>
        <v/>
      </c>
      <c r="R9" s="83" t="str">
        <f t="shared" ca="1" si="15"/>
        <v/>
      </c>
      <c r="S9" s="83" t="str">
        <f t="shared" ca="1" si="16"/>
        <v/>
      </c>
      <c r="T9" s="83" t="str">
        <f t="shared" ca="1" si="17"/>
        <v/>
      </c>
      <c r="U9" s="83" t="str">
        <f t="shared" ca="1" si="18"/>
        <v/>
      </c>
      <c r="V9" s="83" t="str">
        <f t="shared" ca="1" si="19"/>
        <v/>
      </c>
      <c r="W9" s="83" t="str">
        <f t="shared" ca="1" si="20"/>
        <v/>
      </c>
      <c r="X9" s="83" t="str">
        <f t="shared" ca="1" si="21"/>
        <v/>
      </c>
      <c r="Y9" s="83" t="str">
        <f t="shared" ca="1" si="22"/>
        <v/>
      </c>
      <c r="Z9" s="83" t="str">
        <f t="shared" ca="1" si="23"/>
        <v/>
      </c>
      <c r="AA9" s="83" t="str">
        <f t="shared" ca="1" si="24"/>
        <v/>
      </c>
      <c r="AB9" s="83" t="str">
        <f t="shared" ca="1" si="25"/>
        <v/>
      </c>
      <c r="AC9" s="83" t="str">
        <f t="shared" ca="1" si="26"/>
        <v/>
      </c>
      <c r="AD9" s="83"/>
      <c r="AE9" s="83" t="str">
        <f t="shared" ca="1" si="27"/>
        <v/>
      </c>
      <c r="AF9" s="83" t="str">
        <f t="shared" ca="1" si="28"/>
        <v/>
      </c>
      <c r="AG9" s="83" t="str">
        <f t="shared" ca="1" si="29"/>
        <v/>
      </c>
      <c r="AH9" s="83" t="str">
        <f t="shared" ca="1" si="30"/>
        <v/>
      </c>
      <c r="AI9" s="83" t="str">
        <f t="shared" ca="1" si="31"/>
        <v/>
      </c>
      <c r="AJ9" s="83" t="str">
        <f t="shared" ca="1" si="32"/>
        <v/>
      </c>
      <c r="AK9" s="83" t="str">
        <f t="shared" ca="1" si="33"/>
        <v/>
      </c>
      <c r="AL9" s="83" t="str">
        <f t="shared" ca="1" si="34"/>
        <v/>
      </c>
      <c r="AN9" s="19">
        <v>3</v>
      </c>
      <c r="AP9" s="83" t="str">
        <f t="shared" ca="1" si="35"/>
        <v/>
      </c>
      <c r="AQ9" s="83" t="str">
        <f t="shared" ca="1" si="36"/>
        <v/>
      </c>
      <c r="AR9" s="83" t="str">
        <f t="shared" ca="1" si="37"/>
        <v/>
      </c>
      <c r="AS9" s="83" t="str">
        <f t="shared" ca="1" si="38"/>
        <v/>
      </c>
      <c r="AT9" s="83" t="str">
        <f t="shared" ca="1" si="39"/>
        <v/>
      </c>
      <c r="AU9" s="83" t="str">
        <f t="shared" ca="1" si="40"/>
        <v/>
      </c>
      <c r="AV9" s="83" t="str">
        <f t="shared" ca="1" si="41"/>
        <v/>
      </c>
      <c r="AW9" s="83" t="str">
        <f t="shared" ca="1" si="42"/>
        <v/>
      </c>
      <c r="AX9" s="83" t="str">
        <f t="shared" ca="1" si="43"/>
        <v/>
      </c>
      <c r="AY9" s="83" t="str">
        <f t="shared" ca="1" si="44"/>
        <v/>
      </c>
      <c r="AZ9" s="83" t="str">
        <f t="shared" ca="1" si="45"/>
        <v/>
      </c>
      <c r="BA9" s="83" t="str">
        <f t="shared" ca="1" si="46"/>
        <v/>
      </c>
      <c r="BB9" s="83" t="str">
        <f t="shared" ca="1" si="47"/>
        <v/>
      </c>
      <c r="BC9" s="83" t="str">
        <f t="shared" ca="1" si="48"/>
        <v/>
      </c>
      <c r="BD9" s="83" t="str">
        <f t="shared" ca="1" si="49"/>
        <v/>
      </c>
      <c r="BE9" s="83" t="str">
        <f t="shared" ca="1" si="50"/>
        <v/>
      </c>
      <c r="BF9" s="83" t="str">
        <f t="shared" ca="1" si="51"/>
        <v/>
      </c>
      <c r="BG9" s="83" t="str">
        <f t="shared" ca="1" si="52"/>
        <v/>
      </c>
      <c r="BH9" s="83" t="str">
        <f t="shared" ca="1" si="53"/>
        <v/>
      </c>
      <c r="BI9" s="83" t="str">
        <f t="shared" ca="1" si="54"/>
        <v/>
      </c>
      <c r="BJ9" s="83" t="str">
        <f t="shared" ca="1" si="55"/>
        <v/>
      </c>
      <c r="BK9" s="83" t="str">
        <f t="shared" ca="1" si="56"/>
        <v/>
      </c>
      <c r="BL9" s="83" t="str">
        <f t="shared" ca="1" si="57"/>
        <v/>
      </c>
      <c r="BM9" s="83" t="str">
        <f t="shared" ca="1" si="58"/>
        <v/>
      </c>
      <c r="BN9" s="83" t="str">
        <f t="shared" ca="1" si="59"/>
        <v/>
      </c>
      <c r="BO9" s="83" t="str">
        <f t="shared" ca="1" si="60"/>
        <v/>
      </c>
      <c r="BP9" s="83" t="str">
        <f t="shared" ca="1" si="61"/>
        <v/>
      </c>
      <c r="BQ9" s="83" t="str">
        <f t="shared" ca="1" si="62"/>
        <v/>
      </c>
      <c r="BR9" s="83" t="str">
        <f t="shared" ca="1" si="63"/>
        <v/>
      </c>
      <c r="BS9" s="83" t="str">
        <f t="shared" ca="1" si="64"/>
        <v/>
      </c>
      <c r="BT9" s="83" t="str">
        <f t="shared" ca="1" si="65"/>
        <v/>
      </c>
      <c r="BU9" s="83" t="str">
        <f t="shared" ca="1" si="66"/>
        <v/>
      </c>
      <c r="BV9" s="83" t="str">
        <f t="shared" ca="1" si="67"/>
        <v/>
      </c>
      <c r="BW9" s="83" t="str">
        <f t="shared" ca="1" si="68"/>
        <v/>
      </c>
      <c r="BY9" s="19">
        <v>3</v>
      </c>
    </row>
    <row r="10" spans="1:119" x14ac:dyDescent="0.25">
      <c r="A10" s="19">
        <v>4</v>
      </c>
      <c r="B10" s="82"/>
      <c r="C10" s="83" t="str">
        <f t="shared" ca="1" si="0"/>
        <v/>
      </c>
      <c r="D10" s="83" t="str">
        <f t="shared" ca="1" si="1"/>
        <v/>
      </c>
      <c r="E10" s="83" t="str">
        <f t="shared" ca="1" si="2"/>
        <v/>
      </c>
      <c r="F10" s="83" t="str">
        <f t="shared" ca="1" si="3"/>
        <v/>
      </c>
      <c r="G10" s="83" t="str">
        <f t="shared" ca="1" si="4"/>
        <v/>
      </c>
      <c r="H10" s="83" t="str">
        <f t="shared" ca="1" si="5"/>
        <v/>
      </c>
      <c r="I10" s="83" t="str">
        <f t="shared" ca="1" si="6"/>
        <v/>
      </c>
      <c r="J10" s="83" t="str">
        <f t="shared" ca="1" si="7"/>
        <v/>
      </c>
      <c r="K10" s="83" t="str">
        <f t="shared" ca="1" si="8"/>
        <v/>
      </c>
      <c r="L10" s="83" t="str">
        <f t="shared" ca="1" si="9"/>
        <v/>
      </c>
      <c r="M10" s="83" t="str">
        <f t="shared" ca="1" si="10"/>
        <v/>
      </c>
      <c r="N10" s="83" t="str">
        <f t="shared" ca="1" si="11"/>
        <v/>
      </c>
      <c r="O10" s="83" t="str">
        <f t="shared" ca="1" si="12"/>
        <v/>
      </c>
      <c r="P10" s="83" t="str">
        <f t="shared" ca="1" si="13"/>
        <v/>
      </c>
      <c r="Q10" s="83" t="str">
        <f t="shared" ca="1" si="14"/>
        <v/>
      </c>
      <c r="R10" s="83" t="str">
        <f t="shared" ca="1" si="15"/>
        <v/>
      </c>
      <c r="S10" s="83" t="str">
        <f t="shared" ca="1" si="16"/>
        <v/>
      </c>
      <c r="T10" s="83" t="str">
        <f t="shared" ca="1" si="17"/>
        <v/>
      </c>
      <c r="U10" s="83" t="str">
        <f t="shared" ca="1" si="18"/>
        <v/>
      </c>
      <c r="V10" s="83" t="str">
        <f t="shared" ca="1" si="19"/>
        <v/>
      </c>
      <c r="W10" s="83" t="str">
        <f t="shared" ca="1" si="20"/>
        <v/>
      </c>
      <c r="X10" s="83" t="str">
        <f t="shared" ca="1" si="21"/>
        <v/>
      </c>
      <c r="Y10" s="83" t="str">
        <f t="shared" ca="1" si="22"/>
        <v/>
      </c>
      <c r="Z10" s="83" t="str">
        <f t="shared" ca="1" si="23"/>
        <v/>
      </c>
      <c r="AA10" s="83" t="str">
        <f t="shared" ca="1" si="24"/>
        <v/>
      </c>
      <c r="AB10" s="83" t="str">
        <f t="shared" ca="1" si="25"/>
        <v/>
      </c>
      <c r="AC10" s="83" t="str">
        <f t="shared" ca="1" si="26"/>
        <v/>
      </c>
      <c r="AD10" s="83"/>
      <c r="AE10" s="83" t="str">
        <f t="shared" ca="1" si="27"/>
        <v/>
      </c>
      <c r="AF10" s="83" t="str">
        <f t="shared" ca="1" si="28"/>
        <v/>
      </c>
      <c r="AG10" s="83" t="str">
        <f t="shared" ca="1" si="29"/>
        <v/>
      </c>
      <c r="AH10" s="83" t="str">
        <f t="shared" ca="1" si="30"/>
        <v/>
      </c>
      <c r="AI10" s="83" t="str">
        <f t="shared" ca="1" si="31"/>
        <v/>
      </c>
      <c r="AJ10" s="83" t="str">
        <f t="shared" ca="1" si="32"/>
        <v/>
      </c>
      <c r="AK10" s="83" t="str">
        <f t="shared" ca="1" si="33"/>
        <v/>
      </c>
      <c r="AL10" s="83" t="str">
        <f t="shared" ca="1" si="34"/>
        <v/>
      </c>
      <c r="AN10" s="19">
        <v>4</v>
      </c>
      <c r="AP10" s="83" t="str">
        <f t="shared" ca="1" si="35"/>
        <v/>
      </c>
      <c r="AQ10" s="83" t="str">
        <f t="shared" ca="1" si="36"/>
        <v/>
      </c>
      <c r="AR10" s="83" t="str">
        <f t="shared" ca="1" si="37"/>
        <v/>
      </c>
      <c r="AS10" s="83" t="str">
        <f t="shared" ca="1" si="38"/>
        <v/>
      </c>
      <c r="AT10" s="83" t="str">
        <f t="shared" ca="1" si="39"/>
        <v/>
      </c>
      <c r="AU10" s="83" t="str">
        <f t="shared" ca="1" si="40"/>
        <v/>
      </c>
      <c r="AV10" s="83" t="str">
        <f t="shared" ca="1" si="41"/>
        <v/>
      </c>
      <c r="AW10" s="83" t="str">
        <f t="shared" ca="1" si="42"/>
        <v/>
      </c>
      <c r="AX10" s="83" t="str">
        <f t="shared" ca="1" si="43"/>
        <v/>
      </c>
      <c r="AY10" s="83" t="str">
        <f t="shared" ca="1" si="44"/>
        <v/>
      </c>
      <c r="AZ10" s="83" t="str">
        <f t="shared" ca="1" si="45"/>
        <v/>
      </c>
      <c r="BA10" s="83" t="str">
        <f t="shared" ca="1" si="46"/>
        <v/>
      </c>
      <c r="BB10" s="83" t="str">
        <f t="shared" ca="1" si="47"/>
        <v/>
      </c>
      <c r="BC10" s="83" t="str">
        <f t="shared" ca="1" si="48"/>
        <v/>
      </c>
      <c r="BD10" s="83" t="str">
        <f t="shared" ca="1" si="49"/>
        <v/>
      </c>
      <c r="BE10" s="83" t="str">
        <f t="shared" ca="1" si="50"/>
        <v/>
      </c>
      <c r="BF10" s="83" t="str">
        <f t="shared" ca="1" si="51"/>
        <v/>
      </c>
      <c r="BG10" s="83" t="str">
        <f t="shared" ca="1" si="52"/>
        <v/>
      </c>
      <c r="BH10" s="83" t="str">
        <f t="shared" ca="1" si="53"/>
        <v/>
      </c>
      <c r="BI10" s="83" t="str">
        <f t="shared" ca="1" si="54"/>
        <v/>
      </c>
      <c r="BJ10" s="83" t="str">
        <f t="shared" ca="1" si="55"/>
        <v/>
      </c>
      <c r="BK10" s="83" t="str">
        <f t="shared" ca="1" si="56"/>
        <v/>
      </c>
      <c r="BL10" s="83" t="str">
        <f t="shared" ca="1" si="57"/>
        <v/>
      </c>
      <c r="BM10" s="83" t="str">
        <f t="shared" ca="1" si="58"/>
        <v/>
      </c>
      <c r="BN10" s="83" t="str">
        <f t="shared" ca="1" si="59"/>
        <v/>
      </c>
      <c r="BO10" s="83" t="str">
        <f t="shared" ca="1" si="60"/>
        <v/>
      </c>
      <c r="BP10" s="83" t="str">
        <f t="shared" ca="1" si="61"/>
        <v/>
      </c>
      <c r="BQ10" s="83" t="str">
        <f t="shared" ca="1" si="62"/>
        <v/>
      </c>
      <c r="BR10" s="83" t="str">
        <f t="shared" ca="1" si="63"/>
        <v/>
      </c>
      <c r="BS10" s="83" t="str">
        <f t="shared" ca="1" si="64"/>
        <v/>
      </c>
      <c r="BT10" s="83" t="str">
        <f t="shared" ca="1" si="65"/>
        <v/>
      </c>
      <c r="BU10" s="83" t="str">
        <f t="shared" ca="1" si="66"/>
        <v/>
      </c>
      <c r="BV10" s="83" t="str">
        <f t="shared" ca="1" si="67"/>
        <v/>
      </c>
      <c r="BW10" s="83" t="str">
        <f t="shared" ca="1" si="68"/>
        <v/>
      </c>
      <c r="BY10" s="19">
        <v>4</v>
      </c>
    </row>
    <row r="11" spans="1:119" x14ac:dyDescent="0.25">
      <c r="A11" s="19">
        <v>5</v>
      </c>
      <c r="B11" s="82"/>
      <c r="C11" s="83" t="str">
        <f t="shared" ca="1" si="0"/>
        <v/>
      </c>
      <c r="D11" s="83" t="str">
        <f t="shared" ca="1" si="1"/>
        <v/>
      </c>
      <c r="E11" s="83" t="str">
        <f t="shared" ca="1" si="2"/>
        <v/>
      </c>
      <c r="F11" s="83" t="str">
        <f t="shared" ca="1" si="3"/>
        <v/>
      </c>
      <c r="G11" s="83" t="str">
        <f t="shared" ca="1" si="4"/>
        <v/>
      </c>
      <c r="H11" s="83" t="str">
        <f t="shared" ca="1" si="5"/>
        <v/>
      </c>
      <c r="I11" s="83" t="str">
        <f t="shared" ca="1" si="6"/>
        <v/>
      </c>
      <c r="J11" s="83" t="str">
        <f t="shared" ca="1" si="7"/>
        <v/>
      </c>
      <c r="K11" s="83" t="str">
        <f t="shared" ca="1" si="8"/>
        <v/>
      </c>
      <c r="L11" s="83" t="str">
        <f t="shared" ca="1" si="9"/>
        <v/>
      </c>
      <c r="M11" s="83" t="str">
        <f t="shared" ca="1" si="10"/>
        <v/>
      </c>
      <c r="N11" s="83" t="str">
        <f t="shared" ca="1" si="11"/>
        <v/>
      </c>
      <c r="O11" s="83" t="str">
        <f t="shared" ca="1" si="12"/>
        <v/>
      </c>
      <c r="P11" s="83" t="str">
        <f t="shared" ca="1" si="13"/>
        <v/>
      </c>
      <c r="Q11" s="83" t="str">
        <f t="shared" ca="1" si="14"/>
        <v/>
      </c>
      <c r="R11" s="83" t="str">
        <f t="shared" ca="1" si="15"/>
        <v/>
      </c>
      <c r="S11" s="83" t="str">
        <f t="shared" ca="1" si="16"/>
        <v/>
      </c>
      <c r="T11" s="83" t="str">
        <f t="shared" ca="1" si="17"/>
        <v/>
      </c>
      <c r="U11" s="83" t="str">
        <f t="shared" ca="1" si="18"/>
        <v/>
      </c>
      <c r="V11" s="83" t="str">
        <f t="shared" ca="1" si="19"/>
        <v/>
      </c>
      <c r="W11" s="83" t="str">
        <f t="shared" ca="1" si="20"/>
        <v/>
      </c>
      <c r="X11" s="83" t="str">
        <f t="shared" ca="1" si="21"/>
        <v/>
      </c>
      <c r="Y11" s="83" t="str">
        <f t="shared" ca="1" si="22"/>
        <v/>
      </c>
      <c r="Z11" s="83" t="str">
        <f t="shared" ca="1" si="23"/>
        <v/>
      </c>
      <c r="AA11" s="83" t="str">
        <f t="shared" ca="1" si="24"/>
        <v/>
      </c>
      <c r="AB11" s="83" t="str">
        <f t="shared" ca="1" si="25"/>
        <v/>
      </c>
      <c r="AC11" s="83" t="str">
        <f t="shared" ca="1" si="26"/>
        <v/>
      </c>
      <c r="AD11" s="83"/>
      <c r="AE11" s="83" t="str">
        <f t="shared" ca="1" si="27"/>
        <v/>
      </c>
      <c r="AF11" s="83" t="str">
        <f t="shared" ca="1" si="28"/>
        <v/>
      </c>
      <c r="AG11" s="83" t="str">
        <f t="shared" ca="1" si="29"/>
        <v/>
      </c>
      <c r="AH11" s="83" t="str">
        <f t="shared" ca="1" si="30"/>
        <v/>
      </c>
      <c r="AI11" s="83" t="str">
        <f t="shared" ca="1" si="31"/>
        <v/>
      </c>
      <c r="AJ11" s="83" t="str">
        <f t="shared" ca="1" si="32"/>
        <v/>
      </c>
      <c r="AK11" s="83" t="str">
        <f t="shared" ca="1" si="33"/>
        <v/>
      </c>
      <c r="AL11" s="83" t="str">
        <f t="shared" ca="1" si="34"/>
        <v/>
      </c>
      <c r="AN11" s="19">
        <v>5</v>
      </c>
      <c r="AP11" s="83" t="str">
        <f t="shared" ca="1" si="35"/>
        <v/>
      </c>
      <c r="AQ11" s="83" t="str">
        <f t="shared" ca="1" si="36"/>
        <v/>
      </c>
      <c r="AR11" s="83" t="str">
        <f t="shared" ca="1" si="37"/>
        <v/>
      </c>
      <c r="AS11" s="83" t="str">
        <f t="shared" ca="1" si="38"/>
        <v/>
      </c>
      <c r="AT11" s="83" t="str">
        <f t="shared" ca="1" si="39"/>
        <v/>
      </c>
      <c r="AU11" s="83" t="str">
        <f t="shared" ca="1" si="40"/>
        <v/>
      </c>
      <c r="AV11" s="83" t="str">
        <f t="shared" ca="1" si="41"/>
        <v/>
      </c>
      <c r="AW11" s="83" t="str">
        <f t="shared" ca="1" si="42"/>
        <v/>
      </c>
      <c r="AX11" s="83" t="str">
        <f t="shared" ca="1" si="43"/>
        <v/>
      </c>
      <c r="AY11" s="83" t="str">
        <f t="shared" ca="1" si="44"/>
        <v/>
      </c>
      <c r="AZ11" s="83" t="str">
        <f t="shared" ca="1" si="45"/>
        <v/>
      </c>
      <c r="BA11" s="83" t="str">
        <f t="shared" ca="1" si="46"/>
        <v/>
      </c>
      <c r="BB11" s="83" t="str">
        <f t="shared" ca="1" si="47"/>
        <v/>
      </c>
      <c r="BC11" s="83" t="str">
        <f t="shared" ca="1" si="48"/>
        <v/>
      </c>
      <c r="BD11" s="83" t="str">
        <f t="shared" ca="1" si="49"/>
        <v/>
      </c>
      <c r="BE11" s="83" t="str">
        <f t="shared" ca="1" si="50"/>
        <v/>
      </c>
      <c r="BF11" s="83" t="str">
        <f t="shared" ca="1" si="51"/>
        <v/>
      </c>
      <c r="BG11" s="83" t="str">
        <f t="shared" ca="1" si="52"/>
        <v/>
      </c>
      <c r="BH11" s="83" t="str">
        <f t="shared" ca="1" si="53"/>
        <v/>
      </c>
      <c r="BI11" s="83" t="str">
        <f t="shared" ca="1" si="54"/>
        <v/>
      </c>
      <c r="BJ11" s="83" t="str">
        <f t="shared" ca="1" si="55"/>
        <v/>
      </c>
      <c r="BK11" s="83" t="str">
        <f t="shared" ca="1" si="56"/>
        <v/>
      </c>
      <c r="BL11" s="83" t="str">
        <f t="shared" ca="1" si="57"/>
        <v/>
      </c>
      <c r="BM11" s="83" t="str">
        <f t="shared" ca="1" si="58"/>
        <v/>
      </c>
      <c r="BN11" s="83" t="str">
        <f t="shared" ca="1" si="59"/>
        <v/>
      </c>
      <c r="BO11" s="83" t="str">
        <f t="shared" ca="1" si="60"/>
        <v/>
      </c>
      <c r="BP11" s="83" t="str">
        <f t="shared" ca="1" si="61"/>
        <v/>
      </c>
      <c r="BQ11" s="83" t="str">
        <f t="shared" ca="1" si="62"/>
        <v/>
      </c>
      <c r="BR11" s="83" t="str">
        <f t="shared" ca="1" si="63"/>
        <v/>
      </c>
      <c r="BS11" s="83" t="str">
        <f t="shared" ca="1" si="64"/>
        <v/>
      </c>
      <c r="BT11" s="83" t="str">
        <f t="shared" ca="1" si="65"/>
        <v/>
      </c>
      <c r="BU11" s="83" t="str">
        <f t="shared" ca="1" si="66"/>
        <v/>
      </c>
      <c r="BV11" s="83" t="str">
        <f t="shared" ca="1" si="67"/>
        <v/>
      </c>
      <c r="BW11" s="83" t="str">
        <f t="shared" ca="1" si="68"/>
        <v/>
      </c>
      <c r="BY11" s="19">
        <v>5</v>
      </c>
    </row>
    <row r="12" spans="1:119" x14ac:dyDescent="0.25">
      <c r="A12" s="19">
        <v>6</v>
      </c>
      <c r="B12" s="82"/>
      <c r="C12" s="83" t="str">
        <f t="shared" ca="1" si="0"/>
        <v/>
      </c>
      <c r="D12" s="83" t="str">
        <f t="shared" ca="1" si="1"/>
        <v/>
      </c>
      <c r="E12" s="83" t="str">
        <f t="shared" ca="1" si="2"/>
        <v/>
      </c>
      <c r="F12" s="83" t="str">
        <f t="shared" ca="1" si="3"/>
        <v/>
      </c>
      <c r="G12" s="83" t="str">
        <f t="shared" ca="1" si="4"/>
        <v/>
      </c>
      <c r="H12" s="83" t="str">
        <f t="shared" ca="1" si="5"/>
        <v/>
      </c>
      <c r="I12" s="83" t="str">
        <f t="shared" ca="1" si="6"/>
        <v/>
      </c>
      <c r="J12" s="83" t="str">
        <f t="shared" ca="1" si="7"/>
        <v/>
      </c>
      <c r="K12" s="83" t="str">
        <f t="shared" ca="1" si="8"/>
        <v/>
      </c>
      <c r="L12" s="83" t="str">
        <f t="shared" ca="1" si="9"/>
        <v/>
      </c>
      <c r="M12" s="83" t="str">
        <f t="shared" ca="1" si="10"/>
        <v/>
      </c>
      <c r="N12" s="83" t="str">
        <f t="shared" ca="1" si="11"/>
        <v/>
      </c>
      <c r="O12" s="83" t="str">
        <f t="shared" ca="1" si="12"/>
        <v/>
      </c>
      <c r="P12" s="83" t="str">
        <f t="shared" ca="1" si="13"/>
        <v/>
      </c>
      <c r="Q12" s="83" t="str">
        <f t="shared" ca="1" si="14"/>
        <v/>
      </c>
      <c r="R12" s="83" t="str">
        <f t="shared" ca="1" si="15"/>
        <v/>
      </c>
      <c r="S12" s="83" t="str">
        <f t="shared" ca="1" si="16"/>
        <v/>
      </c>
      <c r="T12" s="83" t="str">
        <f t="shared" ca="1" si="17"/>
        <v/>
      </c>
      <c r="U12" s="83" t="str">
        <f t="shared" ca="1" si="18"/>
        <v/>
      </c>
      <c r="V12" s="83" t="str">
        <f t="shared" ca="1" si="19"/>
        <v/>
      </c>
      <c r="W12" s="83" t="str">
        <f t="shared" ca="1" si="20"/>
        <v/>
      </c>
      <c r="X12" s="83" t="str">
        <f t="shared" ca="1" si="21"/>
        <v/>
      </c>
      <c r="Y12" s="83" t="str">
        <f t="shared" ca="1" si="22"/>
        <v/>
      </c>
      <c r="Z12" s="83" t="str">
        <f t="shared" ca="1" si="23"/>
        <v/>
      </c>
      <c r="AA12" s="83" t="str">
        <f t="shared" ca="1" si="24"/>
        <v/>
      </c>
      <c r="AB12" s="83" t="str">
        <f t="shared" ca="1" si="25"/>
        <v/>
      </c>
      <c r="AC12" s="83" t="str">
        <f t="shared" ca="1" si="26"/>
        <v/>
      </c>
      <c r="AD12" s="83"/>
      <c r="AE12" s="83" t="str">
        <f t="shared" ca="1" si="27"/>
        <v/>
      </c>
      <c r="AF12" s="83" t="str">
        <f t="shared" ca="1" si="28"/>
        <v/>
      </c>
      <c r="AG12" s="83" t="str">
        <f t="shared" ca="1" si="29"/>
        <v/>
      </c>
      <c r="AH12" s="83" t="str">
        <f t="shared" ca="1" si="30"/>
        <v/>
      </c>
      <c r="AI12" s="83" t="str">
        <f t="shared" ca="1" si="31"/>
        <v/>
      </c>
      <c r="AJ12" s="83" t="str">
        <f t="shared" ca="1" si="32"/>
        <v/>
      </c>
      <c r="AK12" s="83" t="str">
        <f t="shared" ca="1" si="33"/>
        <v/>
      </c>
      <c r="AL12" s="83" t="str">
        <f t="shared" ca="1" si="34"/>
        <v/>
      </c>
      <c r="AN12" s="19">
        <v>6</v>
      </c>
      <c r="AP12" s="83" t="str">
        <f t="shared" ca="1" si="35"/>
        <v/>
      </c>
      <c r="AQ12" s="83" t="str">
        <f t="shared" ca="1" si="36"/>
        <v/>
      </c>
      <c r="AR12" s="83" t="str">
        <f t="shared" ca="1" si="37"/>
        <v/>
      </c>
      <c r="AS12" s="83" t="str">
        <f t="shared" ca="1" si="38"/>
        <v/>
      </c>
      <c r="AT12" s="83" t="str">
        <f t="shared" ca="1" si="39"/>
        <v/>
      </c>
      <c r="AU12" s="83" t="str">
        <f t="shared" ca="1" si="40"/>
        <v/>
      </c>
      <c r="AV12" s="83" t="str">
        <f t="shared" ca="1" si="41"/>
        <v/>
      </c>
      <c r="AW12" s="83" t="str">
        <f t="shared" ca="1" si="42"/>
        <v/>
      </c>
      <c r="AX12" s="83" t="str">
        <f t="shared" ca="1" si="43"/>
        <v/>
      </c>
      <c r="AY12" s="83" t="str">
        <f t="shared" ca="1" si="44"/>
        <v/>
      </c>
      <c r="AZ12" s="83" t="str">
        <f t="shared" ca="1" si="45"/>
        <v/>
      </c>
      <c r="BA12" s="83" t="str">
        <f t="shared" ca="1" si="46"/>
        <v/>
      </c>
      <c r="BB12" s="83" t="str">
        <f t="shared" ca="1" si="47"/>
        <v/>
      </c>
      <c r="BC12" s="83" t="str">
        <f t="shared" ca="1" si="48"/>
        <v/>
      </c>
      <c r="BD12" s="83" t="str">
        <f t="shared" ca="1" si="49"/>
        <v/>
      </c>
      <c r="BE12" s="83" t="str">
        <f t="shared" ca="1" si="50"/>
        <v/>
      </c>
      <c r="BF12" s="83" t="str">
        <f t="shared" ca="1" si="51"/>
        <v/>
      </c>
      <c r="BG12" s="83" t="str">
        <f t="shared" ca="1" si="52"/>
        <v/>
      </c>
      <c r="BH12" s="83" t="str">
        <f t="shared" ca="1" si="53"/>
        <v/>
      </c>
      <c r="BI12" s="83" t="str">
        <f t="shared" ca="1" si="54"/>
        <v/>
      </c>
      <c r="BJ12" s="83" t="str">
        <f t="shared" ca="1" si="55"/>
        <v/>
      </c>
      <c r="BK12" s="83" t="str">
        <f t="shared" ca="1" si="56"/>
        <v/>
      </c>
      <c r="BL12" s="83" t="str">
        <f t="shared" ca="1" si="57"/>
        <v/>
      </c>
      <c r="BM12" s="83" t="str">
        <f t="shared" ca="1" si="58"/>
        <v/>
      </c>
      <c r="BN12" s="83" t="str">
        <f t="shared" ca="1" si="59"/>
        <v/>
      </c>
      <c r="BO12" s="83" t="str">
        <f t="shared" ca="1" si="60"/>
        <v/>
      </c>
      <c r="BP12" s="83" t="str">
        <f t="shared" ca="1" si="61"/>
        <v/>
      </c>
      <c r="BQ12" s="83" t="str">
        <f t="shared" ca="1" si="62"/>
        <v/>
      </c>
      <c r="BR12" s="83" t="str">
        <f t="shared" ca="1" si="63"/>
        <v/>
      </c>
      <c r="BS12" s="83" t="str">
        <f t="shared" ca="1" si="64"/>
        <v/>
      </c>
      <c r="BT12" s="83" t="str">
        <f t="shared" ca="1" si="65"/>
        <v/>
      </c>
      <c r="BU12" s="83" t="str">
        <f t="shared" ca="1" si="66"/>
        <v/>
      </c>
      <c r="BV12" s="83" t="str">
        <f t="shared" ca="1" si="67"/>
        <v/>
      </c>
      <c r="BW12" s="83" t="str">
        <f t="shared" ca="1" si="68"/>
        <v/>
      </c>
      <c r="BY12" s="19">
        <v>6</v>
      </c>
    </row>
    <row r="13" spans="1:119" x14ac:dyDescent="0.25">
      <c r="A13" s="19">
        <v>7</v>
      </c>
      <c r="B13" s="82"/>
      <c r="C13" s="83" t="str">
        <f t="shared" ca="1" si="0"/>
        <v/>
      </c>
      <c r="D13" s="83" t="str">
        <f t="shared" ca="1" si="1"/>
        <v/>
      </c>
      <c r="E13" s="83" t="str">
        <f t="shared" ca="1" si="2"/>
        <v/>
      </c>
      <c r="F13" s="83" t="str">
        <f t="shared" ca="1" si="3"/>
        <v/>
      </c>
      <c r="G13" s="83" t="str">
        <f t="shared" ca="1" si="4"/>
        <v/>
      </c>
      <c r="H13" s="83" t="str">
        <f t="shared" ca="1" si="5"/>
        <v/>
      </c>
      <c r="I13" s="83" t="str">
        <f t="shared" ca="1" si="6"/>
        <v/>
      </c>
      <c r="J13" s="83" t="str">
        <f t="shared" ca="1" si="7"/>
        <v/>
      </c>
      <c r="K13" s="83" t="str">
        <f t="shared" ca="1" si="8"/>
        <v/>
      </c>
      <c r="L13" s="83" t="str">
        <f t="shared" ca="1" si="9"/>
        <v/>
      </c>
      <c r="M13" s="83" t="str">
        <f t="shared" ca="1" si="10"/>
        <v/>
      </c>
      <c r="N13" s="83" t="str">
        <f t="shared" ca="1" si="11"/>
        <v/>
      </c>
      <c r="O13" s="83" t="str">
        <f t="shared" ca="1" si="12"/>
        <v/>
      </c>
      <c r="P13" s="83" t="str">
        <f t="shared" ca="1" si="13"/>
        <v/>
      </c>
      <c r="Q13" s="83" t="str">
        <f t="shared" ca="1" si="14"/>
        <v/>
      </c>
      <c r="R13" s="83" t="str">
        <f t="shared" ca="1" si="15"/>
        <v/>
      </c>
      <c r="S13" s="83" t="str">
        <f t="shared" ca="1" si="16"/>
        <v/>
      </c>
      <c r="T13" s="83" t="str">
        <f t="shared" ca="1" si="17"/>
        <v/>
      </c>
      <c r="U13" s="83" t="str">
        <f t="shared" ca="1" si="18"/>
        <v/>
      </c>
      <c r="V13" s="83" t="str">
        <f t="shared" ca="1" si="19"/>
        <v/>
      </c>
      <c r="W13" s="83" t="str">
        <f t="shared" ca="1" si="20"/>
        <v/>
      </c>
      <c r="X13" s="83" t="str">
        <f t="shared" ca="1" si="21"/>
        <v/>
      </c>
      <c r="Y13" s="83" t="str">
        <f t="shared" ca="1" si="22"/>
        <v/>
      </c>
      <c r="Z13" s="83" t="str">
        <f t="shared" ca="1" si="23"/>
        <v/>
      </c>
      <c r="AA13" s="83" t="str">
        <f t="shared" ca="1" si="24"/>
        <v/>
      </c>
      <c r="AB13" s="83" t="str">
        <f t="shared" ca="1" si="25"/>
        <v/>
      </c>
      <c r="AC13" s="83" t="str">
        <f t="shared" ca="1" si="26"/>
        <v/>
      </c>
      <c r="AD13" s="83"/>
      <c r="AE13" s="83" t="str">
        <f t="shared" ca="1" si="27"/>
        <v/>
      </c>
      <c r="AF13" s="83" t="str">
        <f t="shared" ca="1" si="28"/>
        <v/>
      </c>
      <c r="AG13" s="83" t="str">
        <f t="shared" ca="1" si="29"/>
        <v/>
      </c>
      <c r="AH13" s="83" t="str">
        <f t="shared" ca="1" si="30"/>
        <v/>
      </c>
      <c r="AI13" s="83" t="str">
        <f t="shared" ca="1" si="31"/>
        <v/>
      </c>
      <c r="AJ13" s="83" t="str">
        <f t="shared" ca="1" si="32"/>
        <v/>
      </c>
      <c r="AK13" s="83" t="str">
        <f t="shared" ca="1" si="33"/>
        <v/>
      </c>
      <c r="AL13" s="83" t="str">
        <f t="shared" ca="1" si="34"/>
        <v/>
      </c>
      <c r="AN13" s="19">
        <v>7</v>
      </c>
      <c r="AP13" s="83" t="str">
        <f t="shared" ca="1" si="35"/>
        <v/>
      </c>
      <c r="AQ13" s="83" t="str">
        <f t="shared" ca="1" si="36"/>
        <v/>
      </c>
      <c r="AR13" s="83" t="str">
        <f t="shared" ca="1" si="37"/>
        <v/>
      </c>
      <c r="AS13" s="83" t="str">
        <f t="shared" ca="1" si="38"/>
        <v/>
      </c>
      <c r="AT13" s="83" t="str">
        <f t="shared" ca="1" si="39"/>
        <v/>
      </c>
      <c r="AU13" s="83" t="str">
        <f t="shared" ca="1" si="40"/>
        <v/>
      </c>
      <c r="AV13" s="83" t="str">
        <f t="shared" ca="1" si="41"/>
        <v/>
      </c>
      <c r="AW13" s="83" t="str">
        <f t="shared" ca="1" si="42"/>
        <v/>
      </c>
      <c r="AX13" s="83" t="str">
        <f t="shared" ca="1" si="43"/>
        <v/>
      </c>
      <c r="AY13" s="83" t="str">
        <f t="shared" ca="1" si="44"/>
        <v/>
      </c>
      <c r="AZ13" s="83" t="str">
        <f t="shared" ca="1" si="45"/>
        <v/>
      </c>
      <c r="BA13" s="83" t="str">
        <f t="shared" ca="1" si="46"/>
        <v/>
      </c>
      <c r="BB13" s="83" t="str">
        <f t="shared" ca="1" si="47"/>
        <v/>
      </c>
      <c r="BC13" s="83" t="str">
        <f t="shared" ca="1" si="48"/>
        <v/>
      </c>
      <c r="BD13" s="83" t="str">
        <f t="shared" ca="1" si="49"/>
        <v/>
      </c>
      <c r="BE13" s="83" t="str">
        <f t="shared" ca="1" si="50"/>
        <v/>
      </c>
      <c r="BF13" s="83" t="str">
        <f t="shared" ca="1" si="51"/>
        <v/>
      </c>
      <c r="BG13" s="83" t="str">
        <f t="shared" ca="1" si="52"/>
        <v/>
      </c>
      <c r="BH13" s="83" t="str">
        <f t="shared" ca="1" si="53"/>
        <v/>
      </c>
      <c r="BI13" s="83" t="str">
        <f t="shared" ca="1" si="54"/>
        <v/>
      </c>
      <c r="BJ13" s="83" t="str">
        <f t="shared" ca="1" si="55"/>
        <v/>
      </c>
      <c r="BK13" s="83" t="str">
        <f t="shared" ca="1" si="56"/>
        <v/>
      </c>
      <c r="BL13" s="83" t="str">
        <f t="shared" ca="1" si="57"/>
        <v/>
      </c>
      <c r="BM13" s="83" t="str">
        <f t="shared" ca="1" si="58"/>
        <v/>
      </c>
      <c r="BN13" s="83" t="str">
        <f t="shared" ca="1" si="59"/>
        <v/>
      </c>
      <c r="BO13" s="83" t="str">
        <f t="shared" ca="1" si="60"/>
        <v/>
      </c>
      <c r="BP13" s="83" t="str">
        <f t="shared" ca="1" si="61"/>
        <v/>
      </c>
      <c r="BQ13" s="83" t="str">
        <f t="shared" ca="1" si="62"/>
        <v/>
      </c>
      <c r="BR13" s="83" t="str">
        <f t="shared" ca="1" si="63"/>
        <v/>
      </c>
      <c r="BS13" s="83" t="str">
        <f t="shared" ca="1" si="64"/>
        <v/>
      </c>
      <c r="BT13" s="83" t="str">
        <f t="shared" ca="1" si="65"/>
        <v/>
      </c>
      <c r="BU13" s="83" t="str">
        <f t="shared" ca="1" si="66"/>
        <v/>
      </c>
      <c r="BV13" s="83" t="str">
        <f t="shared" ca="1" si="67"/>
        <v/>
      </c>
      <c r="BW13" s="83" t="str">
        <f t="shared" ca="1" si="68"/>
        <v/>
      </c>
      <c r="BY13" s="19">
        <v>7</v>
      </c>
    </row>
    <row r="14" spans="1:119" x14ac:dyDescent="0.25">
      <c r="A14" s="19">
        <v>8</v>
      </c>
      <c r="B14" s="82"/>
      <c r="C14" s="83" t="str">
        <f t="shared" ca="1" si="0"/>
        <v/>
      </c>
      <c r="D14" s="83" t="str">
        <f t="shared" ca="1" si="1"/>
        <v/>
      </c>
      <c r="E14" s="83" t="str">
        <f t="shared" ca="1" si="2"/>
        <v/>
      </c>
      <c r="F14" s="83" t="str">
        <f t="shared" ca="1" si="3"/>
        <v/>
      </c>
      <c r="G14" s="83" t="str">
        <f t="shared" ca="1" si="4"/>
        <v/>
      </c>
      <c r="H14" s="83" t="str">
        <f t="shared" ca="1" si="5"/>
        <v/>
      </c>
      <c r="I14" s="83" t="str">
        <f t="shared" ca="1" si="6"/>
        <v/>
      </c>
      <c r="J14" s="83" t="str">
        <f t="shared" ca="1" si="7"/>
        <v/>
      </c>
      <c r="K14" s="83" t="str">
        <f t="shared" ca="1" si="8"/>
        <v/>
      </c>
      <c r="L14" s="83" t="str">
        <f t="shared" ca="1" si="9"/>
        <v/>
      </c>
      <c r="M14" s="83" t="str">
        <f t="shared" ca="1" si="10"/>
        <v/>
      </c>
      <c r="N14" s="83" t="str">
        <f t="shared" ca="1" si="11"/>
        <v/>
      </c>
      <c r="O14" s="83" t="str">
        <f t="shared" ca="1" si="12"/>
        <v/>
      </c>
      <c r="P14" s="83" t="str">
        <f t="shared" ca="1" si="13"/>
        <v/>
      </c>
      <c r="Q14" s="83" t="str">
        <f t="shared" ca="1" si="14"/>
        <v/>
      </c>
      <c r="R14" s="83" t="str">
        <f t="shared" ca="1" si="15"/>
        <v/>
      </c>
      <c r="S14" s="83" t="str">
        <f t="shared" ca="1" si="16"/>
        <v/>
      </c>
      <c r="T14" s="83" t="str">
        <f t="shared" ca="1" si="17"/>
        <v/>
      </c>
      <c r="U14" s="83" t="str">
        <f t="shared" ca="1" si="18"/>
        <v/>
      </c>
      <c r="V14" s="83" t="str">
        <f t="shared" ca="1" si="19"/>
        <v/>
      </c>
      <c r="W14" s="83" t="str">
        <f t="shared" ca="1" si="20"/>
        <v/>
      </c>
      <c r="X14" s="83" t="str">
        <f t="shared" ca="1" si="21"/>
        <v/>
      </c>
      <c r="Y14" s="83" t="str">
        <f t="shared" ca="1" si="22"/>
        <v/>
      </c>
      <c r="Z14" s="83" t="str">
        <f t="shared" ca="1" si="23"/>
        <v/>
      </c>
      <c r="AA14" s="83" t="str">
        <f t="shared" ca="1" si="24"/>
        <v/>
      </c>
      <c r="AB14" s="83" t="str">
        <f t="shared" ca="1" si="25"/>
        <v/>
      </c>
      <c r="AC14" s="83" t="str">
        <f t="shared" ca="1" si="26"/>
        <v/>
      </c>
      <c r="AD14" s="83"/>
      <c r="AE14" s="83" t="str">
        <f t="shared" ca="1" si="27"/>
        <v/>
      </c>
      <c r="AF14" s="83" t="str">
        <f t="shared" ca="1" si="28"/>
        <v/>
      </c>
      <c r="AG14" s="83" t="str">
        <f t="shared" ca="1" si="29"/>
        <v/>
      </c>
      <c r="AH14" s="83" t="str">
        <f t="shared" ca="1" si="30"/>
        <v/>
      </c>
      <c r="AI14" s="83" t="str">
        <f t="shared" ca="1" si="31"/>
        <v/>
      </c>
      <c r="AJ14" s="83" t="str">
        <f t="shared" ca="1" si="32"/>
        <v/>
      </c>
      <c r="AK14" s="83" t="str">
        <f t="shared" ca="1" si="33"/>
        <v/>
      </c>
      <c r="AL14" s="83" t="str">
        <f t="shared" ca="1" si="34"/>
        <v/>
      </c>
      <c r="AN14" s="19">
        <v>8</v>
      </c>
      <c r="AP14" s="83" t="str">
        <f t="shared" ca="1" si="35"/>
        <v/>
      </c>
      <c r="AQ14" s="83" t="str">
        <f t="shared" ca="1" si="36"/>
        <v/>
      </c>
      <c r="AR14" s="83" t="str">
        <f t="shared" ca="1" si="37"/>
        <v/>
      </c>
      <c r="AS14" s="83" t="str">
        <f t="shared" ca="1" si="38"/>
        <v/>
      </c>
      <c r="AT14" s="83" t="str">
        <f t="shared" ca="1" si="39"/>
        <v/>
      </c>
      <c r="AU14" s="83" t="str">
        <f t="shared" ca="1" si="40"/>
        <v/>
      </c>
      <c r="AV14" s="83" t="str">
        <f t="shared" ca="1" si="41"/>
        <v/>
      </c>
      <c r="AW14" s="83" t="str">
        <f t="shared" ca="1" si="42"/>
        <v/>
      </c>
      <c r="AX14" s="83" t="str">
        <f t="shared" ca="1" si="43"/>
        <v/>
      </c>
      <c r="AY14" s="83" t="str">
        <f t="shared" ca="1" si="44"/>
        <v/>
      </c>
      <c r="AZ14" s="83" t="str">
        <f t="shared" ca="1" si="45"/>
        <v/>
      </c>
      <c r="BA14" s="83" t="str">
        <f t="shared" ca="1" si="46"/>
        <v/>
      </c>
      <c r="BB14" s="83" t="str">
        <f t="shared" ca="1" si="47"/>
        <v/>
      </c>
      <c r="BC14" s="83" t="str">
        <f t="shared" ca="1" si="48"/>
        <v/>
      </c>
      <c r="BD14" s="83" t="str">
        <f t="shared" ca="1" si="49"/>
        <v/>
      </c>
      <c r="BE14" s="83" t="str">
        <f t="shared" ca="1" si="50"/>
        <v/>
      </c>
      <c r="BF14" s="83" t="str">
        <f t="shared" ca="1" si="51"/>
        <v/>
      </c>
      <c r="BG14" s="83" t="str">
        <f t="shared" ca="1" si="52"/>
        <v/>
      </c>
      <c r="BH14" s="83" t="str">
        <f t="shared" ca="1" si="53"/>
        <v/>
      </c>
      <c r="BI14" s="83" t="str">
        <f t="shared" ca="1" si="54"/>
        <v/>
      </c>
      <c r="BJ14" s="83" t="str">
        <f t="shared" ca="1" si="55"/>
        <v/>
      </c>
      <c r="BK14" s="83" t="str">
        <f t="shared" ca="1" si="56"/>
        <v/>
      </c>
      <c r="BL14" s="83" t="str">
        <f t="shared" ca="1" si="57"/>
        <v/>
      </c>
      <c r="BM14" s="83" t="str">
        <f t="shared" ca="1" si="58"/>
        <v/>
      </c>
      <c r="BN14" s="83" t="str">
        <f t="shared" ca="1" si="59"/>
        <v/>
      </c>
      <c r="BO14" s="83" t="str">
        <f t="shared" ca="1" si="60"/>
        <v/>
      </c>
      <c r="BP14" s="83" t="str">
        <f t="shared" ca="1" si="61"/>
        <v/>
      </c>
      <c r="BQ14" s="83" t="str">
        <f t="shared" ca="1" si="62"/>
        <v/>
      </c>
      <c r="BR14" s="83" t="str">
        <f t="shared" ca="1" si="63"/>
        <v/>
      </c>
      <c r="BS14" s="83" t="str">
        <f t="shared" ca="1" si="64"/>
        <v/>
      </c>
      <c r="BT14" s="83" t="str">
        <f t="shared" ca="1" si="65"/>
        <v/>
      </c>
      <c r="BU14" s="83" t="str">
        <f t="shared" ca="1" si="66"/>
        <v/>
      </c>
      <c r="BV14" s="83" t="str">
        <f t="shared" ca="1" si="67"/>
        <v/>
      </c>
      <c r="BW14" s="83" t="str">
        <f t="shared" ca="1" si="68"/>
        <v/>
      </c>
      <c r="BY14" s="19">
        <v>8</v>
      </c>
    </row>
    <row r="15" spans="1:119" x14ac:dyDescent="0.25">
      <c r="A15" s="19">
        <v>9</v>
      </c>
      <c r="B15" s="82"/>
      <c r="C15" s="83" t="str">
        <f t="shared" ca="1" si="0"/>
        <v/>
      </c>
      <c r="D15" s="83" t="str">
        <f t="shared" ca="1" si="1"/>
        <v/>
      </c>
      <c r="E15" s="83" t="str">
        <f t="shared" ca="1" si="2"/>
        <v/>
      </c>
      <c r="F15" s="83" t="str">
        <f t="shared" ca="1" si="3"/>
        <v/>
      </c>
      <c r="G15" s="83" t="str">
        <f t="shared" ca="1" si="4"/>
        <v/>
      </c>
      <c r="H15" s="83" t="str">
        <f t="shared" ca="1" si="5"/>
        <v/>
      </c>
      <c r="I15" s="83" t="str">
        <f t="shared" ca="1" si="6"/>
        <v/>
      </c>
      <c r="J15" s="83" t="str">
        <f t="shared" ca="1" si="7"/>
        <v/>
      </c>
      <c r="K15" s="83" t="str">
        <f t="shared" ca="1" si="8"/>
        <v/>
      </c>
      <c r="L15" s="83" t="str">
        <f t="shared" ca="1" si="9"/>
        <v/>
      </c>
      <c r="M15" s="83" t="str">
        <f t="shared" ca="1" si="10"/>
        <v/>
      </c>
      <c r="N15" s="83" t="str">
        <f t="shared" ca="1" si="11"/>
        <v/>
      </c>
      <c r="O15" s="83" t="str">
        <f t="shared" ca="1" si="12"/>
        <v/>
      </c>
      <c r="P15" s="83" t="str">
        <f t="shared" ca="1" si="13"/>
        <v/>
      </c>
      <c r="Q15" s="83" t="str">
        <f t="shared" ca="1" si="14"/>
        <v/>
      </c>
      <c r="R15" s="83" t="str">
        <f t="shared" ca="1" si="15"/>
        <v/>
      </c>
      <c r="S15" s="83" t="str">
        <f t="shared" ca="1" si="16"/>
        <v/>
      </c>
      <c r="T15" s="83" t="str">
        <f t="shared" ca="1" si="17"/>
        <v/>
      </c>
      <c r="U15" s="83" t="str">
        <f t="shared" ca="1" si="18"/>
        <v/>
      </c>
      <c r="V15" s="83" t="str">
        <f t="shared" ca="1" si="19"/>
        <v/>
      </c>
      <c r="W15" s="83" t="str">
        <f t="shared" ca="1" si="20"/>
        <v/>
      </c>
      <c r="X15" s="83" t="str">
        <f t="shared" ca="1" si="21"/>
        <v/>
      </c>
      <c r="Y15" s="83" t="str">
        <f t="shared" ca="1" si="22"/>
        <v/>
      </c>
      <c r="Z15" s="83" t="str">
        <f t="shared" ca="1" si="23"/>
        <v/>
      </c>
      <c r="AA15" s="83" t="str">
        <f t="shared" ca="1" si="24"/>
        <v/>
      </c>
      <c r="AB15" s="83" t="str">
        <f t="shared" ca="1" si="25"/>
        <v/>
      </c>
      <c r="AC15" s="83" t="str">
        <f t="shared" ca="1" si="26"/>
        <v/>
      </c>
      <c r="AD15" s="83"/>
      <c r="AE15" s="83" t="str">
        <f t="shared" ca="1" si="27"/>
        <v/>
      </c>
      <c r="AF15" s="83" t="str">
        <f t="shared" ca="1" si="28"/>
        <v/>
      </c>
      <c r="AG15" s="83" t="str">
        <f t="shared" ca="1" si="29"/>
        <v/>
      </c>
      <c r="AH15" s="83" t="str">
        <f t="shared" ca="1" si="30"/>
        <v/>
      </c>
      <c r="AI15" s="83" t="str">
        <f t="shared" ca="1" si="31"/>
        <v/>
      </c>
      <c r="AJ15" s="83" t="str">
        <f t="shared" ca="1" si="32"/>
        <v/>
      </c>
      <c r="AK15" s="83" t="str">
        <f t="shared" ca="1" si="33"/>
        <v/>
      </c>
      <c r="AL15" s="83" t="str">
        <f t="shared" ca="1" si="34"/>
        <v/>
      </c>
      <c r="AN15" s="19">
        <v>9</v>
      </c>
      <c r="AP15" s="83" t="str">
        <f t="shared" ca="1" si="35"/>
        <v/>
      </c>
      <c r="AQ15" s="83" t="str">
        <f t="shared" ca="1" si="36"/>
        <v/>
      </c>
      <c r="AR15" s="83" t="str">
        <f t="shared" ca="1" si="37"/>
        <v/>
      </c>
      <c r="AS15" s="83" t="str">
        <f t="shared" ca="1" si="38"/>
        <v/>
      </c>
      <c r="AT15" s="83" t="str">
        <f t="shared" ca="1" si="39"/>
        <v/>
      </c>
      <c r="AU15" s="83" t="str">
        <f t="shared" ca="1" si="40"/>
        <v/>
      </c>
      <c r="AV15" s="83" t="str">
        <f t="shared" ca="1" si="41"/>
        <v/>
      </c>
      <c r="AW15" s="83" t="str">
        <f t="shared" ca="1" si="42"/>
        <v/>
      </c>
      <c r="AX15" s="83" t="str">
        <f t="shared" ca="1" si="43"/>
        <v/>
      </c>
      <c r="AY15" s="83" t="str">
        <f t="shared" ca="1" si="44"/>
        <v/>
      </c>
      <c r="AZ15" s="83" t="str">
        <f t="shared" ca="1" si="45"/>
        <v/>
      </c>
      <c r="BA15" s="83" t="str">
        <f t="shared" ca="1" si="46"/>
        <v/>
      </c>
      <c r="BB15" s="83" t="str">
        <f t="shared" ca="1" si="47"/>
        <v/>
      </c>
      <c r="BC15" s="83" t="str">
        <f t="shared" ca="1" si="48"/>
        <v/>
      </c>
      <c r="BD15" s="83" t="str">
        <f t="shared" ca="1" si="49"/>
        <v/>
      </c>
      <c r="BE15" s="83" t="str">
        <f t="shared" ca="1" si="50"/>
        <v/>
      </c>
      <c r="BF15" s="83" t="str">
        <f t="shared" ca="1" si="51"/>
        <v/>
      </c>
      <c r="BG15" s="83" t="str">
        <f t="shared" ca="1" si="52"/>
        <v/>
      </c>
      <c r="BH15" s="83" t="str">
        <f t="shared" ca="1" si="53"/>
        <v/>
      </c>
      <c r="BI15" s="83" t="str">
        <f t="shared" ca="1" si="54"/>
        <v/>
      </c>
      <c r="BJ15" s="83" t="str">
        <f t="shared" ca="1" si="55"/>
        <v/>
      </c>
      <c r="BK15" s="83" t="str">
        <f t="shared" ca="1" si="56"/>
        <v/>
      </c>
      <c r="BL15" s="83" t="str">
        <f t="shared" ca="1" si="57"/>
        <v/>
      </c>
      <c r="BM15" s="83" t="str">
        <f t="shared" ca="1" si="58"/>
        <v/>
      </c>
      <c r="BN15" s="83" t="str">
        <f t="shared" ca="1" si="59"/>
        <v/>
      </c>
      <c r="BO15" s="83" t="str">
        <f t="shared" ca="1" si="60"/>
        <v/>
      </c>
      <c r="BP15" s="83" t="str">
        <f t="shared" ca="1" si="61"/>
        <v/>
      </c>
      <c r="BQ15" s="83" t="str">
        <f t="shared" ca="1" si="62"/>
        <v/>
      </c>
      <c r="BR15" s="83" t="str">
        <f t="shared" ca="1" si="63"/>
        <v/>
      </c>
      <c r="BS15" s="83" t="str">
        <f t="shared" ca="1" si="64"/>
        <v/>
      </c>
      <c r="BT15" s="83" t="str">
        <f t="shared" ca="1" si="65"/>
        <v/>
      </c>
      <c r="BU15" s="83" t="str">
        <f t="shared" ca="1" si="66"/>
        <v/>
      </c>
      <c r="BV15" s="83" t="str">
        <f t="shared" ca="1" si="67"/>
        <v/>
      </c>
      <c r="BW15" s="83" t="str">
        <f t="shared" ca="1" si="68"/>
        <v/>
      </c>
      <c r="BY15" s="19">
        <v>9</v>
      </c>
    </row>
    <row r="16" spans="1:119" x14ac:dyDescent="0.25">
      <c r="A16" s="19">
        <v>10</v>
      </c>
      <c r="B16" s="82"/>
      <c r="C16" s="83" t="str">
        <f t="shared" ca="1" si="0"/>
        <v/>
      </c>
      <c r="D16" s="83" t="str">
        <f t="shared" ca="1" si="1"/>
        <v/>
      </c>
      <c r="E16" s="83" t="str">
        <f t="shared" ca="1" si="2"/>
        <v/>
      </c>
      <c r="F16" s="83" t="str">
        <f t="shared" ca="1" si="3"/>
        <v/>
      </c>
      <c r="G16" s="83" t="str">
        <f t="shared" ca="1" si="4"/>
        <v/>
      </c>
      <c r="H16" s="83" t="str">
        <f t="shared" ca="1" si="5"/>
        <v/>
      </c>
      <c r="I16" s="83" t="str">
        <f t="shared" ca="1" si="6"/>
        <v/>
      </c>
      <c r="J16" s="83" t="str">
        <f t="shared" ca="1" si="7"/>
        <v/>
      </c>
      <c r="K16" s="83" t="str">
        <f t="shared" ca="1" si="8"/>
        <v/>
      </c>
      <c r="L16" s="83" t="str">
        <f t="shared" ca="1" si="9"/>
        <v/>
      </c>
      <c r="M16" s="83" t="str">
        <f t="shared" ca="1" si="10"/>
        <v/>
      </c>
      <c r="N16" s="83" t="str">
        <f t="shared" ca="1" si="11"/>
        <v/>
      </c>
      <c r="O16" s="83" t="str">
        <f t="shared" ca="1" si="12"/>
        <v/>
      </c>
      <c r="P16" s="83" t="str">
        <f t="shared" ca="1" si="13"/>
        <v/>
      </c>
      <c r="Q16" s="83" t="str">
        <f t="shared" ca="1" si="14"/>
        <v/>
      </c>
      <c r="R16" s="83" t="str">
        <f t="shared" ca="1" si="15"/>
        <v/>
      </c>
      <c r="S16" s="83" t="str">
        <f t="shared" ca="1" si="16"/>
        <v/>
      </c>
      <c r="T16" s="83" t="str">
        <f t="shared" ca="1" si="17"/>
        <v/>
      </c>
      <c r="U16" s="83" t="str">
        <f t="shared" ca="1" si="18"/>
        <v/>
      </c>
      <c r="V16" s="83" t="str">
        <f t="shared" ca="1" si="19"/>
        <v/>
      </c>
      <c r="W16" s="83" t="str">
        <f t="shared" ca="1" si="20"/>
        <v/>
      </c>
      <c r="X16" s="83" t="str">
        <f t="shared" ca="1" si="21"/>
        <v/>
      </c>
      <c r="Y16" s="83" t="str">
        <f t="shared" ca="1" si="22"/>
        <v/>
      </c>
      <c r="Z16" s="83" t="str">
        <f t="shared" ca="1" si="23"/>
        <v/>
      </c>
      <c r="AA16" s="83" t="str">
        <f t="shared" ca="1" si="24"/>
        <v/>
      </c>
      <c r="AB16" s="83" t="str">
        <f t="shared" ca="1" si="25"/>
        <v/>
      </c>
      <c r="AC16" s="83" t="str">
        <f t="shared" ca="1" si="26"/>
        <v/>
      </c>
      <c r="AD16" s="83"/>
      <c r="AE16" s="83" t="str">
        <f t="shared" ca="1" si="27"/>
        <v/>
      </c>
      <c r="AF16" s="83" t="str">
        <f t="shared" ca="1" si="28"/>
        <v/>
      </c>
      <c r="AG16" s="83" t="str">
        <f t="shared" ca="1" si="29"/>
        <v/>
      </c>
      <c r="AH16" s="83" t="str">
        <f t="shared" ca="1" si="30"/>
        <v/>
      </c>
      <c r="AI16" s="83" t="str">
        <f t="shared" ca="1" si="31"/>
        <v/>
      </c>
      <c r="AJ16" s="83" t="str">
        <f t="shared" ca="1" si="32"/>
        <v/>
      </c>
      <c r="AK16" s="83" t="str">
        <f t="shared" ca="1" si="33"/>
        <v/>
      </c>
      <c r="AL16" s="83" t="str">
        <f t="shared" ca="1" si="34"/>
        <v/>
      </c>
      <c r="AN16" s="19">
        <v>10</v>
      </c>
      <c r="AP16" s="83" t="str">
        <f t="shared" ca="1" si="35"/>
        <v/>
      </c>
      <c r="AQ16" s="83" t="str">
        <f t="shared" ca="1" si="36"/>
        <v/>
      </c>
      <c r="AR16" s="83" t="str">
        <f t="shared" ca="1" si="37"/>
        <v/>
      </c>
      <c r="AS16" s="83" t="str">
        <f t="shared" ca="1" si="38"/>
        <v/>
      </c>
      <c r="AT16" s="83" t="str">
        <f t="shared" ca="1" si="39"/>
        <v/>
      </c>
      <c r="AU16" s="83" t="str">
        <f t="shared" ca="1" si="40"/>
        <v/>
      </c>
      <c r="AV16" s="83" t="str">
        <f t="shared" ca="1" si="41"/>
        <v/>
      </c>
      <c r="AW16" s="83" t="str">
        <f t="shared" ca="1" si="42"/>
        <v/>
      </c>
      <c r="AX16" s="83" t="str">
        <f t="shared" ca="1" si="43"/>
        <v/>
      </c>
      <c r="AY16" s="83" t="str">
        <f t="shared" ca="1" si="44"/>
        <v/>
      </c>
      <c r="AZ16" s="83" t="str">
        <f t="shared" ca="1" si="45"/>
        <v/>
      </c>
      <c r="BA16" s="83" t="str">
        <f t="shared" ca="1" si="46"/>
        <v/>
      </c>
      <c r="BB16" s="83" t="str">
        <f t="shared" ca="1" si="47"/>
        <v/>
      </c>
      <c r="BC16" s="83" t="str">
        <f t="shared" ca="1" si="48"/>
        <v/>
      </c>
      <c r="BD16" s="83" t="str">
        <f t="shared" ca="1" si="49"/>
        <v/>
      </c>
      <c r="BE16" s="83" t="str">
        <f t="shared" ca="1" si="50"/>
        <v/>
      </c>
      <c r="BF16" s="83" t="str">
        <f t="shared" ca="1" si="51"/>
        <v/>
      </c>
      <c r="BG16" s="83" t="str">
        <f t="shared" ca="1" si="52"/>
        <v/>
      </c>
      <c r="BH16" s="83" t="str">
        <f t="shared" ca="1" si="53"/>
        <v/>
      </c>
      <c r="BI16" s="83" t="str">
        <f t="shared" ca="1" si="54"/>
        <v/>
      </c>
      <c r="BJ16" s="83" t="str">
        <f t="shared" ca="1" si="55"/>
        <v/>
      </c>
      <c r="BK16" s="83" t="str">
        <f t="shared" ca="1" si="56"/>
        <v/>
      </c>
      <c r="BL16" s="83" t="str">
        <f t="shared" ca="1" si="57"/>
        <v/>
      </c>
      <c r="BM16" s="83" t="str">
        <f t="shared" ca="1" si="58"/>
        <v/>
      </c>
      <c r="BN16" s="83" t="str">
        <f t="shared" ca="1" si="59"/>
        <v/>
      </c>
      <c r="BO16" s="83" t="str">
        <f t="shared" ca="1" si="60"/>
        <v/>
      </c>
      <c r="BP16" s="83" t="str">
        <f t="shared" ca="1" si="61"/>
        <v/>
      </c>
      <c r="BQ16" s="83" t="str">
        <f t="shared" ca="1" si="62"/>
        <v/>
      </c>
      <c r="BR16" s="83" t="str">
        <f t="shared" ca="1" si="63"/>
        <v/>
      </c>
      <c r="BS16" s="83" t="str">
        <f t="shared" ca="1" si="64"/>
        <v/>
      </c>
      <c r="BT16" s="83" t="str">
        <f t="shared" ca="1" si="65"/>
        <v/>
      </c>
      <c r="BU16" s="83" t="str">
        <f t="shared" ca="1" si="66"/>
        <v/>
      </c>
      <c r="BV16" s="83" t="str">
        <f t="shared" ca="1" si="67"/>
        <v/>
      </c>
      <c r="BW16" s="83" t="str">
        <f t="shared" ca="1" si="68"/>
        <v/>
      </c>
      <c r="BY16" s="19">
        <v>10</v>
      </c>
    </row>
    <row r="17" spans="1:77" x14ac:dyDescent="0.25">
      <c r="A17" s="19">
        <v>11</v>
      </c>
      <c r="B17" s="82"/>
      <c r="C17" s="83" t="str">
        <f t="shared" ca="1" si="0"/>
        <v/>
      </c>
      <c r="D17" s="83" t="str">
        <f t="shared" ca="1" si="1"/>
        <v/>
      </c>
      <c r="E17" s="83" t="str">
        <f t="shared" ca="1" si="2"/>
        <v/>
      </c>
      <c r="F17" s="83" t="str">
        <f t="shared" ca="1" si="3"/>
        <v/>
      </c>
      <c r="G17" s="83" t="str">
        <f t="shared" ca="1" si="4"/>
        <v/>
      </c>
      <c r="H17" s="83" t="str">
        <f t="shared" ca="1" si="5"/>
        <v/>
      </c>
      <c r="I17" s="83" t="str">
        <f t="shared" ca="1" si="6"/>
        <v/>
      </c>
      <c r="J17" s="83" t="str">
        <f t="shared" ca="1" si="7"/>
        <v/>
      </c>
      <c r="K17" s="83" t="str">
        <f t="shared" ca="1" si="8"/>
        <v/>
      </c>
      <c r="L17" s="83" t="str">
        <f t="shared" ca="1" si="9"/>
        <v/>
      </c>
      <c r="M17" s="83" t="str">
        <f t="shared" ca="1" si="10"/>
        <v/>
      </c>
      <c r="N17" s="83" t="str">
        <f t="shared" ca="1" si="11"/>
        <v/>
      </c>
      <c r="O17" s="83" t="str">
        <f t="shared" ca="1" si="12"/>
        <v/>
      </c>
      <c r="P17" s="83" t="str">
        <f t="shared" ca="1" si="13"/>
        <v/>
      </c>
      <c r="Q17" s="83" t="str">
        <f t="shared" ca="1" si="14"/>
        <v/>
      </c>
      <c r="R17" s="83" t="str">
        <f t="shared" ca="1" si="15"/>
        <v/>
      </c>
      <c r="S17" s="83" t="str">
        <f t="shared" ca="1" si="16"/>
        <v/>
      </c>
      <c r="T17" s="83" t="str">
        <f t="shared" ca="1" si="17"/>
        <v/>
      </c>
      <c r="U17" s="83" t="str">
        <f t="shared" ca="1" si="18"/>
        <v/>
      </c>
      <c r="V17" s="83" t="str">
        <f t="shared" ca="1" si="19"/>
        <v/>
      </c>
      <c r="W17" s="83" t="str">
        <f t="shared" ca="1" si="20"/>
        <v/>
      </c>
      <c r="X17" s="83" t="str">
        <f t="shared" ca="1" si="21"/>
        <v/>
      </c>
      <c r="Y17" s="83" t="str">
        <f t="shared" ca="1" si="22"/>
        <v/>
      </c>
      <c r="Z17" s="83" t="str">
        <f t="shared" ca="1" si="23"/>
        <v/>
      </c>
      <c r="AA17" s="83" t="str">
        <f t="shared" ca="1" si="24"/>
        <v/>
      </c>
      <c r="AB17" s="83" t="str">
        <f t="shared" ca="1" si="25"/>
        <v/>
      </c>
      <c r="AC17" s="83" t="str">
        <f t="shared" ca="1" si="26"/>
        <v/>
      </c>
      <c r="AD17" s="83"/>
      <c r="AE17" s="83" t="str">
        <f t="shared" ca="1" si="27"/>
        <v/>
      </c>
      <c r="AF17" s="83" t="str">
        <f t="shared" ca="1" si="28"/>
        <v/>
      </c>
      <c r="AG17" s="83" t="str">
        <f t="shared" ca="1" si="29"/>
        <v/>
      </c>
      <c r="AH17" s="83" t="str">
        <f t="shared" ca="1" si="30"/>
        <v/>
      </c>
      <c r="AI17" s="83" t="str">
        <f t="shared" ca="1" si="31"/>
        <v/>
      </c>
      <c r="AJ17" s="83" t="str">
        <f t="shared" ca="1" si="32"/>
        <v/>
      </c>
      <c r="AK17" s="83" t="str">
        <f t="shared" ca="1" si="33"/>
        <v/>
      </c>
      <c r="AL17" s="83" t="str">
        <f t="shared" ca="1" si="34"/>
        <v/>
      </c>
      <c r="AN17" s="19">
        <v>11</v>
      </c>
      <c r="AP17" s="83" t="str">
        <f t="shared" ca="1" si="35"/>
        <v/>
      </c>
      <c r="AQ17" s="83" t="str">
        <f t="shared" ca="1" si="36"/>
        <v/>
      </c>
      <c r="AR17" s="83" t="str">
        <f t="shared" ca="1" si="37"/>
        <v/>
      </c>
      <c r="AS17" s="83" t="str">
        <f t="shared" ca="1" si="38"/>
        <v/>
      </c>
      <c r="AT17" s="83" t="str">
        <f t="shared" ca="1" si="39"/>
        <v/>
      </c>
      <c r="AU17" s="83" t="str">
        <f t="shared" ca="1" si="40"/>
        <v/>
      </c>
      <c r="AV17" s="83" t="str">
        <f t="shared" ca="1" si="41"/>
        <v/>
      </c>
      <c r="AW17" s="83" t="str">
        <f t="shared" ca="1" si="42"/>
        <v/>
      </c>
      <c r="AX17" s="83" t="str">
        <f t="shared" ca="1" si="43"/>
        <v/>
      </c>
      <c r="AY17" s="83" t="str">
        <f t="shared" ca="1" si="44"/>
        <v/>
      </c>
      <c r="AZ17" s="83" t="str">
        <f t="shared" ca="1" si="45"/>
        <v/>
      </c>
      <c r="BA17" s="83" t="str">
        <f t="shared" ca="1" si="46"/>
        <v/>
      </c>
      <c r="BB17" s="83" t="str">
        <f t="shared" ca="1" si="47"/>
        <v/>
      </c>
      <c r="BC17" s="83" t="str">
        <f t="shared" ca="1" si="48"/>
        <v/>
      </c>
      <c r="BD17" s="83" t="str">
        <f t="shared" ca="1" si="49"/>
        <v/>
      </c>
      <c r="BE17" s="83" t="str">
        <f t="shared" ca="1" si="50"/>
        <v/>
      </c>
      <c r="BF17" s="83" t="str">
        <f t="shared" ca="1" si="51"/>
        <v/>
      </c>
      <c r="BG17" s="83" t="str">
        <f t="shared" ca="1" si="52"/>
        <v/>
      </c>
      <c r="BH17" s="83" t="str">
        <f t="shared" ca="1" si="53"/>
        <v/>
      </c>
      <c r="BI17" s="83" t="str">
        <f t="shared" ca="1" si="54"/>
        <v/>
      </c>
      <c r="BJ17" s="83" t="str">
        <f t="shared" ca="1" si="55"/>
        <v/>
      </c>
      <c r="BK17" s="83" t="str">
        <f t="shared" ca="1" si="56"/>
        <v/>
      </c>
      <c r="BL17" s="83" t="str">
        <f t="shared" ca="1" si="57"/>
        <v/>
      </c>
      <c r="BM17" s="83" t="str">
        <f t="shared" ca="1" si="58"/>
        <v/>
      </c>
      <c r="BN17" s="83" t="str">
        <f t="shared" ca="1" si="59"/>
        <v/>
      </c>
      <c r="BO17" s="83" t="str">
        <f t="shared" ca="1" si="60"/>
        <v/>
      </c>
      <c r="BP17" s="83" t="str">
        <f t="shared" ca="1" si="61"/>
        <v/>
      </c>
      <c r="BQ17" s="83" t="str">
        <f t="shared" ca="1" si="62"/>
        <v/>
      </c>
      <c r="BR17" s="83" t="str">
        <f t="shared" ca="1" si="63"/>
        <v/>
      </c>
      <c r="BS17" s="83" t="str">
        <f t="shared" ca="1" si="64"/>
        <v/>
      </c>
      <c r="BT17" s="83" t="str">
        <f t="shared" ca="1" si="65"/>
        <v/>
      </c>
      <c r="BU17" s="83" t="str">
        <f t="shared" ca="1" si="66"/>
        <v/>
      </c>
      <c r="BV17" s="83" t="str">
        <f t="shared" ca="1" si="67"/>
        <v/>
      </c>
      <c r="BW17" s="83" t="str">
        <f t="shared" ca="1" si="68"/>
        <v/>
      </c>
      <c r="BY17" s="19">
        <v>11</v>
      </c>
    </row>
    <row r="18" spans="1:77" x14ac:dyDescent="0.25">
      <c r="A18" s="19">
        <v>12</v>
      </c>
      <c r="B18" s="82"/>
      <c r="C18" s="83" t="str">
        <f t="shared" ca="1" si="0"/>
        <v/>
      </c>
      <c r="D18" s="83" t="str">
        <f t="shared" ca="1" si="1"/>
        <v/>
      </c>
      <c r="E18" s="83" t="str">
        <f t="shared" ca="1" si="2"/>
        <v/>
      </c>
      <c r="F18" s="83" t="str">
        <f t="shared" ca="1" si="3"/>
        <v/>
      </c>
      <c r="G18" s="83" t="str">
        <f t="shared" ca="1" si="4"/>
        <v/>
      </c>
      <c r="H18" s="83" t="str">
        <f t="shared" ca="1" si="5"/>
        <v/>
      </c>
      <c r="I18" s="83" t="str">
        <f t="shared" ca="1" si="6"/>
        <v/>
      </c>
      <c r="J18" s="83" t="str">
        <f t="shared" ca="1" si="7"/>
        <v/>
      </c>
      <c r="K18" s="83" t="str">
        <f t="shared" ca="1" si="8"/>
        <v/>
      </c>
      <c r="L18" s="83" t="str">
        <f t="shared" ca="1" si="9"/>
        <v/>
      </c>
      <c r="M18" s="83" t="str">
        <f t="shared" ca="1" si="10"/>
        <v/>
      </c>
      <c r="N18" s="83" t="str">
        <f t="shared" ca="1" si="11"/>
        <v/>
      </c>
      <c r="O18" s="83" t="str">
        <f t="shared" ca="1" si="12"/>
        <v/>
      </c>
      <c r="P18" s="83" t="str">
        <f t="shared" ca="1" si="13"/>
        <v/>
      </c>
      <c r="Q18" s="83" t="str">
        <f t="shared" ca="1" si="14"/>
        <v/>
      </c>
      <c r="R18" s="83" t="str">
        <f t="shared" ca="1" si="15"/>
        <v/>
      </c>
      <c r="S18" s="83" t="str">
        <f t="shared" ca="1" si="16"/>
        <v/>
      </c>
      <c r="T18" s="83" t="str">
        <f t="shared" ca="1" si="17"/>
        <v/>
      </c>
      <c r="U18" s="83" t="str">
        <f t="shared" ca="1" si="18"/>
        <v/>
      </c>
      <c r="V18" s="83" t="str">
        <f t="shared" ca="1" si="19"/>
        <v/>
      </c>
      <c r="W18" s="83" t="str">
        <f t="shared" ca="1" si="20"/>
        <v/>
      </c>
      <c r="X18" s="83" t="str">
        <f t="shared" ca="1" si="21"/>
        <v/>
      </c>
      <c r="Y18" s="83" t="str">
        <f t="shared" ca="1" si="22"/>
        <v/>
      </c>
      <c r="Z18" s="83" t="str">
        <f t="shared" ca="1" si="23"/>
        <v/>
      </c>
      <c r="AA18" s="83" t="str">
        <f t="shared" ca="1" si="24"/>
        <v/>
      </c>
      <c r="AB18" s="83" t="str">
        <f t="shared" ca="1" si="25"/>
        <v/>
      </c>
      <c r="AC18" s="83" t="str">
        <f t="shared" ca="1" si="26"/>
        <v/>
      </c>
      <c r="AD18" s="83"/>
      <c r="AE18" s="83" t="str">
        <f t="shared" ca="1" si="27"/>
        <v/>
      </c>
      <c r="AF18" s="83" t="str">
        <f t="shared" ca="1" si="28"/>
        <v/>
      </c>
      <c r="AG18" s="83" t="str">
        <f t="shared" ca="1" si="29"/>
        <v/>
      </c>
      <c r="AH18" s="83" t="str">
        <f t="shared" ca="1" si="30"/>
        <v/>
      </c>
      <c r="AI18" s="83" t="str">
        <f t="shared" ca="1" si="31"/>
        <v/>
      </c>
      <c r="AJ18" s="83" t="str">
        <f t="shared" ca="1" si="32"/>
        <v/>
      </c>
      <c r="AK18" s="83" t="str">
        <f t="shared" ca="1" si="33"/>
        <v/>
      </c>
      <c r="AL18" s="83" t="str">
        <f t="shared" ca="1" si="34"/>
        <v/>
      </c>
      <c r="AN18" s="19">
        <v>12</v>
      </c>
      <c r="AP18" s="83" t="str">
        <f t="shared" ca="1" si="35"/>
        <v/>
      </c>
      <c r="AQ18" s="83" t="str">
        <f t="shared" ca="1" si="36"/>
        <v/>
      </c>
      <c r="AR18" s="83" t="str">
        <f t="shared" ca="1" si="37"/>
        <v/>
      </c>
      <c r="AS18" s="83" t="str">
        <f t="shared" ca="1" si="38"/>
        <v/>
      </c>
      <c r="AT18" s="83" t="str">
        <f t="shared" ca="1" si="39"/>
        <v/>
      </c>
      <c r="AU18" s="83" t="str">
        <f t="shared" ca="1" si="40"/>
        <v/>
      </c>
      <c r="AV18" s="83" t="str">
        <f t="shared" ca="1" si="41"/>
        <v/>
      </c>
      <c r="AW18" s="83" t="str">
        <f t="shared" ca="1" si="42"/>
        <v/>
      </c>
      <c r="AX18" s="83" t="str">
        <f t="shared" ca="1" si="43"/>
        <v/>
      </c>
      <c r="AY18" s="83" t="str">
        <f t="shared" ca="1" si="44"/>
        <v/>
      </c>
      <c r="AZ18" s="83" t="str">
        <f t="shared" ca="1" si="45"/>
        <v/>
      </c>
      <c r="BA18" s="83" t="str">
        <f t="shared" ca="1" si="46"/>
        <v/>
      </c>
      <c r="BB18" s="83" t="str">
        <f t="shared" ca="1" si="47"/>
        <v/>
      </c>
      <c r="BC18" s="83" t="str">
        <f t="shared" ca="1" si="48"/>
        <v/>
      </c>
      <c r="BD18" s="83" t="str">
        <f t="shared" ca="1" si="49"/>
        <v/>
      </c>
      <c r="BE18" s="83" t="str">
        <f t="shared" ca="1" si="50"/>
        <v/>
      </c>
      <c r="BF18" s="83" t="str">
        <f t="shared" ca="1" si="51"/>
        <v/>
      </c>
      <c r="BG18" s="83" t="str">
        <f t="shared" ca="1" si="52"/>
        <v/>
      </c>
      <c r="BH18" s="83" t="str">
        <f t="shared" ca="1" si="53"/>
        <v/>
      </c>
      <c r="BI18" s="83" t="str">
        <f t="shared" ca="1" si="54"/>
        <v/>
      </c>
      <c r="BJ18" s="83" t="str">
        <f t="shared" ca="1" si="55"/>
        <v/>
      </c>
      <c r="BK18" s="83" t="str">
        <f t="shared" ca="1" si="56"/>
        <v/>
      </c>
      <c r="BL18" s="83" t="str">
        <f t="shared" ca="1" si="57"/>
        <v/>
      </c>
      <c r="BM18" s="83" t="str">
        <f t="shared" ca="1" si="58"/>
        <v/>
      </c>
      <c r="BN18" s="83" t="str">
        <f t="shared" ca="1" si="59"/>
        <v/>
      </c>
      <c r="BO18" s="83" t="str">
        <f t="shared" ca="1" si="60"/>
        <v/>
      </c>
      <c r="BP18" s="83" t="str">
        <f t="shared" ca="1" si="61"/>
        <v/>
      </c>
      <c r="BQ18" s="83" t="str">
        <f t="shared" ca="1" si="62"/>
        <v/>
      </c>
      <c r="BR18" s="83" t="str">
        <f t="shared" ca="1" si="63"/>
        <v/>
      </c>
      <c r="BS18" s="83" t="str">
        <f t="shared" ca="1" si="64"/>
        <v/>
      </c>
      <c r="BT18" s="83" t="str">
        <f t="shared" ca="1" si="65"/>
        <v/>
      </c>
      <c r="BU18" s="83" t="str">
        <f t="shared" ca="1" si="66"/>
        <v/>
      </c>
      <c r="BV18" s="83" t="str">
        <f t="shared" ca="1" si="67"/>
        <v/>
      </c>
      <c r="BW18" s="83" t="str">
        <f t="shared" ca="1" si="68"/>
        <v/>
      </c>
      <c r="BY18" s="19">
        <v>12</v>
      </c>
    </row>
    <row r="19" spans="1:77" x14ac:dyDescent="0.25">
      <c r="A19" s="19">
        <v>13</v>
      </c>
      <c r="B19" s="82"/>
      <c r="C19" s="83" t="str">
        <f t="shared" ca="1" si="0"/>
        <v/>
      </c>
      <c r="D19" s="83" t="str">
        <f t="shared" ca="1" si="1"/>
        <v/>
      </c>
      <c r="E19" s="83" t="str">
        <f t="shared" ca="1" si="2"/>
        <v/>
      </c>
      <c r="F19" s="83" t="str">
        <f t="shared" ca="1" si="3"/>
        <v/>
      </c>
      <c r="G19" s="83" t="str">
        <f t="shared" ca="1" si="4"/>
        <v/>
      </c>
      <c r="H19" s="83" t="str">
        <f t="shared" ca="1" si="5"/>
        <v/>
      </c>
      <c r="I19" s="83" t="str">
        <f t="shared" ca="1" si="6"/>
        <v/>
      </c>
      <c r="J19" s="83" t="str">
        <f t="shared" ca="1" si="7"/>
        <v/>
      </c>
      <c r="K19" s="83" t="str">
        <f t="shared" ca="1" si="8"/>
        <v/>
      </c>
      <c r="L19" s="83" t="str">
        <f t="shared" ca="1" si="9"/>
        <v/>
      </c>
      <c r="M19" s="83" t="str">
        <f t="shared" ca="1" si="10"/>
        <v/>
      </c>
      <c r="N19" s="83" t="str">
        <f t="shared" ca="1" si="11"/>
        <v/>
      </c>
      <c r="O19" s="83" t="str">
        <f t="shared" ca="1" si="12"/>
        <v/>
      </c>
      <c r="P19" s="83" t="str">
        <f t="shared" ca="1" si="13"/>
        <v/>
      </c>
      <c r="Q19" s="83" t="str">
        <f t="shared" ca="1" si="14"/>
        <v/>
      </c>
      <c r="R19" s="83" t="str">
        <f t="shared" ca="1" si="15"/>
        <v/>
      </c>
      <c r="S19" s="83" t="str">
        <f t="shared" ca="1" si="16"/>
        <v/>
      </c>
      <c r="T19" s="83" t="str">
        <f t="shared" ca="1" si="17"/>
        <v/>
      </c>
      <c r="U19" s="83" t="str">
        <f t="shared" ca="1" si="18"/>
        <v/>
      </c>
      <c r="V19" s="83" t="str">
        <f t="shared" ca="1" si="19"/>
        <v/>
      </c>
      <c r="W19" s="83" t="str">
        <f t="shared" ca="1" si="20"/>
        <v/>
      </c>
      <c r="X19" s="83" t="str">
        <f t="shared" ca="1" si="21"/>
        <v/>
      </c>
      <c r="Y19" s="83" t="str">
        <f t="shared" ca="1" si="22"/>
        <v/>
      </c>
      <c r="Z19" s="83" t="str">
        <f t="shared" ca="1" si="23"/>
        <v/>
      </c>
      <c r="AA19" s="83" t="str">
        <f t="shared" ca="1" si="24"/>
        <v/>
      </c>
      <c r="AB19" s="83" t="str">
        <f t="shared" ca="1" si="25"/>
        <v/>
      </c>
      <c r="AC19" s="83" t="str">
        <f t="shared" ca="1" si="26"/>
        <v/>
      </c>
      <c r="AD19" s="83"/>
      <c r="AE19" s="83" t="str">
        <f t="shared" ca="1" si="27"/>
        <v/>
      </c>
      <c r="AF19" s="83" t="str">
        <f t="shared" ca="1" si="28"/>
        <v/>
      </c>
      <c r="AG19" s="83" t="str">
        <f t="shared" ca="1" si="29"/>
        <v/>
      </c>
      <c r="AH19" s="83" t="str">
        <f t="shared" ca="1" si="30"/>
        <v/>
      </c>
      <c r="AI19" s="83" t="str">
        <f t="shared" ca="1" si="31"/>
        <v/>
      </c>
      <c r="AJ19" s="83" t="str">
        <f t="shared" ca="1" si="32"/>
        <v/>
      </c>
      <c r="AK19" s="83" t="str">
        <f t="shared" ca="1" si="33"/>
        <v/>
      </c>
      <c r="AL19" s="83" t="str">
        <f t="shared" ca="1" si="34"/>
        <v/>
      </c>
      <c r="AN19" s="19">
        <v>13</v>
      </c>
      <c r="AP19" s="83" t="str">
        <f t="shared" ca="1" si="35"/>
        <v/>
      </c>
      <c r="AQ19" s="83" t="str">
        <f t="shared" ca="1" si="36"/>
        <v/>
      </c>
      <c r="AR19" s="83" t="str">
        <f t="shared" ca="1" si="37"/>
        <v/>
      </c>
      <c r="AS19" s="83" t="str">
        <f t="shared" ca="1" si="38"/>
        <v/>
      </c>
      <c r="AT19" s="83" t="str">
        <f t="shared" ca="1" si="39"/>
        <v/>
      </c>
      <c r="AU19" s="83" t="str">
        <f t="shared" ca="1" si="40"/>
        <v/>
      </c>
      <c r="AV19" s="83" t="str">
        <f t="shared" ca="1" si="41"/>
        <v/>
      </c>
      <c r="AW19" s="83" t="str">
        <f t="shared" ca="1" si="42"/>
        <v/>
      </c>
      <c r="AX19" s="83" t="str">
        <f t="shared" ca="1" si="43"/>
        <v/>
      </c>
      <c r="AY19" s="83" t="str">
        <f t="shared" ca="1" si="44"/>
        <v/>
      </c>
      <c r="AZ19" s="83" t="str">
        <f t="shared" ca="1" si="45"/>
        <v/>
      </c>
      <c r="BA19" s="83" t="str">
        <f t="shared" ca="1" si="46"/>
        <v/>
      </c>
      <c r="BB19" s="83" t="str">
        <f t="shared" ca="1" si="47"/>
        <v/>
      </c>
      <c r="BC19" s="83" t="str">
        <f t="shared" ca="1" si="48"/>
        <v/>
      </c>
      <c r="BD19" s="83" t="str">
        <f t="shared" ca="1" si="49"/>
        <v/>
      </c>
      <c r="BE19" s="83" t="str">
        <f t="shared" ca="1" si="50"/>
        <v/>
      </c>
      <c r="BF19" s="83" t="str">
        <f t="shared" ca="1" si="51"/>
        <v/>
      </c>
      <c r="BG19" s="83" t="str">
        <f t="shared" ca="1" si="52"/>
        <v/>
      </c>
      <c r="BH19" s="83" t="str">
        <f t="shared" ca="1" si="53"/>
        <v/>
      </c>
      <c r="BI19" s="83" t="str">
        <f t="shared" ca="1" si="54"/>
        <v/>
      </c>
      <c r="BJ19" s="83" t="str">
        <f t="shared" ca="1" si="55"/>
        <v/>
      </c>
      <c r="BK19" s="83" t="str">
        <f t="shared" ca="1" si="56"/>
        <v/>
      </c>
      <c r="BL19" s="83" t="str">
        <f t="shared" ca="1" si="57"/>
        <v/>
      </c>
      <c r="BM19" s="83" t="str">
        <f t="shared" ca="1" si="58"/>
        <v/>
      </c>
      <c r="BN19" s="83" t="str">
        <f t="shared" ca="1" si="59"/>
        <v/>
      </c>
      <c r="BO19" s="83" t="str">
        <f t="shared" ca="1" si="60"/>
        <v/>
      </c>
      <c r="BP19" s="83" t="str">
        <f t="shared" ca="1" si="61"/>
        <v/>
      </c>
      <c r="BQ19" s="83" t="str">
        <f t="shared" ca="1" si="62"/>
        <v/>
      </c>
      <c r="BR19" s="83" t="str">
        <f t="shared" ca="1" si="63"/>
        <v/>
      </c>
      <c r="BS19" s="83" t="str">
        <f t="shared" ca="1" si="64"/>
        <v/>
      </c>
      <c r="BT19" s="83" t="str">
        <f t="shared" ca="1" si="65"/>
        <v/>
      </c>
      <c r="BU19" s="83" t="str">
        <f t="shared" ca="1" si="66"/>
        <v/>
      </c>
      <c r="BV19" s="83" t="str">
        <f t="shared" ca="1" si="67"/>
        <v/>
      </c>
      <c r="BW19" s="83" t="str">
        <f t="shared" ca="1" si="68"/>
        <v/>
      </c>
      <c r="BY19" s="19">
        <v>13</v>
      </c>
    </row>
    <row r="20" spans="1:77" x14ac:dyDescent="0.25">
      <c r="A20" s="19">
        <v>14</v>
      </c>
      <c r="B20" s="82"/>
      <c r="C20" s="83" t="str">
        <f t="shared" ca="1" si="0"/>
        <v/>
      </c>
      <c r="D20" s="83" t="str">
        <f t="shared" ca="1" si="1"/>
        <v/>
      </c>
      <c r="E20" s="83" t="str">
        <f t="shared" ca="1" si="2"/>
        <v/>
      </c>
      <c r="F20" s="83" t="str">
        <f t="shared" ca="1" si="3"/>
        <v/>
      </c>
      <c r="G20" s="83" t="str">
        <f t="shared" ca="1" si="4"/>
        <v/>
      </c>
      <c r="H20" s="83" t="str">
        <f t="shared" ca="1" si="5"/>
        <v/>
      </c>
      <c r="I20" s="83" t="str">
        <f t="shared" ca="1" si="6"/>
        <v/>
      </c>
      <c r="J20" s="83" t="str">
        <f t="shared" ca="1" si="7"/>
        <v/>
      </c>
      <c r="K20" s="83" t="str">
        <f t="shared" ca="1" si="8"/>
        <v/>
      </c>
      <c r="L20" s="83" t="str">
        <f t="shared" ca="1" si="9"/>
        <v/>
      </c>
      <c r="M20" s="83" t="str">
        <f t="shared" ca="1" si="10"/>
        <v/>
      </c>
      <c r="N20" s="83" t="str">
        <f t="shared" ca="1" si="11"/>
        <v/>
      </c>
      <c r="O20" s="83" t="str">
        <f t="shared" ca="1" si="12"/>
        <v/>
      </c>
      <c r="P20" s="83" t="str">
        <f t="shared" ca="1" si="13"/>
        <v/>
      </c>
      <c r="Q20" s="83" t="str">
        <f t="shared" ca="1" si="14"/>
        <v/>
      </c>
      <c r="R20" s="83" t="str">
        <f t="shared" ca="1" si="15"/>
        <v/>
      </c>
      <c r="S20" s="83" t="str">
        <f t="shared" ca="1" si="16"/>
        <v/>
      </c>
      <c r="T20" s="83" t="str">
        <f t="shared" ca="1" si="17"/>
        <v/>
      </c>
      <c r="U20" s="83" t="str">
        <f t="shared" ca="1" si="18"/>
        <v/>
      </c>
      <c r="V20" s="83" t="str">
        <f t="shared" ca="1" si="19"/>
        <v/>
      </c>
      <c r="W20" s="83" t="str">
        <f t="shared" ca="1" si="20"/>
        <v/>
      </c>
      <c r="X20" s="83" t="str">
        <f t="shared" ca="1" si="21"/>
        <v/>
      </c>
      <c r="Y20" s="83" t="str">
        <f t="shared" ca="1" si="22"/>
        <v/>
      </c>
      <c r="Z20" s="83" t="str">
        <f t="shared" ca="1" si="23"/>
        <v/>
      </c>
      <c r="AA20" s="83" t="str">
        <f t="shared" ca="1" si="24"/>
        <v/>
      </c>
      <c r="AB20" s="83" t="str">
        <f t="shared" ca="1" si="25"/>
        <v/>
      </c>
      <c r="AC20" s="83" t="str">
        <f t="shared" ca="1" si="26"/>
        <v/>
      </c>
      <c r="AD20" s="83"/>
      <c r="AE20" s="83" t="str">
        <f t="shared" ca="1" si="27"/>
        <v/>
      </c>
      <c r="AF20" s="83" t="str">
        <f t="shared" ca="1" si="28"/>
        <v/>
      </c>
      <c r="AG20" s="83" t="str">
        <f t="shared" ca="1" si="29"/>
        <v/>
      </c>
      <c r="AH20" s="83" t="str">
        <f t="shared" ca="1" si="30"/>
        <v/>
      </c>
      <c r="AI20" s="83" t="str">
        <f t="shared" ca="1" si="31"/>
        <v/>
      </c>
      <c r="AJ20" s="83" t="str">
        <f t="shared" ca="1" si="32"/>
        <v/>
      </c>
      <c r="AK20" s="83" t="str">
        <f t="shared" ca="1" si="33"/>
        <v/>
      </c>
      <c r="AL20" s="83" t="str">
        <f t="shared" ca="1" si="34"/>
        <v/>
      </c>
      <c r="AN20" s="19">
        <v>14</v>
      </c>
      <c r="AP20" s="83" t="str">
        <f t="shared" ca="1" si="35"/>
        <v/>
      </c>
      <c r="AQ20" s="83" t="str">
        <f t="shared" ca="1" si="36"/>
        <v/>
      </c>
      <c r="AR20" s="83" t="str">
        <f t="shared" ca="1" si="37"/>
        <v/>
      </c>
      <c r="AS20" s="83" t="str">
        <f t="shared" ca="1" si="38"/>
        <v/>
      </c>
      <c r="AT20" s="83" t="str">
        <f t="shared" ca="1" si="39"/>
        <v/>
      </c>
      <c r="AU20" s="83" t="str">
        <f t="shared" ca="1" si="40"/>
        <v/>
      </c>
      <c r="AV20" s="83" t="str">
        <f t="shared" ca="1" si="41"/>
        <v/>
      </c>
      <c r="AW20" s="83" t="str">
        <f t="shared" ca="1" si="42"/>
        <v/>
      </c>
      <c r="AX20" s="83" t="str">
        <f t="shared" ca="1" si="43"/>
        <v/>
      </c>
      <c r="AY20" s="83" t="str">
        <f t="shared" ca="1" si="44"/>
        <v/>
      </c>
      <c r="AZ20" s="83" t="str">
        <f t="shared" ca="1" si="45"/>
        <v/>
      </c>
      <c r="BA20" s="83" t="str">
        <f t="shared" ca="1" si="46"/>
        <v/>
      </c>
      <c r="BB20" s="83" t="str">
        <f t="shared" ca="1" si="47"/>
        <v/>
      </c>
      <c r="BC20" s="83" t="str">
        <f t="shared" ca="1" si="48"/>
        <v/>
      </c>
      <c r="BD20" s="83" t="str">
        <f t="shared" ca="1" si="49"/>
        <v/>
      </c>
      <c r="BE20" s="83" t="str">
        <f t="shared" ca="1" si="50"/>
        <v/>
      </c>
      <c r="BF20" s="83" t="str">
        <f t="shared" ca="1" si="51"/>
        <v/>
      </c>
      <c r="BG20" s="83" t="str">
        <f t="shared" ca="1" si="52"/>
        <v/>
      </c>
      <c r="BH20" s="83" t="str">
        <f t="shared" ca="1" si="53"/>
        <v/>
      </c>
      <c r="BI20" s="83" t="str">
        <f t="shared" ca="1" si="54"/>
        <v/>
      </c>
      <c r="BJ20" s="83" t="str">
        <f t="shared" ca="1" si="55"/>
        <v/>
      </c>
      <c r="BK20" s="83" t="str">
        <f t="shared" ca="1" si="56"/>
        <v/>
      </c>
      <c r="BL20" s="83" t="str">
        <f t="shared" ca="1" si="57"/>
        <v/>
      </c>
      <c r="BM20" s="83" t="str">
        <f t="shared" ca="1" si="58"/>
        <v/>
      </c>
      <c r="BN20" s="83" t="str">
        <f t="shared" ca="1" si="59"/>
        <v/>
      </c>
      <c r="BO20" s="83" t="str">
        <f t="shared" ca="1" si="60"/>
        <v/>
      </c>
      <c r="BP20" s="83" t="str">
        <f t="shared" ca="1" si="61"/>
        <v/>
      </c>
      <c r="BQ20" s="83" t="str">
        <f t="shared" ca="1" si="62"/>
        <v/>
      </c>
      <c r="BR20" s="83" t="str">
        <f t="shared" ca="1" si="63"/>
        <v/>
      </c>
      <c r="BS20" s="83" t="str">
        <f t="shared" ca="1" si="64"/>
        <v/>
      </c>
      <c r="BT20" s="83" t="str">
        <f t="shared" ca="1" si="65"/>
        <v/>
      </c>
      <c r="BU20" s="83" t="str">
        <f t="shared" ca="1" si="66"/>
        <v/>
      </c>
      <c r="BV20" s="83" t="str">
        <f t="shared" ca="1" si="67"/>
        <v/>
      </c>
      <c r="BW20" s="83" t="str">
        <f t="shared" ca="1" si="68"/>
        <v/>
      </c>
      <c r="BY20" s="19">
        <v>14</v>
      </c>
    </row>
    <row r="21" spans="1:77" x14ac:dyDescent="0.25">
      <c r="A21" s="19">
        <v>15</v>
      </c>
      <c r="B21" s="82"/>
      <c r="C21" s="83" t="str">
        <f t="shared" ca="1" si="0"/>
        <v/>
      </c>
      <c r="D21" s="83" t="str">
        <f t="shared" ca="1" si="1"/>
        <v/>
      </c>
      <c r="E21" s="83" t="str">
        <f t="shared" ca="1" si="2"/>
        <v/>
      </c>
      <c r="F21" s="83" t="str">
        <f t="shared" ca="1" si="3"/>
        <v/>
      </c>
      <c r="G21" s="83" t="str">
        <f t="shared" ca="1" si="4"/>
        <v/>
      </c>
      <c r="H21" s="83" t="str">
        <f t="shared" ca="1" si="5"/>
        <v/>
      </c>
      <c r="I21" s="83" t="str">
        <f t="shared" ca="1" si="6"/>
        <v/>
      </c>
      <c r="J21" s="83" t="str">
        <f t="shared" ca="1" si="7"/>
        <v/>
      </c>
      <c r="K21" s="83" t="str">
        <f t="shared" ca="1" si="8"/>
        <v/>
      </c>
      <c r="L21" s="83" t="str">
        <f t="shared" ca="1" si="9"/>
        <v/>
      </c>
      <c r="M21" s="83" t="str">
        <f t="shared" ca="1" si="10"/>
        <v/>
      </c>
      <c r="N21" s="83" t="str">
        <f t="shared" ca="1" si="11"/>
        <v/>
      </c>
      <c r="O21" s="83" t="str">
        <f t="shared" ca="1" si="12"/>
        <v/>
      </c>
      <c r="P21" s="83" t="str">
        <f t="shared" ca="1" si="13"/>
        <v/>
      </c>
      <c r="Q21" s="83" t="str">
        <f t="shared" ca="1" si="14"/>
        <v/>
      </c>
      <c r="R21" s="83" t="str">
        <f t="shared" ca="1" si="15"/>
        <v/>
      </c>
      <c r="S21" s="83" t="str">
        <f t="shared" ca="1" si="16"/>
        <v/>
      </c>
      <c r="T21" s="83" t="str">
        <f t="shared" ca="1" si="17"/>
        <v/>
      </c>
      <c r="U21" s="83" t="str">
        <f t="shared" ca="1" si="18"/>
        <v/>
      </c>
      <c r="V21" s="83" t="str">
        <f t="shared" ca="1" si="19"/>
        <v/>
      </c>
      <c r="W21" s="83" t="str">
        <f t="shared" ca="1" si="20"/>
        <v/>
      </c>
      <c r="X21" s="83" t="str">
        <f t="shared" ca="1" si="21"/>
        <v/>
      </c>
      <c r="Y21" s="83" t="str">
        <f t="shared" ca="1" si="22"/>
        <v/>
      </c>
      <c r="Z21" s="83" t="str">
        <f t="shared" ca="1" si="23"/>
        <v/>
      </c>
      <c r="AA21" s="83" t="str">
        <f t="shared" ca="1" si="24"/>
        <v/>
      </c>
      <c r="AB21" s="83" t="str">
        <f t="shared" ca="1" si="25"/>
        <v/>
      </c>
      <c r="AC21" s="83" t="str">
        <f t="shared" ca="1" si="26"/>
        <v/>
      </c>
      <c r="AD21" s="83"/>
      <c r="AE21" s="83" t="str">
        <f t="shared" ca="1" si="27"/>
        <v/>
      </c>
      <c r="AF21" s="83" t="str">
        <f t="shared" ca="1" si="28"/>
        <v/>
      </c>
      <c r="AG21" s="83" t="str">
        <f t="shared" ca="1" si="29"/>
        <v/>
      </c>
      <c r="AH21" s="83" t="str">
        <f t="shared" ca="1" si="30"/>
        <v/>
      </c>
      <c r="AI21" s="83" t="str">
        <f t="shared" ca="1" si="31"/>
        <v/>
      </c>
      <c r="AJ21" s="83" t="str">
        <f t="shared" ca="1" si="32"/>
        <v/>
      </c>
      <c r="AK21" s="83" t="str">
        <f t="shared" ca="1" si="33"/>
        <v/>
      </c>
      <c r="AL21" s="83" t="str">
        <f t="shared" ca="1" si="34"/>
        <v/>
      </c>
      <c r="AN21" s="19">
        <v>15</v>
      </c>
      <c r="AP21" s="83" t="str">
        <f t="shared" ca="1" si="35"/>
        <v/>
      </c>
      <c r="AQ21" s="83" t="str">
        <f t="shared" ca="1" si="36"/>
        <v/>
      </c>
      <c r="AR21" s="83" t="str">
        <f t="shared" ca="1" si="37"/>
        <v/>
      </c>
      <c r="AS21" s="83" t="str">
        <f t="shared" ca="1" si="38"/>
        <v/>
      </c>
      <c r="AT21" s="83" t="str">
        <f t="shared" ca="1" si="39"/>
        <v/>
      </c>
      <c r="AU21" s="83" t="str">
        <f t="shared" ca="1" si="40"/>
        <v/>
      </c>
      <c r="AV21" s="83" t="str">
        <f t="shared" ca="1" si="41"/>
        <v/>
      </c>
      <c r="AW21" s="83" t="str">
        <f t="shared" ca="1" si="42"/>
        <v/>
      </c>
      <c r="AX21" s="83" t="str">
        <f t="shared" ca="1" si="43"/>
        <v/>
      </c>
      <c r="AY21" s="83" t="str">
        <f t="shared" ca="1" si="44"/>
        <v/>
      </c>
      <c r="AZ21" s="83" t="str">
        <f t="shared" ca="1" si="45"/>
        <v/>
      </c>
      <c r="BA21" s="83" t="str">
        <f t="shared" ca="1" si="46"/>
        <v/>
      </c>
      <c r="BB21" s="83" t="str">
        <f t="shared" ca="1" si="47"/>
        <v/>
      </c>
      <c r="BC21" s="83" t="str">
        <f t="shared" ca="1" si="48"/>
        <v/>
      </c>
      <c r="BD21" s="83" t="str">
        <f t="shared" ca="1" si="49"/>
        <v/>
      </c>
      <c r="BE21" s="83" t="str">
        <f t="shared" ca="1" si="50"/>
        <v/>
      </c>
      <c r="BF21" s="83" t="str">
        <f t="shared" ca="1" si="51"/>
        <v/>
      </c>
      <c r="BG21" s="83" t="str">
        <f t="shared" ca="1" si="52"/>
        <v/>
      </c>
      <c r="BH21" s="83" t="str">
        <f t="shared" ca="1" si="53"/>
        <v/>
      </c>
      <c r="BI21" s="83" t="str">
        <f t="shared" ca="1" si="54"/>
        <v/>
      </c>
      <c r="BJ21" s="83" t="str">
        <f t="shared" ca="1" si="55"/>
        <v/>
      </c>
      <c r="BK21" s="83" t="str">
        <f t="shared" ca="1" si="56"/>
        <v/>
      </c>
      <c r="BL21" s="83" t="str">
        <f t="shared" ca="1" si="57"/>
        <v/>
      </c>
      <c r="BM21" s="83" t="str">
        <f t="shared" ca="1" si="58"/>
        <v/>
      </c>
      <c r="BN21" s="83" t="str">
        <f t="shared" ca="1" si="59"/>
        <v/>
      </c>
      <c r="BO21" s="83" t="str">
        <f t="shared" ca="1" si="60"/>
        <v/>
      </c>
      <c r="BP21" s="83" t="str">
        <f t="shared" ca="1" si="61"/>
        <v/>
      </c>
      <c r="BQ21" s="83" t="str">
        <f t="shared" ca="1" si="62"/>
        <v/>
      </c>
      <c r="BR21" s="83" t="str">
        <f t="shared" ca="1" si="63"/>
        <v/>
      </c>
      <c r="BS21" s="83" t="str">
        <f t="shared" ca="1" si="64"/>
        <v/>
      </c>
      <c r="BT21" s="83" t="str">
        <f t="shared" ca="1" si="65"/>
        <v/>
      </c>
      <c r="BU21" s="83" t="str">
        <f t="shared" ca="1" si="66"/>
        <v/>
      </c>
      <c r="BV21" s="83" t="str">
        <f t="shared" ca="1" si="67"/>
        <v/>
      </c>
      <c r="BW21" s="83" t="str">
        <f t="shared" ca="1" si="68"/>
        <v/>
      </c>
      <c r="BY21" s="19">
        <v>15</v>
      </c>
    </row>
    <row r="22" spans="1:77" x14ac:dyDescent="0.25">
      <c r="A22" s="19">
        <v>16</v>
      </c>
      <c r="B22" s="82"/>
      <c r="C22" s="83" t="str">
        <f t="shared" ca="1" si="0"/>
        <v/>
      </c>
      <c r="D22" s="83" t="str">
        <f t="shared" ca="1" si="1"/>
        <v/>
      </c>
      <c r="E22" s="83" t="str">
        <f t="shared" ca="1" si="2"/>
        <v/>
      </c>
      <c r="F22" s="83" t="str">
        <f t="shared" ca="1" si="3"/>
        <v/>
      </c>
      <c r="G22" s="83" t="str">
        <f t="shared" ca="1" si="4"/>
        <v/>
      </c>
      <c r="H22" s="83" t="str">
        <f t="shared" ca="1" si="5"/>
        <v/>
      </c>
      <c r="I22" s="83" t="str">
        <f t="shared" ca="1" si="6"/>
        <v/>
      </c>
      <c r="J22" s="83" t="str">
        <f t="shared" ca="1" si="7"/>
        <v/>
      </c>
      <c r="K22" s="83" t="str">
        <f t="shared" ca="1" si="8"/>
        <v/>
      </c>
      <c r="L22" s="83" t="str">
        <f t="shared" ca="1" si="9"/>
        <v/>
      </c>
      <c r="M22" s="83" t="str">
        <f t="shared" ca="1" si="10"/>
        <v/>
      </c>
      <c r="N22" s="83" t="str">
        <f t="shared" ca="1" si="11"/>
        <v/>
      </c>
      <c r="O22" s="83" t="str">
        <f t="shared" ca="1" si="12"/>
        <v/>
      </c>
      <c r="P22" s="83" t="str">
        <f t="shared" ca="1" si="13"/>
        <v/>
      </c>
      <c r="Q22" s="83" t="str">
        <f t="shared" ca="1" si="14"/>
        <v/>
      </c>
      <c r="R22" s="83" t="str">
        <f t="shared" ca="1" si="15"/>
        <v/>
      </c>
      <c r="S22" s="83" t="str">
        <f t="shared" ca="1" si="16"/>
        <v/>
      </c>
      <c r="T22" s="83" t="str">
        <f t="shared" ca="1" si="17"/>
        <v/>
      </c>
      <c r="U22" s="83" t="str">
        <f t="shared" ca="1" si="18"/>
        <v/>
      </c>
      <c r="V22" s="83" t="str">
        <f t="shared" ca="1" si="19"/>
        <v/>
      </c>
      <c r="W22" s="83" t="str">
        <f t="shared" ca="1" si="20"/>
        <v/>
      </c>
      <c r="X22" s="83" t="str">
        <f t="shared" ca="1" si="21"/>
        <v/>
      </c>
      <c r="Y22" s="83" t="str">
        <f t="shared" ca="1" si="22"/>
        <v/>
      </c>
      <c r="Z22" s="83" t="str">
        <f t="shared" ca="1" si="23"/>
        <v/>
      </c>
      <c r="AA22" s="83" t="str">
        <f t="shared" ca="1" si="24"/>
        <v/>
      </c>
      <c r="AB22" s="83" t="str">
        <f t="shared" ca="1" si="25"/>
        <v/>
      </c>
      <c r="AC22" s="83" t="str">
        <f t="shared" ca="1" si="26"/>
        <v/>
      </c>
      <c r="AD22" s="83"/>
      <c r="AE22" s="83" t="str">
        <f t="shared" ca="1" si="27"/>
        <v/>
      </c>
      <c r="AF22" s="83" t="str">
        <f t="shared" ca="1" si="28"/>
        <v/>
      </c>
      <c r="AG22" s="83" t="str">
        <f t="shared" ca="1" si="29"/>
        <v/>
      </c>
      <c r="AH22" s="83" t="str">
        <f t="shared" ca="1" si="30"/>
        <v/>
      </c>
      <c r="AI22" s="83" t="str">
        <f t="shared" ca="1" si="31"/>
        <v/>
      </c>
      <c r="AJ22" s="83" t="str">
        <f t="shared" ca="1" si="32"/>
        <v/>
      </c>
      <c r="AK22" s="83" t="str">
        <f t="shared" ca="1" si="33"/>
        <v/>
      </c>
      <c r="AL22" s="83" t="str">
        <f t="shared" ca="1" si="34"/>
        <v/>
      </c>
      <c r="AN22" s="19">
        <v>16</v>
      </c>
      <c r="AP22" s="83" t="str">
        <f t="shared" ca="1" si="35"/>
        <v/>
      </c>
      <c r="AQ22" s="83" t="str">
        <f t="shared" ca="1" si="36"/>
        <v/>
      </c>
      <c r="AR22" s="83" t="str">
        <f t="shared" ca="1" si="37"/>
        <v/>
      </c>
      <c r="AS22" s="83" t="str">
        <f t="shared" ca="1" si="38"/>
        <v/>
      </c>
      <c r="AT22" s="83" t="str">
        <f t="shared" ca="1" si="39"/>
        <v/>
      </c>
      <c r="AU22" s="83" t="str">
        <f t="shared" ca="1" si="40"/>
        <v/>
      </c>
      <c r="AV22" s="83" t="str">
        <f t="shared" ca="1" si="41"/>
        <v/>
      </c>
      <c r="AW22" s="83" t="str">
        <f t="shared" ca="1" si="42"/>
        <v/>
      </c>
      <c r="AX22" s="83" t="str">
        <f t="shared" ca="1" si="43"/>
        <v/>
      </c>
      <c r="AY22" s="83" t="str">
        <f t="shared" ca="1" si="44"/>
        <v/>
      </c>
      <c r="AZ22" s="83" t="str">
        <f t="shared" ca="1" si="45"/>
        <v/>
      </c>
      <c r="BA22" s="83" t="str">
        <f t="shared" ca="1" si="46"/>
        <v/>
      </c>
      <c r="BB22" s="83" t="str">
        <f t="shared" ca="1" si="47"/>
        <v/>
      </c>
      <c r="BC22" s="83" t="str">
        <f t="shared" ca="1" si="48"/>
        <v/>
      </c>
      <c r="BD22" s="83" t="str">
        <f t="shared" ca="1" si="49"/>
        <v/>
      </c>
      <c r="BE22" s="83" t="str">
        <f t="shared" ca="1" si="50"/>
        <v/>
      </c>
      <c r="BF22" s="83" t="str">
        <f t="shared" ca="1" si="51"/>
        <v/>
      </c>
      <c r="BG22" s="83" t="str">
        <f t="shared" ca="1" si="52"/>
        <v/>
      </c>
      <c r="BH22" s="83" t="str">
        <f t="shared" ca="1" si="53"/>
        <v/>
      </c>
      <c r="BI22" s="83" t="str">
        <f t="shared" ca="1" si="54"/>
        <v/>
      </c>
      <c r="BJ22" s="83" t="str">
        <f t="shared" ca="1" si="55"/>
        <v/>
      </c>
      <c r="BK22" s="83" t="str">
        <f t="shared" ca="1" si="56"/>
        <v/>
      </c>
      <c r="BL22" s="83" t="str">
        <f t="shared" ca="1" si="57"/>
        <v/>
      </c>
      <c r="BM22" s="83" t="str">
        <f t="shared" ca="1" si="58"/>
        <v/>
      </c>
      <c r="BN22" s="83" t="str">
        <f t="shared" ca="1" si="59"/>
        <v/>
      </c>
      <c r="BO22" s="83" t="str">
        <f t="shared" ca="1" si="60"/>
        <v/>
      </c>
      <c r="BP22" s="83" t="str">
        <f t="shared" ca="1" si="61"/>
        <v/>
      </c>
      <c r="BQ22" s="83" t="str">
        <f t="shared" ca="1" si="62"/>
        <v/>
      </c>
      <c r="BR22" s="83" t="str">
        <f t="shared" ca="1" si="63"/>
        <v/>
      </c>
      <c r="BS22" s="83" t="str">
        <f t="shared" ca="1" si="64"/>
        <v/>
      </c>
      <c r="BT22" s="83" t="str">
        <f t="shared" ca="1" si="65"/>
        <v/>
      </c>
      <c r="BU22" s="83" t="str">
        <f t="shared" ca="1" si="66"/>
        <v/>
      </c>
      <c r="BV22" s="83" t="str">
        <f t="shared" ca="1" si="67"/>
        <v/>
      </c>
      <c r="BW22" s="83" t="str">
        <f t="shared" ca="1" si="68"/>
        <v/>
      </c>
      <c r="BY22" s="19">
        <v>16</v>
      </c>
    </row>
    <row r="23" spans="1:77" x14ac:dyDescent="0.25">
      <c r="A23" s="19">
        <v>17</v>
      </c>
      <c r="B23" s="82"/>
      <c r="C23" s="83" t="str">
        <f t="shared" ca="1" si="0"/>
        <v/>
      </c>
      <c r="D23" s="83" t="str">
        <f t="shared" ca="1" si="1"/>
        <v/>
      </c>
      <c r="E23" s="83" t="str">
        <f t="shared" ca="1" si="2"/>
        <v/>
      </c>
      <c r="F23" s="83" t="str">
        <f t="shared" ca="1" si="3"/>
        <v/>
      </c>
      <c r="G23" s="83" t="str">
        <f t="shared" ca="1" si="4"/>
        <v/>
      </c>
      <c r="H23" s="83" t="str">
        <f t="shared" ca="1" si="5"/>
        <v/>
      </c>
      <c r="I23" s="83" t="str">
        <f t="shared" ca="1" si="6"/>
        <v/>
      </c>
      <c r="J23" s="83" t="str">
        <f t="shared" ca="1" si="7"/>
        <v/>
      </c>
      <c r="K23" s="83" t="str">
        <f t="shared" ca="1" si="8"/>
        <v/>
      </c>
      <c r="L23" s="83" t="str">
        <f t="shared" ca="1" si="9"/>
        <v/>
      </c>
      <c r="M23" s="83" t="str">
        <f t="shared" ca="1" si="10"/>
        <v/>
      </c>
      <c r="N23" s="83" t="str">
        <f t="shared" ca="1" si="11"/>
        <v/>
      </c>
      <c r="O23" s="83" t="str">
        <f t="shared" ca="1" si="12"/>
        <v/>
      </c>
      <c r="P23" s="83" t="str">
        <f t="shared" ca="1" si="13"/>
        <v/>
      </c>
      <c r="Q23" s="83" t="str">
        <f t="shared" ca="1" si="14"/>
        <v/>
      </c>
      <c r="R23" s="83" t="str">
        <f t="shared" ca="1" si="15"/>
        <v/>
      </c>
      <c r="S23" s="83" t="str">
        <f t="shared" ca="1" si="16"/>
        <v/>
      </c>
      <c r="T23" s="83" t="str">
        <f t="shared" ca="1" si="17"/>
        <v/>
      </c>
      <c r="U23" s="83" t="str">
        <f t="shared" ca="1" si="18"/>
        <v/>
      </c>
      <c r="V23" s="83" t="str">
        <f t="shared" ca="1" si="19"/>
        <v/>
      </c>
      <c r="W23" s="83" t="str">
        <f t="shared" ca="1" si="20"/>
        <v/>
      </c>
      <c r="X23" s="83" t="str">
        <f t="shared" ca="1" si="21"/>
        <v/>
      </c>
      <c r="Y23" s="83" t="str">
        <f t="shared" ca="1" si="22"/>
        <v/>
      </c>
      <c r="Z23" s="83" t="str">
        <f t="shared" ca="1" si="23"/>
        <v/>
      </c>
      <c r="AA23" s="83" t="str">
        <f t="shared" ca="1" si="24"/>
        <v/>
      </c>
      <c r="AB23" s="83" t="str">
        <f t="shared" ca="1" si="25"/>
        <v/>
      </c>
      <c r="AC23" s="83" t="str">
        <f t="shared" ca="1" si="26"/>
        <v/>
      </c>
      <c r="AD23" s="83"/>
      <c r="AE23" s="83" t="str">
        <f t="shared" ca="1" si="27"/>
        <v/>
      </c>
      <c r="AF23" s="83" t="str">
        <f t="shared" ca="1" si="28"/>
        <v/>
      </c>
      <c r="AG23" s="83" t="str">
        <f t="shared" ca="1" si="29"/>
        <v/>
      </c>
      <c r="AH23" s="83" t="str">
        <f t="shared" ca="1" si="30"/>
        <v/>
      </c>
      <c r="AI23" s="83" t="str">
        <f t="shared" ca="1" si="31"/>
        <v/>
      </c>
      <c r="AJ23" s="83" t="str">
        <f t="shared" ca="1" si="32"/>
        <v/>
      </c>
      <c r="AK23" s="83" t="str">
        <f t="shared" ca="1" si="33"/>
        <v/>
      </c>
      <c r="AL23" s="83" t="str">
        <f t="shared" ca="1" si="34"/>
        <v/>
      </c>
      <c r="AN23" s="19">
        <v>17</v>
      </c>
      <c r="AP23" s="83" t="str">
        <f t="shared" ca="1" si="35"/>
        <v/>
      </c>
      <c r="AQ23" s="83" t="str">
        <f t="shared" ca="1" si="36"/>
        <v/>
      </c>
      <c r="AR23" s="83" t="str">
        <f t="shared" ca="1" si="37"/>
        <v/>
      </c>
      <c r="AS23" s="83" t="str">
        <f t="shared" ca="1" si="38"/>
        <v/>
      </c>
      <c r="AT23" s="83" t="str">
        <f t="shared" ca="1" si="39"/>
        <v/>
      </c>
      <c r="AU23" s="83" t="str">
        <f t="shared" ca="1" si="40"/>
        <v/>
      </c>
      <c r="AV23" s="83" t="str">
        <f t="shared" ca="1" si="41"/>
        <v/>
      </c>
      <c r="AW23" s="83" t="str">
        <f t="shared" ca="1" si="42"/>
        <v/>
      </c>
      <c r="AX23" s="83" t="str">
        <f t="shared" ca="1" si="43"/>
        <v/>
      </c>
      <c r="AY23" s="83" t="str">
        <f t="shared" ca="1" si="44"/>
        <v/>
      </c>
      <c r="AZ23" s="83" t="str">
        <f t="shared" ca="1" si="45"/>
        <v/>
      </c>
      <c r="BA23" s="83" t="str">
        <f t="shared" ca="1" si="46"/>
        <v/>
      </c>
      <c r="BB23" s="83" t="str">
        <f t="shared" ca="1" si="47"/>
        <v/>
      </c>
      <c r="BC23" s="83" t="str">
        <f t="shared" ca="1" si="48"/>
        <v/>
      </c>
      <c r="BD23" s="83" t="str">
        <f t="shared" ca="1" si="49"/>
        <v/>
      </c>
      <c r="BE23" s="83" t="str">
        <f t="shared" ca="1" si="50"/>
        <v/>
      </c>
      <c r="BF23" s="83" t="str">
        <f t="shared" ca="1" si="51"/>
        <v/>
      </c>
      <c r="BG23" s="83" t="str">
        <f t="shared" ca="1" si="52"/>
        <v/>
      </c>
      <c r="BH23" s="83" t="str">
        <f t="shared" ca="1" si="53"/>
        <v/>
      </c>
      <c r="BI23" s="83" t="str">
        <f t="shared" ca="1" si="54"/>
        <v/>
      </c>
      <c r="BJ23" s="83" t="str">
        <f t="shared" ca="1" si="55"/>
        <v/>
      </c>
      <c r="BK23" s="83" t="str">
        <f t="shared" ca="1" si="56"/>
        <v/>
      </c>
      <c r="BL23" s="83" t="str">
        <f t="shared" ca="1" si="57"/>
        <v/>
      </c>
      <c r="BM23" s="83" t="str">
        <f t="shared" ca="1" si="58"/>
        <v/>
      </c>
      <c r="BN23" s="83" t="str">
        <f t="shared" ca="1" si="59"/>
        <v/>
      </c>
      <c r="BO23" s="83" t="str">
        <f t="shared" ca="1" si="60"/>
        <v/>
      </c>
      <c r="BP23" s="83" t="str">
        <f t="shared" ca="1" si="61"/>
        <v/>
      </c>
      <c r="BQ23" s="83" t="str">
        <f t="shared" ca="1" si="62"/>
        <v/>
      </c>
      <c r="BR23" s="83" t="str">
        <f t="shared" ca="1" si="63"/>
        <v/>
      </c>
      <c r="BS23" s="83" t="str">
        <f t="shared" ca="1" si="64"/>
        <v/>
      </c>
      <c r="BT23" s="83" t="str">
        <f t="shared" ca="1" si="65"/>
        <v/>
      </c>
      <c r="BU23" s="83" t="str">
        <f t="shared" ca="1" si="66"/>
        <v/>
      </c>
      <c r="BV23" s="83" t="str">
        <f t="shared" ca="1" si="67"/>
        <v/>
      </c>
      <c r="BW23" s="83" t="str">
        <f t="shared" ca="1" si="68"/>
        <v/>
      </c>
      <c r="BY23" s="19">
        <v>17</v>
      </c>
    </row>
    <row r="24" spans="1:77" x14ac:dyDescent="0.25">
      <c r="A24" s="19">
        <v>18</v>
      </c>
      <c r="B24" s="82"/>
      <c r="C24" s="83" t="str">
        <f t="shared" ca="1" si="0"/>
        <v/>
      </c>
      <c r="D24" s="83" t="str">
        <f t="shared" ca="1" si="1"/>
        <v/>
      </c>
      <c r="E24" s="83" t="str">
        <f t="shared" ca="1" si="2"/>
        <v/>
      </c>
      <c r="F24" s="83" t="str">
        <f t="shared" ca="1" si="3"/>
        <v/>
      </c>
      <c r="G24" s="83" t="str">
        <f t="shared" ca="1" si="4"/>
        <v/>
      </c>
      <c r="H24" s="83" t="str">
        <f t="shared" ca="1" si="5"/>
        <v/>
      </c>
      <c r="I24" s="83" t="str">
        <f t="shared" ca="1" si="6"/>
        <v/>
      </c>
      <c r="J24" s="83" t="str">
        <f t="shared" ca="1" si="7"/>
        <v/>
      </c>
      <c r="K24" s="83" t="str">
        <f t="shared" ca="1" si="8"/>
        <v/>
      </c>
      <c r="L24" s="83" t="str">
        <f t="shared" ca="1" si="9"/>
        <v/>
      </c>
      <c r="M24" s="83" t="str">
        <f t="shared" ca="1" si="10"/>
        <v/>
      </c>
      <c r="N24" s="83" t="str">
        <f t="shared" ca="1" si="11"/>
        <v/>
      </c>
      <c r="O24" s="83" t="str">
        <f t="shared" ca="1" si="12"/>
        <v/>
      </c>
      <c r="P24" s="83" t="str">
        <f t="shared" ca="1" si="13"/>
        <v/>
      </c>
      <c r="Q24" s="83" t="str">
        <f t="shared" ca="1" si="14"/>
        <v/>
      </c>
      <c r="R24" s="83" t="str">
        <f t="shared" ca="1" si="15"/>
        <v/>
      </c>
      <c r="S24" s="83" t="str">
        <f t="shared" ca="1" si="16"/>
        <v/>
      </c>
      <c r="T24" s="83" t="str">
        <f t="shared" ca="1" si="17"/>
        <v/>
      </c>
      <c r="U24" s="83" t="str">
        <f t="shared" ca="1" si="18"/>
        <v/>
      </c>
      <c r="V24" s="83" t="str">
        <f t="shared" ca="1" si="19"/>
        <v/>
      </c>
      <c r="W24" s="83" t="str">
        <f t="shared" ca="1" si="20"/>
        <v/>
      </c>
      <c r="X24" s="83" t="str">
        <f t="shared" ca="1" si="21"/>
        <v/>
      </c>
      <c r="Y24" s="83" t="str">
        <f t="shared" ca="1" si="22"/>
        <v/>
      </c>
      <c r="Z24" s="83" t="str">
        <f t="shared" ca="1" si="23"/>
        <v/>
      </c>
      <c r="AA24" s="83" t="str">
        <f t="shared" ca="1" si="24"/>
        <v/>
      </c>
      <c r="AB24" s="83" t="str">
        <f t="shared" ca="1" si="25"/>
        <v/>
      </c>
      <c r="AC24" s="83" t="str">
        <f t="shared" ca="1" si="26"/>
        <v/>
      </c>
      <c r="AD24" s="83"/>
      <c r="AE24" s="83" t="str">
        <f t="shared" ca="1" si="27"/>
        <v/>
      </c>
      <c r="AF24" s="83" t="str">
        <f t="shared" ca="1" si="28"/>
        <v/>
      </c>
      <c r="AG24" s="83" t="str">
        <f t="shared" ca="1" si="29"/>
        <v/>
      </c>
      <c r="AH24" s="83" t="str">
        <f t="shared" ca="1" si="30"/>
        <v/>
      </c>
      <c r="AI24" s="83" t="str">
        <f t="shared" ca="1" si="31"/>
        <v/>
      </c>
      <c r="AJ24" s="83" t="str">
        <f t="shared" ca="1" si="32"/>
        <v/>
      </c>
      <c r="AK24" s="83" t="str">
        <f t="shared" ca="1" si="33"/>
        <v/>
      </c>
      <c r="AL24" s="83" t="str">
        <f t="shared" ca="1" si="34"/>
        <v/>
      </c>
      <c r="AN24" s="19">
        <v>18</v>
      </c>
      <c r="AP24" s="83" t="str">
        <f t="shared" ca="1" si="35"/>
        <v/>
      </c>
      <c r="AQ24" s="83" t="str">
        <f t="shared" ca="1" si="36"/>
        <v/>
      </c>
      <c r="AR24" s="83" t="str">
        <f t="shared" ca="1" si="37"/>
        <v/>
      </c>
      <c r="AS24" s="83" t="str">
        <f t="shared" ca="1" si="38"/>
        <v/>
      </c>
      <c r="AT24" s="83" t="str">
        <f t="shared" ca="1" si="39"/>
        <v/>
      </c>
      <c r="AU24" s="83" t="str">
        <f t="shared" ca="1" si="40"/>
        <v/>
      </c>
      <c r="AV24" s="83" t="str">
        <f t="shared" ca="1" si="41"/>
        <v/>
      </c>
      <c r="AW24" s="83" t="str">
        <f t="shared" ca="1" si="42"/>
        <v/>
      </c>
      <c r="AX24" s="83" t="str">
        <f t="shared" ca="1" si="43"/>
        <v/>
      </c>
      <c r="AY24" s="83" t="str">
        <f t="shared" ca="1" si="44"/>
        <v/>
      </c>
      <c r="AZ24" s="83" t="str">
        <f t="shared" ca="1" si="45"/>
        <v/>
      </c>
      <c r="BA24" s="83" t="str">
        <f t="shared" ca="1" si="46"/>
        <v/>
      </c>
      <c r="BB24" s="83" t="str">
        <f t="shared" ca="1" si="47"/>
        <v/>
      </c>
      <c r="BC24" s="83" t="str">
        <f t="shared" ca="1" si="48"/>
        <v/>
      </c>
      <c r="BD24" s="83" t="str">
        <f t="shared" ca="1" si="49"/>
        <v/>
      </c>
      <c r="BE24" s="83" t="str">
        <f t="shared" ca="1" si="50"/>
        <v/>
      </c>
      <c r="BF24" s="83" t="str">
        <f t="shared" ca="1" si="51"/>
        <v/>
      </c>
      <c r="BG24" s="83" t="str">
        <f t="shared" ca="1" si="52"/>
        <v/>
      </c>
      <c r="BH24" s="83" t="str">
        <f t="shared" ca="1" si="53"/>
        <v/>
      </c>
      <c r="BI24" s="83" t="str">
        <f t="shared" ca="1" si="54"/>
        <v/>
      </c>
      <c r="BJ24" s="83" t="str">
        <f t="shared" ca="1" si="55"/>
        <v/>
      </c>
      <c r="BK24" s="83" t="str">
        <f t="shared" ca="1" si="56"/>
        <v/>
      </c>
      <c r="BL24" s="83" t="str">
        <f t="shared" ca="1" si="57"/>
        <v/>
      </c>
      <c r="BM24" s="83" t="str">
        <f t="shared" ca="1" si="58"/>
        <v/>
      </c>
      <c r="BN24" s="83" t="str">
        <f t="shared" ca="1" si="59"/>
        <v/>
      </c>
      <c r="BO24" s="83" t="str">
        <f t="shared" ca="1" si="60"/>
        <v/>
      </c>
      <c r="BP24" s="83" t="str">
        <f t="shared" ca="1" si="61"/>
        <v/>
      </c>
      <c r="BQ24" s="83" t="str">
        <f t="shared" ca="1" si="62"/>
        <v/>
      </c>
      <c r="BR24" s="83" t="str">
        <f t="shared" ca="1" si="63"/>
        <v/>
      </c>
      <c r="BS24" s="83" t="str">
        <f t="shared" ca="1" si="64"/>
        <v/>
      </c>
      <c r="BT24" s="83" t="str">
        <f t="shared" ca="1" si="65"/>
        <v/>
      </c>
      <c r="BU24" s="83" t="str">
        <f t="shared" ca="1" si="66"/>
        <v/>
      </c>
      <c r="BV24" s="83" t="str">
        <f t="shared" ca="1" si="67"/>
        <v/>
      </c>
      <c r="BW24" s="83" t="str">
        <f t="shared" ca="1" si="68"/>
        <v/>
      </c>
      <c r="BY24" s="19">
        <v>18</v>
      </c>
    </row>
    <row r="25" spans="1:77" x14ac:dyDescent="0.25">
      <c r="A25" s="19">
        <v>19</v>
      </c>
      <c r="B25" s="82"/>
      <c r="C25" s="83" t="str">
        <f t="shared" ca="1" si="0"/>
        <v/>
      </c>
      <c r="D25" s="83" t="str">
        <f t="shared" ca="1" si="1"/>
        <v/>
      </c>
      <c r="E25" s="83" t="str">
        <f t="shared" ca="1" si="2"/>
        <v/>
      </c>
      <c r="F25" s="83" t="str">
        <f t="shared" ca="1" si="3"/>
        <v/>
      </c>
      <c r="G25" s="83" t="str">
        <f t="shared" ca="1" si="4"/>
        <v/>
      </c>
      <c r="H25" s="83" t="str">
        <f t="shared" ca="1" si="5"/>
        <v/>
      </c>
      <c r="I25" s="83" t="str">
        <f t="shared" ca="1" si="6"/>
        <v/>
      </c>
      <c r="J25" s="83" t="str">
        <f t="shared" ca="1" si="7"/>
        <v/>
      </c>
      <c r="K25" s="83" t="str">
        <f t="shared" ca="1" si="8"/>
        <v/>
      </c>
      <c r="L25" s="83" t="str">
        <f t="shared" ca="1" si="9"/>
        <v/>
      </c>
      <c r="M25" s="83" t="str">
        <f t="shared" ca="1" si="10"/>
        <v/>
      </c>
      <c r="N25" s="83" t="str">
        <f t="shared" ca="1" si="11"/>
        <v/>
      </c>
      <c r="O25" s="83" t="str">
        <f t="shared" ca="1" si="12"/>
        <v/>
      </c>
      <c r="P25" s="83" t="str">
        <f t="shared" ca="1" si="13"/>
        <v/>
      </c>
      <c r="Q25" s="83" t="str">
        <f t="shared" ca="1" si="14"/>
        <v/>
      </c>
      <c r="R25" s="83" t="str">
        <f t="shared" ca="1" si="15"/>
        <v/>
      </c>
      <c r="S25" s="83" t="str">
        <f t="shared" ca="1" si="16"/>
        <v/>
      </c>
      <c r="T25" s="83" t="str">
        <f t="shared" ca="1" si="17"/>
        <v/>
      </c>
      <c r="U25" s="83" t="str">
        <f t="shared" ca="1" si="18"/>
        <v/>
      </c>
      <c r="V25" s="83" t="str">
        <f t="shared" ca="1" si="19"/>
        <v/>
      </c>
      <c r="W25" s="83" t="str">
        <f t="shared" ca="1" si="20"/>
        <v/>
      </c>
      <c r="X25" s="83" t="str">
        <f t="shared" ca="1" si="21"/>
        <v/>
      </c>
      <c r="Y25" s="83" t="str">
        <f t="shared" ca="1" si="22"/>
        <v/>
      </c>
      <c r="Z25" s="83" t="str">
        <f t="shared" ca="1" si="23"/>
        <v/>
      </c>
      <c r="AA25" s="83" t="str">
        <f t="shared" ca="1" si="24"/>
        <v/>
      </c>
      <c r="AB25" s="83" t="str">
        <f t="shared" ca="1" si="25"/>
        <v/>
      </c>
      <c r="AC25" s="83" t="str">
        <f t="shared" ca="1" si="26"/>
        <v/>
      </c>
      <c r="AD25" s="83"/>
      <c r="AE25" s="83" t="str">
        <f t="shared" ca="1" si="27"/>
        <v/>
      </c>
      <c r="AF25" s="83" t="str">
        <f t="shared" ca="1" si="28"/>
        <v/>
      </c>
      <c r="AG25" s="83" t="str">
        <f t="shared" ca="1" si="29"/>
        <v/>
      </c>
      <c r="AH25" s="83" t="str">
        <f t="shared" ca="1" si="30"/>
        <v/>
      </c>
      <c r="AI25" s="83" t="str">
        <f t="shared" ca="1" si="31"/>
        <v/>
      </c>
      <c r="AJ25" s="83" t="str">
        <f t="shared" ca="1" si="32"/>
        <v/>
      </c>
      <c r="AK25" s="83" t="str">
        <f t="shared" ca="1" si="33"/>
        <v/>
      </c>
      <c r="AL25" s="83" t="str">
        <f t="shared" ca="1" si="34"/>
        <v/>
      </c>
      <c r="AN25" s="19">
        <v>19</v>
      </c>
      <c r="AP25" s="83" t="str">
        <f t="shared" ca="1" si="35"/>
        <v/>
      </c>
      <c r="AQ25" s="83" t="str">
        <f t="shared" ca="1" si="36"/>
        <v/>
      </c>
      <c r="AR25" s="83" t="str">
        <f t="shared" ca="1" si="37"/>
        <v/>
      </c>
      <c r="AS25" s="83" t="str">
        <f t="shared" ca="1" si="38"/>
        <v/>
      </c>
      <c r="AT25" s="83" t="str">
        <f t="shared" ca="1" si="39"/>
        <v/>
      </c>
      <c r="AU25" s="83" t="str">
        <f t="shared" ca="1" si="40"/>
        <v/>
      </c>
      <c r="AV25" s="83" t="str">
        <f t="shared" ca="1" si="41"/>
        <v/>
      </c>
      <c r="AW25" s="83" t="str">
        <f t="shared" ca="1" si="42"/>
        <v/>
      </c>
      <c r="AX25" s="83" t="str">
        <f t="shared" ca="1" si="43"/>
        <v/>
      </c>
      <c r="AY25" s="83" t="str">
        <f t="shared" ca="1" si="44"/>
        <v/>
      </c>
      <c r="AZ25" s="83" t="str">
        <f t="shared" ca="1" si="45"/>
        <v/>
      </c>
      <c r="BA25" s="83" t="str">
        <f t="shared" ca="1" si="46"/>
        <v/>
      </c>
      <c r="BB25" s="83" t="str">
        <f t="shared" ca="1" si="47"/>
        <v/>
      </c>
      <c r="BC25" s="83" t="str">
        <f t="shared" ca="1" si="48"/>
        <v/>
      </c>
      <c r="BD25" s="83" t="str">
        <f t="shared" ca="1" si="49"/>
        <v/>
      </c>
      <c r="BE25" s="83" t="str">
        <f t="shared" ca="1" si="50"/>
        <v/>
      </c>
      <c r="BF25" s="83" t="str">
        <f t="shared" ca="1" si="51"/>
        <v/>
      </c>
      <c r="BG25" s="83" t="str">
        <f t="shared" ca="1" si="52"/>
        <v/>
      </c>
      <c r="BH25" s="83" t="str">
        <f t="shared" ca="1" si="53"/>
        <v/>
      </c>
      <c r="BI25" s="83" t="str">
        <f t="shared" ca="1" si="54"/>
        <v/>
      </c>
      <c r="BJ25" s="83" t="str">
        <f t="shared" ca="1" si="55"/>
        <v/>
      </c>
      <c r="BK25" s="83" t="str">
        <f t="shared" ca="1" si="56"/>
        <v/>
      </c>
      <c r="BL25" s="83" t="str">
        <f t="shared" ca="1" si="57"/>
        <v/>
      </c>
      <c r="BM25" s="83" t="str">
        <f t="shared" ca="1" si="58"/>
        <v/>
      </c>
      <c r="BN25" s="83" t="str">
        <f t="shared" ca="1" si="59"/>
        <v/>
      </c>
      <c r="BO25" s="83" t="str">
        <f t="shared" ca="1" si="60"/>
        <v/>
      </c>
      <c r="BP25" s="83" t="str">
        <f t="shared" ca="1" si="61"/>
        <v/>
      </c>
      <c r="BQ25" s="83" t="str">
        <f t="shared" ca="1" si="62"/>
        <v/>
      </c>
      <c r="BR25" s="83" t="str">
        <f t="shared" ca="1" si="63"/>
        <v/>
      </c>
      <c r="BS25" s="83" t="str">
        <f t="shared" ca="1" si="64"/>
        <v/>
      </c>
      <c r="BT25" s="83" t="str">
        <f t="shared" ca="1" si="65"/>
        <v/>
      </c>
      <c r="BU25" s="83" t="str">
        <f t="shared" ca="1" si="66"/>
        <v/>
      </c>
      <c r="BV25" s="83" t="str">
        <f t="shared" ca="1" si="67"/>
        <v/>
      </c>
      <c r="BW25" s="83" t="str">
        <f t="shared" ca="1" si="68"/>
        <v/>
      </c>
      <c r="BY25" s="19">
        <v>19</v>
      </c>
    </row>
    <row r="26" spans="1:77" x14ac:dyDescent="0.25">
      <c r="A26" s="19">
        <v>20</v>
      </c>
      <c r="B26" s="82"/>
      <c r="C26" s="83" t="str">
        <f t="shared" ca="1" si="0"/>
        <v/>
      </c>
      <c r="D26" s="83" t="str">
        <f t="shared" ca="1" si="1"/>
        <v/>
      </c>
      <c r="E26" s="83" t="str">
        <f t="shared" ca="1" si="2"/>
        <v/>
      </c>
      <c r="F26" s="83" t="str">
        <f t="shared" ca="1" si="3"/>
        <v/>
      </c>
      <c r="G26" s="83" t="str">
        <f t="shared" ca="1" si="4"/>
        <v/>
      </c>
      <c r="H26" s="83" t="str">
        <f t="shared" ca="1" si="5"/>
        <v/>
      </c>
      <c r="I26" s="83" t="str">
        <f t="shared" ca="1" si="6"/>
        <v/>
      </c>
      <c r="J26" s="83" t="str">
        <f t="shared" ca="1" si="7"/>
        <v/>
      </c>
      <c r="K26" s="83" t="str">
        <f t="shared" ca="1" si="8"/>
        <v/>
      </c>
      <c r="L26" s="83" t="str">
        <f t="shared" ca="1" si="9"/>
        <v/>
      </c>
      <c r="M26" s="83" t="str">
        <f t="shared" ca="1" si="10"/>
        <v/>
      </c>
      <c r="N26" s="83" t="str">
        <f t="shared" ca="1" si="11"/>
        <v/>
      </c>
      <c r="O26" s="83" t="str">
        <f t="shared" ca="1" si="12"/>
        <v/>
      </c>
      <c r="P26" s="83" t="str">
        <f t="shared" ca="1" si="13"/>
        <v/>
      </c>
      <c r="Q26" s="83" t="str">
        <f t="shared" ca="1" si="14"/>
        <v/>
      </c>
      <c r="R26" s="83" t="str">
        <f t="shared" ca="1" si="15"/>
        <v/>
      </c>
      <c r="S26" s="83" t="str">
        <f t="shared" ca="1" si="16"/>
        <v/>
      </c>
      <c r="T26" s="83" t="str">
        <f t="shared" ca="1" si="17"/>
        <v/>
      </c>
      <c r="U26" s="83" t="str">
        <f t="shared" ca="1" si="18"/>
        <v/>
      </c>
      <c r="V26" s="83" t="str">
        <f t="shared" ca="1" si="19"/>
        <v/>
      </c>
      <c r="W26" s="83" t="str">
        <f t="shared" ca="1" si="20"/>
        <v/>
      </c>
      <c r="X26" s="83" t="str">
        <f t="shared" ca="1" si="21"/>
        <v/>
      </c>
      <c r="Y26" s="83" t="str">
        <f t="shared" ca="1" si="22"/>
        <v/>
      </c>
      <c r="Z26" s="83" t="str">
        <f t="shared" ca="1" si="23"/>
        <v/>
      </c>
      <c r="AA26" s="83" t="str">
        <f t="shared" ca="1" si="24"/>
        <v/>
      </c>
      <c r="AB26" s="83" t="str">
        <f t="shared" ca="1" si="25"/>
        <v/>
      </c>
      <c r="AC26" s="83" t="str">
        <f t="shared" ca="1" si="26"/>
        <v/>
      </c>
      <c r="AD26" s="83"/>
      <c r="AE26" s="83" t="str">
        <f t="shared" ca="1" si="27"/>
        <v/>
      </c>
      <c r="AF26" s="83" t="str">
        <f t="shared" ca="1" si="28"/>
        <v/>
      </c>
      <c r="AG26" s="83" t="str">
        <f t="shared" ca="1" si="29"/>
        <v/>
      </c>
      <c r="AH26" s="83" t="str">
        <f t="shared" ca="1" si="30"/>
        <v/>
      </c>
      <c r="AI26" s="83" t="str">
        <f t="shared" ca="1" si="31"/>
        <v/>
      </c>
      <c r="AJ26" s="83" t="str">
        <f t="shared" ca="1" si="32"/>
        <v/>
      </c>
      <c r="AK26" s="83" t="str">
        <f t="shared" ca="1" si="33"/>
        <v/>
      </c>
      <c r="AL26" s="83" t="str">
        <f t="shared" ca="1" si="34"/>
        <v/>
      </c>
      <c r="AN26" s="19">
        <v>20</v>
      </c>
      <c r="AP26" s="83" t="str">
        <f t="shared" ca="1" si="35"/>
        <v/>
      </c>
      <c r="AQ26" s="83" t="str">
        <f t="shared" ca="1" si="36"/>
        <v/>
      </c>
      <c r="AR26" s="83" t="str">
        <f t="shared" ca="1" si="37"/>
        <v/>
      </c>
      <c r="AS26" s="83" t="str">
        <f t="shared" ca="1" si="38"/>
        <v/>
      </c>
      <c r="AT26" s="83" t="str">
        <f t="shared" ca="1" si="39"/>
        <v/>
      </c>
      <c r="AU26" s="83" t="str">
        <f t="shared" ca="1" si="40"/>
        <v/>
      </c>
      <c r="AV26" s="83" t="str">
        <f t="shared" ca="1" si="41"/>
        <v/>
      </c>
      <c r="AW26" s="83" t="str">
        <f t="shared" ca="1" si="42"/>
        <v/>
      </c>
      <c r="AX26" s="83" t="str">
        <f t="shared" ca="1" si="43"/>
        <v/>
      </c>
      <c r="AY26" s="83" t="str">
        <f t="shared" ca="1" si="44"/>
        <v/>
      </c>
      <c r="AZ26" s="83" t="str">
        <f t="shared" ca="1" si="45"/>
        <v/>
      </c>
      <c r="BA26" s="83" t="str">
        <f t="shared" ca="1" si="46"/>
        <v/>
      </c>
      <c r="BB26" s="83" t="str">
        <f t="shared" ca="1" si="47"/>
        <v/>
      </c>
      <c r="BC26" s="83" t="str">
        <f t="shared" ca="1" si="48"/>
        <v/>
      </c>
      <c r="BD26" s="83" t="str">
        <f t="shared" ca="1" si="49"/>
        <v/>
      </c>
      <c r="BE26" s="83" t="str">
        <f t="shared" ca="1" si="50"/>
        <v/>
      </c>
      <c r="BF26" s="83" t="str">
        <f t="shared" ca="1" si="51"/>
        <v/>
      </c>
      <c r="BG26" s="83" t="str">
        <f t="shared" ca="1" si="52"/>
        <v/>
      </c>
      <c r="BH26" s="83" t="str">
        <f t="shared" ca="1" si="53"/>
        <v/>
      </c>
      <c r="BI26" s="83" t="str">
        <f t="shared" ca="1" si="54"/>
        <v/>
      </c>
      <c r="BJ26" s="83" t="str">
        <f t="shared" ca="1" si="55"/>
        <v/>
      </c>
      <c r="BK26" s="83" t="str">
        <f t="shared" ca="1" si="56"/>
        <v/>
      </c>
      <c r="BL26" s="83" t="str">
        <f t="shared" ca="1" si="57"/>
        <v/>
      </c>
      <c r="BM26" s="83" t="str">
        <f t="shared" ca="1" si="58"/>
        <v/>
      </c>
      <c r="BN26" s="83" t="str">
        <f t="shared" ca="1" si="59"/>
        <v/>
      </c>
      <c r="BO26" s="83" t="str">
        <f t="shared" ca="1" si="60"/>
        <v/>
      </c>
      <c r="BP26" s="83" t="str">
        <f t="shared" ca="1" si="61"/>
        <v/>
      </c>
      <c r="BQ26" s="83" t="str">
        <f t="shared" ca="1" si="62"/>
        <v/>
      </c>
      <c r="BR26" s="83" t="str">
        <f t="shared" ca="1" si="63"/>
        <v/>
      </c>
      <c r="BS26" s="83" t="str">
        <f t="shared" ca="1" si="64"/>
        <v/>
      </c>
      <c r="BT26" s="83" t="str">
        <f t="shared" ca="1" si="65"/>
        <v/>
      </c>
      <c r="BU26" s="83" t="str">
        <f t="shared" ca="1" si="66"/>
        <v/>
      </c>
      <c r="BV26" s="83" t="str">
        <f t="shared" ca="1" si="67"/>
        <v/>
      </c>
      <c r="BW26" s="83" t="str">
        <f t="shared" ca="1" si="68"/>
        <v/>
      </c>
      <c r="BY26" s="19">
        <v>20</v>
      </c>
    </row>
    <row r="27" spans="1:77" x14ac:dyDescent="0.25">
      <c r="A27" s="19">
        <v>21</v>
      </c>
      <c r="B27" s="82"/>
      <c r="C27" s="83" t="str">
        <f t="shared" ca="1" si="0"/>
        <v/>
      </c>
      <c r="D27" s="83" t="str">
        <f t="shared" ca="1" si="1"/>
        <v/>
      </c>
      <c r="E27" s="83" t="str">
        <f t="shared" ca="1" si="2"/>
        <v/>
      </c>
      <c r="F27" s="83" t="str">
        <f t="shared" ca="1" si="3"/>
        <v/>
      </c>
      <c r="G27" s="83" t="str">
        <f t="shared" ca="1" si="4"/>
        <v/>
      </c>
      <c r="H27" s="83" t="str">
        <f t="shared" ca="1" si="5"/>
        <v/>
      </c>
      <c r="I27" s="83" t="str">
        <f t="shared" ca="1" si="6"/>
        <v/>
      </c>
      <c r="J27" s="83" t="str">
        <f t="shared" ca="1" si="7"/>
        <v/>
      </c>
      <c r="K27" s="83" t="str">
        <f t="shared" ca="1" si="8"/>
        <v/>
      </c>
      <c r="L27" s="83" t="str">
        <f t="shared" ca="1" si="9"/>
        <v/>
      </c>
      <c r="M27" s="83" t="str">
        <f t="shared" ca="1" si="10"/>
        <v/>
      </c>
      <c r="N27" s="83" t="str">
        <f t="shared" ca="1" si="11"/>
        <v/>
      </c>
      <c r="O27" s="83" t="str">
        <f t="shared" ca="1" si="12"/>
        <v/>
      </c>
      <c r="P27" s="83" t="str">
        <f t="shared" ca="1" si="13"/>
        <v/>
      </c>
      <c r="Q27" s="83" t="str">
        <f t="shared" ca="1" si="14"/>
        <v/>
      </c>
      <c r="R27" s="83" t="str">
        <f t="shared" ca="1" si="15"/>
        <v/>
      </c>
      <c r="S27" s="83" t="str">
        <f t="shared" ca="1" si="16"/>
        <v/>
      </c>
      <c r="T27" s="83" t="str">
        <f t="shared" ca="1" si="17"/>
        <v/>
      </c>
      <c r="U27" s="83" t="str">
        <f t="shared" ca="1" si="18"/>
        <v/>
      </c>
      <c r="V27" s="83" t="str">
        <f t="shared" ca="1" si="19"/>
        <v/>
      </c>
      <c r="W27" s="83" t="str">
        <f t="shared" ca="1" si="20"/>
        <v/>
      </c>
      <c r="X27" s="83" t="str">
        <f t="shared" ca="1" si="21"/>
        <v/>
      </c>
      <c r="Y27" s="83" t="str">
        <f t="shared" ca="1" si="22"/>
        <v/>
      </c>
      <c r="Z27" s="83" t="str">
        <f t="shared" ca="1" si="23"/>
        <v/>
      </c>
      <c r="AA27" s="83" t="str">
        <f t="shared" ca="1" si="24"/>
        <v/>
      </c>
      <c r="AB27" s="83" t="str">
        <f t="shared" ca="1" si="25"/>
        <v/>
      </c>
      <c r="AC27" s="83" t="str">
        <f t="shared" ca="1" si="26"/>
        <v/>
      </c>
      <c r="AD27" s="83"/>
      <c r="AE27" s="83" t="str">
        <f t="shared" ca="1" si="27"/>
        <v/>
      </c>
      <c r="AF27" s="83" t="str">
        <f t="shared" ca="1" si="28"/>
        <v/>
      </c>
      <c r="AG27" s="83" t="str">
        <f t="shared" ca="1" si="29"/>
        <v/>
      </c>
      <c r="AH27" s="83" t="str">
        <f t="shared" ca="1" si="30"/>
        <v/>
      </c>
      <c r="AI27" s="83" t="str">
        <f t="shared" ca="1" si="31"/>
        <v/>
      </c>
      <c r="AJ27" s="83" t="str">
        <f t="shared" ca="1" si="32"/>
        <v/>
      </c>
      <c r="AK27" s="83" t="str">
        <f t="shared" ca="1" si="33"/>
        <v/>
      </c>
      <c r="AL27" s="83" t="str">
        <f t="shared" ca="1" si="34"/>
        <v/>
      </c>
      <c r="AN27" s="19">
        <v>21</v>
      </c>
      <c r="AP27" s="83" t="str">
        <f t="shared" ca="1" si="35"/>
        <v/>
      </c>
      <c r="AQ27" s="83" t="str">
        <f t="shared" ca="1" si="36"/>
        <v/>
      </c>
      <c r="AR27" s="83" t="str">
        <f t="shared" ca="1" si="37"/>
        <v/>
      </c>
      <c r="AS27" s="83" t="str">
        <f t="shared" ca="1" si="38"/>
        <v/>
      </c>
      <c r="AT27" s="83" t="str">
        <f t="shared" ca="1" si="39"/>
        <v/>
      </c>
      <c r="AU27" s="83" t="str">
        <f t="shared" ca="1" si="40"/>
        <v/>
      </c>
      <c r="AV27" s="83" t="str">
        <f t="shared" ca="1" si="41"/>
        <v/>
      </c>
      <c r="AW27" s="83" t="str">
        <f t="shared" ca="1" si="42"/>
        <v/>
      </c>
      <c r="AX27" s="83" t="str">
        <f t="shared" ca="1" si="43"/>
        <v/>
      </c>
      <c r="AY27" s="83" t="str">
        <f t="shared" ca="1" si="44"/>
        <v/>
      </c>
      <c r="AZ27" s="83" t="str">
        <f t="shared" ca="1" si="45"/>
        <v/>
      </c>
      <c r="BA27" s="83" t="str">
        <f t="shared" ca="1" si="46"/>
        <v/>
      </c>
      <c r="BB27" s="83" t="str">
        <f t="shared" ca="1" si="47"/>
        <v/>
      </c>
      <c r="BC27" s="83" t="str">
        <f t="shared" ca="1" si="48"/>
        <v/>
      </c>
      <c r="BD27" s="83" t="str">
        <f t="shared" ca="1" si="49"/>
        <v/>
      </c>
      <c r="BE27" s="83" t="str">
        <f t="shared" ca="1" si="50"/>
        <v/>
      </c>
      <c r="BF27" s="83" t="str">
        <f t="shared" ca="1" si="51"/>
        <v/>
      </c>
      <c r="BG27" s="83" t="str">
        <f t="shared" ca="1" si="52"/>
        <v/>
      </c>
      <c r="BH27" s="83" t="str">
        <f t="shared" ca="1" si="53"/>
        <v/>
      </c>
      <c r="BI27" s="83" t="str">
        <f t="shared" ca="1" si="54"/>
        <v/>
      </c>
      <c r="BJ27" s="83" t="str">
        <f t="shared" ca="1" si="55"/>
        <v/>
      </c>
      <c r="BK27" s="83" t="str">
        <f t="shared" ca="1" si="56"/>
        <v/>
      </c>
      <c r="BL27" s="83" t="str">
        <f t="shared" ca="1" si="57"/>
        <v/>
      </c>
      <c r="BM27" s="83" t="str">
        <f t="shared" ca="1" si="58"/>
        <v/>
      </c>
      <c r="BN27" s="83" t="str">
        <f t="shared" ca="1" si="59"/>
        <v/>
      </c>
      <c r="BO27" s="83" t="str">
        <f t="shared" ca="1" si="60"/>
        <v/>
      </c>
      <c r="BP27" s="83" t="str">
        <f t="shared" ca="1" si="61"/>
        <v/>
      </c>
      <c r="BQ27" s="83" t="str">
        <f t="shared" ca="1" si="62"/>
        <v/>
      </c>
      <c r="BR27" s="83" t="str">
        <f t="shared" ca="1" si="63"/>
        <v/>
      </c>
      <c r="BS27" s="83" t="str">
        <f t="shared" ca="1" si="64"/>
        <v/>
      </c>
      <c r="BT27" s="83" t="str">
        <f t="shared" ca="1" si="65"/>
        <v/>
      </c>
      <c r="BU27" s="83" t="str">
        <f t="shared" ca="1" si="66"/>
        <v/>
      </c>
      <c r="BV27" s="83" t="str">
        <f t="shared" ca="1" si="67"/>
        <v/>
      </c>
      <c r="BW27" s="83" t="str">
        <f t="shared" ca="1" si="68"/>
        <v/>
      </c>
      <c r="BY27" s="19">
        <v>21</v>
      </c>
    </row>
    <row r="28" spans="1:77" x14ac:dyDescent="0.25">
      <c r="A28" s="19">
        <v>22</v>
      </c>
      <c r="B28" s="82"/>
      <c r="C28" s="83" t="str">
        <f t="shared" ca="1" si="0"/>
        <v/>
      </c>
      <c r="D28" s="83" t="str">
        <f t="shared" ca="1" si="1"/>
        <v/>
      </c>
      <c r="E28" s="83" t="str">
        <f t="shared" ca="1" si="2"/>
        <v/>
      </c>
      <c r="F28" s="83" t="str">
        <f t="shared" ca="1" si="3"/>
        <v/>
      </c>
      <c r="G28" s="83" t="str">
        <f t="shared" ca="1" si="4"/>
        <v/>
      </c>
      <c r="H28" s="83" t="str">
        <f t="shared" ca="1" si="5"/>
        <v/>
      </c>
      <c r="I28" s="83" t="str">
        <f t="shared" ca="1" si="6"/>
        <v/>
      </c>
      <c r="J28" s="83" t="str">
        <f t="shared" ca="1" si="7"/>
        <v/>
      </c>
      <c r="K28" s="83" t="str">
        <f t="shared" ca="1" si="8"/>
        <v/>
      </c>
      <c r="L28" s="83" t="str">
        <f t="shared" ca="1" si="9"/>
        <v/>
      </c>
      <c r="M28" s="83" t="str">
        <f t="shared" ca="1" si="10"/>
        <v/>
      </c>
      <c r="N28" s="83" t="str">
        <f t="shared" ca="1" si="11"/>
        <v/>
      </c>
      <c r="O28" s="83" t="str">
        <f t="shared" ca="1" si="12"/>
        <v/>
      </c>
      <c r="P28" s="83" t="str">
        <f t="shared" ca="1" si="13"/>
        <v/>
      </c>
      <c r="Q28" s="83" t="str">
        <f t="shared" ca="1" si="14"/>
        <v/>
      </c>
      <c r="R28" s="83" t="str">
        <f t="shared" ca="1" si="15"/>
        <v/>
      </c>
      <c r="S28" s="83" t="str">
        <f t="shared" ca="1" si="16"/>
        <v/>
      </c>
      <c r="T28" s="83" t="str">
        <f t="shared" ca="1" si="17"/>
        <v/>
      </c>
      <c r="U28" s="83" t="str">
        <f t="shared" ca="1" si="18"/>
        <v/>
      </c>
      <c r="V28" s="83" t="str">
        <f t="shared" ca="1" si="19"/>
        <v/>
      </c>
      <c r="W28" s="83" t="str">
        <f t="shared" ca="1" si="20"/>
        <v/>
      </c>
      <c r="X28" s="83" t="str">
        <f t="shared" ca="1" si="21"/>
        <v/>
      </c>
      <c r="Y28" s="83" t="str">
        <f t="shared" ca="1" si="22"/>
        <v/>
      </c>
      <c r="Z28" s="83" t="str">
        <f t="shared" ca="1" si="23"/>
        <v/>
      </c>
      <c r="AA28" s="83" t="str">
        <f t="shared" ca="1" si="24"/>
        <v/>
      </c>
      <c r="AB28" s="83" t="str">
        <f t="shared" ca="1" si="25"/>
        <v/>
      </c>
      <c r="AC28" s="83" t="str">
        <f t="shared" ca="1" si="26"/>
        <v/>
      </c>
      <c r="AD28" s="83"/>
      <c r="AE28" s="83" t="str">
        <f t="shared" ca="1" si="27"/>
        <v/>
      </c>
      <c r="AF28" s="83" t="str">
        <f t="shared" ca="1" si="28"/>
        <v/>
      </c>
      <c r="AG28" s="83" t="str">
        <f t="shared" ca="1" si="29"/>
        <v/>
      </c>
      <c r="AH28" s="83" t="str">
        <f t="shared" ca="1" si="30"/>
        <v/>
      </c>
      <c r="AI28" s="83" t="str">
        <f t="shared" ca="1" si="31"/>
        <v/>
      </c>
      <c r="AJ28" s="83" t="str">
        <f t="shared" ca="1" si="32"/>
        <v/>
      </c>
      <c r="AK28" s="83" t="str">
        <f t="shared" ca="1" si="33"/>
        <v/>
      </c>
      <c r="AL28" s="83" t="str">
        <f t="shared" ca="1" si="34"/>
        <v/>
      </c>
      <c r="AN28" s="19">
        <v>22</v>
      </c>
      <c r="AP28" s="83" t="str">
        <f t="shared" ca="1" si="35"/>
        <v/>
      </c>
      <c r="AQ28" s="83" t="str">
        <f t="shared" ca="1" si="36"/>
        <v/>
      </c>
      <c r="AR28" s="83" t="str">
        <f t="shared" ca="1" si="37"/>
        <v/>
      </c>
      <c r="AS28" s="83" t="str">
        <f t="shared" ca="1" si="38"/>
        <v/>
      </c>
      <c r="AT28" s="83" t="str">
        <f t="shared" ca="1" si="39"/>
        <v/>
      </c>
      <c r="AU28" s="83" t="str">
        <f t="shared" ca="1" si="40"/>
        <v/>
      </c>
      <c r="AV28" s="83" t="str">
        <f t="shared" ca="1" si="41"/>
        <v/>
      </c>
      <c r="AW28" s="83" t="str">
        <f t="shared" ca="1" si="42"/>
        <v/>
      </c>
      <c r="AX28" s="83" t="str">
        <f t="shared" ca="1" si="43"/>
        <v/>
      </c>
      <c r="AY28" s="83" t="str">
        <f t="shared" ca="1" si="44"/>
        <v/>
      </c>
      <c r="AZ28" s="83" t="str">
        <f t="shared" ca="1" si="45"/>
        <v/>
      </c>
      <c r="BA28" s="83" t="str">
        <f t="shared" ca="1" si="46"/>
        <v/>
      </c>
      <c r="BB28" s="83" t="str">
        <f t="shared" ca="1" si="47"/>
        <v/>
      </c>
      <c r="BC28" s="83" t="str">
        <f t="shared" ca="1" si="48"/>
        <v/>
      </c>
      <c r="BD28" s="83" t="str">
        <f t="shared" ca="1" si="49"/>
        <v/>
      </c>
      <c r="BE28" s="83" t="str">
        <f t="shared" ca="1" si="50"/>
        <v/>
      </c>
      <c r="BF28" s="83" t="str">
        <f t="shared" ca="1" si="51"/>
        <v/>
      </c>
      <c r="BG28" s="83" t="str">
        <f t="shared" ca="1" si="52"/>
        <v/>
      </c>
      <c r="BH28" s="83" t="str">
        <f t="shared" ca="1" si="53"/>
        <v/>
      </c>
      <c r="BI28" s="83" t="str">
        <f t="shared" ca="1" si="54"/>
        <v/>
      </c>
      <c r="BJ28" s="83" t="str">
        <f t="shared" ca="1" si="55"/>
        <v/>
      </c>
      <c r="BK28" s="83" t="str">
        <f t="shared" ca="1" si="56"/>
        <v/>
      </c>
      <c r="BL28" s="83" t="str">
        <f t="shared" ca="1" si="57"/>
        <v/>
      </c>
      <c r="BM28" s="83" t="str">
        <f t="shared" ca="1" si="58"/>
        <v/>
      </c>
      <c r="BN28" s="83" t="str">
        <f t="shared" ca="1" si="59"/>
        <v/>
      </c>
      <c r="BO28" s="83" t="str">
        <f t="shared" ca="1" si="60"/>
        <v/>
      </c>
      <c r="BP28" s="83" t="str">
        <f t="shared" ca="1" si="61"/>
        <v/>
      </c>
      <c r="BQ28" s="83" t="str">
        <f t="shared" ca="1" si="62"/>
        <v/>
      </c>
      <c r="BR28" s="83" t="str">
        <f t="shared" ca="1" si="63"/>
        <v/>
      </c>
      <c r="BS28" s="83" t="str">
        <f t="shared" ca="1" si="64"/>
        <v/>
      </c>
      <c r="BT28" s="83" t="str">
        <f t="shared" ca="1" si="65"/>
        <v/>
      </c>
      <c r="BU28" s="83" t="str">
        <f t="shared" ca="1" si="66"/>
        <v/>
      </c>
      <c r="BV28" s="83" t="str">
        <f t="shared" ca="1" si="67"/>
        <v/>
      </c>
      <c r="BW28" s="83" t="str">
        <f t="shared" ca="1" si="68"/>
        <v/>
      </c>
      <c r="BY28" s="19">
        <v>22</v>
      </c>
    </row>
    <row r="29" spans="1:77" x14ac:dyDescent="0.25">
      <c r="A29" s="19">
        <v>23</v>
      </c>
      <c r="B29" s="82"/>
      <c r="C29" s="83" t="str">
        <f t="shared" ca="1" si="0"/>
        <v/>
      </c>
      <c r="D29" s="83" t="str">
        <f t="shared" ca="1" si="1"/>
        <v/>
      </c>
      <c r="E29" s="83" t="str">
        <f t="shared" ca="1" si="2"/>
        <v/>
      </c>
      <c r="F29" s="83" t="str">
        <f t="shared" ca="1" si="3"/>
        <v/>
      </c>
      <c r="G29" s="83" t="str">
        <f t="shared" ca="1" si="4"/>
        <v/>
      </c>
      <c r="H29" s="83" t="str">
        <f t="shared" ca="1" si="5"/>
        <v/>
      </c>
      <c r="I29" s="83" t="str">
        <f t="shared" ca="1" si="6"/>
        <v/>
      </c>
      <c r="J29" s="83" t="str">
        <f t="shared" ca="1" si="7"/>
        <v/>
      </c>
      <c r="K29" s="83" t="str">
        <f t="shared" ca="1" si="8"/>
        <v/>
      </c>
      <c r="L29" s="83" t="str">
        <f t="shared" ca="1" si="9"/>
        <v/>
      </c>
      <c r="M29" s="83" t="str">
        <f t="shared" ca="1" si="10"/>
        <v/>
      </c>
      <c r="N29" s="83" t="str">
        <f t="shared" ca="1" si="11"/>
        <v/>
      </c>
      <c r="O29" s="83" t="str">
        <f t="shared" ca="1" si="12"/>
        <v/>
      </c>
      <c r="P29" s="83" t="str">
        <f t="shared" ca="1" si="13"/>
        <v/>
      </c>
      <c r="Q29" s="83" t="str">
        <f t="shared" ca="1" si="14"/>
        <v/>
      </c>
      <c r="R29" s="83" t="str">
        <f t="shared" ca="1" si="15"/>
        <v/>
      </c>
      <c r="S29" s="83" t="str">
        <f t="shared" ca="1" si="16"/>
        <v/>
      </c>
      <c r="T29" s="83" t="str">
        <f t="shared" ca="1" si="17"/>
        <v/>
      </c>
      <c r="U29" s="83" t="str">
        <f t="shared" ca="1" si="18"/>
        <v/>
      </c>
      <c r="V29" s="83" t="str">
        <f t="shared" ca="1" si="19"/>
        <v/>
      </c>
      <c r="W29" s="83" t="str">
        <f t="shared" ca="1" si="20"/>
        <v/>
      </c>
      <c r="X29" s="83" t="str">
        <f t="shared" ca="1" si="21"/>
        <v/>
      </c>
      <c r="Y29" s="83" t="str">
        <f t="shared" ca="1" si="22"/>
        <v/>
      </c>
      <c r="Z29" s="83" t="str">
        <f t="shared" ca="1" si="23"/>
        <v/>
      </c>
      <c r="AA29" s="83" t="str">
        <f t="shared" ca="1" si="24"/>
        <v/>
      </c>
      <c r="AB29" s="83" t="str">
        <f t="shared" ca="1" si="25"/>
        <v/>
      </c>
      <c r="AC29" s="83" t="str">
        <f t="shared" ca="1" si="26"/>
        <v/>
      </c>
      <c r="AD29" s="83"/>
      <c r="AE29" s="83" t="str">
        <f t="shared" ca="1" si="27"/>
        <v/>
      </c>
      <c r="AF29" s="83" t="str">
        <f t="shared" ca="1" si="28"/>
        <v/>
      </c>
      <c r="AG29" s="83" t="str">
        <f t="shared" ca="1" si="29"/>
        <v/>
      </c>
      <c r="AH29" s="83" t="str">
        <f t="shared" ca="1" si="30"/>
        <v/>
      </c>
      <c r="AI29" s="83" t="str">
        <f t="shared" ca="1" si="31"/>
        <v/>
      </c>
      <c r="AJ29" s="83" t="str">
        <f t="shared" ca="1" si="32"/>
        <v/>
      </c>
      <c r="AK29" s="83" t="str">
        <f t="shared" ca="1" si="33"/>
        <v/>
      </c>
      <c r="AL29" s="83" t="str">
        <f t="shared" ca="1" si="34"/>
        <v/>
      </c>
      <c r="AN29" s="19">
        <v>23</v>
      </c>
      <c r="AP29" s="83" t="str">
        <f t="shared" ca="1" si="35"/>
        <v/>
      </c>
      <c r="AQ29" s="83" t="str">
        <f t="shared" ca="1" si="36"/>
        <v/>
      </c>
      <c r="AR29" s="83" t="str">
        <f t="shared" ca="1" si="37"/>
        <v/>
      </c>
      <c r="AS29" s="83" t="str">
        <f t="shared" ca="1" si="38"/>
        <v/>
      </c>
      <c r="AT29" s="83" t="str">
        <f t="shared" ca="1" si="39"/>
        <v/>
      </c>
      <c r="AU29" s="83" t="str">
        <f t="shared" ca="1" si="40"/>
        <v/>
      </c>
      <c r="AV29" s="83" t="str">
        <f t="shared" ca="1" si="41"/>
        <v/>
      </c>
      <c r="AW29" s="83" t="str">
        <f t="shared" ca="1" si="42"/>
        <v/>
      </c>
      <c r="AX29" s="83" t="str">
        <f t="shared" ca="1" si="43"/>
        <v/>
      </c>
      <c r="AY29" s="83" t="str">
        <f t="shared" ca="1" si="44"/>
        <v/>
      </c>
      <c r="AZ29" s="83" t="str">
        <f t="shared" ca="1" si="45"/>
        <v/>
      </c>
      <c r="BA29" s="83" t="str">
        <f t="shared" ca="1" si="46"/>
        <v/>
      </c>
      <c r="BB29" s="83" t="str">
        <f t="shared" ca="1" si="47"/>
        <v/>
      </c>
      <c r="BC29" s="83" t="str">
        <f t="shared" ca="1" si="48"/>
        <v/>
      </c>
      <c r="BD29" s="83" t="str">
        <f t="shared" ca="1" si="49"/>
        <v/>
      </c>
      <c r="BE29" s="83" t="str">
        <f t="shared" ca="1" si="50"/>
        <v/>
      </c>
      <c r="BF29" s="83" t="str">
        <f t="shared" ca="1" si="51"/>
        <v/>
      </c>
      <c r="BG29" s="83" t="str">
        <f t="shared" ca="1" si="52"/>
        <v/>
      </c>
      <c r="BH29" s="83" t="str">
        <f t="shared" ca="1" si="53"/>
        <v/>
      </c>
      <c r="BI29" s="83" t="str">
        <f t="shared" ca="1" si="54"/>
        <v/>
      </c>
      <c r="BJ29" s="83" t="str">
        <f t="shared" ca="1" si="55"/>
        <v/>
      </c>
      <c r="BK29" s="83" t="str">
        <f t="shared" ca="1" si="56"/>
        <v/>
      </c>
      <c r="BL29" s="83" t="str">
        <f t="shared" ca="1" si="57"/>
        <v/>
      </c>
      <c r="BM29" s="83" t="str">
        <f t="shared" ca="1" si="58"/>
        <v/>
      </c>
      <c r="BN29" s="83" t="str">
        <f t="shared" ca="1" si="59"/>
        <v/>
      </c>
      <c r="BO29" s="83" t="str">
        <f t="shared" ca="1" si="60"/>
        <v/>
      </c>
      <c r="BP29" s="83" t="str">
        <f t="shared" ca="1" si="61"/>
        <v/>
      </c>
      <c r="BQ29" s="83" t="str">
        <f t="shared" ca="1" si="62"/>
        <v/>
      </c>
      <c r="BR29" s="83" t="str">
        <f t="shared" ca="1" si="63"/>
        <v/>
      </c>
      <c r="BS29" s="83" t="str">
        <f t="shared" ca="1" si="64"/>
        <v/>
      </c>
      <c r="BT29" s="83" t="str">
        <f t="shared" ca="1" si="65"/>
        <v/>
      </c>
      <c r="BU29" s="83" t="str">
        <f t="shared" ca="1" si="66"/>
        <v/>
      </c>
      <c r="BV29" s="83" t="str">
        <f t="shared" ca="1" si="67"/>
        <v/>
      </c>
      <c r="BW29" s="83" t="str">
        <f t="shared" ca="1" si="68"/>
        <v/>
      </c>
      <c r="BY29" s="19">
        <v>23</v>
      </c>
    </row>
    <row r="30" spans="1:77" x14ac:dyDescent="0.25">
      <c r="A30" s="19">
        <v>24</v>
      </c>
      <c r="B30" s="82"/>
      <c r="C30" s="83" t="str">
        <f t="shared" ca="1" si="0"/>
        <v/>
      </c>
      <c r="D30" s="83" t="str">
        <f t="shared" ca="1" si="1"/>
        <v/>
      </c>
      <c r="E30" s="83" t="str">
        <f t="shared" ca="1" si="2"/>
        <v/>
      </c>
      <c r="F30" s="83" t="str">
        <f t="shared" ca="1" si="3"/>
        <v/>
      </c>
      <c r="G30" s="83" t="str">
        <f t="shared" ca="1" si="4"/>
        <v/>
      </c>
      <c r="H30" s="83" t="str">
        <f t="shared" ca="1" si="5"/>
        <v/>
      </c>
      <c r="I30" s="83" t="str">
        <f t="shared" ca="1" si="6"/>
        <v/>
      </c>
      <c r="J30" s="83" t="str">
        <f t="shared" ca="1" si="7"/>
        <v/>
      </c>
      <c r="K30" s="83" t="str">
        <f t="shared" ca="1" si="8"/>
        <v/>
      </c>
      <c r="L30" s="83" t="str">
        <f t="shared" ca="1" si="9"/>
        <v/>
      </c>
      <c r="M30" s="83" t="str">
        <f t="shared" ca="1" si="10"/>
        <v/>
      </c>
      <c r="N30" s="83" t="str">
        <f t="shared" ca="1" si="11"/>
        <v/>
      </c>
      <c r="O30" s="83" t="str">
        <f t="shared" ca="1" si="12"/>
        <v/>
      </c>
      <c r="P30" s="83" t="str">
        <f t="shared" ca="1" si="13"/>
        <v/>
      </c>
      <c r="Q30" s="83" t="str">
        <f t="shared" ca="1" si="14"/>
        <v/>
      </c>
      <c r="R30" s="83" t="str">
        <f t="shared" ca="1" si="15"/>
        <v/>
      </c>
      <c r="S30" s="83" t="str">
        <f t="shared" ca="1" si="16"/>
        <v/>
      </c>
      <c r="T30" s="83" t="str">
        <f t="shared" ca="1" si="17"/>
        <v/>
      </c>
      <c r="U30" s="83" t="str">
        <f t="shared" ca="1" si="18"/>
        <v/>
      </c>
      <c r="V30" s="83" t="str">
        <f t="shared" ca="1" si="19"/>
        <v/>
      </c>
      <c r="W30" s="83" t="str">
        <f t="shared" ca="1" si="20"/>
        <v/>
      </c>
      <c r="X30" s="83" t="str">
        <f t="shared" ca="1" si="21"/>
        <v/>
      </c>
      <c r="Y30" s="83" t="str">
        <f t="shared" ca="1" si="22"/>
        <v/>
      </c>
      <c r="Z30" s="83" t="str">
        <f t="shared" ca="1" si="23"/>
        <v/>
      </c>
      <c r="AA30" s="83" t="str">
        <f t="shared" ca="1" si="24"/>
        <v/>
      </c>
      <c r="AB30" s="83" t="str">
        <f t="shared" ca="1" si="25"/>
        <v/>
      </c>
      <c r="AC30" s="83" t="str">
        <f t="shared" ca="1" si="26"/>
        <v/>
      </c>
      <c r="AD30" s="83"/>
      <c r="AE30" s="83" t="str">
        <f t="shared" ca="1" si="27"/>
        <v/>
      </c>
      <c r="AF30" s="83" t="str">
        <f t="shared" ca="1" si="28"/>
        <v/>
      </c>
      <c r="AG30" s="83" t="str">
        <f t="shared" ca="1" si="29"/>
        <v/>
      </c>
      <c r="AH30" s="83" t="str">
        <f t="shared" ca="1" si="30"/>
        <v/>
      </c>
      <c r="AI30" s="83" t="str">
        <f t="shared" ca="1" si="31"/>
        <v/>
      </c>
      <c r="AJ30" s="83" t="str">
        <f t="shared" ca="1" si="32"/>
        <v/>
      </c>
      <c r="AK30" s="83" t="str">
        <f t="shared" ca="1" si="33"/>
        <v/>
      </c>
      <c r="AL30" s="83" t="str">
        <f t="shared" ca="1" si="34"/>
        <v/>
      </c>
      <c r="AN30" s="19">
        <v>24</v>
      </c>
      <c r="AP30" s="83" t="str">
        <f t="shared" ca="1" si="35"/>
        <v/>
      </c>
      <c r="AQ30" s="83" t="str">
        <f t="shared" ca="1" si="36"/>
        <v/>
      </c>
      <c r="AR30" s="83" t="str">
        <f t="shared" ca="1" si="37"/>
        <v/>
      </c>
      <c r="AS30" s="83" t="str">
        <f t="shared" ca="1" si="38"/>
        <v/>
      </c>
      <c r="AT30" s="83" t="str">
        <f t="shared" ca="1" si="39"/>
        <v/>
      </c>
      <c r="AU30" s="83" t="str">
        <f t="shared" ca="1" si="40"/>
        <v/>
      </c>
      <c r="AV30" s="83" t="str">
        <f t="shared" ca="1" si="41"/>
        <v/>
      </c>
      <c r="AW30" s="83" t="str">
        <f t="shared" ca="1" si="42"/>
        <v/>
      </c>
      <c r="AX30" s="83" t="str">
        <f t="shared" ca="1" si="43"/>
        <v/>
      </c>
      <c r="AY30" s="83" t="str">
        <f t="shared" ca="1" si="44"/>
        <v/>
      </c>
      <c r="AZ30" s="83" t="str">
        <f t="shared" ca="1" si="45"/>
        <v/>
      </c>
      <c r="BA30" s="83" t="str">
        <f t="shared" ca="1" si="46"/>
        <v/>
      </c>
      <c r="BB30" s="83" t="str">
        <f t="shared" ca="1" si="47"/>
        <v/>
      </c>
      <c r="BC30" s="83" t="str">
        <f t="shared" ca="1" si="48"/>
        <v/>
      </c>
      <c r="BD30" s="83" t="str">
        <f t="shared" ca="1" si="49"/>
        <v/>
      </c>
      <c r="BE30" s="83" t="str">
        <f t="shared" ca="1" si="50"/>
        <v/>
      </c>
      <c r="BF30" s="83" t="str">
        <f t="shared" ca="1" si="51"/>
        <v/>
      </c>
      <c r="BG30" s="83" t="str">
        <f t="shared" ca="1" si="52"/>
        <v/>
      </c>
      <c r="BH30" s="83" t="str">
        <f t="shared" ca="1" si="53"/>
        <v/>
      </c>
      <c r="BI30" s="83" t="str">
        <f t="shared" ca="1" si="54"/>
        <v/>
      </c>
      <c r="BJ30" s="83" t="str">
        <f t="shared" ca="1" si="55"/>
        <v/>
      </c>
      <c r="BK30" s="83" t="str">
        <f t="shared" ca="1" si="56"/>
        <v/>
      </c>
      <c r="BL30" s="83" t="str">
        <f t="shared" ca="1" si="57"/>
        <v/>
      </c>
      <c r="BM30" s="83" t="str">
        <f t="shared" ca="1" si="58"/>
        <v/>
      </c>
      <c r="BN30" s="83" t="str">
        <f t="shared" ca="1" si="59"/>
        <v/>
      </c>
      <c r="BO30" s="83" t="str">
        <f t="shared" ca="1" si="60"/>
        <v/>
      </c>
      <c r="BP30" s="83" t="str">
        <f t="shared" ca="1" si="61"/>
        <v/>
      </c>
      <c r="BQ30" s="83" t="str">
        <f t="shared" ca="1" si="62"/>
        <v/>
      </c>
      <c r="BR30" s="83" t="str">
        <f t="shared" ca="1" si="63"/>
        <v/>
      </c>
      <c r="BS30" s="83" t="str">
        <f t="shared" ca="1" si="64"/>
        <v/>
      </c>
      <c r="BT30" s="83" t="str">
        <f t="shared" ca="1" si="65"/>
        <v/>
      </c>
      <c r="BU30" s="83" t="str">
        <f t="shared" ca="1" si="66"/>
        <v/>
      </c>
      <c r="BV30" s="83" t="str">
        <f t="shared" ca="1" si="67"/>
        <v/>
      </c>
      <c r="BW30" s="83" t="str">
        <f t="shared" ca="1" si="68"/>
        <v/>
      </c>
      <c r="BY30" s="19">
        <v>24</v>
      </c>
    </row>
    <row r="31" spans="1:77" x14ac:dyDescent="0.25">
      <c r="A31" s="19">
        <v>25</v>
      </c>
      <c r="B31" s="82"/>
      <c r="C31" s="83" t="str">
        <f t="shared" ca="1" si="0"/>
        <v/>
      </c>
      <c r="D31" s="83" t="str">
        <f t="shared" ca="1" si="1"/>
        <v/>
      </c>
      <c r="E31" s="83" t="str">
        <f t="shared" ca="1" si="2"/>
        <v/>
      </c>
      <c r="F31" s="83" t="str">
        <f t="shared" ca="1" si="3"/>
        <v/>
      </c>
      <c r="G31" s="83" t="str">
        <f t="shared" ca="1" si="4"/>
        <v/>
      </c>
      <c r="H31" s="83" t="str">
        <f t="shared" ca="1" si="5"/>
        <v/>
      </c>
      <c r="I31" s="83" t="str">
        <f t="shared" ca="1" si="6"/>
        <v/>
      </c>
      <c r="J31" s="83" t="str">
        <f t="shared" ca="1" si="7"/>
        <v/>
      </c>
      <c r="K31" s="83" t="str">
        <f t="shared" ca="1" si="8"/>
        <v/>
      </c>
      <c r="L31" s="83" t="str">
        <f t="shared" ca="1" si="9"/>
        <v/>
      </c>
      <c r="M31" s="83" t="str">
        <f t="shared" ca="1" si="10"/>
        <v/>
      </c>
      <c r="N31" s="83" t="str">
        <f t="shared" ca="1" si="11"/>
        <v/>
      </c>
      <c r="O31" s="83" t="str">
        <f t="shared" ca="1" si="12"/>
        <v/>
      </c>
      <c r="P31" s="83" t="str">
        <f t="shared" ca="1" si="13"/>
        <v/>
      </c>
      <c r="Q31" s="83" t="str">
        <f t="shared" ca="1" si="14"/>
        <v/>
      </c>
      <c r="R31" s="83" t="str">
        <f t="shared" ca="1" si="15"/>
        <v/>
      </c>
      <c r="S31" s="83" t="str">
        <f t="shared" ca="1" si="16"/>
        <v/>
      </c>
      <c r="T31" s="83" t="str">
        <f t="shared" ca="1" si="17"/>
        <v/>
      </c>
      <c r="U31" s="83" t="str">
        <f t="shared" ca="1" si="18"/>
        <v/>
      </c>
      <c r="V31" s="83" t="str">
        <f t="shared" ca="1" si="19"/>
        <v/>
      </c>
      <c r="W31" s="83" t="str">
        <f t="shared" ca="1" si="20"/>
        <v/>
      </c>
      <c r="X31" s="83" t="str">
        <f t="shared" ca="1" si="21"/>
        <v/>
      </c>
      <c r="Y31" s="83" t="str">
        <f t="shared" ca="1" si="22"/>
        <v/>
      </c>
      <c r="Z31" s="83" t="str">
        <f t="shared" ca="1" si="23"/>
        <v/>
      </c>
      <c r="AA31" s="83" t="str">
        <f t="shared" ca="1" si="24"/>
        <v/>
      </c>
      <c r="AB31" s="83" t="str">
        <f t="shared" ca="1" si="25"/>
        <v/>
      </c>
      <c r="AC31" s="83" t="str">
        <f t="shared" ca="1" si="26"/>
        <v/>
      </c>
      <c r="AD31" s="83"/>
      <c r="AE31" s="83" t="str">
        <f t="shared" ca="1" si="27"/>
        <v/>
      </c>
      <c r="AF31" s="83" t="str">
        <f t="shared" ca="1" si="28"/>
        <v/>
      </c>
      <c r="AG31" s="83" t="str">
        <f t="shared" ca="1" si="29"/>
        <v/>
      </c>
      <c r="AH31" s="83" t="str">
        <f t="shared" ca="1" si="30"/>
        <v/>
      </c>
      <c r="AI31" s="83" t="str">
        <f t="shared" ca="1" si="31"/>
        <v/>
      </c>
      <c r="AJ31" s="83" t="str">
        <f t="shared" ca="1" si="32"/>
        <v/>
      </c>
      <c r="AK31" s="83" t="str">
        <f t="shared" ca="1" si="33"/>
        <v/>
      </c>
      <c r="AL31" s="83" t="str">
        <f t="shared" ca="1" si="34"/>
        <v/>
      </c>
      <c r="AN31" s="19">
        <v>25</v>
      </c>
      <c r="AP31" s="83" t="str">
        <f t="shared" ca="1" si="35"/>
        <v/>
      </c>
      <c r="AQ31" s="83" t="str">
        <f t="shared" ca="1" si="36"/>
        <v/>
      </c>
      <c r="AR31" s="83" t="str">
        <f t="shared" ca="1" si="37"/>
        <v/>
      </c>
      <c r="AS31" s="83" t="str">
        <f t="shared" ca="1" si="38"/>
        <v/>
      </c>
      <c r="AT31" s="83" t="str">
        <f t="shared" ca="1" si="39"/>
        <v/>
      </c>
      <c r="AU31" s="83" t="str">
        <f t="shared" ca="1" si="40"/>
        <v/>
      </c>
      <c r="AV31" s="83" t="str">
        <f t="shared" ca="1" si="41"/>
        <v/>
      </c>
      <c r="AW31" s="83" t="str">
        <f t="shared" ca="1" si="42"/>
        <v/>
      </c>
      <c r="AX31" s="83" t="str">
        <f t="shared" ca="1" si="43"/>
        <v/>
      </c>
      <c r="AY31" s="83" t="str">
        <f t="shared" ca="1" si="44"/>
        <v/>
      </c>
      <c r="AZ31" s="83" t="str">
        <f t="shared" ca="1" si="45"/>
        <v/>
      </c>
      <c r="BA31" s="83" t="str">
        <f t="shared" ca="1" si="46"/>
        <v/>
      </c>
      <c r="BB31" s="83" t="str">
        <f t="shared" ca="1" si="47"/>
        <v/>
      </c>
      <c r="BC31" s="83" t="str">
        <f t="shared" ca="1" si="48"/>
        <v/>
      </c>
      <c r="BD31" s="83" t="str">
        <f t="shared" ca="1" si="49"/>
        <v/>
      </c>
      <c r="BE31" s="83" t="str">
        <f t="shared" ca="1" si="50"/>
        <v/>
      </c>
      <c r="BF31" s="83" t="str">
        <f t="shared" ca="1" si="51"/>
        <v/>
      </c>
      <c r="BG31" s="83" t="str">
        <f t="shared" ca="1" si="52"/>
        <v/>
      </c>
      <c r="BH31" s="83" t="str">
        <f t="shared" ca="1" si="53"/>
        <v/>
      </c>
      <c r="BI31" s="83" t="str">
        <f t="shared" ca="1" si="54"/>
        <v/>
      </c>
      <c r="BJ31" s="83" t="str">
        <f t="shared" ca="1" si="55"/>
        <v/>
      </c>
      <c r="BK31" s="83" t="str">
        <f t="shared" ca="1" si="56"/>
        <v/>
      </c>
      <c r="BL31" s="83" t="str">
        <f t="shared" ca="1" si="57"/>
        <v/>
      </c>
      <c r="BM31" s="83" t="str">
        <f t="shared" ca="1" si="58"/>
        <v/>
      </c>
      <c r="BN31" s="83" t="str">
        <f t="shared" ca="1" si="59"/>
        <v/>
      </c>
      <c r="BO31" s="83" t="str">
        <f t="shared" ca="1" si="60"/>
        <v/>
      </c>
      <c r="BP31" s="83" t="str">
        <f t="shared" ca="1" si="61"/>
        <v/>
      </c>
      <c r="BQ31" s="83" t="str">
        <f t="shared" ca="1" si="62"/>
        <v/>
      </c>
      <c r="BR31" s="83" t="str">
        <f t="shared" ca="1" si="63"/>
        <v/>
      </c>
      <c r="BS31" s="83" t="str">
        <f t="shared" ca="1" si="64"/>
        <v/>
      </c>
      <c r="BT31" s="83" t="str">
        <f t="shared" ca="1" si="65"/>
        <v/>
      </c>
      <c r="BU31" s="83" t="str">
        <f t="shared" ca="1" si="66"/>
        <v/>
      </c>
      <c r="BV31" s="83" t="str">
        <f t="shared" ca="1" si="67"/>
        <v/>
      </c>
      <c r="BW31" s="83" t="str">
        <f t="shared" ca="1" si="68"/>
        <v/>
      </c>
      <c r="BY31" s="19">
        <v>25</v>
      </c>
    </row>
    <row r="32" spans="1:77" x14ac:dyDescent="0.25">
      <c r="A32" s="19">
        <v>26</v>
      </c>
      <c r="B32" s="82"/>
      <c r="C32" s="83" t="str">
        <f t="shared" ca="1" si="0"/>
        <v/>
      </c>
      <c r="D32" s="83" t="str">
        <f t="shared" ca="1" si="1"/>
        <v/>
      </c>
      <c r="E32" s="83" t="str">
        <f t="shared" ca="1" si="2"/>
        <v/>
      </c>
      <c r="F32" s="83" t="str">
        <f t="shared" ca="1" si="3"/>
        <v/>
      </c>
      <c r="G32" s="83" t="str">
        <f t="shared" ca="1" si="4"/>
        <v/>
      </c>
      <c r="H32" s="83" t="str">
        <f t="shared" ca="1" si="5"/>
        <v/>
      </c>
      <c r="I32" s="83" t="str">
        <f t="shared" ca="1" si="6"/>
        <v/>
      </c>
      <c r="J32" s="83" t="str">
        <f t="shared" ca="1" si="7"/>
        <v/>
      </c>
      <c r="K32" s="83" t="str">
        <f t="shared" ca="1" si="8"/>
        <v/>
      </c>
      <c r="L32" s="83" t="str">
        <f t="shared" ca="1" si="9"/>
        <v/>
      </c>
      <c r="M32" s="83" t="str">
        <f t="shared" ca="1" si="10"/>
        <v/>
      </c>
      <c r="N32" s="83" t="str">
        <f t="shared" ca="1" si="11"/>
        <v/>
      </c>
      <c r="O32" s="83" t="str">
        <f t="shared" ca="1" si="12"/>
        <v/>
      </c>
      <c r="P32" s="83" t="str">
        <f t="shared" ca="1" si="13"/>
        <v/>
      </c>
      <c r="Q32" s="83" t="str">
        <f t="shared" ca="1" si="14"/>
        <v/>
      </c>
      <c r="R32" s="83" t="str">
        <f t="shared" ca="1" si="15"/>
        <v/>
      </c>
      <c r="S32" s="83" t="str">
        <f t="shared" ca="1" si="16"/>
        <v/>
      </c>
      <c r="T32" s="83" t="str">
        <f t="shared" ca="1" si="17"/>
        <v/>
      </c>
      <c r="U32" s="83" t="str">
        <f t="shared" ca="1" si="18"/>
        <v/>
      </c>
      <c r="V32" s="83" t="str">
        <f t="shared" ca="1" si="19"/>
        <v/>
      </c>
      <c r="W32" s="83" t="str">
        <f t="shared" ca="1" si="20"/>
        <v/>
      </c>
      <c r="X32" s="83" t="str">
        <f t="shared" ca="1" si="21"/>
        <v/>
      </c>
      <c r="Y32" s="83" t="str">
        <f t="shared" ca="1" si="22"/>
        <v/>
      </c>
      <c r="Z32" s="83" t="str">
        <f t="shared" ca="1" si="23"/>
        <v/>
      </c>
      <c r="AA32" s="83" t="str">
        <f t="shared" ca="1" si="24"/>
        <v/>
      </c>
      <c r="AB32" s="83" t="str">
        <f t="shared" ca="1" si="25"/>
        <v/>
      </c>
      <c r="AC32" s="83" t="str">
        <f t="shared" ca="1" si="26"/>
        <v/>
      </c>
      <c r="AD32" s="83"/>
      <c r="AE32" s="83" t="str">
        <f t="shared" ca="1" si="27"/>
        <v/>
      </c>
      <c r="AF32" s="83" t="str">
        <f t="shared" ca="1" si="28"/>
        <v/>
      </c>
      <c r="AG32" s="83" t="str">
        <f t="shared" ca="1" si="29"/>
        <v/>
      </c>
      <c r="AH32" s="83" t="str">
        <f t="shared" ca="1" si="30"/>
        <v/>
      </c>
      <c r="AI32" s="83" t="str">
        <f t="shared" ca="1" si="31"/>
        <v/>
      </c>
      <c r="AJ32" s="83" t="str">
        <f t="shared" ca="1" si="32"/>
        <v/>
      </c>
      <c r="AK32" s="83" t="str">
        <f t="shared" ca="1" si="33"/>
        <v/>
      </c>
      <c r="AL32" s="83" t="str">
        <f t="shared" ca="1" si="34"/>
        <v/>
      </c>
      <c r="AN32" s="19">
        <v>26</v>
      </c>
      <c r="AP32" s="83" t="str">
        <f t="shared" ca="1" si="35"/>
        <v/>
      </c>
      <c r="AQ32" s="83" t="str">
        <f t="shared" ca="1" si="36"/>
        <v/>
      </c>
      <c r="AR32" s="83" t="str">
        <f t="shared" ca="1" si="37"/>
        <v/>
      </c>
      <c r="AS32" s="83" t="str">
        <f t="shared" ca="1" si="38"/>
        <v/>
      </c>
      <c r="AT32" s="83" t="str">
        <f t="shared" ca="1" si="39"/>
        <v/>
      </c>
      <c r="AU32" s="83" t="str">
        <f t="shared" ca="1" si="40"/>
        <v/>
      </c>
      <c r="AV32" s="83" t="str">
        <f t="shared" ca="1" si="41"/>
        <v/>
      </c>
      <c r="AW32" s="83" t="str">
        <f t="shared" ca="1" si="42"/>
        <v/>
      </c>
      <c r="AX32" s="83" t="str">
        <f t="shared" ca="1" si="43"/>
        <v/>
      </c>
      <c r="AY32" s="83" t="str">
        <f t="shared" ca="1" si="44"/>
        <v/>
      </c>
      <c r="AZ32" s="83" t="str">
        <f t="shared" ca="1" si="45"/>
        <v/>
      </c>
      <c r="BA32" s="83" t="str">
        <f t="shared" ca="1" si="46"/>
        <v/>
      </c>
      <c r="BB32" s="83" t="str">
        <f t="shared" ca="1" si="47"/>
        <v/>
      </c>
      <c r="BC32" s="83" t="str">
        <f t="shared" ca="1" si="48"/>
        <v/>
      </c>
      <c r="BD32" s="83" t="str">
        <f t="shared" ca="1" si="49"/>
        <v/>
      </c>
      <c r="BE32" s="83" t="str">
        <f t="shared" ca="1" si="50"/>
        <v/>
      </c>
      <c r="BF32" s="83" t="str">
        <f t="shared" ca="1" si="51"/>
        <v/>
      </c>
      <c r="BG32" s="83" t="str">
        <f t="shared" ca="1" si="52"/>
        <v/>
      </c>
      <c r="BH32" s="83" t="str">
        <f t="shared" ca="1" si="53"/>
        <v/>
      </c>
      <c r="BI32" s="83" t="str">
        <f t="shared" ca="1" si="54"/>
        <v/>
      </c>
      <c r="BJ32" s="83" t="str">
        <f t="shared" ca="1" si="55"/>
        <v/>
      </c>
      <c r="BK32" s="83" t="str">
        <f t="shared" ca="1" si="56"/>
        <v/>
      </c>
      <c r="BL32" s="83" t="str">
        <f t="shared" ca="1" si="57"/>
        <v/>
      </c>
      <c r="BM32" s="83" t="str">
        <f t="shared" ca="1" si="58"/>
        <v/>
      </c>
      <c r="BN32" s="83" t="str">
        <f t="shared" ca="1" si="59"/>
        <v/>
      </c>
      <c r="BO32" s="83" t="str">
        <f t="shared" ca="1" si="60"/>
        <v/>
      </c>
      <c r="BP32" s="83" t="str">
        <f t="shared" ca="1" si="61"/>
        <v/>
      </c>
      <c r="BQ32" s="83" t="str">
        <f t="shared" ca="1" si="62"/>
        <v/>
      </c>
      <c r="BR32" s="83" t="str">
        <f t="shared" ca="1" si="63"/>
        <v/>
      </c>
      <c r="BS32" s="83" t="str">
        <f t="shared" ca="1" si="64"/>
        <v/>
      </c>
      <c r="BT32" s="83" t="str">
        <f t="shared" ca="1" si="65"/>
        <v/>
      </c>
      <c r="BU32" s="83" t="str">
        <f t="shared" ca="1" si="66"/>
        <v/>
      </c>
      <c r="BV32" s="83" t="str">
        <f t="shared" ca="1" si="67"/>
        <v/>
      </c>
      <c r="BW32" s="83" t="str">
        <f t="shared" ca="1" si="68"/>
        <v/>
      </c>
      <c r="BY32" s="19">
        <v>26</v>
      </c>
    </row>
    <row r="33" spans="1:77" x14ac:dyDescent="0.25">
      <c r="A33" s="19">
        <v>27</v>
      </c>
      <c r="B33" s="82"/>
      <c r="C33" s="83" t="str">
        <f t="shared" ca="1" si="0"/>
        <v/>
      </c>
      <c r="D33" s="83" t="str">
        <f t="shared" ca="1" si="1"/>
        <v/>
      </c>
      <c r="E33" s="83" t="str">
        <f t="shared" ca="1" si="2"/>
        <v/>
      </c>
      <c r="F33" s="83" t="str">
        <f t="shared" ca="1" si="3"/>
        <v/>
      </c>
      <c r="G33" s="83" t="str">
        <f t="shared" ca="1" si="4"/>
        <v/>
      </c>
      <c r="H33" s="83" t="str">
        <f t="shared" ca="1" si="5"/>
        <v/>
      </c>
      <c r="I33" s="83" t="str">
        <f t="shared" ca="1" si="6"/>
        <v/>
      </c>
      <c r="J33" s="83" t="str">
        <f t="shared" ca="1" si="7"/>
        <v/>
      </c>
      <c r="K33" s="83" t="str">
        <f t="shared" ca="1" si="8"/>
        <v/>
      </c>
      <c r="L33" s="83" t="str">
        <f t="shared" ca="1" si="9"/>
        <v/>
      </c>
      <c r="M33" s="83" t="str">
        <f t="shared" ca="1" si="10"/>
        <v/>
      </c>
      <c r="N33" s="83" t="str">
        <f t="shared" ca="1" si="11"/>
        <v/>
      </c>
      <c r="O33" s="83" t="str">
        <f t="shared" ca="1" si="12"/>
        <v/>
      </c>
      <c r="P33" s="83" t="str">
        <f t="shared" ca="1" si="13"/>
        <v/>
      </c>
      <c r="Q33" s="83" t="str">
        <f t="shared" ca="1" si="14"/>
        <v/>
      </c>
      <c r="R33" s="83" t="str">
        <f t="shared" ca="1" si="15"/>
        <v/>
      </c>
      <c r="S33" s="83" t="str">
        <f t="shared" ca="1" si="16"/>
        <v/>
      </c>
      <c r="T33" s="83" t="str">
        <f t="shared" ca="1" si="17"/>
        <v/>
      </c>
      <c r="U33" s="83" t="str">
        <f t="shared" ca="1" si="18"/>
        <v/>
      </c>
      <c r="V33" s="83" t="str">
        <f t="shared" ca="1" si="19"/>
        <v/>
      </c>
      <c r="W33" s="83" t="str">
        <f t="shared" ca="1" si="20"/>
        <v/>
      </c>
      <c r="X33" s="83" t="str">
        <f t="shared" ca="1" si="21"/>
        <v/>
      </c>
      <c r="Y33" s="83" t="str">
        <f t="shared" ca="1" si="22"/>
        <v/>
      </c>
      <c r="Z33" s="83" t="str">
        <f t="shared" ca="1" si="23"/>
        <v/>
      </c>
      <c r="AA33" s="83" t="str">
        <f t="shared" ca="1" si="24"/>
        <v/>
      </c>
      <c r="AB33" s="83" t="str">
        <f t="shared" ca="1" si="25"/>
        <v/>
      </c>
      <c r="AC33" s="83" t="str">
        <f t="shared" ca="1" si="26"/>
        <v/>
      </c>
      <c r="AD33" s="83"/>
      <c r="AE33" s="83" t="str">
        <f t="shared" ca="1" si="27"/>
        <v/>
      </c>
      <c r="AF33" s="83" t="str">
        <f t="shared" ca="1" si="28"/>
        <v/>
      </c>
      <c r="AG33" s="83" t="str">
        <f t="shared" ca="1" si="29"/>
        <v/>
      </c>
      <c r="AH33" s="83" t="str">
        <f t="shared" ca="1" si="30"/>
        <v/>
      </c>
      <c r="AI33" s="83" t="str">
        <f t="shared" ca="1" si="31"/>
        <v/>
      </c>
      <c r="AJ33" s="83" t="str">
        <f t="shared" ca="1" si="32"/>
        <v/>
      </c>
      <c r="AK33" s="83" t="str">
        <f t="shared" ca="1" si="33"/>
        <v/>
      </c>
      <c r="AL33" s="83" t="str">
        <f t="shared" ca="1" si="34"/>
        <v/>
      </c>
      <c r="AN33" s="19">
        <v>27</v>
      </c>
      <c r="AP33" s="83" t="str">
        <f t="shared" ca="1" si="35"/>
        <v/>
      </c>
      <c r="AQ33" s="83" t="str">
        <f t="shared" ca="1" si="36"/>
        <v/>
      </c>
      <c r="AR33" s="83" t="str">
        <f t="shared" ca="1" si="37"/>
        <v/>
      </c>
      <c r="AS33" s="83" t="str">
        <f t="shared" ca="1" si="38"/>
        <v/>
      </c>
      <c r="AT33" s="83" t="str">
        <f t="shared" ca="1" si="39"/>
        <v/>
      </c>
      <c r="AU33" s="83" t="str">
        <f t="shared" ca="1" si="40"/>
        <v/>
      </c>
      <c r="AV33" s="83" t="str">
        <f t="shared" ca="1" si="41"/>
        <v/>
      </c>
      <c r="AW33" s="83" t="str">
        <f t="shared" ca="1" si="42"/>
        <v/>
      </c>
      <c r="AX33" s="83" t="str">
        <f t="shared" ca="1" si="43"/>
        <v/>
      </c>
      <c r="AY33" s="83" t="str">
        <f t="shared" ca="1" si="44"/>
        <v/>
      </c>
      <c r="AZ33" s="83" t="str">
        <f t="shared" ca="1" si="45"/>
        <v/>
      </c>
      <c r="BA33" s="83" t="str">
        <f t="shared" ca="1" si="46"/>
        <v/>
      </c>
      <c r="BB33" s="83" t="str">
        <f t="shared" ca="1" si="47"/>
        <v/>
      </c>
      <c r="BC33" s="83" t="str">
        <f t="shared" ca="1" si="48"/>
        <v/>
      </c>
      <c r="BD33" s="83" t="str">
        <f t="shared" ca="1" si="49"/>
        <v/>
      </c>
      <c r="BE33" s="83" t="str">
        <f t="shared" ca="1" si="50"/>
        <v/>
      </c>
      <c r="BF33" s="83" t="str">
        <f t="shared" ca="1" si="51"/>
        <v/>
      </c>
      <c r="BG33" s="83" t="str">
        <f t="shared" ca="1" si="52"/>
        <v/>
      </c>
      <c r="BH33" s="83" t="str">
        <f t="shared" ca="1" si="53"/>
        <v/>
      </c>
      <c r="BI33" s="83" t="str">
        <f t="shared" ca="1" si="54"/>
        <v/>
      </c>
      <c r="BJ33" s="83" t="str">
        <f t="shared" ca="1" si="55"/>
        <v/>
      </c>
      <c r="BK33" s="83" t="str">
        <f t="shared" ca="1" si="56"/>
        <v/>
      </c>
      <c r="BL33" s="83" t="str">
        <f t="shared" ca="1" si="57"/>
        <v/>
      </c>
      <c r="BM33" s="83" t="str">
        <f t="shared" ca="1" si="58"/>
        <v/>
      </c>
      <c r="BN33" s="83" t="str">
        <f t="shared" ca="1" si="59"/>
        <v/>
      </c>
      <c r="BO33" s="83" t="str">
        <f t="shared" ca="1" si="60"/>
        <v/>
      </c>
      <c r="BP33" s="83" t="str">
        <f t="shared" ca="1" si="61"/>
        <v/>
      </c>
      <c r="BQ33" s="83" t="str">
        <f t="shared" ca="1" si="62"/>
        <v/>
      </c>
      <c r="BR33" s="83" t="str">
        <f t="shared" ca="1" si="63"/>
        <v/>
      </c>
      <c r="BS33" s="83" t="str">
        <f t="shared" ca="1" si="64"/>
        <v/>
      </c>
      <c r="BT33" s="83" t="str">
        <f t="shared" ca="1" si="65"/>
        <v/>
      </c>
      <c r="BU33" s="83" t="str">
        <f t="shared" ca="1" si="66"/>
        <v/>
      </c>
      <c r="BV33" s="83" t="str">
        <f t="shared" ca="1" si="67"/>
        <v/>
      </c>
      <c r="BW33" s="83" t="str">
        <f t="shared" ca="1" si="68"/>
        <v/>
      </c>
      <c r="BY33" s="19">
        <v>27</v>
      </c>
    </row>
    <row r="34" spans="1:77" x14ac:dyDescent="0.25">
      <c r="A34" s="19">
        <v>28</v>
      </c>
      <c r="B34" s="82"/>
      <c r="C34" s="83" t="str">
        <f t="shared" ca="1" si="0"/>
        <v/>
      </c>
      <c r="D34" s="83" t="str">
        <f t="shared" ca="1" si="1"/>
        <v/>
      </c>
      <c r="E34" s="83" t="str">
        <f t="shared" ca="1" si="2"/>
        <v/>
      </c>
      <c r="F34" s="83" t="str">
        <f t="shared" ca="1" si="3"/>
        <v/>
      </c>
      <c r="G34" s="83" t="str">
        <f t="shared" ca="1" si="4"/>
        <v/>
      </c>
      <c r="H34" s="83" t="str">
        <f t="shared" ca="1" si="5"/>
        <v/>
      </c>
      <c r="I34" s="83" t="str">
        <f t="shared" ca="1" si="6"/>
        <v/>
      </c>
      <c r="J34" s="83" t="str">
        <f t="shared" ca="1" si="7"/>
        <v/>
      </c>
      <c r="K34" s="83" t="str">
        <f t="shared" ca="1" si="8"/>
        <v/>
      </c>
      <c r="L34" s="83" t="str">
        <f t="shared" ca="1" si="9"/>
        <v/>
      </c>
      <c r="M34" s="83" t="str">
        <f t="shared" ca="1" si="10"/>
        <v/>
      </c>
      <c r="N34" s="83" t="str">
        <f t="shared" ca="1" si="11"/>
        <v/>
      </c>
      <c r="O34" s="83" t="str">
        <f t="shared" ca="1" si="12"/>
        <v/>
      </c>
      <c r="P34" s="83" t="str">
        <f t="shared" ca="1" si="13"/>
        <v/>
      </c>
      <c r="Q34" s="83" t="str">
        <f t="shared" ca="1" si="14"/>
        <v/>
      </c>
      <c r="R34" s="83" t="str">
        <f t="shared" ca="1" si="15"/>
        <v/>
      </c>
      <c r="S34" s="83" t="str">
        <f t="shared" ca="1" si="16"/>
        <v/>
      </c>
      <c r="T34" s="83" t="str">
        <f t="shared" ca="1" si="17"/>
        <v/>
      </c>
      <c r="U34" s="83" t="str">
        <f t="shared" ca="1" si="18"/>
        <v/>
      </c>
      <c r="V34" s="83" t="str">
        <f t="shared" ca="1" si="19"/>
        <v/>
      </c>
      <c r="W34" s="83" t="str">
        <f t="shared" ca="1" si="20"/>
        <v/>
      </c>
      <c r="X34" s="83" t="str">
        <f t="shared" ca="1" si="21"/>
        <v/>
      </c>
      <c r="Y34" s="83" t="str">
        <f t="shared" ca="1" si="22"/>
        <v/>
      </c>
      <c r="Z34" s="83" t="str">
        <f t="shared" ca="1" si="23"/>
        <v/>
      </c>
      <c r="AA34" s="83" t="str">
        <f t="shared" ca="1" si="24"/>
        <v/>
      </c>
      <c r="AB34" s="83" t="str">
        <f t="shared" ca="1" si="25"/>
        <v/>
      </c>
      <c r="AC34" s="83" t="str">
        <f t="shared" ca="1" si="26"/>
        <v/>
      </c>
      <c r="AD34" s="83"/>
      <c r="AE34" s="83" t="str">
        <f t="shared" ca="1" si="27"/>
        <v/>
      </c>
      <c r="AF34" s="83" t="str">
        <f t="shared" ca="1" si="28"/>
        <v/>
      </c>
      <c r="AG34" s="83" t="str">
        <f t="shared" ca="1" si="29"/>
        <v/>
      </c>
      <c r="AH34" s="83" t="str">
        <f t="shared" ca="1" si="30"/>
        <v/>
      </c>
      <c r="AI34" s="83" t="str">
        <f t="shared" ca="1" si="31"/>
        <v/>
      </c>
      <c r="AJ34" s="83" t="str">
        <f t="shared" ca="1" si="32"/>
        <v/>
      </c>
      <c r="AK34" s="83" t="str">
        <f t="shared" ca="1" si="33"/>
        <v/>
      </c>
      <c r="AL34" s="83" t="str">
        <f t="shared" ca="1" si="34"/>
        <v/>
      </c>
      <c r="AN34" s="19">
        <v>28</v>
      </c>
      <c r="AP34" s="83" t="str">
        <f t="shared" ca="1" si="35"/>
        <v/>
      </c>
      <c r="AQ34" s="83" t="str">
        <f t="shared" ca="1" si="36"/>
        <v/>
      </c>
      <c r="AR34" s="83" t="str">
        <f t="shared" ca="1" si="37"/>
        <v/>
      </c>
      <c r="AS34" s="83" t="str">
        <f t="shared" ca="1" si="38"/>
        <v/>
      </c>
      <c r="AT34" s="83" t="str">
        <f t="shared" ca="1" si="39"/>
        <v/>
      </c>
      <c r="AU34" s="83" t="str">
        <f t="shared" ca="1" si="40"/>
        <v/>
      </c>
      <c r="AV34" s="83" t="str">
        <f t="shared" ca="1" si="41"/>
        <v/>
      </c>
      <c r="AW34" s="83" t="str">
        <f t="shared" ca="1" si="42"/>
        <v/>
      </c>
      <c r="AX34" s="83" t="str">
        <f t="shared" ca="1" si="43"/>
        <v/>
      </c>
      <c r="AY34" s="83" t="str">
        <f t="shared" ca="1" si="44"/>
        <v/>
      </c>
      <c r="AZ34" s="83" t="str">
        <f t="shared" ca="1" si="45"/>
        <v/>
      </c>
      <c r="BA34" s="83" t="str">
        <f t="shared" ca="1" si="46"/>
        <v/>
      </c>
      <c r="BB34" s="83" t="str">
        <f t="shared" ca="1" si="47"/>
        <v/>
      </c>
      <c r="BC34" s="83" t="str">
        <f t="shared" ca="1" si="48"/>
        <v/>
      </c>
      <c r="BD34" s="83" t="str">
        <f t="shared" ca="1" si="49"/>
        <v/>
      </c>
      <c r="BE34" s="83" t="str">
        <f t="shared" ca="1" si="50"/>
        <v/>
      </c>
      <c r="BF34" s="83" t="str">
        <f t="shared" ca="1" si="51"/>
        <v/>
      </c>
      <c r="BG34" s="83" t="str">
        <f t="shared" ca="1" si="52"/>
        <v/>
      </c>
      <c r="BH34" s="83" t="str">
        <f t="shared" ca="1" si="53"/>
        <v/>
      </c>
      <c r="BI34" s="83" t="str">
        <f t="shared" ca="1" si="54"/>
        <v/>
      </c>
      <c r="BJ34" s="83" t="str">
        <f t="shared" ca="1" si="55"/>
        <v/>
      </c>
      <c r="BK34" s="83" t="str">
        <f t="shared" ca="1" si="56"/>
        <v/>
      </c>
      <c r="BL34" s="83" t="str">
        <f t="shared" ca="1" si="57"/>
        <v/>
      </c>
      <c r="BM34" s="83" t="str">
        <f t="shared" ca="1" si="58"/>
        <v/>
      </c>
      <c r="BN34" s="83" t="str">
        <f t="shared" ca="1" si="59"/>
        <v/>
      </c>
      <c r="BO34" s="83" t="str">
        <f t="shared" ca="1" si="60"/>
        <v/>
      </c>
      <c r="BP34" s="83" t="str">
        <f t="shared" ca="1" si="61"/>
        <v/>
      </c>
      <c r="BQ34" s="83" t="str">
        <f t="shared" ca="1" si="62"/>
        <v/>
      </c>
      <c r="BR34" s="83" t="str">
        <f t="shared" ca="1" si="63"/>
        <v/>
      </c>
      <c r="BS34" s="83" t="str">
        <f t="shared" ca="1" si="64"/>
        <v/>
      </c>
      <c r="BT34" s="83" t="str">
        <f t="shared" ca="1" si="65"/>
        <v/>
      </c>
      <c r="BU34" s="83" t="str">
        <f t="shared" ca="1" si="66"/>
        <v/>
      </c>
      <c r="BV34" s="83" t="str">
        <f t="shared" ca="1" si="67"/>
        <v/>
      </c>
      <c r="BW34" s="83" t="str">
        <f t="shared" ca="1" si="68"/>
        <v/>
      </c>
      <c r="BY34" s="19">
        <v>28</v>
      </c>
    </row>
    <row r="35" spans="1:77" x14ac:dyDescent="0.25">
      <c r="A35" s="19">
        <v>29</v>
      </c>
      <c r="B35" s="82"/>
      <c r="C35" s="83" t="str">
        <f t="shared" ca="1" si="0"/>
        <v/>
      </c>
      <c r="D35" s="83" t="str">
        <f t="shared" ca="1" si="1"/>
        <v/>
      </c>
      <c r="E35" s="83" t="str">
        <f t="shared" ca="1" si="2"/>
        <v/>
      </c>
      <c r="F35" s="83" t="str">
        <f t="shared" ca="1" si="3"/>
        <v/>
      </c>
      <c r="G35" s="83" t="str">
        <f t="shared" ca="1" si="4"/>
        <v/>
      </c>
      <c r="H35" s="83" t="str">
        <f t="shared" ca="1" si="5"/>
        <v/>
      </c>
      <c r="I35" s="83" t="str">
        <f t="shared" ca="1" si="6"/>
        <v/>
      </c>
      <c r="J35" s="83" t="str">
        <f t="shared" ca="1" si="7"/>
        <v/>
      </c>
      <c r="K35" s="83" t="str">
        <f t="shared" ca="1" si="8"/>
        <v/>
      </c>
      <c r="L35" s="83" t="str">
        <f t="shared" ca="1" si="9"/>
        <v/>
      </c>
      <c r="M35" s="83" t="str">
        <f t="shared" ca="1" si="10"/>
        <v/>
      </c>
      <c r="N35" s="83" t="str">
        <f t="shared" ca="1" si="11"/>
        <v/>
      </c>
      <c r="O35" s="83" t="str">
        <f t="shared" ca="1" si="12"/>
        <v/>
      </c>
      <c r="P35" s="83" t="str">
        <f t="shared" ca="1" si="13"/>
        <v/>
      </c>
      <c r="Q35" s="83" t="str">
        <f t="shared" ca="1" si="14"/>
        <v/>
      </c>
      <c r="R35" s="83" t="str">
        <f t="shared" ca="1" si="15"/>
        <v/>
      </c>
      <c r="S35" s="83" t="str">
        <f t="shared" ca="1" si="16"/>
        <v/>
      </c>
      <c r="T35" s="83" t="str">
        <f t="shared" ca="1" si="17"/>
        <v/>
      </c>
      <c r="U35" s="83" t="str">
        <f t="shared" ca="1" si="18"/>
        <v/>
      </c>
      <c r="V35" s="83" t="str">
        <f t="shared" ca="1" si="19"/>
        <v/>
      </c>
      <c r="W35" s="83" t="str">
        <f t="shared" ca="1" si="20"/>
        <v/>
      </c>
      <c r="X35" s="83" t="str">
        <f t="shared" ca="1" si="21"/>
        <v/>
      </c>
      <c r="Y35" s="83" t="str">
        <f t="shared" ca="1" si="22"/>
        <v/>
      </c>
      <c r="Z35" s="83" t="str">
        <f t="shared" ca="1" si="23"/>
        <v/>
      </c>
      <c r="AA35" s="83" t="str">
        <f t="shared" ca="1" si="24"/>
        <v/>
      </c>
      <c r="AB35" s="83" t="str">
        <f t="shared" ca="1" si="25"/>
        <v/>
      </c>
      <c r="AC35" s="83" t="str">
        <f t="shared" ca="1" si="26"/>
        <v/>
      </c>
      <c r="AD35" s="83"/>
      <c r="AE35" s="83" t="str">
        <f t="shared" ca="1" si="27"/>
        <v/>
      </c>
      <c r="AF35" s="83" t="str">
        <f t="shared" ca="1" si="28"/>
        <v/>
      </c>
      <c r="AG35" s="83" t="str">
        <f t="shared" ca="1" si="29"/>
        <v/>
      </c>
      <c r="AH35" s="83" t="str">
        <f t="shared" ca="1" si="30"/>
        <v/>
      </c>
      <c r="AI35" s="83" t="str">
        <f t="shared" ca="1" si="31"/>
        <v/>
      </c>
      <c r="AJ35" s="83" t="str">
        <f t="shared" ca="1" si="32"/>
        <v/>
      </c>
      <c r="AK35" s="83" t="str">
        <f t="shared" ca="1" si="33"/>
        <v/>
      </c>
      <c r="AL35" s="83" t="str">
        <f t="shared" ca="1" si="34"/>
        <v/>
      </c>
      <c r="AN35" s="19">
        <v>29</v>
      </c>
      <c r="AP35" s="83" t="str">
        <f t="shared" ca="1" si="35"/>
        <v/>
      </c>
      <c r="AQ35" s="83" t="str">
        <f t="shared" ca="1" si="36"/>
        <v/>
      </c>
      <c r="AR35" s="83" t="str">
        <f t="shared" ca="1" si="37"/>
        <v/>
      </c>
      <c r="AS35" s="83" t="str">
        <f t="shared" ca="1" si="38"/>
        <v/>
      </c>
      <c r="AT35" s="83" t="str">
        <f t="shared" ca="1" si="39"/>
        <v/>
      </c>
      <c r="AU35" s="83" t="str">
        <f t="shared" ca="1" si="40"/>
        <v/>
      </c>
      <c r="AV35" s="83" t="str">
        <f t="shared" ca="1" si="41"/>
        <v/>
      </c>
      <c r="AW35" s="83" t="str">
        <f t="shared" ca="1" si="42"/>
        <v/>
      </c>
      <c r="AX35" s="83" t="str">
        <f t="shared" ca="1" si="43"/>
        <v/>
      </c>
      <c r="AY35" s="83" t="str">
        <f t="shared" ca="1" si="44"/>
        <v/>
      </c>
      <c r="AZ35" s="83" t="str">
        <f t="shared" ca="1" si="45"/>
        <v/>
      </c>
      <c r="BA35" s="83" t="str">
        <f t="shared" ca="1" si="46"/>
        <v/>
      </c>
      <c r="BB35" s="83" t="str">
        <f t="shared" ca="1" si="47"/>
        <v/>
      </c>
      <c r="BC35" s="83" t="str">
        <f t="shared" ca="1" si="48"/>
        <v/>
      </c>
      <c r="BD35" s="83" t="str">
        <f t="shared" ca="1" si="49"/>
        <v/>
      </c>
      <c r="BE35" s="83" t="str">
        <f t="shared" ca="1" si="50"/>
        <v/>
      </c>
      <c r="BF35" s="83" t="str">
        <f t="shared" ca="1" si="51"/>
        <v/>
      </c>
      <c r="BG35" s="83" t="str">
        <f t="shared" ca="1" si="52"/>
        <v/>
      </c>
      <c r="BH35" s="83" t="str">
        <f t="shared" ca="1" si="53"/>
        <v/>
      </c>
      <c r="BI35" s="83" t="str">
        <f t="shared" ca="1" si="54"/>
        <v/>
      </c>
      <c r="BJ35" s="83" t="str">
        <f t="shared" ca="1" si="55"/>
        <v/>
      </c>
      <c r="BK35" s="83" t="str">
        <f t="shared" ca="1" si="56"/>
        <v/>
      </c>
      <c r="BL35" s="83" t="str">
        <f t="shared" ca="1" si="57"/>
        <v/>
      </c>
      <c r="BM35" s="83" t="str">
        <f t="shared" ca="1" si="58"/>
        <v/>
      </c>
      <c r="BN35" s="83" t="str">
        <f t="shared" ca="1" si="59"/>
        <v/>
      </c>
      <c r="BO35" s="83" t="str">
        <f t="shared" ca="1" si="60"/>
        <v/>
      </c>
      <c r="BP35" s="83" t="str">
        <f t="shared" ca="1" si="61"/>
        <v/>
      </c>
      <c r="BQ35" s="83" t="str">
        <f t="shared" ca="1" si="62"/>
        <v/>
      </c>
      <c r="BR35" s="83" t="str">
        <f t="shared" ca="1" si="63"/>
        <v/>
      </c>
      <c r="BS35" s="83" t="str">
        <f t="shared" ca="1" si="64"/>
        <v/>
      </c>
      <c r="BT35" s="83" t="str">
        <f t="shared" ca="1" si="65"/>
        <v/>
      </c>
      <c r="BU35" s="83" t="str">
        <f t="shared" ca="1" si="66"/>
        <v/>
      </c>
      <c r="BV35" s="83" t="str">
        <f t="shared" ca="1" si="67"/>
        <v/>
      </c>
      <c r="BW35" s="83" t="str">
        <f t="shared" ca="1" si="68"/>
        <v/>
      </c>
      <c r="BY35" s="19">
        <v>29</v>
      </c>
    </row>
    <row r="36" spans="1:77" x14ac:dyDescent="0.25">
      <c r="A36" s="19">
        <v>30</v>
      </c>
      <c r="B36" s="82"/>
      <c r="C36" s="83" t="str">
        <f t="shared" ca="1" si="0"/>
        <v/>
      </c>
      <c r="D36" s="83" t="str">
        <f t="shared" ca="1" si="1"/>
        <v/>
      </c>
      <c r="E36" s="83" t="str">
        <f t="shared" ca="1" si="2"/>
        <v/>
      </c>
      <c r="F36" s="83" t="str">
        <f t="shared" ca="1" si="3"/>
        <v/>
      </c>
      <c r="G36" s="83" t="str">
        <f t="shared" ca="1" si="4"/>
        <v/>
      </c>
      <c r="H36" s="83" t="str">
        <f t="shared" ca="1" si="5"/>
        <v/>
      </c>
      <c r="I36" s="83" t="str">
        <f t="shared" ca="1" si="6"/>
        <v/>
      </c>
      <c r="J36" s="83" t="str">
        <f t="shared" ca="1" si="7"/>
        <v/>
      </c>
      <c r="K36" s="83" t="str">
        <f t="shared" ca="1" si="8"/>
        <v/>
      </c>
      <c r="L36" s="83" t="str">
        <f t="shared" ca="1" si="9"/>
        <v/>
      </c>
      <c r="M36" s="83" t="str">
        <f t="shared" ca="1" si="10"/>
        <v/>
      </c>
      <c r="N36" s="83" t="str">
        <f t="shared" ca="1" si="11"/>
        <v/>
      </c>
      <c r="O36" s="83" t="str">
        <f t="shared" ca="1" si="12"/>
        <v/>
      </c>
      <c r="P36" s="83" t="str">
        <f t="shared" ca="1" si="13"/>
        <v/>
      </c>
      <c r="Q36" s="83" t="str">
        <f t="shared" ca="1" si="14"/>
        <v/>
      </c>
      <c r="R36" s="83" t="str">
        <f t="shared" ca="1" si="15"/>
        <v/>
      </c>
      <c r="S36" s="83" t="str">
        <f t="shared" ca="1" si="16"/>
        <v/>
      </c>
      <c r="T36" s="83" t="str">
        <f t="shared" ca="1" si="17"/>
        <v/>
      </c>
      <c r="U36" s="83" t="str">
        <f t="shared" ca="1" si="18"/>
        <v/>
      </c>
      <c r="V36" s="83" t="str">
        <f t="shared" ca="1" si="19"/>
        <v/>
      </c>
      <c r="W36" s="83" t="str">
        <f t="shared" ca="1" si="20"/>
        <v/>
      </c>
      <c r="X36" s="83" t="str">
        <f t="shared" ca="1" si="21"/>
        <v/>
      </c>
      <c r="Y36" s="83" t="str">
        <f t="shared" ca="1" si="22"/>
        <v/>
      </c>
      <c r="Z36" s="83" t="str">
        <f t="shared" ca="1" si="23"/>
        <v/>
      </c>
      <c r="AA36" s="83" t="str">
        <f t="shared" ca="1" si="24"/>
        <v/>
      </c>
      <c r="AB36" s="83" t="str">
        <f t="shared" ca="1" si="25"/>
        <v/>
      </c>
      <c r="AC36" s="83" t="str">
        <f t="shared" ca="1" si="26"/>
        <v/>
      </c>
      <c r="AD36" s="83"/>
      <c r="AE36" s="83" t="str">
        <f t="shared" ca="1" si="27"/>
        <v/>
      </c>
      <c r="AF36" s="83" t="str">
        <f t="shared" ca="1" si="28"/>
        <v/>
      </c>
      <c r="AG36" s="83" t="str">
        <f t="shared" ca="1" si="29"/>
        <v/>
      </c>
      <c r="AH36" s="83" t="str">
        <f t="shared" ca="1" si="30"/>
        <v/>
      </c>
      <c r="AI36" s="83" t="str">
        <f t="shared" ca="1" si="31"/>
        <v/>
      </c>
      <c r="AJ36" s="83" t="str">
        <f t="shared" ca="1" si="32"/>
        <v/>
      </c>
      <c r="AK36" s="83" t="str">
        <f t="shared" ca="1" si="33"/>
        <v/>
      </c>
      <c r="AL36" s="83" t="str">
        <f t="shared" ca="1" si="34"/>
        <v/>
      </c>
      <c r="AN36" s="19">
        <v>30</v>
      </c>
      <c r="AP36" s="83" t="str">
        <f t="shared" ca="1" si="35"/>
        <v/>
      </c>
      <c r="AQ36" s="83" t="str">
        <f t="shared" ca="1" si="36"/>
        <v/>
      </c>
      <c r="AR36" s="83" t="str">
        <f t="shared" ca="1" si="37"/>
        <v/>
      </c>
      <c r="AS36" s="83" t="str">
        <f t="shared" ca="1" si="38"/>
        <v/>
      </c>
      <c r="AT36" s="83" t="str">
        <f t="shared" ca="1" si="39"/>
        <v/>
      </c>
      <c r="AU36" s="83" t="str">
        <f t="shared" ca="1" si="40"/>
        <v/>
      </c>
      <c r="AV36" s="83" t="str">
        <f t="shared" ca="1" si="41"/>
        <v/>
      </c>
      <c r="AW36" s="83" t="str">
        <f t="shared" ca="1" si="42"/>
        <v/>
      </c>
      <c r="AX36" s="83" t="str">
        <f t="shared" ca="1" si="43"/>
        <v/>
      </c>
      <c r="AY36" s="83" t="str">
        <f t="shared" ca="1" si="44"/>
        <v/>
      </c>
      <c r="AZ36" s="83" t="str">
        <f t="shared" ca="1" si="45"/>
        <v/>
      </c>
      <c r="BA36" s="83" t="str">
        <f t="shared" ca="1" si="46"/>
        <v/>
      </c>
      <c r="BB36" s="83" t="str">
        <f t="shared" ca="1" si="47"/>
        <v/>
      </c>
      <c r="BC36" s="83" t="str">
        <f t="shared" ca="1" si="48"/>
        <v/>
      </c>
      <c r="BD36" s="83" t="str">
        <f t="shared" ca="1" si="49"/>
        <v/>
      </c>
      <c r="BE36" s="83" t="str">
        <f t="shared" ca="1" si="50"/>
        <v/>
      </c>
      <c r="BF36" s="83" t="str">
        <f t="shared" ca="1" si="51"/>
        <v/>
      </c>
      <c r="BG36" s="83" t="str">
        <f t="shared" ca="1" si="52"/>
        <v/>
      </c>
      <c r="BH36" s="83" t="str">
        <f t="shared" ca="1" si="53"/>
        <v/>
      </c>
      <c r="BI36" s="83" t="str">
        <f t="shared" ca="1" si="54"/>
        <v/>
      </c>
      <c r="BJ36" s="83" t="str">
        <f t="shared" ca="1" si="55"/>
        <v/>
      </c>
      <c r="BK36" s="83" t="str">
        <f t="shared" ca="1" si="56"/>
        <v/>
      </c>
      <c r="BL36" s="83" t="str">
        <f t="shared" ca="1" si="57"/>
        <v/>
      </c>
      <c r="BM36" s="83" t="str">
        <f t="shared" ca="1" si="58"/>
        <v/>
      </c>
      <c r="BN36" s="83" t="str">
        <f t="shared" ca="1" si="59"/>
        <v/>
      </c>
      <c r="BO36" s="83" t="str">
        <f t="shared" ca="1" si="60"/>
        <v/>
      </c>
      <c r="BP36" s="83" t="str">
        <f t="shared" ca="1" si="61"/>
        <v/>
      </c>
      <c r="BQ36" s="83" t="str">
        <f t="shared" ca="1" si="62"/>
        <v/>
      </c>
      <c r="BR36" s="83" t="str">
        <f t="shared" ca="1" si="63"/>
        <v/>
      </c>
      <c r="BS36" s="83" t="str">
        <f t="shared" ca="1" si="64"/>
        <v/>
      </c>
      <c r="BT36" s="83" t="str">
        <f t="shared" ca="1" si="65"/>
        <v/>
      </c>
      <c r="BU36" s="83" t="str">
        <f t="shared" ca="1" si="66"/>
        <v/>
      </c>
      <c r="BV36" s="83" t="str">
        <f t="shared" ca="1" si="67"/>
        <v/>
      </c>
      <c r="BW36" s="83" t="str">
        <f t="shared" ca="1" si="68"/>
        <v/>
      </c>
      <c r="BY36" s="19">
        <v>30</v>
      </c>
    </row>
  </sheetData>
  <mergeCells count="9">
    <mergeCell ref="A4:C4"/>
    <mergeCell ref="AN4:AP4"/>
    <mergeCell ref="BY4:CA4"/>
    <mergeCell ref="CC5:CN5"/>
    <mergeCell ref="CO5:CZ5"/>
    <mergeCell ref="E5:P5"/>
    <mergeCell ref="Q5:AB5"/>
    <mergeCell ref="AR5:BC5"/>
    <mergeCell ref="BD5:BO5"/>
  </mergeCells>
  <conditionalFormatting sqref="B7:AL36">
    <cfRule type="expression" dxfId="24" priority="8">
      <formula>NOT(ISBLANK($B7))</formula>
    </cfRule>
  </conditionalFormatting>
  <conditionalFormatting sqref="AO7:BW36">
    <cfRule type="expression" dxfId="23" priority="7">
      <formula>NOT(ISBLANK($AO7))</formula>
    </cfRule>
  </conditionalFormatting>
  <conditionalFormatting sqref="BZ7:DO36">
    <cfRule type="expression" dxfId="22" priority="5">
      <formula>NOT(ISBLANK($BZ7))</formula>
    </cfRule>
  </conditionalFormatting>
  <conditionalFormatting sqref="C7:AL36">
    <cfRule type="expression" dxfId="21" priority="4">
      <formula>NOT(ISBLANK($B7))</formula>
    </cfRule>
  </conditionalFormatting>
  <conditionalFormatting sqref="AP7:BW36">
    <cfRule type="expression" dxfId="20" priority="3">
      <formula>NOT(ISBLANK($AO7))</formula>
    </cfRule>
  </conditionalFormatting>
  <conditionalFormatting sqref="CA7:DO36">
    <cfRule type="expression" dxfId="19" priority="2">
      <formula>NOT(ISBLANK($BZ7))</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AT100"/>
  <sheetViews>
    <sheetView showGridLines="0" zoomScaleNormal="100" workbookViewId="0">
      <selection activeCell="Q34" sqref="Q34"/>
    </sheetView>
  </sheetViews>
  <sheetFormatPr baseColWidth="10" defaultRowHeight="15" outlineLevelRow="1" outlineLevelCol="1" x14ac:dyDescent="0.25"/>
  <cols>
    <col min="1" max="1" width="3" bestFit="1" customWidth="1"/>
    <col min="2" max="2" width="27" customWidth="1"/>
    <col min="3" max="3" width="21.140625" customWidth="1"/>
    <col min="4" max="15" width="11.42578125" hidden="1" customWidth="1" outlineLevel="1"/>
    <col min="16" max="16" width="24" bestFit="1" customWidth="1" collapsed="1"/>
    <col min="17" max="17" width="30.140625" bestFit="1" customWidth="1"/>
    <col min="18" max="19" width="6.5703125" customWidth="1"/>
    <col min="20" max="41" width="6.42578125" customWidth="1"/>
    <col min="42" max="42" width="6.42578125" hidden="1" customWidth="1" outlineLevel="1"/>
    <col min="43" max="43" width="11.7109375" hidden="1" customWidth="1" outlineLevel="1"/>
    <col min="44" max="44" width="15.5703125" hidden="1" customWidth="1" outlineLevel="1"/>
    <col min="45" max="45" width="20" hidden="1" customWidth="1" outlineLevel="1"/>
    <col min="46" max="46" width="11.42578125" collapsed="1"/>
  </cols>
  <sheetData>
    <row r="1" spans="1:23" ht="15.75" x14ac:dyDescent="0.25">
      <c r="A1" s="115" t="s">
        <v>100</v>
      </c>
      <c r="B1" s="116"/>
      <c r="C1" s="117"/>
      <c r="D1" s="4"/>
      <c r="E1" s="4"/>
      <c r="F1" s="4"/>
      <c r="G1" s="4"/>
      <c r="H1" s="4"/>
      <c r="I1" s="4"/>
      <c r="J1" s="4"/>
      <c r="K1" s="4"/>
      <c r="L1" s="4"/>
      <c r="M1" s="4"/>
      <c r="N1" s="4"/>
      <c r="O1" s="4"/>
    </row>
    <row r="2" spans="1:23" x14ac:dyDescent="0.25">
      <c r="A2" s="118" t="s">
        <v>101</v>
      </c>
      <c r="B2" s="119"/>
      <c r="C2" s="52"/>
      <c r="D2" s="22"/>
      <c r="E2" s="22"/>
      <c r="F2" s="22"/>
      <c r="G2" s="22"/>
      <c r="H2" s="22"/>
      <c r="I2" s="22"/>
      <c r="J2" s="22"/>
      <c r="K2" s="22"/>
      <c r="L2" s="22"/>
      <c r="M2" s="22"/>
      <c r="N2" s="22"/>
      <c r="O2" s="22"/>
    </row>
    <row r="3" spans="1:23" x14ac:dyDescent="0.25">
      <c r="D3" s="14" t="s">
        <v>12</v>
      </c>
      <c r="E3" s="14" t="s">
        <v>48</v>
      </c>
      <c r="F3" s="14" t="s">
        <v>49</v>
      </c>
      <c r="G3" s="14" t="s">
        <v>50</v>
      </c>
      <c r="H3" s="14" t="s">
        <v>51</v>
      </c>
      <c r="I3" s="14" t="s">
        <v>52</v>
      </c>
      <c r="J3" s="14" t="s">
        <v>53</v>
      </c>
      <c r="K3" s="14" t="s">
        <v>54</v>
      </c>
      <c r="L3" s="14" t="s">
        <v>55</v>
      </c>
      <c r="M3" s="14" t="s">
        <v>56</v>
      </c>
      <c r="N3" s="14" t="s">
        <v>57</v>
      </c>
      <c r="O3" s="14" t="s">
        <v>58</v>
      </c>
    </row>
    <row r="4" spans="1:23" x14ac:dyDescent="0.25">
      <c r="D4" s="14">
        <v>1</v>
      </c>
      <c r="E4" s="14">
        <v>2</v>
      </c>
      <c r="F4" s="14">
        <v>3</v>
      </c>
      <c r="G4" s="14">
        <v>4</v>
      </c>
      <c r="H4" s="14">
        <v>5</v>
      </c>
      <c r="I4" s="14">
        <v>6</v>
      </c>
      <c r="J4" s="14">
        <v>7</v>
      </c>
      <c r="K4" s="14">
        <v>8</v>
      </c>
      <c r="L4" s="14">
        <v>9</v>
      </c>
      <c r="M4" s="14">
        <v>10</v>
      </c>
      <c r="N4" s="14">
        <v>11</v>
      </c>
      <c r="O4" s="14">
        <v>12</v>
      </c>
    </row>
    <row r="5" spans="1:23" ht="15.75" x14ac:dyDescent="0.25">
      <c r="A5" s="124" t="s">
        <v>187</v>
      </c>
      <c r="B5" s="125"/>
      <c r="C5" s="126"/>
      <c r="D5" s="4"/>
      <c r="E5" s="4"/>
      <c r="F5" s="4"/>
      <c r="G5" s="4"/>
      <c r="H5" s="4"/>
      <c r="I5" s="4"/>
      <c r="J5" s="4"/>
      <c r="K5" s="4"/>
      <c r="L5" s="4"/>
      <c r="M5" s="4"/>
      <c r="N5" s="4"/>
      <c r="O5" s="4"/>
    </row>
    <row r="6" spans="1:23" ht="30" customHeight="1" x14ac:dyDescent="0.25">
      <c r="B6" s="44" t="s">
        <v>102</v>
      </c>
      <c r="C6" s="44" t="s">
        <v>103</v>
      </c>
      <c r="P6" s="45" t="s">
        <v>69</v>
      </c>
      <c r="Q6" s="44" t="s">
        <v>104</v>
      </c>
      <c r="R6" s="127" t="s">
        <v>105</v>
      </c>
      <c r="S6" s="128"/>
      <c r="T6" s="127" t="s">
        <v>148</v>
      </c>
      <c r="U6" s="128"/>
      <c r="V6" s="127" t="s">
        <v>149</v>
      </c>
      <c r="W6" s="128"/>
    </row>
    <row r="7" spans="1:23" x14ac:dyDescent="0.25">
      <c r="A7" s="19">
        <v>1</v>
      </c>
      <c r="R7" s="129"/>
      <c r="S7" s="129"/>
      <c r="T7" s="129" t="str">
        <f t="shared" ref="T7:T16" si="0">IF($C$30=0,"",R7/$C$30)</f>
        <v/>
      </c>
      <c r="U7" s="129"/>
      <c r="V7" s="129" t="str">
        <f t="shared" ref="V7:V16" si="1">IF(ISERR(R7/SUMPRODUCT($C$30:$C$39,$P$30:$P$39)),"",R7/SUMPRODUCT($C$30:$C$39,$P$30:$P$39))</f>
        <v/>
      </c>
      <c r="W7" s="129"/>
    </row>
    <row r="8" spans="1:23" x14ac:dyDescent="0.25">
      <c r="A8" s="19">
        <v>2</v>
      </c>
      <c r="R8" s="129"/>
      <c r="S8" s="129"/>
      <c r="T8" s="129" t="str">
        <f t="shared" si="0"/>
        <v/>
      </c>
      <c r="U8" s="129"/>
      <c r="V8" s="129" t="str">
        <f t="shared" si="1"/>
        <v/>
      </c>
      <c r="W8" s="129"/>
    </row>
    <row r="9" spans="1:23" x14ac:dyDescent="0.25">
      <c r="A9" s="19">
        <v>3</v>
      </c>
      <c r="R9" s="129"/>
      <c r="S9" s="129"/>
      <c r="T9" s="129" t="str">
        <f t="shared" si="0"/>
        <v/>
      </c>
      <c r="U9" s="129"/>
      <c r="V9" s="129" t="str">
        <f t="shared" si="1"/>
        <v/>
      </c>
      <c r="W9" s="129"/>
    </row>
    <row r="10" spans="1:23" x14ac:dyDescent="0.25">
      <c r="A10" s="19">
        <v>4</v>
      </c>
      <c r="R10" s="129"/>
      <c r="S10" s="129"/>
      <c r="T10" s="129" t="str">
        <f t="shared" si="0"/>
        <v/>
      </c>
      <c r="U10" s="129"/>
      <c r="V10" s="129" t="str">
        <f t="shared" si="1"/>
        <v/>
      </c>
      <c r="W10" s="129"/>
    </row>
    <row r="11" spans="1:23" x14ac:dyDescent="0.25">
      <c r="A11" s="19">
        <v>5</v>
      </c>
      <c r="R11" s="129"/>
      <c r="S11" s="129"/>
      <c r="T11" s="129" t="str">
        <f t="shared" si="0"/>
        <v/>
      </c>
      <c r="U11" s="129"/>
      <c r="V11" s="129" t="str">
        <f t="shared" si="1"/>
        <v/>
      </c>
      <c r="W11" s="129"/>
    </row>
    <row r="12" spans="1:23" x14ac:dyDescent="0.25">
      <c r="A12" s="19">
        <v>6</v>
      </c>
      <c r="R12" s="129"/>
      <c r="S12" s="129"/>
      <c r="T12" s="129" t="str">
        <f t="shared" si="0"/>
        <v/>
      </c>
      <c r="U12" s="129"/>
      <c r="V12" s="129" t="str">
        <f t="shared" si="1"/>
        <v/>
      </c>
      <c r="W12" s="129"/>
    </row>
    <row r="13" spans="1:23" x14ac:dyDescent="0.25">
      <c r="A13" s="19">
        <v>7</v>
      </c>
      <c r="R13" s="129"/>
      <c r="S13" s="129"/>
      <c r="T13" s="129" t="str">
        <f t="shared" si="0"/>
        <v/>
      </c>
      <c r="U13" s="129"/>
      <c r="V13" s="129" t="str">
        <f t="shared" si="1"/>
        <v/>
      </c>
      <c r="W13" s="129"/>
    </row>
    <row r="14" spans="1:23" x14ac:dyDescent="0.25">
      <c r="A14" s="19">
        <v>8</v>
      </c>
      <c r="R14" s="129"/>
      <c r="S14" s="129"/>
      <c r="T14" s="129" t="str">
        <f t="shared" si="0"/>
        <v/>
      </c>
      <c r="U14" s="129"/>
      <c r="V14" s="129" t="str">
        <f t="shared" si="1"/>
        <v/>
      </c>
      <c r="W14" s="129"/>
    </row>
    <row r="15" spans="1:23" x14ac:dyDescent="0.25">
      <c r="A15" s="19">
        <v>9</v>
      </c>
      <c r="R15" s="129"/>
      <c r="S15" s="129"/>
      <c r="T15" s="129" t="str">
        <f t="shared" si="0"/>
        <v/>
      </c>
      <c r="U15" s="129"/>
      <c r="V15" s="129" t="str">
        <f t="shared" si="1"/>
        <v/>
      </c>
      <c r="W15" s="129"/>
    </row>
    <row r="16" spans="1:23" x14ac:dyDescent="0.25">
      <c r="A16" s="19">
        <v>10</v>
      </c>
      <c r="R16" s="129"/>
      <c r="S16" s="129"/>
      <c r="T16" s="129" t="str">
        <f t="shared" si="0"/>
        <v/>
      </c>
      <c r="U16" s="129"/>
      <c r="V16" s="129" t="str">
        <f t="shared" si="1"/>
        <v/>
      </c>
      <c r="W16" s="129"/>
    </row>
    <row r="17" spans="1:45" hidden="1" outlineLevel="1" x14ac:dyDescent="0.25">
      <c r="A17" s="19"/>
      <c r="Q17" s="44" t="s">
        <v>117</v>
      </c>
      <c r="R17" s="127">
        <f>SUM(R7:S16)</f>
        <v>0</v>
      </c>
      <c r="S17" s="128"/>
      <c r="T17" s="127">
        <f t="shared" ref="T17" si="2">SUM(T7:U16)</f>
        <v>0</v>
      </c>
      <c r="U17" s="128"/>
      <c r="V17" s="127">
        <f t="shared" ref="V17" si="3">SUM(V7:W16)</f>
        <v>0</v>
      </c>
      <c r="W17" s="128"/>
    </row>
    <row r="18" spans="1:45" collapsed="1" x14ac:dyDescent="0.25">
      <c r="A18" s="19"/>
    </row>
    <row r="19" spans="1:45" x14ac:dyDescent="0.25">
      <c r="A19" s="19"/>
    </row>
    <row r="20" spans="1:45" ht="15.75" x14ac:dyDescent="0.25">
      <c r="A20" s="124" t="s">
        <v>192</v>
      </c>
      <c r="B20" s="125"/>
      <c r="C20" s="126"/>
    </row>
    <row r="21" spans="1:45" x14ac:dyDescent="0.25">
      <c r="A21" s="19"/>
    </row>
    <row r="22" spans="1:45" x14ac:dyDescent="0.25">
      <c r="A22" s="19"/>
    </row>
    <row r="23" spans="1:45" x14ac:dyDescent="0.25">
      <c r="A23" s="19"/>
    </row>
    <row r="24" spans="1:45" x14ac:dyDescent="0.25">
      <c r="A24" s="19"/>
    </row>
    <row r="27" spans="1:45" ht="15.75" x14ac:dyDescent="0.25">
      <c r="A27" s="124" t="s">
        <v>106</v>
      </c>
      <c r="B27" s="125"/>
      <c r="C27" s="126"/>
      <c r="D27" s="4"/>
      <c r="E27" s="4"/>
      <c r="F27" s="4"/>
      <c r="G27" s="4"/>
      <c r="H27" s="4"/>
      <c r="I27" s="4"/>
      <c r="J27" s="4"/>
      <c r="K27" s="4"/>
      <c r="L27" s="4"/>
      <c r="M27" s="4"/>
      <c r="N27" s="4"/>
      <c r="O27" s="4"/>
    </row>
    <row r="28" spans="1:45" ht="15.75" x14ac:dyDescent="0.25">
      <c r="P28" s="4"/>
      <c r="R28" s="130" t="s">
        <v>12</v>
      </c>
      <c r="S28" s="131"/>
      <c r="T28" s="132" t="s">
        <v>48</v>
      </c>
      <c r="U28" s="133"/>
      <c r="V28" s="130" t="s">
        <v>49</v>
      </c>
      <c r="W28" s="131"/>
      <c r="X28" s="132" t="s">
        <v>50</v>
      </c>
      <c r="Y28" s="133"/>
      <c r="Z28" s="130" t="s">
        <v>51</v>
      </c>
      <c r="AA28" s="131"/>
      <c r="AB28" s="132" t="s">
        <v>52</v>
      </c>
      <c r="AC28" s="133"/>
      <c r="AD28" s="130" t="s">
        <v>53</v>
      </c>
      <c r="AE28" s="131"/>
      <c r="AF28" s="132" t="s">
        <v>54</v>
      </c>
      <c r="AG28" s="133"/>
      <c r="AH28" s="130" t="s">
        <v>55</v>
      </c>
      <c r="AI28" s="131"/>
      <c r="AJ28" s="132" t="s">
        <v>56</v>
      </c>
      <c r="AK28" s="133"/>
      <c r="AL28" s="130" t="s">
        <v>57</v>
      </c>
      <c r="AM28" s="131"/>
      <c r="AN28" s="132" t="s">
        <v>58</v>
      </c>
      <c r="AO28" s="133"/>
      <c r="AP28" s="135" t="s">
        <v>107</v>
      </c>
      <c r="AQ28" s="135"/>
      <c r="AR28" s="135"/>
      <c r="AS28" s="135"/>
    </row>
    <row r="29" spans="1:45" ht="30" customHeight="1" x14ac:dyDescent="0.25">
      <c r="B29" s="45" t="s">
        <v>108</v>
      </c>
      <c r="C29" s="44" t="s">
        <v>109</v>
      </c>
      <c r="P29" s="44" t="s">
        <v>110</v>
      </c>
      <c r="Q29" s="44" t="s">
        <v>111</v>
      </c>
      <c r="R29" s="8">
        <v>1</v>
      </c>
      <c r="S29" s="8">
        <v>2</v>
      </c>
      <c r="T29" s="8">
        <v>3</v>
      </c>
      <c r="U29" s="8">
        <v>4</v>
      </c>
      <c r="V29" s="8">
        <v>5</v>
      </c>
      <c r="W29" s="8">
        <v>6</v>
      </c>
      <c r="X29" s="8">
        <v>7</v>
      </c>
      <c r="Y29" s="8">
        <v>8</v>
      </c>
      <c r="Z29" s="8">
        <v>9</v>
      </c>
      <c r="AA29" s="8">
        <v>10</v>
      </c>
      <c r="AB29" s="8">
        <v>11</v>
      </c>
      <c r="AC29" s="8">
        <v>12</v>
      </c>
      <c r="AD29" s="8">
        <v>13</v>
      </c>
      <c r="AE29" s="8">
        <v>14</v>
      </c>
      <c r="AF29" s="8">
        <v>15</v>
      </c>
      <c r="AG29" s="8">
        <v>16</v>
      </c>
      <c r="AH29" s="8">
        <v>17</v>
      </c>
      <c r="AI29" s="8">
        <v>18</v>
      </c>
      <c r="AJ29" s="8">
        <v>19</v>
      </c>
      <c r="AK29" s="8">
        <v>20</v>
      </c>
      <c r="AL29" s="8">
        <v>21</v>
      </c>
      <c r="AM29" s="8">
        <v>22</v>
      </c>
      <c r="AN29" s="8">
        <v>23</v>
      </c>
      <c r="AO29" s="8">
        <v>24</v>
      </c>
      <c r="AP29" s="44" t="s">
        <v>112</v>
      </c>
      <c r="AQ29" s="44" t="s">
        <v>126</v>
      </c>
      <c r="AR29" s="44" t="s">
        <v>113</v>
      </c>
      <c r="AS29" s="44" t="s">
        <v>127</v>
      </c>
    </row>
    <row r="30" spans="1:45" x14ac:dyDescent="0.25">
      <c r="A30" s="19">
        <v>1</v>
      </c>
      <c r="B30" s="57" t="s">
        <v>123</v>
      </c>
      <c r="AP30">
        <f>$C30/12*$Q30</f>
        <v>0</v>
      </c>
      <c r="AQ30">
        <f>$AP30*$P30</f>
        <v>0</v>
      </c>
      <c r="AR30" t="e">
        <f>$AP30/$C$30</f>
        <v>#DIV/0!</v>
      </c>
      <c r="AS30" t="e">
        <f>$AR30*$P30</f>
        <v>#DIV/0!</v>
      </c>
    </row>
    <row r="31" spans="1:45" x14ac:dyDescent="0.25">
      <c r="A31" s="19">
        <v>2</v>
      </c>
      <c r="B31" s="58"/>
      <c r="AP31">
        <f t="shared" ref="AP31:AP39" si="4">$C31/12*$Q31</f>
        <v>0</v>
      </c>
      <c r="AQ31">
        <f t="shared" ref="AQ31:AQ39" si="5">$AP31*$P31</f>
        <v>0</v>
      </c>
      <c r="AR31" t="e">
        <f t="shared" ref="AR31:AR39" si="6">$AP31/$C$30</f>
        <v>#DIV/0!</v>
      </c>
      <c r="AS31" t="e">
        <f t="shared" ref="AS31:AS39" si="7">$AR31*$P31</f>
        <v>#DIV/0!</v>
      </c>
    </row>
    <row r="32" spans="1:45" x14ac:dyDescent="0.25">
      <c r="A32" s="19">
        <v>3</v>
      </c>
      <c r="B32" s="19"/>
      <c r="AP32">
        <f t="shared" si="4"/>
        <v>0</v>
      </c>
      <c r="AQ32">
        <f t="shared" si="5"/>
        <v>0</v>
      </c>
      <c r="AR32" t="e">
        <f t="shared" si="6"/>
        <v>#DIV/0!</v>
      </c>
      <c r="AS32" t="e">
        <f t="shared" si="7"/>
        <v>#DIV/0!</v>
      </c>
    </row>
    <row r="33" spans="1:45" x14ac:dyDescent="0.25">
      <c r="A33" s="19">
        <v>4</v>
      </c>
      <c r="B33" s="19"/>
      <c r="AP33">
        <f t="shared" si="4"/>
        <v>0</v>
      </c>
      <c r="AQ33">
        <f t="shared" si="5"/>
        <v>0</v>
      </c>
      <c r="AR33" t="e">
        <f t="shared" si="6"/>
        <v>#DIV/0!</v>
      </c>
      <c r="AS33" t="e">
        <f t="shared" si="7"/>
        <v>#DIV/0!</v>
      </c>
    </row>
    <row r="34" spans="1:45" x14ac:dyDescent="0.25">
      <c r="A34" s="19">
        <v>5</v>
      </c>
      <c r="B34" s="19"/>
      <c r="AP34">
        <f t="shared" si="4"/>
        <v>0</v>
      </c>
      <c r="AQ34">
        <f t="shared" si="5"/>
        <v>0</v>
      </c>
      <c r="AR34" t="e">
        <f t="shared" si="6"/>
        <v>#DIV/0!</v>
      </c>
      <c r="AS34" t="e">
        <f t="shared" si="7"/>
        <v>#DIV/0!</v>
      </c>
    </row>
    <row r="35" spans="1:45" x14ac:dyDescent="0.25">
      <c r="A35" s="19">
        <v>6</v>
      </c>
      <c r="B35" s="19"/>
      <c r="AP35">
        <f t="shared" si="4"/>
        <v>0</v>
      </c>
      <c r="AQ35">
        <f t="shared" si="5"/>
        <v>0</v>
      </c>
      <c r="AR35" t="e">
        <f t="shared" si="6"/>
        <v>#DIV/0!</v>
      </c>
      <c r="AS35" t="e">
        <f t="shared" si="7"/>
        <v>#DIV/0!</v>
      </c>
    </row>
    <row r="36" spans="1:45" x14ac:dyDescent="0.25">
      <c r="A36" s="19">
        <v>7</v>
      </c>
      <c r="B36" s="19"/>
      <c r="AP36">
        <f t="shared" si="4"/>
        <v>0</v>
      </c>
      <c r="AQ36">
        <f t="shared" si="5"/>
        <v>0</v>
      </c>
      <c r="AR36" t="e">
        <f t="shared" si="6"/>
        <v>#DIV/0!</v>
      </c>
      <c r="AS36" t="e">
        <f t="shared" si="7"/>
        <v>#DIV/0!</v>
      </c>
    </row>
    <row r="37" spans="1:45" x14ac:dyDescent="0.25">
      <c r="A37" s="19">
        <v>8</v>
      </c>
      <c r="B37" s="19"/>
      <c r="AP37">
        <f t="shared" si="4"/>
        <v>0</v>
      </c>
      <c r="AQ37">
        <f t="shared" si="5"/>
        <v>0</v>
      </c>
      <c r="AR37" t="e">
        <f t="shared" si="6"/>
        <v>#DIV/0!</v>
      </c>
      <c r="AS37" t="e">
        <f t="shared" si="7"/>
        <v>#DIV/0!</v>
      </c>
    </row>
    <row r="38" spans="1:45" x14ac:dyDescent="0.25">
      <c r="A38" s="19">
        <v>9</v>
      </c>
      <c r="B38" s="19"/>
      <c r="AP38">
        <f t="shared" si="4"/>
        <v>0</v>
      </c>
      <c r="AQ38">
        <f t="shared" si="5"/>
        <v>0</v>
      </c>
      <c r="AR38" t="e">
        <f t="shared" si="6"/>
        <v>#DIV/0!</v>
      </c>
      <c r="AS38" t="e">
        <f t="shared" si="7"/>
        <v>#DIV/0!</v>
      </c>
    </row>
    <row r="39" spans="1:45" x14ac:dyDescent="0.25">
      <c r="A39" s="19">
        <v>10</v>
      </c>
      <c r="B39" s="19"/>
      <c r="AP39">
        <f t="shared" si="4"/>
        <v>0</v>
      </c>
      <c r="AQ39">
        <f t="shared" si="5"/>
        <v>0</v>
      </c>
      <c r="AR39" t="e">
        <f t="shared" si="6"/>
        <v>#DIV/0!</v>
      </c>
      <c r="AS39" t="e">
        <f t="shared" si="7"/>
        <v>#DIV/0!</v>
      </c>
    </row>
    <row r="40" spans="1:45" x14ac:dyDescent="0.25">
      <c r="A40" s="19"/>
      <c r="B40" s="19"/>
    </row>
    <row r="42" spans="1:45" ht="15.75" x14ac:dyDescent="0.25">
      <c r="A42" s="124" t="s">
        <v>114</v>
      </c>
      <c r="B42" s="125"/>
      <c r="C42" s="126"/>
      <c r="D42" s="4"/>
      <c r="E42" s="4"/>
      <c r="F42" s="4"/>
      <c r="G42" s="4"/>
      <c r="H42" s="4"/>
      <c r="I42" s="4"/>
      <c r="J42" s="4"/>
      <c r="K42" s="4"/>
      <c r="L42" s="4"/>
      <c r="M42" s="4"/>
      <c r="N42" s="4"/>
      <c r="O42" s="4"/>
    </row>
    <row r="43" spans="1:45" ht="15" customHeight="1" x14ac:dyDescent="0.25">
      <c r="R43" s="130" t="s">
        <v>12</v>
      </c>
      <c r="S43" s="131"/>
      <c r="T43" s="132" t="s">
        <v>48</v>
      </c>
      <c r="U43" s="133"/>
      <c r="V43" s="130" t="s">
        <v>49</v>
      </c>
      <c r="W43" s="131"/>
      <c r="X43" s="132" t="s">
        <v>50</v>
      </c>
      <c r="Y43" s="133"/>
      <c r="Z43" s="130" t="s">
        <v>51</v>
      </c>
      <c r="AA43" s="131"/>
      <c r="AB43" s="132" t="s">
        <v>52</v>
      </c>
      <c r="AC43" s="133"/>
      <c r="AD43" s="130" t="s">
        <v>53</v>
      </c>
      <c r="AE43" s="131"/>
      <c r="AF43" s="132" t="s">
        <v>54</v>
      </c>
      <c r="AG43" s="133"/>
      <c r="AH43" s="130" t="s">
        <v>55</v>
      </c>
      <c r="AI43" s="131"/>
      <c r="AJ43" s="132" t="s">
        <v>56</v>
      </c>
      <c r="AK43" s="133"/>
      <c r="AL43" s="130" t="s">
        <v>57</v>
      </c>
      <c r="AM43" s="131"/>
      <c r="AN43" s="132" t="s">
        <v>58</v>
      </c>
      <c r="AO43" s="133"/>
    </row>
    <row r="44" spans="1:45" ht="30" x14ac:dyDescent="0.25">
      <c r="B44" s="45" t="s">
        <v>69</v>
      </c>
      <c r="C44" s="44" t="s">
        <v>115</v>
      </c>
      <c r="P44" s="44" t="s">
        <v>116</v>
      </c>
      <c r="Q44" s="44" t="s">
        <v>65</v>
      </c>
      <c r="R44" s="8">
        <v>1</v>
      </c>
      <c r="S44" s="8">
        <v>2</v>
      </c>
      <c r="T44" s="8">
        <v>3</v>
      </c>
      <c r="U44" s="8">
        <v>4</v>
      </c>
      <c r="V44" s="8">
        <v>5</v>
      </c>
      <c r="W44" s="8">
        <v>6</v>
      </c>
      <c r="X44" s="8">
        <v>7</v>
      </c>
      <c r="Y44" s="8">
        <v>8</v>
      </c>
      <c r="Z44" s="8">
        <v>9</v>
      </c>
      <c r="AA44" s="8">
        <v>10</v>
      </c>
      <c r="AB44" s="8">
        <v>11</v>
      </c>
      <c r="AC44" s="8">
        <v>12</v>
      </c>
      <c r="AD44" s="8">
        <v>13</v>
      </c>
      <c r="AE44" s="8">
        <v>14</v>
      </c>
      <c r="AF44" s="8">
        <v>15</v>
      </c>
      <c r="AG44" s="8">
        <v>16</v>
      </c>
      <c r="AH44" s="8">
        <v>17</v>
      </c>
      <c r="AI44" s="8">
        <v>18</v>
      </c>
      <c r="AJ44" s="8">
        <v>19</v>
      </c>
      <c r="AK44" s="8">
        <v>20</v>
      </c>
      <c r="AL44" s="8">
        <v>21</v>
      </c>
      <c r="AM44" s="8">
        <v>22</v>
      </c>
      <c r="AN44" s="8">
        <v>23</v>
      </c>
      <c r="AO44" s="8">
        <v>24</v>
      </c>
    </row>
    <row r="45" spans="1:45" x14ac:dyDescent="0.25">
      <c r="A45" s="19">
        <v>1</v>
      </c>
      <c r="Q45" t="str">
        <f>IF(ISBLANK($B45),"",$P45*SUM($R45:$AO45))</f>
        <v/>
      </c>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row>
    <row r="46" spans="1:45" x14ac:dyDescent="0.25">
      <c r="A46" s="19">
        <v>2</v>
      </c>
      <c r="Q46" t="str">
        <f t="shared" ref="Q46:Q54" si="8">IF(ISBLANK($B46),"",$P46*SUM($R46:$AO46))</f>
        <v/>
      </c>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row>
    <row r="47" spans="1:45" x14ac:dyDescent="0.25">
      <c r="A47" s="19">
        <v>3</v>
      </c>
      <c r="Q47" t="str">
        <f t="shared" si="8"/>
        <v/>
      </c>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row>
    <row r="48" spans="1:45" x14ac:dyDescent="0.25">
      <c r="A48" s="19">
        <v>4</v>
      </c>
      <c r="Q48" t="str">
        <f t="shared" si="8"/>
        <v/>
      </c>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row>
    <row r="49" spans="1:44" x14ac:dyDescent="0.25">
      <c r="A49" s="19">
        <v>5</v>
      </c>
      <c r="Q49" t="str">
        <f t="shared" si="8"/>
        <v/>
      </c>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row>
    <row r="50" spans="1:44" x14ac:dyDescent="0.25">
      <c r="A50" s="19">
        <v>6</v>
      </c>
      <c r="Q50" t="str">
        <f t="shared" si="8"/>
        <v/>
      </c>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row>
    <row r="51" spans="1:44" x14ac:dyDescent="0.25">
      <c r="A51" s="19">
        <v>7</v>
      </c>
      <c r="Q51" t="str">
        <f t="shared" si="8"/>
        <v/>
      </c>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row>
    <row r="52" spans="1:44" x14ac:dyDescent="0.25">
      <c r="A52" s="19">
        <v>8</v>
      </c>
      <c r="Q52" t="str">
        <f t="shared" si="8"/>
        <v/>
      </c>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row>
    <row r="53" spans="1:44" x14ac:dyDescent="0.25">
      <c r="A53" s="19">
        <v>9</v>
      </c>
      <c r="Q53" t="str">
        <f t="shared" si="8"/>
        <v/>
      </c>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row>
    <row r="54" spans="1:44" x14ac:dyDescent="0.25">
      <c r="A54" s="19">
        <v>10</v>
      </c>
      <c r="Q54" t="str">
        <f t="shared" si="8"/>
        <v/>
      </c>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row>
    <row r="55" spans="1:44" hidden="1" outlineLevel="1" x14ac:dyDescent="0.25">
      <c r="P55" s="19"/>
      <c r="Q55" s="55" t="s">
        <v>117</v>
      </c>
      <c r="R55" s="136">
        <f>SUM(R$45:S$54)</f>
        <v>0</v>
      </c>
      <c r="S55" s="136"/>
      <c r="T55" s="136">
        <f t="shared" ref="T55" si="9">SUM(T$45:U$54)</f>
        <v>0</v>
      </c>
      <c r="U55" s="136"/>
      <c r="V55" s="136">
        <f t="shared" ref="V55" si="10">SUM(V$45:W$54)</f>
        <v>0</v>
      </c>
      <c r="W55" s="136"/>
      <c r="X55" s="136">
        <f t="shared" ref="X55" si="11">SUM(X$45:Y$54)</f>
        <v>0</v>
      </c>
      <c r="Y55" s="136"/>
      <c r="Z55" s="136">
        <f t="shared" ref="Z55" si="12">SUM(Z$45:AA$54)</f>
        <v>0</v>
      </c>
      <c r="AA55" s="136"/>
      <c r="AB55" s="136">
        <f t="shared" ref="AB55" si="13">SUM(AB$45:AC$54)</f>
        <v>0</v>
      </c>
      <c r="AC55" s="136"/>
      <c r="AD55" s="136">
        <f t="shared" ref="AD55" si="14">SUM(AD$45:AE$54)</f>
        <v>0</v>
      </c>
      <c r="AE55" s="136"/>
      <c r="AF55" s="136">
        <f t="shared" ref="AF55" si="15">SUM(AF$45:AG$54)</f>
        <v>0</v>
      </c>
      <c r="AG55" s="136"/>
      <c r="AH55" s="136">
        <f t="shared" ref="AH55" si="16">SUM(AH$45:AI$54)</f>
        <v>0</v>
      </c>
      <c r="AI55" s="136"/>
      <c r="AJ55" s="136">
        <f t="shared" ref="AJ55" si="17">SUM(AJ$45:AK$54)</f>
        <v>0</v>
      </c>
      <c r="AK55" s="136"/>
      <c r="AL55" s="136">
        <f t="shared" ref="AL55" si="18">SUM(AL$45:AM$54)</f>
        <v>0</v>
      </c>
      <c r="AM55" s="136"/>
      <c r="AN55" s="136">
        <f t="shared" ref="AN55" si="19">SUM(AN$45:AO$54)</f>
        <v>0</v>
      </c>
      <c r="AO55" s="136"/>
      <c r="AP55" s="62"/>
      <c r="AQ55" s="127">
        <f t="shared" ref="AQ55" si="20">SUM(AQ$44:AR$54)</f>
        <v>0</v>
      </c>
      <c r="AR55" s="128"/>
    </row>
    <row r="56" spans="1:44" collapsed="1" x14ac:dyDescent="0.25"/>
    <row r="58" spans="1:44" ht="15.75" x14ac:dyDescent="0.25">
      <c r="A58" s="124" t="s">
        <v>4</v>
      </c>
      <c r="B58" s="116"/>
      <c r="C58" s="117"/>
      <c r="D58" s="4"/>
      <c r="E58" s="4"/>
      <c r="F58" s="4"/>
      <c r="G58" s="4"/>
      <c r="H58" s="4"/>
      <c r="I58" s="4"/>
      <c r="J58" s="4"/>
      <c r="K58" s="4"/>
      <c r="L58" s="4"/>
      <c r="M58" s="4"/>
      <c r="N58" s="4"/>
      <c r="O58" s="4"/>
    </row>
    <row r="59" spans="1:44" x14ac:dyDescent="0.25">
      <c r="B59" s="18" t="s">
        <v>68</v>
      </c>
      <c r="C59" s="18" t="s">
        <v>69</v>
      </c>
      <c r="D59" s="39" t="s">
        <v>12</v>
      </c>
      <c r="E59" s="39" t="s">
        <v>48</v>
      </c>
      <c r="F59" s="39" t="s">
        <v>49</v>
      </c>
      <c r="G59" s="39" t="s">
        <v>50</v>
      </c>
      <c r="H59" s="39" t="s">
        <v>51</v>
      </c>
      <c r="I59" s="39" t="s">
        <v>52</v>
      </c>
      <c r="J59" s="39" t="s">
        <v>53</v>
      </c>
      <c r="K59" s="39" t="s">
        <v>54</v>
      </c>
      <c r="L59" s="39" t="s">
        <v>55</v>
      </c>
      <c r="M59" s="39" t="s">
        <v>56</v>
      </c>
      <c r="N59" s="39" t="s">
        <v>57</v>
      </c>
      <c r="O59" s="39" t="s">
        <v>58</v>
      </c>
      <c r="P59" s="46" t="s">
        <v>70</v>
      </c>
      <c r="Q59" s="46" t="s">
        <v>71</v>
      </c>
      <c r="R59" s="137" t="s">
        <v>72</v>
      </c>
      <c r="S59" s="138"/>
      <c r="T59" s="137" t="s">
        <v>73</v>
      </c>
      <c r="U59" s="138"/>
      <c r="V59" s="137" t="s">
        <v>74</v>
      </c>
      <c r="W59" s="138"/>
      <c r="X59" s="18" t="s">
        <v>75</v>
      </c>
      <c r="Y59" s="22"/>
      <c r="Z59" s="22"/>
      <c r="AA59" s="22"/>
      <c r="AB59" s="22"/>
      <c r="AC59" s="22"/>
    </row>
    <row r="60" spans="1:44" x14ac:dyDescent="0.25">
      <c r="A60" s="19">
        <v>1</v>
      </c>
      <c r="B60" s="19"/>
      <c r="D60" t="str">
        <f>IF(ISBLANK($P60),"",IF($P60="1. Associé à une intervention",VLOOKUP($Q60,$B$45:$AR$54,HLOOKUP(D$59,$D$3:$O$4,2,FALSE)+1,FALSE)/VLOOKUP($Q60,$B$45:$Q$54,16,FALSE),IF($P60="2. Lissé sur l'année",1/12,IF($P60="3. Au pro-rata des Hj",HLOOKUP(D$59,$R$43:$AO$55,15,FALSE)/SUM($R$55:$AO$55),"")))*$V60)</f>
        <v/>
      </c>
      <c r="E60" t="str">
        <f t="shared" ref="E60:O74" si="21">IF(ISBLANK($P60),"",IF($P60="1. Associé à une intervention",VLOOKUP($Q60,$B$45:$AR$54,HLOOKUP(E$59,$D$3:$O$4,2,FALSE)+1,FALSE)/VLOOKUP($Q60,$B$45:$Q$54,16,FALSE),IF($P60="2. Lissé sur l'année",1/12,IF($P60="3. Au pro-rata des Hj",HLOOKUP(E$59,$R$43:$AO$55,15,FALSE)/SUM($R$55:$AO$55),"")))*$V60)</f>
        <v/>
      </c>
      <c r="F60" t="str">
        <f t="shared" si="21"/>
        <v/>
      </c>
      <c r="G60" t="str">
        <f t="shared" si="21"/>
        <v/>
      </c>
      <c r="H60" t="str">
        <f t="shared" si="21"/>
        <v/>
      </c>
      <c r="I60" t="str">
        <f t="shared" si="21"/>
        <v/>
      </c>
      <c r="J60" t="str">
        <f t="shared" si="21"/>
        <v/>
      </c>
      <c r="K60" t="str">
        <f t="shared" si="21"/>
        <v/>
      </c>
      <c r="L60" t="str">
        <f t="shared" si="21"/>
        <v/>
      </c>
      <c r="M60" t="str">
        <f t="shared" si="21"/>
        <v/>
      </c>
      <c r="N60" t="str">
        <f t="shared" si="21"/>
        <v/>
      </c>
      <c r="O60" t="str">
        <f t="shared" si="21"/>
        <v/>
      </c>
      <c r="P60" s="47"/>
      <c r="Q60" s="47"/>
      <c r="R60" s="134"/>
      <c r="S60" s="134"/>
      <c r="T60" s="134"/>
      <c r="U60" s="134"/>
      <c r="V60" s="139" t="str">
        <f t="shared" ref="V60:V74" si="22">IF(ISBLANK($C60),"",$R60*$T60)</f>
        <v/>
      </c>
      <c r="W60" s="139"/>
      <c r="X60" t="str">
        <f t="shared" ref="X60:X74" si="23">IF(ISBLANK($C60),"",CONCATENATE($B$6,"/",$C$5))</f>
        <v/>
      </c>
      <c r="Y60" s="23"/>
      <c r="AC60" s="23"/>
    </row>
    <row r="61" spans="1:44" x14ac:dyDescent="0.25">
      <c r="A61" s="19">
        <v>2</v>
      </c>
      <c r="B61" s="19"/>
      <c r="D61" t="str">
        <f t="shared" ref="D61:D74" si="24">IF(ISBLANK($P61),"",IF($P61="1. Associé à une intervention",VLOOKUP($Q61,$B$45:$AR$54,HLOOKUP(D$59,$D$3:$O$4,2,FALSE)+1,FALSE)/VLOOKUP($Q61,$B$45:$Q$54,16,FALSE),IF($P61="2. Lissé sur l'année",1/12,IF($P61="3. Au pro-rata des Hj",HLOOKUP(D$59,$R$43:$AO$55,15,FALSE)/SUM($R$55:$AO$55),"")))*$V61)</f>
        <v/>
      </c>
      <c r="E61" t="str">
        <f t="shared" si="21"/>
        <v/>
      </c>
      <c r="F61" t="str">
        <f t="shared" si="21"/>
        <v/>
      </c>
      <c r="G61" t="str">
        <f t="shared" si="21"/>
        <v/>
      </c>
      <c r="H61" t="str">
        <f t="shared" si="21"/>
        <v/>
      </c>
      <c r="I61" t="str">
        <f t="shared" si="21"/>
        <v/>
      </c>
      <c r="J61" t="str">
        <f t="shared" si="21"/>
        <v/>
      </c>
      <c r="K61" t="str">
        <f t="shared" si="21"/>
        <v/>
      </c>
      <c r="L61" t="str">
        <f t="shared" si="21"/>
        <v/>
      </c>
      <c r="M61" t="str">
        <f t="shared" si="21"/>
        <v/>
      </c>
      <c r="N61" t="str">
        <f t="shared" si="21"/>
        <v/>
      </c>
      <c r="O61" t="str">
        <f t="shared" si="21"/>
        <v/>
      </c>
      <c r="P61" s="23"/>
      <c r="Q61" s="23"/>
      <c r="R61" s="129"/>
      <c r="S61" s="129"/>
      <c r="T61" s="129"/>
      <c r="U61" s="129"/>
      <c r="V61" s="134" t="str">
        <f t="shared" si="22"/>
        <v/>
      </c>
      <c r="W61" s="134"/>
      <c r="X61" t="str">
        <f t="shared" si="23"/>
        <v/>
      </c>
      <c r="Y61" s="23"/>
      <c r="AC61" s="48"/>
    </row>
    <row r="62" spans="1:44" x14ac:dyDescent="0.25">
      <c r="A62" s="19">
        <v>3</v>
      </c>
      <c r="B62" s="19"/>
      <c r="C62" s="20"/>
      <c r="D62" t="str">
        <f t="shared" si="24"/>
        <v/>
      </c>
      <c r="E62" t="str">
        <f t="shared" si="21"/>
        <v/>
      </c>
      <c r="F62" t="str">
        <f t="shared" si="21"/>
        <v/>
      </c>
      <c r="G62" t="str">
        <f t="shared" si="21"/>
        <v/>
      </c>
      <c r="H62" t="str">
        <f t="shared" si="21"/>
        <v/>
      </c>
      <c r="I62" t="str">
        <f t="shared" si="21"/>
        <v/>
      </c>
      <c r="J62" t="str">
        <f t="shared" si="21"/>
        <v/>
      </c>
      <c r="K62" t="str">
        <f t="shared" si="21"/>
        <v/>
      </c>
      <c r="L62" t="str">
        <f t="shared" si="21"/>
        <v/>
      </c>
      <c r="M62" t="str">
        <f t="shared" si="21"/>
        <v/>
      </c>
      <c r="N62" t="str">
        <f t="shared" si="21"/>
        <v/>
      </c>
      <c r="O62" t="str">
        <f t="shared" si="21"/>
        <v/>
      </c>
      <c r="P62" s="23"/>
      <c r="Q62" s="23"/>
      <c r="R62" s="129"/>
      <c r="S62" s="129"/>
      <c r="T62" s="129"/>
      <c r="U62" s="129"/>
      <c r="V62" s="134" t="str">
        <f t="shared" si="22"/>
        <v/>
      </c>
      <c r="W62" s="134"/>
      <c r="X62" t="str">
        <f t="shared" si="23"/>
        <v/>
      </c>
      <c r="Y62" s="23"/>
      <c r="AC62" s="48"/>
    </row>
    <row r="63" spans="1:44" x14ac:dyDescent="0.25">
      <c r="A63" s="19">
        <v>4</v>
      </c>
      <c r="B63" s="19"/>
      <c r="D63" t="str">
        <f t="shared" si="24"/>
        <v/>
      </c>
      <c r="E63" t="str">
        <f t="shared" si="21"/>
        <v/>
      </c>
      <c r="F63" t="str">
        <f t="shared" si="21"/>
        <v/>
      </c>
      <c r="G63" t="str">
        <f t="shared" si="21"/>
        <v/>
      </c>
      <c r="H63" t="str">
        <f t="shared" si="21"/>
        <v/>
      </c>
      <c r="I63" t="str">
        <f t="shared" si="21"/>
        <v/>
      </c>
      <c r="J63" t="str">
        <f t="shared" si="21"/>
        <v/>
      </c>
      <c r="K63" t="str">
        <f t="shared" si="21"/>
        <v/>
      </c>
      <c r="L63" t="str">
        <f t="shared" si="21"/>
        <v/>
      </c>
      <c r="M63" t="str">
        <f t="shared" si="21"/>
        <v/>
      </c>
      <c r="N63" t="str">
        <f t="shared" si="21"/>
        <v/>
      </c>
      <c r="O63" t="str">
        <f t="shared" si="21"/>
        <v/>
      </c>
      <c r="P63" s="23"/>
      <c r="Q63" s="23"/>
      <c r="R63" s="129"/>
      <c r="S63" s="129"/>
      <c r="T63" s="129"/>
      <c r="U63" s="129"/>
      <c r="V63" s="134" t="str">
        <f t="shared" si="22"/>
        <v/>
      </c>
      <c r="W63" s="134"/>
      <c r="X63" t="str">
        <f t="shared" si="23"/>
        <v/>
      </c>
      <c r="Y63" s="23"/>
      <c r="AC63" s="48"/>
    </row>
    <row r="64" spans="1:44" x14ac:dyDescent="0.25">
      <c r="A64" s="19">
        <v>5</v>
      </c>
      <c r="B64" s="19"/>
      <c r="D64" t="str">
        <f t="shared" si="24"/>
        <v/>
      </c>
      <c r="E64" t="str">
        <f t="shared" si="21"/>
        <v/>
      </c>
      <c r="F64" t="str">
        <f t="shared" si="21"/>
        <v/>
      </c>
      <c r="G64" t="str">
        <f t="shared" si="21"/>
        <v/>
      </c>
      <c r="H64" t="str">
        <f t="shared" si="21"/>
        <v/>
      </c>
      <c r="I64" t="str">
        <f t="shared" si="21"/>
        <v/>
      </c>
      <c r="J64" t="str">
        <f t="shared" si="21"/>
        <v/>
      </c>
      <c r="K64" t="str">
        <f t="shared" si="21"/>
        <v/>
      </c>
      <c r="L64" t="str">
        <f t="shared" si="21"/>
        <v/>
      </c>
      <c r="M64" t="str">
        <f t="shared" si="21"/>
        <v/>
      </c>
      <c r="N64" t="str">
        <f t="shared" si="21"/>
        <v/>
      </c>
      <c r="O64" t="str">
        <f t="shared" si="21"/>
        <v/>
      </c>
      <c r="P64" s="23"/>
      <c r="Q64" s="23"/>
      <c r="R64" s="129"/>
      <c r="S64" s="129"/>
      <c r="T64" s="129"/>
      <c r="U64" s="129"/>
      <c r="V64" s="134" t="str">
        <f t="shared" si="22"/>
        <v/>
      </c>
      <c r="W64" s="134"/>
      <c r="X64" t="str">
        <f t="shared" si="23"/>
        <v/>
      </c>
      <c r="Y64" s="23"/>
      <c r="AC64" s="48"/>
    </row>
    <row r="65" spans="1:41" x14ac:dyDescent="0.25">
      <c r="A65" s="19">
        <v>6</v>
      </c>
      <c r="B65" s="19"/>
      <c r="D65" t="str">
        <f t="shared" si="24"/>
        <v/>
      </c>
      <c r="E65" t="str">
        <f t="shared" si="21"/>
        <v/>
      </c>
      <c r="F65" t="str">
        <f t="shared" si="21"/>
        <v/>
      </c>
      <c r="G65" t="str">
        <f t="shared" si="21"/>
        <v/>
      </c>
      <c r="H65" t="str">
        <f t="shared" si="21"/>
        <v/>
      </c>
      <c r="I65" t="str">
        <f t="shared" si="21"/>
        <v/>
      </c>
      <c r="J65" t="str">
        <f t="shared" si="21"/>
        <v/>
      </c>
      <c r="K65" t="str">
        <f t="shared" si="21"/>
        <v/>
      </c>
      <c r="L65" t="str">
        <f t="shared" si="21"/>
        <v/>
      </c>
      <c r="M65" t="str">
        <f t="shared" si="21"/>
        <v/>
      </c>
      <c r="N65" t="str">
        <f t="shared" si="21"/>
        <v/>
      </c>
      <c r="O65" t="str">
        <f t="shared" si="21"/>
        <v/>
      </c>
      <c r="P65" s="23"/>
      <c r="Q65" s="23"/>
      <c r="R65" s="129"/>
      <c r="S65" s="129"/>
      <c r="T65" s="129"/>
      <c r="U65" s="129"/>
      <c r="V65" s="134" t="str">
        <f t="shared" si="22"/>
        <v/>
      </c>
      <c r="W65" s="134"/>
      <c r="X65" t="str">
        <f t="shared" si="23"/>
        <v/>
      </c>
      <c r="Y65" s="23"/>
      <c r="AC65" s="48"/>
    </row>
    <row r="66" spans="1:41" x14ac:dyDescent="0.25">
      <c r="A66" s="19">
        <v>7</v>
      </c>
      <c r="B66" s="19"/>
      <c r="D66" t="str">
        <f t="shared" si="24"/>
        <v/>
      </c>
      <c r="E66" t="str">
        <f t="shared" si="21"/>
        <v/>
      </c>
      <c r="F66" t="str">
        <f t="shared" si="21"/>
        <v/>
      </c>
      <c r="G66" t="str">
        <f t="shared" si="21"/>
        <v/>
      </c>
      <c r="H66" t="str">
        <f t="shared" si="21"/>
        <v/>
      </c>
      <c r="I66" t="str">
        <f t="shared" si="21"/>
        <v/>
      </c>
      <c r="J66" t="str">
        <f t="shared" si="21"/>
        <v/>
      </c>
      <c r="K66" t="str">
        <f t="shared" si="21"/>
        <v/>
      </c>
      <c r="L66" t="str">
        <f t="shared" si="21"/>
        <v/>
      </c>
      <c r="M66" t="str">
        <f t="shared" si="21"/>
        <v/>
      </c>
      <c r="N66" t="str">
        <f t="shared" si="21"/>
        <v/>
      </c>
      <c r="O66" t="str">
        <f t="shared" si="21"/>
        <v/>
      </c>
      <c r="P66" s="23"/>
      <c r="Q66" s="23"/>
      <c r="R66" s="129"/>
      <c r="S66" s="129"/>
      <c r="T66" s="129"/>
      <c r="U66" s="129"/>
      <c r="V66" s="134" t="str">
        <f t="shared" si="22"/>
        <v/>
      </c>
      <c r="W66" s="134"/>
      <c r="X66" t="str">
        <f t="shared" si="23"/>
        <v/>
      </c>
      <c r="Y66" s="23"/>
      <c r="AC66" s="48"/>
    </row>
    <row r="67" spans="1:41" x14ac:dyDescent="0.25">
      <c r="A67" s="19">
        <v>8</v>
      </c>
      <c r="B67" s="19"/>
      <c r="D67" t="str">
        <f t="shared" si="24"/>
        <v/>
      </c>
      <c r="E67" t="str">
        <f t="shared" si="21"/>
        <v/>
      </c>
      <c r="F67" t="str">
        <f t="shared" si="21"/>
        <v/>
      </c>
      <c r="G67" t="str">
        <f t="shared" si="21"/>
        <v/>
      </c>
      <c r="H67" t="str">
        <f t="shared" si="21"/>
        <v/>
      </c>
      <c r="I67" t="str">
        <f t="shared" si="21"/>
        <v/>
      </c>
      <c r="J67" t="str">
        <f t="shared" si="21"/>
        <v/>
      </c>
      <c r="K67" t="str">
        <f t="shared" si="21"/>
        <v/>
      </c>
      <c r="L67" t="str">
        <f t="shared" si="21"/>
        <v/>
      </c>
      <c r="M67" t="str">
        <f t="shared" si="21"/>
        <v/>
      </c>
      <c r="N67" t="str">
        <f t="shared" si="21"/>
        <v/>
      </c>
      <c r="O67" t="str">
        <f t="shared" si="21"/>
        <v/>
      </c>
      <c r="P67" s="23"/>
      <c r="Q67" s="23"/>
      <c r="R67" s="129"/>
      <c r="S67" s="129"/>
      <c r="T67" s="129"/>
      <c r="U67" s="129"/>
      <c r="V67" s="134" t="str">
        <f t="shared" si="22"/>
        <v/>
      </c>
      <c r="W67" s="134"/>
      <c r="X67" t="str">
        <f t="shared" si="23"/>
        <v/>
      </c>
      <c r="Y67" s="23"/>
      <c r="AC67" s="48"/>
    </row>
    <row r="68" spans="1:41" x14ac:dyDescent="0.25">
      <c r="A68" s="19">
        <v>9</v>
      </c>
      <c r="B68" s="19"/>
      <c r="D68" t="str">
        <f t="shared" si="24"/>
        <v/>
      </c>
      <c r="E68" t="str">
        <f t="shared" si="21"/>
        <v/>
      </c>
      <c r="F68" t="str">
        <f t="shared" si="21"/>
        <v/>
      </c>
      <c r="G68" t="str">
        <f t="shared" si="21"/>
        <v/>
      </c>
      <c r="H68" t="str">
        <f t="shared" si="21"/>
        <v/>
      </c>
      <c r="I68" t="str">
        <f t="shared" si="21"/>
        <v/>
      </c>
      <c r="J68" t="str">
        <f t="shared" si="21"/>
        <v/>
      </c>
      <c r="K68" t="str">
        <f t="shared" si="21"/>
        <v/>
      </c>
      <c r="L68" t="str">
        <f t="shared" si="21"/>
        <v/>
      </c>
      <c r="M68" t="str">
        <f t="shared" si="21"/>
        <v/>
      </c>
      <c r="N68" t="str">
        <f t="shared" si="21"/>
        <v/>
      </c>
      <c r="O68" t="str">
        <f t="shared" si="21"/>
        <v/>
      </c>
      <c r="P68" s="23"/>
      <c r="Q68" s="23"/>
      <c r="R68" s="129"/>
      <c r="S68" s="129"/>
      <c r="T68" s="129"/>
      <c r="U68" s="129"/>
      <c r="V68" s="134" t="str">
        <f t="shared" si="22"/>
        <v/>
      </c>
      <c r="W68" s="134"/>
      <c r="X68" t="str">
        <f t="shared" si="23"/>
        <v/>
      </c>
      <c r="Y68" s="23"/>
      <c r="AC68" s="48"/>
    </row>
    <row r="69" spans="1:41" x14ac:dyDescent="0.25">
      <c r="A69" s="19">
        <v>10</v>
      </c>
      <c r="B69" s="19"/>
      <c r="D69" t="str">
        <f t="shared" si="24"/>
        <v/>
      </c>
      <c r="E69" t="str">
        <f t="shared" si="21"/>
        <v/>
      </c>
      <c r="F69" t="str">
        <f t="shared" si="21"/>
        <v/>
      </c>
      <c r="G69" t="str">
        <f t="shared" si="21"/>
        <v/>
      </c>
      <c r="H69" t="str">
        <f t="shared" si="21"/>
        <v/>
      </c>
      <c r="I69" t="str">
        <f t="shared" si="21"/>
        <v/>
      </c>
      <c r="J69" t="str">
        <f t="shared" si="21"/>
        <v/>
      </c>
      <c r="K69" t="str">
        <f t="shared" si="21"/>
        <v/>
      </c>
      <c r="L69" t="str">
        <f t="shared" si="21"/>
        <v/>
      </c>
      <c r="M69" t="str">
        <f t="shared" si="21"/>
        <v/>
      </c>
      <c r="N69" t="str">
        <f t="shared" si="21"/>
        <v/>
      </c>
      <c r="O69" t="str">
        <f t="shared" si="21"/>
        <v/>
      </c>
      <c r="P69" s="23"/>
      <c r="Q69" s="23"/>
      <c r="R69" s="129"/>
      <c r="S69" s="129"/>
      <c r="T69" s="129"/>
      <c r="U69" s="129"/>
      <c r="V69" s="134" t="str">
        <f t="shared" si="22"/>
        <v/>
      </c>
      <c r="W69" s="134"/>
      <c r="X69" t="str">
        <f t="shared" si="23"/>
        <v/>
      </c>
      <c r="Y69" s="23"/>
      <c r="AC69" s="48"/>
    </row>
    <row r="70" spans="1:41" x14ac:dyDescent="0.25">
      <c r="A70" s="19">
        <v>11</v>
      </c>
      <c r="B70" s="19"/>
      <c r="D70" t="str">
        <f t="shared" si="24"/>
        <v/>
      </c>
      <c r="E70" t="str">
        <f t="shared" si="21"/>
        <v/>
      </c>
      <c r="F70" t="str">
        <f t="shared" si="21"/>
        <v/>
      </c>
      <c r="G70" t="str">
        <f t="shared" si="21"/>
        <v/>
      </c>
      <c r="H70" t="str">
        <f t="shared" si="21"/>
        <v/>
      </c>
      <c r="I70" t="str">
        <f t="shared" si="21"/>
        <v/>
      </c>
      <c r="J70" t="str">
        <f t="shared" si="21"/>
        <v/>
      </c>
      <c r="K70" t="str">
        <f t="shared" si="21"/>
        <v/>
      </c>
      <c r="L70" t="str">
        <f t="shared" si="21"/>
        <v/>
      </c>
      <c r="M70" t="str">
        <f t="shared" si="21"/>
        <v/>
      </c>
      <c r="N70" t="str">
        <f t="shared" si="21"/>
        <v/>
      </c>
      <c r="O70" t="str">
        <f t="shared" si="21"/>
        <v/>
      </c>
      <c r="P70" s="23"/>
      <c r="Q70" s="23"/>
      <c r="R70" s="129"/>
      <c r="S70" s="129"/>
      <c r="T70" s="129"/>
      <c r="U70" s="129"/>
      <c r="V70" s="134" t="str">
        <f t="shared" si="22"/>
        <v/>
      </c>
      <c r="W70" s="134"/>
      <c r="X70" t="str">
        <f t="shared" si="23"/>
        <v/>
      </c>
      <c r="Y70" s="23"/>
      <c r="AC70" s="48"/>
    </row>
    <row r="71" spans="1:41" x14ac:dyDescent="0.25">
      <c r="A71" s="19">
        <v>12</v>
      </c>
      <c r="B71" s="19"/>
      <c r="D71" t="str">
        <f t="shared" si="24"/>
        <v/>
      </c>
      <c r="E71" t="str">
        <f t="shared" si="21"/>
        <v/>
      </c>
      <c r="F71" t="str">
        <f t="shared" si="21"/>
        <v/>
      </c>
      <c r="G71" t="str">
        <f t="shared" si="21"/>
        <v/>
      </c>
      <c r="H71" t="str">
        <f t="shared" si="21"/>
        <v/>
      </c>
      <c r="I71" t="str">
        <f t="shared" si="21"/>
        <v/>
      </c>
      <c r="J71" t="str">
        <f t="shared" si="21"/>
        <v/>
      </c>
      <c r="K71" t="str">
        <f t="shared" si="21"/>
        <v/>
      </c>
      <c r="L71" t="str">
        <f t="shared" si="21"/>
        <v/>
      </c>
      <c r="M71" t="str">
        <f t="shared" si="21"/>
        <v/>
      </c>
      <c r="N71" t="str">
        <f t="shared" si="21"/>
        <v/>
      </c>
      <c r="O71" t="str">
        <f t="shared" si="21"/>
        <v/>
      </c>
      <c r="P71" s="23"/>
      <c r="Q71" s="23"/>
      <c r="R71" s="129"/>
      <c r="S71" s="129"/>
      <c r="T71" s="129"/>
      <c r="U71" s="129"/>
      <c r="V71" s="134" t="str">
        <f t="shared" si="22"/>
        <v/>
      </c>
      <c r="W71" s="134"/>
      <c r="X71" t="str">
        <f t="shared" si="23"/>
        <v/>
      </c>
      <c r="Y71" s="23"/>
      <c r="AC71" s="48"/>
    </row>
    <row r="72" spans="1:41" x14ac:dyDescent="0.25">
      <c r="A72" s="19">
        <v>13</v>
      </c>
      <c r="B72" s="19"/>
      <c r="D72" t="str">
        <f t="shared" si="24"/>
        <v/>
      </c>
      <c r="E72" t="str">
        <f t="shared" si="21"/>
        <v/>
      </c>
      <c r="F72" t="str">
        <f t="shared" si="21"/>
        <v/>
      </c>
      <c r="G72" t="str">
        <f t="shared" si="21"/>
        <v/>
      </c>
      <c r="H72" t="str">
        <f t="shared" si="21"/>
        <v/>
      </c>
      <c r="I72" t="str">
        <f t="shared" si="21"/>
        <v/>
      </c>
      <c r="J72" t="str">
        <f t="shared" si="21"/>
        <v/>
      </c>
      <c r="K72" t="str">
        <f t="shared" si="21"/>
        <v/>
      </c>
      <c r="L72" t="str">
        <f t="shared" si="21"/>
        <v/>
      </c>
      <c r="M72" t="str">
        <f t="shared" si="21"/>
        <v/>
      </c>
      <c r="N72" t="str">
        <f t="shared" si="21"/>
        <v/>
      </c>
      <c r="O72" t="str">
        <f t="shared" si="21"/>
        <v/>
      </c>
      <c r="P72" s="23"/>
      <c r="Q72" s="23"/>
      <c r="R72" s="129"/>
      <c r="S72" s="129"/>
      <c r="T72" s="129"/>
      <c r="U72" s="129"/>
      <c r="V72" s="134" t="str">
        <f t="shared" si="22"/>
        <v/>
      </c>
      <c r="W72" s="134"/>
      <c r="X72" t="str">
        <f t="shared" si="23"/>
        <v/>
      </c>
      <c r="Y72" s="23"/>
      <c r="AC72" s="48"/>
    </row>
    <row r="73" spans="1:41" x14ac:dyDescent="0.25">
      <c r="A73" s="19">
        <v>14</v>
      </c>
      <c r="B73" s="19"/>
      <c r="D73" t="str">
        <f t="shared" si="24"/>
        <v/>
      </c>
      <c r="E73" t="str">
        <f t="shared" si="21"/>
        <v/>
      </c>
      <c r="F73" t="str">
        <f t="shared" si="21"/>
        <v/>
      </c>
      <c r="G73" t="str">
        <f t="shared" si="21"/>
        <v/>
      </c>
      <c r="H73" t="str">
        <f t="shared" si="21"/>
        <v/>
      </c>
      <c r="I73" t="str">
        <f t="shared" si="21"/>
        <v/>
      </c>
      <c r="J73" t="str">
        <f t="shared" si="21"/>
        <v/>
      </c>
      <c r="K73" t="str">
        <f t="shared" si="21"/>
        <v/>
      </c>
      <c r="L73" t="str">
        <f t="shared" si="21"/>
        <v/>
      </c>
      <c r="M73" t="str">
        <f t="shared" si="21"/>
        <v/>
      </c>
      <c r="N73" t="str">
        <f t="shared" si="21"/>
        <v/>
      </c>
      <c r="O73" t="str">
        <f t="shared" si="21"/>
        <v/>
      </c>
      <c r="P73" s="23"/>
      <c r="Q73" s="23"/>
      <c r="R73" s="129"/>
      <c r="S73" s="129"/>
      <c r="T73" s="129"/>
      <c r="U73" s="129"/>
      <c r="V73" s="134" t="str">
        <f t="shared" si="22"/>
        <v/>
      </c>
      <c r="W73" s="134"/>
      <c r="X73" t="str">
        <f t="shared" si="23"/>
        <v/>
      </c>
      <c r="Y73" s="23"/>
      <c r="AC73" s="48"/>
    </row>
    <row r="74" spans="1:41" x14ac:dyDescent="0.25">
      <c r="A74" s="19">
        <v>15</v>
      </c>
      <c r="B74" s="19"/>
      <c r="D74" t="str">
        <f t="shared" si="24"/>
        <v/>
      </c>
      <c r="E74" t="str">
        <f t="shared" si="21"/>
        <v/>
      </c>
      <c r="F74" t="str">
        <f t="shared" si="21"/>
        <v/>
      </c>
      <c r="G74" t="str">
        <f t="shared" si="21"/>
        <v/>
      </c>
      <c r="H74" t="str">
        <f t="shared" si="21"/>
        <v/>
      </c>
      <c r="I74" t="str">
        <f t="shared" si="21"/>
        <v/>
      </c>
      <c r="J74" t="str">
        <f t="shared" si="21"/>
        <v/>
      </c>
      <c r="K74" t="str">
        <f t="shared" si="21"/>
        <v/>
      </c>
      <c r="L74" t="str">
        <f t="shared" si="21"/>
        <v/>
      </c>
      <c r="M74" t="str">
        <f t="shared" si="21"/>
        <v/>
      </c>
      <c r="N74" t="str">
        <f t="shared" si="21"/>
        <v/>
      </c>
      <c r="O74" t="str">
        <f t="shared" si="21"/>
        <v/>
      </c>
      <c r="P74" s="23"/>
      <c r="Q74" s="23"/>
      <c r="R74" s="129"/>
      <c r="S74" s="129"/>
      <c r="T74" s="129"/>
      <c r="U74" s="129"/>
      <c r="V74" s="134" t="str">
        <f t="shared" si="22"/>
        <v/>
      </c>
      <c r="W74" s="134"/>
      <c r="X74" t="str">
        <f t="shared" si="23"/>
        <v/>
      </c>
      <c r="Y74" s="23"/>
      <c r="AC74" s="48"/>
    </row>
    <row r="75" spans="1:41" hidden="1" outlineLevel="1" x14ac:dyDescent="0.25">
      <c r="A75" s="19"/>
      <c r="B75" s="19"/>
      <c r="C75" s="8" t="s">
        <v>76</v>
      </c>
      <c r="D75" s="39">
        <f>SUM(D$60:D$74)</f>
        <v>0</v>
      </c>
      <c r="E75" s="54">
        <f t="shared" ref="E75:O75" si="25">SUM(E$60:E$74)</f>
        <v>0</v>
      </c>
      <c r="F75" s="54">
        <f t="shared" si="25"/>
        <v>0</v>
      </c>
      <c r="G75" s="54">
        <f t="shared" si="25"/>
        <v>0</v>
      </c>
      <c r="H75" s="54">
        <f t="shared" si="25"/>
        <v>0</v>
      </c>
      <c r="I75" s="54">
        <f t="shared" si="25"/>
        <v>0</v>
      </c>
      <c r="J75" s="54">
        <f t="shared" si="25"/>
        <v>0</v>
      </c>
      <c r="K75" s="54">
        <f t="shared" si="25"/>
        <v>0</v>
      </c>
      <c r="L75" s="54">
        <f t="shared" si="25"/>
        <v>0</v>
      </c>
      <c r="M75" s="54">
        <f t="shared" si="25"/>
        <v>0</v>
      </c>
      <c r="N75" s="54">
        <f t="shared" si="25"/>
        <v>0</v>
      </c>
      <c r="O75" s="54">
        <f t="shared" si="25"/>
        <v>0</v>
      </c>
      <c r="Q75" s="40"/>
      <c r="R75" s="40"/>
      <c r="S75" s="40"/>
      <c r="T75" s="40"/>
      <c r="U75" s="41"/>
      <c r="V75" s="41"/>
      <c r="W75" s="41"/>
      <c r="X75" s="41"/>
      <c r="Y75" s="41"/>
      <c r="Z75" s="42"/>
      <c r="AA75" s="42"/>
      <c r="AB75" s="42"/>
      <c r="AC75" s="42"/>
      <c r="AD75" s="42"/>
      <c r="AE75" s="42"/>
      <c r="AF75" s="42"/>
    </row>
    <row r="76" spans="1:41" collapsed="1" x14ac:dyDescent="0.25"/>
    <row r="78" spans="1:41" ht="15.75" x14ac:dyDescent="0.25">
      <c r="A78" s="124" t="s">
        <v>118</v>
      </c>
      <c r="B78" s="116"/>
      <c r="C78" s="117"/>
    </row>
    <row r="79" spans="1:41" ht="15.75" x14ac:dyDescent="0.25">
      <c r="C79" s="4"/>
      <c r="R79" s="130" t="s">
        <v>12</v>
      </c>
      <c r="S79" s="131"/>
      <c r="T79" s="132" t="s">
        <v>48</v>
      </c>
      <c r="U79" s="133"/>
      <c r="V79" s="130" t="s">
        <v>49</v>
      </c>
      <c r="W79" s="131"/>
      <c r="X79" s="132" t="s">
        <v>50</v>
      </c>
      <c r="Y79" s="133"/>
      <c r="Z79" s="130" t="s">
        <v>51</v>
      </c>
      <c r="AA79" s="131"/>
      <c r="AB79" s="132" t="s">
        <v>52</v>
      </c>
      <c r="AC79" s="133"/>
      <c r="AD79" s="130" t="s">
        <v>53</v>
      </c>
      <c r="AE79" s="131"/>
      <c r="AF79" s="132" t="s">
        <v>54</v>
      </c>
      <c r="AG79" s="133"/>
      <c r="AH79" s="130" t="s">
        <v>55</v>
      </c>
      <c r="AI79" s="131"/>
      <c r="AJ79" s="132" t="s">
        <v>56</v>
      </c>
      <c r="AK79" s="133"/>
      <c r="AL79" s="130" t="s">
        <v>57</v>
      </c>
      <c r="AM79" s="131"/>
      <c r="AN79" s="132" t="s">
        <v>58</v>
      </c>
      <c r="AO79" s="133"/>
    </row>
    <row r="80" spans="1:41" x14ac:dyDescent="0.25">
      <c r="B80" s="46" t="s">
        <v>77</v>
      </c>
      <c r="C80" s="61" t="s">
        <v>80</v>
      </c>
      <c r="D80" s="59" t="s">
        <v>12</v>
      </c>
      <c r="E80" s="59" t="s">
        <v>48</v>
      </c>
      <c r="F80" s="59" t="s">
        <v>49</v>
      </c>
      <c r="G80" s="59" t="s">
        <v>50</v>
      </c>
      <c r="H80" s="59" t="s">
        <v>51</v>
      </c>
      <c r="I80" s="59" t="s">
        <v>52</v>
      </c>
      <c r="J80" s="59" t="s">
        <v>53</v>
      </c>
      <c r="K80" s="59" t="s">
        <v>54</v>
      </c>
      <c r="L80" s="59" t="s">
        <v>55</v>
      </c>
      <c r="M80" s="59" t="s">
        <v>56</v>
      </c>
      <c r="N80" s="59" t="s">
        <v>57</v>
      </c>
      <c r="O80" s="59" t="s">
        <v>58</v>
      </c>
      <c r="P80" s="46" t="s">
        <v>81</v>
      </c>
      <c r="Q80" s="18" t="s">
        <v>75</v>
      </c>
      <c r="R80" s="60">
        <v>1</v>
      </c>
      <c r="S80" s="60">
        <v>2</v>
      </c>
      <c r="T80" s="60">
        <v>3</v>
      </c>
      <c r="U80" s="60">
        <v>4</v>
      </c>
      <c r="V80" s="60">
        <v>5</v>
      </c>
      <c r="W80" s="60">
        <v>6</v>
      </c>
      <c r="X80" s="60">
        <v>7</v>
      </c>
      <c r="Y80" s="60">
        <v>8</v>
      </c>
      <c r="Z80" s="60">
        <v>9</v>
      </c>
      <c r="AA80" s="60">
        <v>10</v>
      </c>
      <c r="AB80" s="60">
        <v>11</v>
      </c>
      <c r="AC80" s="60">
        <v>12</v>
      </c>
      <c r="AD80" s="60">
        <v>13</v>
      </c>
      <c r="AE80" s="60">
        <v>14</v>
      </c>
      <c r="AF80" s="60">
        <v>15</v>
      </c>
      <c r="AG80" s="60">
        <v>16</v>
      </c>
      <c r="AH80" s="60">
        <v>17</v>
      </c>
      <c r="AI80" s="60">
        <v>18</v>
      </c>
      <c r="AJ80" s="60">
        <v>19</v>
      </c>
      <c r="AK80" s="60">
        <v>20</v>
      </c>
      <c r="AL80" s="60">
        <v>21</v>
      </c>
      <c r="AM80" s="60">
        <v>22</v>
      </c>
      <c r="AN80" s="60">
        <v>23</v>
      </c>
      <c r="AO80" s="60">
        <v>24</v>
      </c>
    </row>
    <row r="81" spans="1:25" x14ac:dyDescent="0.25">
      <c r="A81" s="19">
        <v>1</v>
      </c>
      <c r="D81">
        <f>(R81+S81)*$C81</f>
        <v>0</v>
      </c>
      <c r="E81">
        <f>(T81+U81)*$C81</f>
        <v>0</v>
      </c>
      <c r="F81">
        <f>(V81+W81)*$C81</f>
        <v>0</v>
      </c>
      <c r="G81">
        <f>(X81+Y81)*$C81</f>
        <v>0</v>
      </c>
      <c r="H81">
        <f>(Z81+AA81)*$C81</f>
        <v>0</v>
      </c>
      <c r="I81">
        <f>(AB81+AC81)*$C81</f>
        <v>0</v>
      </c>
      <c r="J81">
        <f>(AD81+AE81)*$C81</f>
        <v>0</v>
      </c>
      <c r="K81">
        <f>(AF81+AG81)*$C81</f>
        <v>0</v>
      </c>
      <c r="L81">
        <f>(AH81+AI81)*$C81</f>
        <v>0</v>
      </c>
      <c r="M81">
        <f>(AJ81+AK81)*$C81</f>
        <v>0</v>
      </c>
      <c r="N81">
        <f>(AL81+AM81)*$C81</f>
        <v>0</v>
      </c>
      <c r="O81">
        <f>(AN81+AO81)*$C81</f>
        <v>0</v>
      </c>
      <c r="P81" t="str">
        <f>IF(ISBLANK($B81),"",SUM($D81:$O81))</f>
        <v/>
      </c>
    </row>
    <row r="82" spans="1:25" x14ac:dyDescent="0.25">
      <c r="A82" s="19">
        <v>2</v>
      </c>
      <c r="D82">
        <f t="shared" ref="D82:D90" si="26">(R82+S82)*$C82</f>
        <v>0</v>
      </c>
      <c r="E82">
        <f t="shared" ref="E82:E90" si="27">(T82+U82)*$C82</f>
        <v>0</v>
      </c>
      <c r="F82">
        <f t="shared" ref="F82:F90" si="28">(V82+W82)*$C82</f>
        <v>0</v>
      </c>
      <c r="G82">
        <f t="shared" ref="G82:G90" si="29">(X82+Y82)*$C82</f>
        <v>0</v>
      </c>
      <c r="H82">
        <f t="shared" ref="H82:H90" si="30">(Z82+AA82)*$C82</f>
        <v>0</v>
      </c>
      <c r="I82">
        <f t="shared" ref="I82:I90" si="31">(AB82+AC82)*$C82</f>
        <v>0</v>
      </c>
      <c r="J82">
        <f t="shared" ref="J82:J90" si="32">(AD82+AE82)*$C82</f>
        <v>0</v>
      </c>
      <c r="K82">
        <f t="shared" ref="K82:K90" si="33">(AF82+AG82)*$C82</f>
        <v>0</v>
      </c>
      <c r="L82">
        <f t="shared" ref="L82:L90" si="34">(AH82+AI82)*$C82</f>
        <v>0</v>
      </c>
      <c r="M82">
        <f t="shared" ref="M82:M90" si="35">(AJ82+AK82)*$C82</f>
        <v>0</v>
      </c>
      <c r="N82">
        <f t="shared" ref="N82:N90" si="36">(AL82+AM82)*$C82</f>
        <v>0</v>
      </c>
      <c r="O82">
        <f t="shared" ref="O82:O90" si="37">(AN82+AO82)*$C82</f>
        <v>0</v>
      </c>
      <c r="P82" t="str">
        <f t="shared" ref="P82:P90" si="38">IF(ISBLANK($B82),"",SUM($D82:$O82))</f>
        <v/>
      </c>
    </row>
    <row r="83" spans="1:25" x14ac:dyDescent="0.25">
      <c r="A83" s="19">
        <v>3</v>
      </c>
      <c r="D83">
        <f t="shared" si="26"/>
        <v>0</v>
      </c>
      <c r="E83">
        <f t="shared" si="27"/>
        <v>0</v>
      </c>
      <c r="F83">
        <f t="shared" si="28"/>
        <v>0</v>
      </c>
      <c r="G83">
        <f t="shared" si="29"/>
        <v>0</v>
      </c>
      <c r="H83">
        <f t="shared" si="30"/>
        <v>0</v>
      </c>
      <c r="I83">
        <f t="shared" si="31"/>
        <v>0</v>
      </c>
      <c r="J83">
        <f t="shared" si="32"/>
        <v>0</v>
      </c>
      <c r="K83">
        <f t="shared" si="33"/>
        <v>0</v>
      </c>
      <c r="L83">
        <f t="shared" si="34"/>
        <v>0</v>
      </c>
      <c r="M83">
        <f t="shared" si="35"/>
        <v>0</v>
      </c>
      <c r="N83">
        <f t="shared" si="36"/>
        <v>0</v>
      </c>
      <c r="O83">
        <f t="shared" si="37"/>
        <v>0</v>
      </c>
      <c r="P83" t="str">
        <f t="shared" si="38"/>
        <v/>
      </c>
    </row>
    <row r="84" spans="1:25" x14ac:dyDescent="0.25">
      <c r="A84" s="19">
        <v>4</v>
      </c>
      <c r="D84">
        <f t="shared" si="26"/>
        <v>0</v>
      </c>
      <c r="E84">
        <f t="shared" si="27"/>
        <v>0</v>
      </c>
      <c r="F84">
        <f t="shared" si="28"/>
        <v>0</v>
      </c>
      <c r="G84">
        <f t="shared" si="29"/>
        <v>0</v>
      </c>
      <c r="H84">
        <f t="shared" si="30"/>
        <v>0</v>
      </c>
      <c r="I84">
        <f t="shared" si="31"/>
        <v>0</v>
      </c>
      <c r="J84">
        <f t="shared" si="32"/>
        <v>0</v>
      </c>
      <c r="K84">
        <f t="shared" si="33"/>
        <v>0</v>
      </c>
      <c r="L84">
        <f t="shared" si="34"/>
        <v>0</v>
      </c>
      <c r="M84">
        <f t="shared" si="35"/>
        <v>0</v>
      </c>
      <c r="N84">
        <f t="shared" si="36"/>
        <v>0</v>
      </c>
      <c r="O84">
        <f t="shared" si="37"/>
        <v>0</v>
      </c>
      <c r="P84" t="str">
        <f t="shared" si="38"/>
        <v/>
      </c>
    </row>
    <row r="85" spans="1:25" x14ac:dyDescent="0.25">
      <c r="A85" s="19">
        <v>5</v>
      </c>
      <c r="D85">
        <f t="shared" si="26"/>
        <v>0</v>
      </c>
      <c r="E85">
        <f t="shared" si="27"/>
        <v>0</v>
      </c>
      <c r="F85">
        <f t="shared" si="28"/>
        <v>0</v>
      </c>
      <c r="G85">
        <f t="shared" si="29"/>
        <v>0</v>
      </c>
      <c r="H85">
        <f t="shared" si="30"/>
        <v>0</v>
      </c>
      <c r="I85">
        <f t="shared" si="31"/>
        <v>0</v>
      </c>
      <c r="J85">
        <f t="shared" si="32"/>
        <v>0</v>
      </c>
      <c r="K85">
        <f t="shared" si="33"/>
        <v>0</v>
      </c>
      <c r="L85">
        <f t="shared" si="34"/>
        <v>0</v>
      </c>
      <c r="M85">
        <f t="shared" si="35"/>
        <v>0</v>
      </c>
      <c r="N85">
        <f t="shared" si="36"/>
        <v>0</v>
      </c>
      <c r="O85">
        <f t="shared" si="37"/>
        <v>0</v>
      </c>
      <c r="P85" t="str">
        <f t="shared" si="38"/>
        <v/>
      </c>
    </row>
    <row r="86" spans="1:25" x14ac:dyDescent="0.25">
      <c r="A86" s="19">
        <v>6</v>
      </c>
      <c r="D86">
        <f t="shared" si="26"/>
        <v>0</v>
      </c>
      <c r="E86">
        <f t="shared" si="27"/>
        <v>0</v>
      </c>
      <c r="F86">
        <f t="shared" si="28"/>
        <v>0</v>
      </c>
      <c r="G86">
        <f t="shared" si="29"/>
        <v>0</v>
      </c>
      <c r="H86">
        <f t="shared" si="30"/>
        <v>0</v>
      </c>
      <c r="I86">
        <f t="shared" si="31"/>
        <v>0</v>
      </c>
      <c r="J86">
        <f t="shared" si="32"/>
        <v>0</v>
      </c>
      <c r="K86">
        <f t="shared" si="33"/>
        <v>0</v>
      </c>
      <c r="L86">
        <f t="shared" si="34"/>
        <v>0</v>
      </c>
      <c r="M86">
        <f t="shared" si="35"/>
        <v>0</v>
      </c>
      <c r="N86">
        <f t="shared" si="36"/>
        <v>0</v>
      </c>
      <c r="O86">
        <f t="shared" si="37"/>
        <v>0</v>
      </c>
      <c r="P86" t="str">
        <f t="shared" si="38"/>
        <v/>
      </c>
    </row>
    <row r="87" spans="1:25" x14ac:dyDescent="0.25">
      <c r="A87" s="19">
        <v>7</v>
      </c>
      <c r="D87">
        <f t="shared" si="26"/>
        <v>0</v>
      </c>
      <c r="E87">
        <f t="shared" si="27"/>
        <v>0</v>
      </c>
      <c r="F87">
        <f t="shared" si="28"/>
        <v>0</v>
      </c>
      <c r="G87">
        <f t="shared" si="29"/>
        <v>0</v>
      </c>
      <c r="H87">
        <f t="shared" si="30"/>
        <v>0</v>
      </c>
      <c r="I87">
        <f t="shared" si="31"/>
        <v>0</v>
      </c>
      <c r="J87">
        <f t="shared" si="32"/>
        <v>0</v>
      </c>
      <c r="K87">
        <f t="shared" si="33"/>
        <v>0</v>
      </c>
      <c r="L87">
        <f t="shared" si="34"/>
        <v>0</v>
      </c>
      <c r="M87">
        <f t="shared" si="35"/>
        <v>0</v>
      </c>
      <c r="N87">
        <f t="shared" si="36"/>
        <v>0</v>
      </c>
      <c r="O87">
        <f t="shared" si="37"/>
        <v>0</v>
      </c>
      <c r="P87" t="str">
        <f t="shared" si="38"/>
        <v/>
      </c>
    </row>
    <row r="88" spans="1:25" x14ac:dyDescent="0.25">
      <c r="A88" s="19">
        <v>8</v>
      </c>
      <c r="D88">
        <f t="shared" si="26"/>
        <v>0</v>
      </c>
      <c r="E88">
        <f t="shared" si="27"/>
        <v>0</v>
      </c>
      <c r="F88">
        <f t="shared" si="28"/>
        <v>0</v>
      </c>
      <c r="G88">
        <f t="shared" si="29"/>
        <v>0</v>
      </c>
      <c r="H88">
        <f t="shared" si="30"/>
        <v>0</v>
      </c>
      <c r="I88">
        <f t="shared" si="31"/>
        <v>0</v>
      </c>
      <c r="J88">
        <f t="shared" si="32"/>
        <v>0</v>
      </c>
      <c r="K88">
        <f t="shared" si="33"/>
        <v>0</v>
      </c>
      <c r="L88">
        <f t="shared" si="34"/>
        <v>0</v>
      </c>
      <c r="M88">
        <f t="shared" si="35"/>
        <v>0</v>
      </c>
      <c r="N88">
        <f t="shared" si="36"/>
        <v>0</v>
      </c>
      <c r="O88">
        <f t="shared" si="37"/>
        <v>0</v>
      </c>
      <c r="P88" t="str">
        <f t="shared" si="38"/>
        <v/>
      </c>
    </row>
    <row r="89" spans="1:25" x14ac:dyDescent="0.25">
      <c r="A89" s="19">
        <v>9</v>
      </c>
      <c r="D89">
        <f t="shared" si="26"/>
        <v>0</v>
      </c>
      <c r="E89">
        <f t="shared" si="27"/>
        <v>0</v>
      </c>
      <c r="F89">
        <f t="shared" si="28"/>
        <v>0</v>
      </c>
      <c r="G89">
        <f t="shared" si="29"/>
        <v>0</v>
      </c>
      <c r="H89">
        <f t="shared" si="30"/>
        <v>0</v>
      </c>
      <c r="I89">
        <f t="shared" si="31"/>
        <v>0</v>
      </c>
      <c r="J89">
        <f t="shared" si="32"/>
        <v>0</v>
      </c>
      <c r="K89">
        <f t="shared" si="33"/>
        <v>0</v>
      </c>
      <c r="L89">
        <f t="shared" si="34"/>
        <v>0</v>
      </c>
      <c r="M89">
        <f t="shared" si="35"/>
        <v>0</v>
      </c>
      <c r="N89">
        <f t="shared" si="36"/>
        <v>0</v>
      </c>
      <c r="O89">
        <f t="shared" si="37"/>
        <v>0</v>
      </c>
      <c r="P89" t="str">
        <f t="shared" si="38"/>
        <v/>
      </c>
    </row>
    <row r="90" spans="1:25" x14ac:dyDescent="0.25">
      <c r="A90" s="19">
        <v>10</v>
      </c>
      <c r="D90">
        <f t="shared" si="26"/>
        <v>0</v>
      </c>
      <c r="E90">
        <f t="shared" si="27"/>
        <v>0</v>
      </c>
      <c r="F90">
        <f t="shared" si="28"/>
        <v>0</v>
      </c>
      <c r="G90">
        <f t="shared" si="29"/>
        <v>0</v>
      </c>
      <c r="H90">
        <f t="shared" si="30"/>
        <v>0</v>
      </c>
      <c r="I90">
        <f t="shared" si="31"/>
        <v>0</v>
      </c>
      <c r="J90">
        <f t="shared" si="32"/>
        <v>0</v>
      </c>
      <c r="K90">
        <f t="shared" si="33"/>
        <v>0</v>
      </c>
      <c r="L90">
        <f t="shared" si="34"/>
        <v>0</v>
      </c>
      <c r="M90">
        <f t="shared" si="35"/>
        <v>0</v>
      </c>
      <c r="N90">
        <f t="shared" si="36"/>
        <v>0</v>
      </c>
      <c r="O90">
        <f t="shared" si="37"/>
        <v>0</v>
      </c>
      <c r="P90" t="str">
        <f t="shared" si="38"/>
        <v/>
      </c>
    </row>
    <row r="91" spans="1:25" hidden="1" outlineLevel="1" x14ac:dyDescent="0.25">
      <c r="A91" s="19"/>
      <c r="C91" s="60" t="s">
        <v>82</v>
      </c>
      <c r="D91" s="59">
        <f>SUM(D$81:D$90)</f>
        <v>0</v>
      </c>
      <c r="E91" s="59">
        <f t="shared" ref="E91:O91" si="39">SUM(E$81:E$90)</f>
        <v>0</v>
      </c>
      <c r="F91" s="59">
        <f t="shared" si="39"/>
        <v>0</v>
      </c>
      <c r="G91" s="59">
        <f t="shared" si="39"/>
        <v>0</v>
      </c>
      <c r="H91" s="59">
        <f t="shared" si="39"/>
        <v>0</v>
      </c>
      <c r="I91" s="59">
        <f t="shared" si="39"/>
        <v>0</v>
      </c>
      <c r="J91" s="59">
        <f t="shared" si="39"/>
        <v>0</v>
      </c>
      <c r="K91" s="59">
        <f t="shared" si="39"/>
        <v>0</v>
      </c>
      <c r="L91" s="59">
        <f t="shared" si="39"/>
        <v>0</v>
      </c>
      <c r="M91" s="59">
        <f t="shared" si="39"/>
        <v>0</v>
      </c>
      <c r="N91" s="59">
        <f t="shared" si="39"/>
        <v>0</v>
      </c>
      <c r="O91" s="59">
        <f t="shared" si="39"/>
        <v>0</v>
      </c>
    </row>
    <row r="92" spans="1:25" hidden="1" outlineLevel="1" x14ac:dyDescent="0.25">
      <c r="A92" s="19"/>
      <c r="C92" s="60" t="s">
        <v>83</v>
      </c>
      <c r="D92" s="59">
        <f>D$91-D$75</f>
        <v>0</v>
      </c>
      <c r="E92" s="59">
        <f t="shared" ref="E92:O92" si="40">E$91-E$75</f>
        <v>0</v>
      </c>
      <c r="F92" s="59">
        <f t="shared" si="40"/>
        <v>0</v>
      </c>
      <c r="G92" s="59">
        <f t="shared" si="40"/>
        <v>0</v>
      </c>
      <c r="H92" s="59">
        <f t="shared" si="40"/>
        <v>0</v>
      </c>
      <c r="I92" s="59">
        <f t="shared" si="40"/>
        <v>0</v>
      </c>
      <c r="J92" s="59">
        <f t="shared" si="40"/>
        <v>0</v>
      </c>
      <c r="K92" s="59">
        <f t="shared" si="40"/>
        <v>0</v>
      </c>
      <c r="L92" s="59">
        <f t="shared" si="40"/>
        <v>0</v>
      </c>
      <c r="M92" s="59">
        <f t="shared" si="40"/>
        <v>0</v>
      </c>
      <c r="N92" s="59">
        <f t="shared" si="40"/>
        <v>0</v>
      </c>
      <c r="O92" s="59">
        <f t="shared" si="40"/>
        <v>0</v>
      </c>
    </row>
    <row r="93" spans="1:25" collapsed="1" x14ac:dyDescent="0.25"/>
    <row r="95" spans="1:25" ht="15.75" x14ac:dyDescent="0.25">
      <c r="A95" s="124" t="s">
        <v>84</v>
      </c>
      <c r="B95" s="116"/>
      <c r="C95" s="117"/>
    </row>
    <row r="96" spans="1:25" x14ac:dyDescent="0.25">
      <c r="C96" s="56" t="s">
        <v>120</v>
      </c>
      <c r="P96" s="49" t="s">
        <v>121</v>
      </c>
      <c r="Q96" s="49" t="s">
        <v>122</v>
      </c>
      <c r="R96" s="135" t="s">
        <v>124</v>
      </c>
      <c r="S96" s="135"/>
      <c r="T96" s="135"/>
      <c r="U96" s="135"/>
      <c r="V96" s="135" t="s">
        <v>125</v>
      </c>
      <c r="W96" s="135"/>
      <c r="X96" s="135"/>
      <c r="Y96" s="135"/>
    </row>
    <row r="97" spans="1:25" x14ac:dyDescent="0.25">
      <c r="A97" s="140" t="s">
        <v>3</v>
      </c>
      <c r="B97" s="141"/>
      <c r="C97" s="56">
        <f>SUM($Q$81:$Q$90)</f>
        <v>0</v>
      </c>
      <c r="P97" s="46" t="str">
        <f>IF(ISERR($C97/$C$30),"",$C97/$C$30)</f>
        <v/>
      </c>
      <c r="Q97" s="46" t="str">
        <f>IF(ISERR($C97/SUMPRODUCT($C$30:$C$39,$P$30:$P$39)),"",$C97/SUMPRODUCT($C$30:$C$39,$P$30:$P$39))</f>
        <v/>
      </c>
      <c r="R97" s="135" t="str">
        <f>IF(ISERR($C97/SUM($R$7:$S$16)),"",$C97/SUM($R$7:$S$16))</f>
        <v/>
      </c>
      <c r="S97" s="135"/>
      <c r="T97" s="135"/>
      <c r="U97" s="135"/>
    </row>
    <row r="98" spans="1:25" x14ac:dyDescent="0.25">
      <c r="A98" s="140" t="s">
        <v>4</v>
      </c>
      <c r="B98" s="141"/>
      <c r="C98" s="56">
        <f>SUM($V$60:$W$74)</f>
        <v>0</v>
      </c>
      <c r="P98" s="46" t="str">
        <f t="shared" ref="P98:P100" si="41">IF(ISERR($C98/$C$30),"",$C98/$C$30)</f>
        <v/>
      </c>
      <c r="Q98" s="46" t="str">
        <f>IF(ISERR($C98/SUMPRODUCT($C$30:$C$39,$P$30:$P$39)),"",$C98/SUMPRODUCT($C$30:$C$39,$P$30:$P$39))</f>
        <v/>
      </c>
      <c r="R98" s="135" t="str">
        <f t="shared" ref="R98:R99" si="42">IF(ISERR($C98/SUM($R$7:$S$16)),"",$C98/SUM($R$7:$S$16))</f>
        <v/>
      </c>
      <c r="S98" s="135"/>
      <c r="T98" s="135"/>
      <c r="U98" s="135"/>
    </row>
    <row r="99" spans="1:25" x14ac:dyDescent="0.25">
      <c r="A99" s="140" t="s">
        <v>119</v>
      </c>
      <c r="B99" s="141"/>
      <c r="C99" s="56">
        <f>$C$97-$C$98</f>
        <v>0</v>
      </c>
      <c r="P99" s="46" t="str">
        <f t="shared" si="41"/>
        <v/>
      </c>
      <c r="Q99" s="46" t="str">
        <f t="shared" ref="Q99" si="43">IF(ISERR($C99/SUMPRODUCT($C$30:$C$39,$P$30:$P$39)),"",$C99/SUMPRODUCT($C$30:$C$39,$P$30:$P$39))</f>
        <v/>
      </c>
      <c r="R99" s="135" t="str">
        <f t="shared" si="42"/>
        <v/>
      </c>
      <c r="S99" s="135"/>
      <c r="T99" s="135"/>
      <c r="U99" s="135"/>
      <c r="V99" s="135" t="str">
        <f>IF(ISERR($C$99/$C$100),"",$C$99/$C$100)</f>
        <v/>
      </c>
      <c r="W99" s="135"/>
      <c r="X99" s="135"/>
      <c r="Y99" s="135"/>
    </row>
    <row r="100" spans="1:25" x14ac:dyDescent="0.25">
      <c r="A100" s="140" t="s">
        <v>85</v>
      </c>
      <c r="B100" s="141"/>
      <c r="C100" s="56">
        <f>SUM($Q$45:$Q$54)</f>
        <v>0</v>
      </c>
      <c r="P100" s="53" t="str">
        <f t="shared" si="41"/>
        <v/>
      </c>
    </row>
  </sheetData>
  <mergeCells count="153">
    <mergeCell ref="A100:B100"/>
    <mergeCell ref="A98:B98"/>
    <mergeCell ref="A99:B99"/>
    <mergeCell ref="R72:S72"/>
    <mergeCell ref="R73:S73"/>
    <mergeCell ref="R74:S74"/>
    <mergeCell ref="A95:C95"/>
    <mergeCell ref="A97:B97"/>
    <mergeCell ref="T72:U72"/>
    <mergeCell ref="T73:U73"/>
    <mergeCell ref="T74:U74"/>
    <mergeCell ref="A78:C78"/>
    <mergeCell ref="R98:U98"/>
    <mergeCell ref="R6:S6"/>
    <mergeCell ref="R7:S7"/>
    <mergeCell ref="R8:S8"/>
    <mergeCell ref="R9:S9"/>
    <mergeCell ref="R10:S10"/>
    <mergeCell ref="R11:S11"/>
    <mergeCell ref="R12:S12"/>
    <mergeCell ref="R13:S13"/>
    <mergeCell ref="R14:S14"/>
    <mergeCell ref="AN28:AO28"/>
    <mergeCell ref="AF28:AG28"/>
    <mergeCell ref="AH28:AI28"/>
    <mergeCell ref="AJ28:AK28"/>
    <mergeCell ref="V65:W65"/>
    <mergeCell ref="V66:W66"/>
    <mergeCell ref="AQ55:AR55"/>
    <mergeCell ref="V69:W69"/>
    <mergeCell ref="AN43:AO43"/>
    <mergeCell ref="AF43:AG43"/>
    <mergeCell ref="AH43:AI43"/>
    <mergeCell ref="AJ43:AK43"/>
    <mergeCell ref="AL43:AM43"/>
    <mergeCell ref="V55:W55"/>
    <mergeCell ref="X55:Y55"/>
    <mergeCell ref="Z55:AA55"/>
    <mergeCell ref="AB55:AC55"/>
    <mergeCell ref="AD55:AE55"/>
    <mergeCell ref="AF55:AG55"/>
    <mergeCell ref="AH55:AI55"/>
    <mergeCell ref="AJ55:AK55"/>
    <mergeCell ref="AL55:AM55"/>
    <mergeCell ref="AN55:AO55"/>
    <mergeCell ref="V67:W67"/>
    <mergeCell ref="A58:C58"/>
    <mergeCell ref="AD43:AE43"/>
    <mergeCell ref="T43:U43"/>
    <mergeCell ref="V43:W43"/>
    <mergeCell ref="X43:Y43"/>
    <mergeCell ref="Z43:AA43"/>
    <mergeCell ref="AB43:AC43"/>
    <mergeCell ref="T62:U62"/>
    <mergeCell ref="T63:U63"/>
    <mergeCell ref="R55:S55"/>
    <mergeCell ref="T55:U55"/>
    <mergeCell ref="V59:W59"/>
    <mergeCell ref="V60:W60"/>
    <mergeCell ref="V61:W61"/>
    <mergeCell ref="V62:W62"/>
    <mergeCell ref="R43:S43"/>
    <mergeCell ref="T59:U59"/>
    <mergeCell ref="T60:U60"/>
    <mergeCell ref="T61:U61"/>
    <mergeCell ref="R59:S59"/>
    <mergeCell ref="R60:S60"/>
    <mergeCell ref="R61:S61"/>
    <mergeCell ref="R62:S62"/>
    <mergeCell ref="R63:S63"/>
    <mergeCell ref="AH79:AI79"/>
    <mergeCell ref="AJ79:AK79"/>
    <mergeCell ref="AL79:AM79"/>
    <mergeCell ref="AN79:AO79"/>
    <mergeCell ref="AP28:AS28"/>
    <mergeCell ref="R99:U99"/>
    <mergeCell ref="V99:Y99"/>
    <mergeCell ref="AL28:AM28"/>
    <mergeCell ref="A1:C1"/>
    <mergeCell ref="A5:C5"/>
    <mergeCell ref="A27:C27"/>
    <mergeCell ref="V28:W28"/>
    <mergeCell ref="X28:Y28"/>
    <mergeCell ref="R96:U96"/>
    <mergeCell ref="V96:Y96"/>
    <mergeCell ref="R97:U97"/>
    <mergeCell ref="A2:B2"/>
    <mergeCell ref="T28:U28"/>
    <mergeCell ref="A42:C42"/>
    <mergeCell ref="Z28:AA28"/>
    <mergeCell ref="AB28:AC28"/>
    <mergeCell ref="AD28:AE28"/>
    <mergeCell ref="V68:W68"/>
    <mergeCell ref="V63:W63"/>
    <mergeCell ref="AF79:AG79"/>
    <mergeCell ref="R28:S28"/>
    <mergeCell ref="V64:W64"/>
    <mergeCell ref="V72:W72"/>
    <mergeCell ref="V73:W73"/>
    <mergeCell ref="V74:W74"/>
    <mergeCell ref="R15:S15"/>
    <mergeCell ref="R16:S16"/>
    <mergeCell ref="V70:W70"/>
    <mergeCell ref="V71:W71"/>
    <mergeCell ref="R68:S68"/>
    <mergeCell ref="R69:S69"/>
    <mergeCell ref="R70:S70"/>
    <mergeCell ref="R71:S71"/>
    <mergeCell ref="T67:U67"/>
    <mergeCell ref="T68:U68"/>
    <mergeCell ref="T69:U69"/>
    <mergeCell ref="T70:U70"/>
    <mergeCell ref="T71:U71"/>
    <mergeCell ref="R64:S64"/>
    <mergeCell ref="R65:S65"/>
    <mergeCell ref="R66:S66"/>
    <mergeCell ref="R67:S67"/>
    <mergeCell ref="T64:U64"/>
    <mergeCell ref="T13:U13"/>
    <mergeCell ref="T14:U14"/>
    <mergeCell ref="R79:S79"/>
    <mergeCell ref="T79:U79"/>
    <mergeCell ref="V79:W79"/>
    <mergeCell ref="X79:Y79"/>
    <mergeCell ref="Z79:AA79"/>
    <mergeCell ref="AB79:AC79"/>
    <mergeCell ref="AD79:AE79"/>
    <mergeCell ref="T65:U65"/>
    <mergeCell ref="T66:U66"/>
    <mergeCell ref="A20:C20"/>
    <mergeCell ref="R17:S17"/>
    <mergeCell ref="T17:U17"/>
    <mergeCell ref="V17:W17"/>
    <mergeCell ref="T15:U15"/>
    <mergeCell ref="T16:U16"/>
    <mergeCell ref="V6:W6"/>
    <mergeCell ref="V7:W7"/>
    <mergeCell ref="V8:W8"/>
    <mergeCell ref="V9:W9"/>
    <mergeCell ref="V10:W10"/>
    <mergeCell ref="V11:W11"/>
    <mergeCell ref="V12:W12"/>
    <mergeCell ref="V13:W13"/>
    <mergeCell ref="V14:W14"/>
    <mergeCell ref="V15:W15"/>
    <mergeCell ref="V16:W16"/>
    <mergeCell ref="T6:U6"/>
    <mergeCell ref="T7:U7"/>
    <mergeCell ref="T8:U8"/>
    <mergeCell ref="T9:U9"/>
    <mergeCell ref="T10:U10"/>
    <mergeCell ref="T11:U11"/>
    <mergeCell ref="T12:U12"/>
  </mergeCells>
  <conditionalFormatting sqref="R30:AO39 R45:AO54 R81:AO90">
    <cfRule type="expression" dxfId="18" priority="23">
      <formula>NOT(ISBLANK(R30))</formula>
    </cfRule>
  </conditionalFormatting>
  <conditionalFormatting sqref="V60:X74 Q45:Q54 P81:P90 T7:W16">
    <cfRule type="expression" dxfId="17" priority="4">
      <formula>NOT(ISBLANK($B7))</formula>
    </cfRule>
  </conditionalFormatting>
  <conditionalFormatting sqref="B7:C19 P7:S16 B30:C39 P30:AS39 B45:C54 B60:C74 P60:X74 B81:C90 P45:AO54 P81:AO90 B91:B92 P17:P24 B21:C24">
    <cfRule type="expression" dxfId="16" priority="26">
      <formula>NOT(ISBLANK($B7))</formula>
    </cfRule>
  </conditionalFormatting>
  <conditionalFormatting sqref="P7:Q16 P17:P24">
    <cfRule type="expression" dxfId="15" priority="7">
      <formula>$B7="Oui"</formula>
    </cfRule>
  </conditionalFormatting>
  <conditionalFormatting sqref="T7:U16">
    <cfRule type="expression" dxfId="14" priority="2">
      <formula>NOT(ISBLANK($B7))</formula>
    </cfRule>
  </conditionalFormatting>
  <conditionalFormatting sqref="V7:W16">
    <cfRule type="expression" dxfId="13" priority="1">
      <formula>NOT(ISBLANK($B7))</formula>
    </cfRule>
  </conditionalFormatting>
  <dataValidations count="5">
    <dataValidation type="list" allowBlank="1" showInputMessage="1" showErrorMessage="1" sqref="B7:B17">
      <formula1>"Oui,Non"</formula1>
    </dataValidation>
    <dataValidation type="list" allowBlank="1" showInputMessage="1" showErrorMessage="1" sqref="B60:B74">
      <formula1>"Intrant,MOT"</formula1>
    </dataValidation>
    <dataValidation type="list" allowBlank="1" showInputMessage="1" showErrorMessage="1" sqref="P60:P74">
      <formula1>"1. Associé à une intervention,2. Lissé sur l'année,3. Au pro-rata des Hj"</formula1>
    </dataValidation>
    <dataValidation type="list" allowBlank="1" showInputMessage="1" showErrorMessage="1" sqref="R30:AO39">
      <formula1>OFFSET($P$7,0,0,10-COUNTBLANK($P$7:$P$16),1)</formula1>
    </dataValidation>
    <dataValidation type="list" allowBlank="1" showInputMessage="1" showErrorMessage="1" sqref="Q60:Q74">
      <formula1>OFFSET(#REF!,0,0,10-COUNTBLANK($Q$46:$Q$54),1)</formula1>
    </dataValidation>
  </dataValidations>
  <pageMargins left="0.7" right="0.7" top="0.75" bottom="0.75" header="0.3" footer="0.3"/>
  <pageSetup paperSize="9" orientation="portrait" r:id="rId1"/>
  <ignoredErrors>
    <ignoredError sqref="Q97 Q98:Q99" formula="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IG78"/>
  <sheetViews>
    <sheetView showGridLines="0" workbookViewId="0">
      <selection activeCell="B81" sqref="B81"/>
    </sheetView>
  </sheetViews>
  <sheetFormatPr baseColWidth="10" defaultRowHeight="15" outlineLevelRow="1" x14ac:dyDescent="0.25"/>
  <cols>
    <col min="1" max="1" width="29.28515625" bestFit="1" customWidth="1"/>
    <col min="2" max="2" width="11.42578125" customWidth="1"/>
  </cols>
  <sheetData>
    <row r="1" spans="1:241" ht="15.75" x14ac:dyDescent="0.25">
      <c r="A1" s="108" t="s">
        <v>96</v>
      </c>
      <c r="B1" s="109"/>
    </row>
    <row r="2" spans="1:241" x14ac:dyDescent="0.25">
      <c r="A2" s="142" t="s">
        <v>45</v>
      </c>
      <c r="B2" s="138"/>
      <c r="C2" s="142" t="str">
        <f>CONCATENATE($B$37,$C$37,$D$37,$E$37,$F$37,$G$37,$H$37,$I$37,$J$37,$K$37)</f>
        <v/>
      </c>
      <c r="D2" s="142"/>
      <c r="E2" s="142"/>
      <c r="F2" s="138"/>
    </row>
    <row r="3" spans="1:241" x14ac:dyDescent="0.25">
      <c r="A3" s="142" t="s">
        <v>93</v>
      </c>
      <c r="B3" s="138"/>
      <c r="C3" s="143">
        <f>ROUNDUP((MAX($B$41:$K$41)-MIN($B$38:$K$38))/12,0)</f>
        <v>0</v>
      </c>
      <c r="D3" s="144"/>
      <c r="E3" s="145" t="str">
        <f>IF($C$3&gt;1,"ans","an")</f>
        <v>an</v>
      </c>
      <c r="F3" s="119"/>
    </row>
    <row r="11" spans="1:241" ht="15" hidden="1" customHeight="1" outlineLevel="1" x14ac:dyDescent="0.25">
      <c r="B11" s="3" t="s">
        <v>12</v>
      </c>
      <c r="C11" s="3" t="str">
        <f>TEXT("1/"&amp;B$12+1,"mmmm")</f>
        <v>février</v>
      </c>
      <c r="D11" s="3" t="str">
        <f t="shared" ref="D11:I11" si="0">TEXT("1/"&amp;C$12+1,"mmmm")</f>
        <v>mars</v>
      </c>
      <c r="E11" s="3" t="str">
        <f t="shared" si="0"/>
        <v>avril</v>
      </c>
      <c r="F11" s="3" t="str">
        <f t="shared" si="0"/>
        <v>mai</v>
      </c>
      <c r="G11" s="3" t="str">
        <f t="shared" si="0"/>
        <v>juin</v>
      </c>
      <c r="H11" s="3" t="str">
        <f t="shared" si="0"/>
        <v>juillet</v>
      </c>
      <c r="I11" s="3" t="str">
        <f t="shared" si="0"/>
        <v>août</v>
      </c>
      <c r="J11" s="3" t="str">
        <f t="shared" ref="J11:N11" si="1">TEXT("1/"&amp;I$12+1,"mmmm")</f>
        <v>septembre</v>
      </c>
      <c r="K11" s="3" t="str">
        <f t="shared" si="1"/>
        <v>octobre</v>
      </c>
      <c r="L11" s="3" t="str">
        <f t="shared" si="1"/>
        <v>novembre</v>
      </c>
      <c r="M11" s="3" t="str">
        <f t="shared" si="1"/>
        <v>décembre</v>
      </c>
      <c r="N11" s="3" t="str">
        <f t="shared" si="1"/>
        <v>janvier</v>
      </c>
      <c r="O11" s="3" t="str">
        <f t="shared" ref="O11:R11" si="2">TEXT("1/"&amp;N$12+1,"mmmm")</f>
        <v>février</v>
      </c>
      <c r="P11" s="3" t="str">
        <f t="shared" si="2"/>
        <v>mars</v>
      </c>
      <c r="Q11" s="3" t="str">
        <f t="shared" si="2"/>
        <v>avril</v>
      </c>
      <c r="R11" s="3" t="str">
        <f t="shared" si="2"/>
        <v>mai</v>
      </c>
      <c r="S11" s="3" t="str">
        <f t="shared" ref="S11:BZ11" si="3">TEXT("1/"&amp;R$12+1,"mmmm")</f>
        <v>juin</v>
      </c>
      <c r="T11" s="3" t="str">
        <f t="shared" si="3"/>
        <v>juillet</v>
      </c>
      <c r="U11" s="3" t="str">
        <f t="shared" si="3"/>
        <v>août</v>
      </c>
      <c r="V11" s="3" t="str">
        <f t="shared" si="3"/>
        <v>septembre</v>
      </c>
      <c r="W11" s="3" t="str">
        <f t="shared" si="3"/>
        <v>octobre</v>
      </c>
      <c r="X11" s="3" t="str">
        <f t="shared" si="3"/>
        <v>novembre</v>
      </c>
      <c r="Y11" s="3" t="str">
        <f t="shared" si="3"/>
        <v>décembre</v>
      </c>
      <c r="Z11" s="3" t="str">
        <f t="shared" si="3"/>
        <v>janvier</v>
      </c>
      <c r="AA11" s="3" t="str">
        <f t="shared" si="3"/>
        <v>février</v>
      </c>
      <c r="AB11" s="3" t="str">
        <f t="shared" si="3"/>
        <v>mars</v>
      </c>
      <c r="AC11" s="3" t="str">
        <f t="shared" si="3"/>
        <v>avril</v>
      </c>
      <c r="AD11" s="3" t="str">
        <f t="shared" si="3"/>
        <v>mai</v>
      </c>
      <c r="AE11" s="3" t="str">
        <f t="shared" si="3"/>
        <v>juin</v>
      </c>
      <c r="AF11" s="3" t="str">
        <f t="shared" si="3"/>
        <v>juillet</v>
      </c>
      <c r="AG11" s="3" t="str">
        <f t="shared" si="3"/>
        <v>août</v>
      </c>
      <c r="AH11" s="3" t="str">
        <f t="shared" si="3"/>
        <v>septembre</v>
      </c>
      <c r="AI11" s="3" t="str">
        <f t="shared" si="3"/>
        <v>octobre</v>
      </c>
      <c r="AJ11" s="3" t="str">
        <f t="shared" si="3"/>
        <v>novembre</v>
      </c>
      <c r="AK11" s="3" t="str">
        <f t="shared" si="3"/>
        <v>décembre</v>
      </c>
      <c r="AL11" s="3" t="str">
        <f t="shared" si="3"/>
        <v>janvier</v>
      </c>
      <c r="AM11" s="3" t="str">
        <f t="shared" si="3"/>
        <v>février</v>
      </c>
      <c r="AN11" s="3" t="str">
        <f t="shared" si="3"/>
        <v>mars</v>
      </c>
      <c r="AO11" s="3" t="str">
        <f t="shared" si="3"/>
        <v>avril</v>
      </c>
      <c r="AP11" s="3" t="str">
        <f t="shared" si="3"/>
        <v>mai</v>
      </c>
      <c r="AQ11" s="3" t="str">
        <f t="shared" si="3"/>
        <v>juin</v>
      </c>
      <c r="AR11" s="3" t="str">
        <f t="shared" si="3"/>
        <v>juillet</v>
      </c>
      <c r="AS11" s="3" t="str">
        <f t="shared" si="3"/>
        <v>août</v>
      </c>
      <c r="AT11" s="3" t="str">
        <f t="shared" si="3"/>
        <v>septembre</v>
      </c>
      <c r="AU11" s="3" t="str">
        <f t="shared" si="3"/>
        <v>octobre</v>
      </c>
      <c r="AV11" s="3" t="str">
        <f t="shared" si="3"/>
        <v>novembre</v>
      </c>
      <c r="AW11" s="3" t="str">
        <f t="shared" si="3"/>
        <v>décembre</v>
      </c>
      <c r="AX11" s="3" t="str">
        <f t="shared" si="3"/>
        <v>janvier</v>
      </c>
      <c r="AY11" s="3" t="str">
        <f t="shared" si="3"/>
        <v>février</v>
      </c>
      <c r="AZ11" s="3" t="str">
        <f t="shared" si="3"/>
        <v>mars</v>
      </c>
      <c r="BA11" s="3" t="str">
        <f t="shared" si="3"/>
        <v>avril</v>
      </c>
      <c r="BB11" s="3" t="str">
        <f t="shared" si="3"/>
        <v>mai</v>
      </c>
      <c r="BC11" s="3" t="str">
        <f t="shared" si="3"/>
        <v>juin</v>
      </c>
      <c r="BD11" s="3" t="str">
        <f t="shared" si="3"/>
        <v>juillet</v>
      </c>
      <c r="BE11" s="3" t="str">
        <f t="shared" si="3"/>
        <v>août</v>
      </c>
      <c r="BF11" s="3" t="str">
        <f t="shared" si="3"/>
        <v>septembre</v>
      </c>
      <c r="BG11" s="3" t="str">
        <f t="shared" si="3"/>
        <v>octobre</v>
      </c>
      <c r="BH11" s="3" t="str">
        <f t="shared" si="3"/>
        <v>novembre</v>
      </c>
      <c r="BI11" s="3" t="str">
        <f t="shared" si="3"/>
        <v>décembre</v>
      </c>
      <c r="BJ11" s="3" t="str">
        <f t="shared" si="3"/>
        <v>janvier</v>
      </c>
      <c r="BK11" s="3" t="str">
        <f t="shared" si="3"/>
        <v>février</v>
      </c>
      <c r="BL11" s="3" t="str">
        <f t="shared" si="3"/>
        <v>mars</v>
      </c>
      <c r="BM11" s="3" t="str">
        <f t="shared" si="3"/>
        <v>avril</v>
      </c>
      <c r="BN11" s="3" t="str">
        <f t="shared" si="3"/>
        <v>mai</v>
      </c>
      <c r="BO11" s="3" t="str">
        <f t="shared" si="3"/>
        <v>juin</v>
      </c>
      <c r="BP11" s="3" t="str">
        <f t="shared" si="3"/>
        <v>juillet</v>
      </c>
      <c r="BQ11" s="3" t="str">
        <f t="shared" si="3"/>
        <v>août</v>
      </c>
      <c r="BR11" s="3" t="str">
        <f t="shared" si="3"/>
        <v>septembre</v>
      </c>
      <c r="BS11" s="3" t="str">
        <f t="shared" si="3"/>
        <v>octobre</v>
      </c>
      <c r="BT11" s="3" t="str">
        <f t="shared" si="3"/>
        <v>novembre</v>
      </c>
      <c r="BU11" s="3" t="str">
        <f t="shared" si="3"/>
        <v>décembre</v>
      </c>
      <c r="BV11" s="3" t="str">
        <f t="shared" si="3"/>
        <v>janvier</v>
      </c>
      <c r="BW11" s="3" t="str">
        <f t="shared" si="3"/>
        <v>février</v>
      </c>
      <c r="BX11" s="3" t="str">
        <f t="shared" si="3"/>
        <v>mars</v>
      </c>
      <c r="BY11" s="3" t="str">
        <f t="shared" si="3"/>
        <v>avril</v>
      </c>
      <c r="BZ11" s="3" t="str">
        <f t="shared" si="3"/>
        <v>mai</v>
      </c>
      <c r="CA11" s="3" t="str">
        <f t="shared" ref="CA11:CT11" si="4">TEXT("1/"&amp;BZ$12+1,"mmmm")</f>
        <v>juin</v>
      </c>
      <c r="CB11" s="3" t="str">
        <f t="shared" si="4"/>
        <v>juillet</v>
      </c>
      <c r="CC11" s="3" t="str">
        <f t="shared" si="4"/>
        <v>août</v>
      </c>
      <c r="CD11" s="3" t="str">
        <f t="shared" si="4"/>
        <v>septembre</v>
      </c>
      <c r="CE11" s="3" t="str">
        <f t="shared" si="4"/>
        <v>octobre</v>
      </c>
      <c r="CF11" s="3" t="str">
        <f t="shared" si="4"/>
        <v>novembre</v>
      </c>
      <c r="CG11" s="3" t="str">
        <f t="shared" si="4"/>
        <v>décembre</v>
      </c>
      <c r="CH11" s="3" t="str">
        <f t="shared" si="4"/>
        <v>janvier</v>
      </c>
      <c r="CI11" s="3" t="str">
        <f t="shared" si="4"/>
        <v>février</v>
      </c>
      <c r="CJ11" s="3" t="str">
        <f t="shared" si="4"/>
        <v>mars</v>
      </c>
      <c r="CK11" s="3" t="str">
        <f t="shared" si="4"/>
        <v>avril</v>
      </c>
      <c r="CL11" s="3" t="str">
        <f t="shared" si="4"/>
        <v>mai</v>
      </c>
      <c r="CM11" s="3" t="str">
        <f t="shared" si="4"/>
        <v>juin</v>
      </c>
      <c r="CN11" s="3" t="str">
        <f t="shared" si="4"/>
        <v>juillet</v>
      </c>
      <c r="CO11" s="3" t="str">
        <f t="shared" si="4"/>
        <v>août</v>
      </c>
      <c r="CP11" s="3" t="str">
        <f t="shared" si="4"/>
        <v>septembre</v>
      </c>
      <c r="CQ11" s="3" t="str">
        <f t="shared" si="4"/>
        <v>octobre</v>
      </c>
      <c r="CR11" s="3" t="str">
        <f t="shared" si="4"/>
        <v>novembre</v>
      </c>
      <c r="CS11" s="3" t="str">
        <f t="shared" si="4"/>
        <v>décembre</v>
      </c>
      <c r="CT11" s="3" t="str">
        <f t="shared" si="4"/>
        <v>janvier</v>
      </c>
      <c r="CU11" s="3" t="str">
        <f t="shared" ref="CU11:DI11" si="5">TEXT("1/"&amp;CT$12+1,"mmmm")</f>
        <v>février</v>
      </c>
      <c r="CV11" s="3" t="str">
        <f t="shared" si="5"/>
        <v>mars</v>
      </c>
      <c r="CW11" s="3" t="str">
        <f t="shared" si="5"/>
        <v>avril</v>
      </c>
      <c r="CX11" s="3" t="str">
        <f t="shared" si="5"/>
        <v>mai</v>
      </c>
      <c r="CY11" s="3" t="str">
        <f t="shared" si="5"/>
        <v>juin</v>
      </c>
      <c r="CZ11" s="3" t="str">
        <f t="shared" si="5"/>
        <v>juillet</v>
      </c>
      <c r="DA11" s="3" t="str">
        <f t="shared" si="5"/>
        <v>août</v>
      </c>
      <c r="DB11" s="3" t="str">
        <f t="shared" si="5"/>
        <v>septembre</v>
      </c>
      <c r="DC11" s="3" t="str">
        <f t="shared" si="5"/>
        <v>octobre</v>
      </c>
      <c r="DD11" s="3" t="str">
        <f t="shared" si="5"/>
        <v>novembre</v>
      </c>
      <c r="DE11" s="3" t="str">
        <f t="shared" si="5"/>
        <v>décembre</v>
      </c>
      <c r="DF11" s="3" t="str">
        <f t="shared" si="5"/>
        <v>janvier</v>
      </c>
      <c r="DG11" s="3" t="str">
        <f t="shared" si="5"/>
        <v>février</v>
      </c>
      <c r="DH11" s="3" t="str">
        <f t="shared" si="5"/>
        <v>mars</v>
      </c>
      <c r="DI11" s="3" t="str">
        <f t="shared" si="5"/>
        <v>avril</v>
      </c>
      <c r="DJ11" s="3" t="str">
        <f t="shared" ref="DJ11:DS11" si="6">TEXT("1/"&amp;DI$12+1,"mmmm")</f>
        <v>mai</v>
      </c>
      <c r="DK11" s="3" t="str">
        <f t="shared" si="6"/>
        <v>juin</v>
      </c>
      <c r="DL11" s="3" t="str">
        <f t="shared" si="6"/>
        <v>juillet</v>
      </c>
      <c r="DM11" s="3" t="str">
        <f t="shared" si="6"/>
        <v>août</v>
      </c>
      <c r="DN11" s="3" t="str">
        <f t="shared" si="6"/>
        <v>septembre</v>
      </c>
      <c r="DO11" s="3" t="str">
        <f t="shared" si="6"/>
        <v>octobre</v>
      </c>
      <c r="DP11" s="3" t="str">
        <f t="shared" si="6"/>
        <v>novembre</v>
      </c>
      <c r="DQ11" s="3" t="str">
        <f t="shared" si="6"/>
        <v>décembre</v>
      </c>
      <c r="DR11" s="3" t="str">
        <f t="shared" si="6"/>
        <v>janvier</v>
      </c>
      <c r="DS11" s="3" t="str">
        <f t="shared" si="6"/>
        <v>février</v>
      </c>
      <c r="DT11" s="3" t="str">
        <f t="shared" ref="DT11:EU11" si="7">TEXT("1/"&amp;DS$12+1,"mmmm")</f>
        <v>mars</v>
      </c>
      <c r="DU11" s="3" t="str">
        <f t="shared" si="7"/>
        <v>avril</v>
      </c>
      <c r="DV11" s="3" t="str">
        <f t="shared" si="7"/>
        <v>mai</v>
      </c>
      <c r="DW11" s="3" t="str">
        <f t="shared" si="7"/>
        <v>juin</v>
      </c>
      <c r="DX11" s="3" t="str">
        <f t="shared" si="7"/>
        <v>juillet</v>
      </c>
      <c r="DY11" s="3" t="str">
        <f t="shared" si="7"/>
        <v>août</v>
      </c>
      <c r="DZ11" s="3" t="str">
        <f t="shared" si="7"/>
        <v>septembre</v>
      </c>
      <c r="EA11" s="3" t="str">
        <f t="shared" si="7"/>
        <v>octobre</v>
      </c>
      <c r="EB11" s="3" t="str">
        <f t="shared" si="7"/>
        <v>novembre</v>
      </c>
      <c r="EC11" s="3" t="str">
        <f t="shared" si="7"/>
        <v>décembre</v>
      </c>
      <c r="ED11" s="3" t="str">
        <f t="shared" si="7"/>
        <v>janvier</v>
      </c>
      <c r="EE11" s="3" t="str">
        <f t="shared" si="7"/>
        <v>février</v>
      </c>
      <c r="EF11" s="3" t="str">
        <f t="shared" si="7"/>
        <v>mars</v>
      </c>
      <c r="EG11" s="3" t="str">
        <f t="shared" si="7"/>
        <v>avril</v>
      </c>
      <c r="EH11" s="3" t="str">
        <f t="shared" si="7"/>
        <v>mai</v>
      </c>
      <c r="EI11" s="3" t="str">
        <f t="shared" si="7"/>
        <v>juin</v>
      </c>
      <c r="EJ11" s="3" t="str">
        <f t="shared" si="7"/>
        <v>juillet</v>
      </c>
      <c r="EK11" s="3" t="str">
        <f t="shared" si="7"/>
        <v>août</v>
      </c>
      <c r="EL11" s="3" t="str">
        <f t="shared" si="7"/>
        <v>septembre</v>
      </c>
      <c r="EM11" s="3" t="str">
        <f t="shared" si="7"/>
        <v>octobre</v>
      </c>
      <c r="EN11" s="3" t="str">
        <f t="shared" si="7"/>
        <v>novembre</v>
      </c>
      <c r="EO11" s="3" t="str">
        <f t="shared" si="7"/>
        <v>décembre</v>
      </c>
      <c r="EP11" s="3" t="str">
        <f t="shared" si="7"/>
        <v>janvier</v>
      </c>
      <c r="EQ11" s="3" t="str">
        <f t="shared" si="7"/>
        <v>février</v>
      </c>
      <c r="ER11" s="3" t="str">
        <f t="shared" si="7"/>
        <v>mars</v>
      </c>
      <c r="ES11" s="3" t="str">
        <f t="shared" si="7"/>
        <v>avril</v>
      </c>
      <c r="ET11" s="3" t="str">
        <f t="shared" si="7"/>
        <v>mai</v>
      </c>
      <c r="EU11" s="3" t="str">
        <f t="shared" si="7"/>
        <v>juin</v>
      </c>
      <c r="EV11" s="3" t="str">
        <f t="shared" ref="EV11:FQ11" si="8">TEXT("1/"&amp;EU$12+1,"mmmm")</f>
        <v>juillet</v>
      </c>
      <c r="EW11" s="3" t="str">
        <f t="shared" si="8"/>
        <v>août</v>
      </c>
      <c r="EX11" s="3" t="str">
        <f t="shared" si="8"/>
        <v>septembre</v>
      </c>
      <c r="EY11" s="3" t="str">
        <f t="shared" si="8"/>
        <v>octobre</v>
      </c>
      <c r="EZ11" s="3" t="str">
        <f t="shared" si="8"/>
        <v>novembre</v>
      </c>
      <c r="FA11" s="3" t="str">
        <f t="shared" si="8"/>
        <v>décembre</v>
      </c>
      <c r="FB11" s="3" t="str">
        <f t="shared" si="8"/>
        <v>janvier</v>
      </c>
      <c r="FC11" s="3" t="str">
        <f t="shared" si="8"/>
        <v>février</v>
      </c>
      <c r="FD11" s="3" t="str">
        <f t="shared" si="8"/>
        <v>mars</v>
      </c>
      <c r="FE11" s="3" t="str">
        <f t="shared" si="8"/>
        <v>avril</v>
      </c>
      <c r="FF11" s="3" t="str">
        <f t="shared" si="8"/>
        <v>mai</v>
      </c>
      <c r="FG11" s="3" t="str">
        <f t="shared" si="8"/>
        <v>juin</v>
      </c>
      <c r="FH11" s="3" t="str">
        <f t="shared" si="8"/>
        <v>juillet</v>
      </c>
      <c r="FI11" s="3" t="str">
        <f t="shared" si="8"/>
        <v>août</v>
      </c>
      <c r="FJ11" s="3" t="str">
        <f t="shared" si="8"/>
        <v>septembre</v>
      </c>
      <c r="FK11" s="3" t="str">
        <f t="shared" si="8"/>
        <v>octobre</v>
      </c>
      <c r="FL11" s="3" t="str">
        <f t="shared" si="8"/>
        <v>novembre</v>
      </c>
      <c r="FM11" s="3" t="str">
        <f t="shared" si="8"/>
        <v>décembre</v>
      </c>
      <c r="FN11" s="3" t="str">
        <f t="shared" si="8"/>
        <v>janvier</v>
      </c>
      <c r="FO11" s="3" t="str">
        <f t="shared" si="8"/>
        <v>février</v>
      </c>
      <c r="FP11" s="3" t="str">
        <f t="shared" si="8"/>
        <v>mars</v>
      </c>
      <c r="FQ11" s="3" t="str">
        <f t="shared" si="8"/>
        <v>avril</v>
      </c>
      <c r="FR11" s="3" t="str">
        <f t="shared" ref="FR11:FY11" si="9">TEXT("1/"&amp;FQ$12+1,"mmmm")</f>
        <v>mai</v>
      </c>
      <c r="FS11" s="3" t="str">
        <f t="shared" si="9"/>
        <v>juin</v>
      </c>
      <c r="FT11" s="3" t="str">
        <f t="shared" si="9"/>
        <v>juillet</v>
      </c>
      <c r="FU11" s="3" t="str">
        <f t="shared" si="9"/>
        <v>août</v>
      </c>
      <c r="FV11" s="3" t="str">
        <f t="shared" si="9"/>
        <v>septembre</v>
      </c>
      <c r="FW11" s="3" t="str">
        <f t="shared" si="9"/>
        <v>octobre</v>
      </c>
      <c r="FX11" s="3" t="str">
        <f t="shared" si="9"/>
        <v>novembre</v>
      </c>
      <c r="FY11" s="3" t="str">
        <f t="shared" si="9"/>
        <v>décembre</v>
      </c>
      <c r="FZ11" s="3" t="str">
        <f t="shared" ref="FZ11" si="10">TEXT("1/"&amp;FY$12+1,"mmmm")</f>
        <v>janvier</v>
      </c>
      <c r="GA11" s="3" t="str">
        <f t="shared" ref="GA11" si="11">TEXT("1/"&amp;FZ$12+1,"mmmm")</f>
        <v>février</v>
      </c>
      <c r="GB11" s="3" t="str">
        <f t="shared" ref="GB11" si="12">TEXT("1/"&amp;GA$12+1,"mmmm")</f>
        <v>mars</v>
      </c>
      <c r="GC11" s="3" t="str">
        <f t="shared" ref="GC11" si="13">TEXT("1/"&amp;GB$12+1,"mmmm")</f>
        <v>avril</v>
      </c>
      <c r="GD11" s="3" t="str">
        <f t="shared" ref="GD11" si="14">TEXT("1/"&amp;GC$12+1,"mmmm")</f>
        <v>mai</v>
      </c>
      <c r="GE11" s="3" t="str">
        <f t="shared" ref="GE11" si="15">TEXT("1/"&amp;GD$12+1,"mmmm")</f>
        <v>juin</v>
      </c>
      <c r="GF11" s="3" t="str">
        <f t="shared" ref="GF11" si="16">TEXT("1/"&amp;GE$12+1,"mmmm")</f>
        <v>juillet</v>
      </c>
      <c r="GG11" s="3" t="str">
        <f t="shared" ref="GG11" si="17">TEXT("1/"&amp;GF$12+1,"mmmm")</f>
        <v>août</v>
      </c>
      <c r="GH11" s="3" t="str">
        <f t="shared" ref="GH11" si="18">TEXT("1/"&amp;GG$12+1,"mmmm")</f>
        <v>septembre</v>
      </c>
      <c r="GI11" s="3" t="str">
        <f t="shared" ref="GI11" si="19">TEXT("1/"&amp;GH$12+1,"mmmm")</f>
        <v>octobre</v>
      </c>
      <c r="GJ11" s="3" t="str">
        <f t="shared" ref="GJ11" si="20">TEXT("1/"&amp;GI$12+1,"mmmm")</f>
        <v>novembre</v>
      </c>
      <c r="GK11" s="3" t="str">
        <f t="shared" ref="GK11" si="21">TEXT("1/"&amp;GJ$12+1,"mmmm")</f>
        <v>décembre</v>
      </c>
      <c r="GL11" s="3" t="str">
        <f t="shared" ref="GL11" si="22">TEXT("1/"&amp;GK$12+1,"mmmm")</f>
        <v>janvier</v>
      </c>
      <c r="GM11" s="3" t="str">
        <f t="shared" ref="GM11" si="23">TEXT("1/"&amp;GL$12+1,"mmmm")</f>
        <v>février</v>
      </c>
      <c r="GN11" s="3" t="str">
        <f t="shared" ref="GN11" si="24">TEXT("1/"&amp;GM$12+1,"mmmm")</f>
        <v>mars</v>
      </c>
      <c r="GO11" s="3" t="str">
        <f t="shared" ref="GO11" si="25">TEXT("1/"&amp;GN$12+1,"mmmm")</f>
        <v>avril</v>
      </c>
      <c r="GP11" s="3" t="str">
        <f t="shared" ref="GP11" si="26">TEXT("1/"&amp;GO$12+1,"mmmm")</f>
        <v>mai</v>
      </c>
      <c r="GQ11" s="3" t="str">
        <f t="shared" ref="GQ11" si="27">TEXT("1/"&amp;GP$12+1,"mmmm")</f>
        <v>juin</v>
      </c>
      <c r="GR11" s="3" t="str">
        <f t="shared" ref="GR11" si="28">TEXT("1/"&amp;GQ$12+1,"mmmm")</f>
        <v>juillet</v>
      </c>
      <c r="GS11" s="3" t="str">
        <f t="shared" ref="GS11" si="29">TEXT("1/"&amp;GR$12+1,"mmmm")</f>
        <v>août</v>
      </c>
      <c r="GT11" s="3" t="str">
        <f t="shared" ref="GT11" si="30">TEXT("1/"&amp;GS$12+1,"mmmm")</f>
        <v>septembre</v>
      </c>
      <c r="GU11" s="3" t="str">
        <f t="shared" ref="GU11" si="31">TEXT("1/"&amp;GT$12+1,"mmmm")</f>
        <v>octobre</v>
      </c>
      <c r="GV11" s="3" t="str">
        <f t="shared" ref="GV11" si="32">TEXT("1/"&amp;GU$12+1,"mmmm")</f>
        <v>novembre</v>
      </c>
      <c r="GW11" s="3" t="str">
        <f t="shared" ref="GW11" si="33">TEXT("1/"&amp;GV$12+1,"mmmm")</f>
        <v>décembre</v>
      </c>
      <c r="GX11" s="3" t="str">
        <f t="shared" ref="GX11" si="34">TEXT("1/"&amp;GW$12+1,"mmmm")</f>
        <v>janvier</v>
      </c>
      <c r="GY11" s="3" t="str">
        <f t="shared" ref="GY11" si="35">TEXT("1/"&amp;GX$12+1,"mmmm")</f>
        <v>février</v>
      </c>
      <c r="GZ11" s="3" t="str">
        <f t="shared" ref="GZ11" si="36">TEXT("1/"&amp;GY$12+1,"mmmm")</f>
        <v>mars</v>
      </c>
      <c r="HA11" s="3" t="str">
        <f t="shared" ref="HA11" si="37">TEXT("1/"&amp;GZ$12+1,"mmmm")</f>
        <v>avril</v>
      </c>
      <c r="HB11" s="3" t="str">
        <f t="shared" ref="HB11" si="38">TEXT("1/"&amp;HA$12+1,"mmmm")</f>
        <v>mai</v>
      </c>
      <c r="HC11" s="3" t="str">
        <f t="shared" ref="HC11" si="39">TEXT("1/"&amp;HB$12+1,"mmmm")</f>
        <v>juin</v>
      </c>
      <c r="HD11" s="3" t="str">
        <f t="shared" ref="HD11" si="40">TEXT("1/"&amp;HC$12+1,"mmmm")</f>
        <v>juillet</v>
      </c>
      <c r="HE11" s="3" t="str">
        <f t="shared" ref="HE11" si="41">TEXT("1/"&amp;HD$12+1,"mmmm")</f>
        <v>août</v>
      </c>
      <c r="HF11" s="3" t="str">
        <f t="shared" ref="HF11" si="42">TEXT("1/"&amp;HE$12+1,"mmmm")</f>
        <v>septembre</v>
      </c>
      <c r="HG11" s="3" t="str">
        <f t="shared" ref="HG11" si="43">TEXT("1/"&amp;HF$12+1,"mmmm")</f>
        <v>octobre</v>
      </c>
      <c r="HH11" s="3" t="str">
        <f t="shared" ref="HH11" si="44">TEXT("1/"&amp;HG$12+1,"mmmm")</f>
        <v>novembre</v>
      </c>
      <c r="HI11" s="3" t="str">
        <f t="shared" ref="HI11" si="45">TEXT("1/"&amp;HH$12+1,"mmmm")</f>
        <v>décembre</v>
      </c>
      <c r="HJ11" s="3" t="str">
        <f t="shared" ref="HJ11" si="46">TEXT("1/"&amp;HI$12+1,"mmmm")</f>
        <v>janvier</v>
      </c>
      <c r="HK11" s="3" t="str">
        <f t="shared" ref="HK11" si="47">TEXT("1/"&amp;HJ$12+1,"mmmm")</f>
        <v>février</v>
      </c>
      <c r="HL11" s="3" t="str">
        <f t="shared" ref="HL11" si="48">TEXT("1/"&amp;HK$12+1,"mmmm")</f>
        <v>mars</v>
      </c>
      <c r="HM11" s="3" t="str">
        <f t="shared" ref="HM11" si="49">TEXT("1/"&amp;HL$12+1,"mmmm")</f>
        <v>avril</v>
      </c>
      <c r="HN11" s="3" t="str">
        <f t="shared" ref="HN11" si="50">TEXT("1/"&amp;HM$12+1,"mmmm")</f>
        <v>mai</v>
      </c>
      <c r="HO11" s="3" t="str">
        <f t="shared" ref="HO11" si="51">TEXT("1/"&amp;HN$12+1,"mmmm")</f>
        <v>juin</v>
      </c>
      <c r="HP11" s="3" t="str">
        <f t="shared" ref="HP11" si="52">TEXT("1/"&amp;HO$12+1,"mmmm")</f>
        <v>juillet</v>
      </c>
      <c r="HQ11" s="3" t="str">
        <f t="shared" ref="HQ11" si="53">TEXT("1/"&amp;HP$12+1,"mmmm")</f>
        <v>août</v>
      </c>
      <c r="HR11" s="3" t="str">
        <f t="shared" ref="HR11" si="54">TEXT("1/"&amp;HQ$12+1,"mmmm")</f>
        <v>septembre</v>
      </c>
      <c r="HS11" s="3" t="str">
        <f t="shared" ref="HS11" si="55">TEXT("1/"&amp;HR$12+1,"mmmm")</f>
        <v>octobre</v>
      </c>
      <c r="HT11" s="3" t="str">
        <f t="shared" ref="HT11" si="56">TEXT("1/"&amp;HS$12+1,"mmmm")</f>
        <v>novembre</v>
      </c>
      <c r="HU11" s="3" t="str">
        <f t="shared" ref="HU11" si="57">TEXT("1/"&amp;HT$12+1,"mmmm")</f>
        <v>décembre</v>
      </c>
      <c r="HV11" s="3" t="str">
        <f t="shared" ref="HV11" si="58">TEXT("1/"&amp;HU$12+1,"mmmm")</f>
        <v>janvier</v>
      </c>
      <c r="HW11" s="3" t="str">
        <f t="shared" ref="HW11" si="59">TEXT("1/"&amp;HV$12+1,"mmmm")</f>
        <v>février</v>
      </c>
      <c r="HX11" s="3" t="str">
        <f t="shared" ref="HX11" si="60">TEXT("1/"&amp;HW$12+1,"mmmm")</f>
        <v>mars</v>
      </c>
      <c r="HY11" s="3" t="str">
        <f t="shared" ref="HY11" si="61">TEXT("1/"&amp;HX$12+1,"mmmm")</f>
        <v>avril</v>
      </c>
      <c r="HZ11" s="3" t="str">
        <f t="shared" ref="HZ11" si="62">TEXT("1/"&amp;HY$12+1,"mmmm")</f>
        <v>mai</v>
      </c>
      <c r="IA11" s="3" t="str">
        <f t="shared" ref="IA11" si="63">TEXT("1/"&amp;HZ$12+1,"mmmm")</f>
        <v>juin</v>
      </c>
      <c r="IB11" s="3" t="str">
        <f t="shared" ref="IB11" si="64">TEXT("1/"&amp;IA$12+1,"mmmm")</f>
        <v>juillet</v>
      </c>
      <c r="IC11" s="3" t="str">
        <f t="shared" ref="IC11" si="65">TEXT("1/"&amp;IB$12+1,"mmmm")</f>
        <v>août</v>
      </c>
      <c r="ID11" s="3" t="str">
        <f t="shared" ref="ID11" si="66">TEXT("1/"&amp;IC$12+1,"mmmm")</f>
        <v>septembre</v>
      </c>
      <c r="IE11" s="3" t="str">
        <f t="shared" ref="IE11" si="67">TEXT("1/"&amp;ID$12+1,"mmmm")</f>
        <v>octobre</v>
      </c>
      <c r="IF11" s="3" t="str">
        <f t="shared" ref="IF11" si="68">TEXT("1/"&amp;IE$12+1,"mmmm")</f>
        <v>novembre</v>
      </c>
      <c r="IG11" s="3" t="str">
        <f t="shared" ref="IG11" si="69">TEXT("1/"&amp;IF$12+1,"mmmm")</f>
        <v>décembre</v>
      </c>
    </row>
    <row r="12" spans="1:241" ht="15" hidden="1" customHeight="1" outlineLevel="1" x14ac:dyDescent="0.25">
      <c r="B12" s="3">
        <f>MONTH(1&amp;B$11)</f>
        <v>1</v>
      </c>
      <c r="C12" s="3">
        <f>MONTH(1&amp;C$11)</f>
        <v>2</v>
      </c>
      <c r="D12" s="3">
        <f t="shared" ref="D12:BO12" si="70">MONTH(1&amp;D$11)</f>
        <v>3</v>
      </c>
      <c r="E12" s="3">
        <f t="shared" si="70"/>
        <v>4</v>
      </c>
      <c r="F12" s="3">
        <f t="shared" si="70"/>
        <v>5</v>
      </c>
      <c r="G12" s="3">
        <f t="shared" si="70"/>
        <v>6</v>
      </c>
      <c r="H12" s="3">
        <f t="shared" si="70"/>
        <v>7</v>
      </c>
      <c r="I12" s="3">
        <f t="shared" si="70"/>
        <v>8</v>
      </c>
      <c r="J12" s="3">
        <f t="shared" si="70"/>
        <v>9</v>
      </c>
      <c r="K12" s="3">
        <f t="shared" si="70"/>
        <v>10</v>
      </c>
      <c r="L12" s="3">
        <f t="shared" si="70"/>
        <v>11</v>
      </c>
      <c r="M12" s="3">
        <f t="shared" si="70"/>
        <v>12</v>
      </c>
      <c r="N12" s="3">
        <f t="shared" si="70"/>
        <v>1</v>
      </c>
      <c r="O12" s="3">
        <f t="shared" si="70"/>
        <v>2</v>
      </c>
      <c r="P12" s="3">
        <f t="shared" si="70"/>
        <v>3</v>
      </c>
      <c r="Q12" s="3">
        <f t="shared" si="70"/>
        <v>4</v>
      </c>
      <c r="R12" s="3">
        <f t="shared" si="70"/>
        <v>5</v>
      </c>
      <c r="S12" s="3">
        <f t="shared" si="70"/>
        <v>6</v>
      </c>
      <c r="T12" s="3">
        <f t="shared" si="70"/>
        <v>7</v>
      </c>
      <c r="U12" s="3">
        <f t="shared" si="70"/>
        <v>8</v>
      </c>
      <c r="V12" s="3">
        <f t="shared" si="70"/>
        <v>9</v>
      </c>
      <c r="W12" s="3">
        <f t="shared" si="70"/>
        <v>10</v>
      </c>
      <c r="X12" s="3">
        <f t="shared" si="70"/>
        <v>11</v>
      </c>
      <c r="Y12" s="3">
        <f t="shared" si="70"/>
        <v>12</v>
      </c>
      <c r="Z12" s="3">
        <f t="shared" si="70"/>
        <v>1</v>
      </c>
      <c r="AA12" s="3">
        <f t="shared" si="70"/>
        <v>2</v>
      </c>
      <c r="AB12" s="3">
        <f t="shared" si="70"/>
        <v>3</v>
      </c>
      <c r="AC12" s="3">
        <f t="shared" si="70"/>
        <v>4</v>
      </c>
      <c r="AD12" s="3">
        <f t="shared" si="70"/>
        <v>5</v>
      </c>
      <c r="AE12" s="3">
        <f t="shared" si="70"/>
        <v>6</v>
      </c>
      <c r="AF12" s="3">
        <f t="shared" si="70"/>
        <v>7</v>
      </c>
      <c r="AG12" s="3">
        <f t="shared" si="70"/>
        <v>8</v>
      </c>
      <c r="AH12" s="3">
        <f t="shared" si="70"/>
        <v>9</v>
      </c>
      <c r="AI12" s="3">
        <f t="shared" si="70"/>
        <v>10</v>
      </c>
      <c r="AJ12" s="3">
        <f t="shared" si="70"/>
        <v>11</v>
      </c>
      <c r="AK12" s="3">
        <f t="shared" si="70"/>
        <v>12</v>
      </c>
      <c r="AL12" s="3">
        <f t="shared" si="70"/>
        <v>1</v>
      </c>
      <c r="AM12" s="3">
        <f t="shared" si="70"/>
        <v>2</v>
      </c>
      <c r="AN12" s="3">
        <f t="shared" si="70"/>
        <v>3</v>
      </c>
      <c r="AO12" s="3">
        <f t="shared" si="70"/>
        <v>4</v>
      </c>
      <c r="AP12" s="3">
        <f t="shared" si="70"/>
        <v>5</v>
      </c>
      <c r="AQ12" s="3">
        <f t="shared" si="70"/>
        <v>6</v>
      </c>
      <c r="AR12" s="3">
        <f t="shared" si="70"/>
        <v>7</v>
      </c>
      <c r="AS12" s="3">
        <f t="shared" si="70"/>
        <v>8</v>
      </c>
      <c r="AT12" s="3">
        <f t="shared" si="70"/>
        <v>9</v>
      </c>
      <c r="AU12" s="3">
        <f t="shared" si="70"/>
        <v>10</v>
      </c>
      <c r="AV12" s="3">
        <f t="shared" si="70"/>
        <v>11</v>
      </c>
      <c r="AW12" s="3">
        <f t="shared" si="70"/>
        <v>12</v>
      </c>
      <c r="AX12" s="3">
        <f t="shared" si="70"/>
        <v>1</v>
      </c>
      <c r="AY12" s="3">
        <f t="shared" si="70"/>
        <v>2</v>
      </c>
      <c r="AZ12" s="3">
        <f t="shared" si="70"/>
        <v>3</v>
      </c>
      <c r="BA12" s="3">
        <f t="shared" si="70"/>
        <v>4</v>
      </c>
      <c r="BB12" s="3">
        <f t="shared" si="70"/>
        <v>5</v>
      </c>
      <c r="BC12" s="3">
        <f t="shared" si="70"/>
        <v>6</v>
      </c>
      <c r="BD12" s="3">
        <f t="shared" si="70"/>
        <v>7</v>
      </c>
      <c r="BE12" s="3">
        <f t="shared" si="70"/>
        <v>8</v>
      </c>
      <c r="BF12" s="3">
        <f t="shared" si="70"/>
        <v>9</v>
      </c>
      <c r="BG12" s="3">
        <f t="shared" si="70"/>
        <v>10</v>
      </c>
      <c r="BH12" s="3">
        <f t="shared" si="70"/>
        <v>11</v>
      </c>
      <c r="BI12" s="3">
        <f t="shared" si="70"/>
        <v>12</v>
      </c>
      <c r="BJ12" s="3">
        <f t="shared" si="70"/>
        <v>1</v>
      </c>
      <c r="BK12" s="3">
        <f t="shared" si="70"/>
        <v>2</v>
      </c>
      <c r="BL12" s="3">
        <f t="shared" si="70"/>
        <v>3</v>
      </c>
      <c r="BM12" s="3">
        <f t="shared" si="70"/>
        <v>4</v>
      </c>
      <c r="BN12" s="3">
        <f t="shared" si="70"/>
        <v>5</v>
      </c>
      <c r="BO12" s="3">
        <f t="shared" si="70"/>
        <v>6</v>
      </c>
      <c r="BP12" s="3">
        <f t="shared" ref="BP12:EA12" si="71">MONTH(1&amp;BP$11)</f>
        <v>7</v>
      </c>
      <c r="BQ12" s="3">
        <f t="shared" si="71"/>
        <v>8</v>
      </c>
      <c r="BR12" s="3">
        <f t="shared" si="71"/>
        <v>9</v>
      </c>
      <c r="BS12" s="3">
        <f t="shared" si="71"/>
        <v>10</v>
      </c>
      <c r="BT12" s="3">
        <f t="shared" si="71"/>
        <v>11</v>
      </c>
      <c r="BU12" s="3">
        <f t="shared" si="71"/>
        <v>12</v>
      </c>
      <c r="BV12" s="3">
        <f t="shared" si="71"/>
        <v>1</v>
      </c>
      <c r="BW12" s="3">
        <f t="shared" si="71"/>
        <v>2</v>
      </c>
      <c r="BX12" s="3">
        <f t="shared" si="71"/>
        <v>3</v>
      </c>
      <c r="BY12" s="3">
        <f t="shared" si="71"/>
        <v>4</v>
      </c>
      <c r="BZ12" s="3">
        <f t="shared" si="71"/>
        <v>5</v>
      </c>
      <c r="CA12" s="3">
        <f t="shared" si="71"/>
        <v>6</v>
      </c>
      <c r="CB12" s="3">
        <f t="shared" si="71"/>
        <v>7</v>
      </c>
      <c r="CC12" s="3">
        <f t="shared" si="71"/>
        <v>8</v>
      </c>
      <c r="CD12" s="3">
        <f t="shared" si="71"/>
        <v>9</v>
      </c>
      <c r="CE12" s="3">
        <f t="shared" si="71"/>
        <v>10</v>
      </c>
      <c r="CF12" s="3">
        <f t="shared" si="71"/>
        <v>11</v>
      </c>
      <c r="CG12" s="3">
        <f t="shared" si="71"/>
        <v>12</v>
      </c>
      <c r="CH12" s="3">
        <f t="shared" si="71"/>
        <v>1</v>
      </c>
      <c r="CI12" s="3">
        <f t="shared" si="71"/>
        <v>2</v>
      </c>
      <c r="CJ12" s="3">
        <f t="shared" si="71"/>
        <v>3</v>
      </c>
      <c r="CK12" s="3">
        <f t="shared" si="71"/>
        <v>4</v>
      </c>
      <c r="CL12" s="3">
        <f t="shared" si="71"/>
        <v>5</v>
      </c>
      <c r="CM12" s="3">
        <f t="shared" si="71"/>
        <v>6</v>
      </c>
      <c r="CN12" s="3">
        <f t="shared" si="71"/>
        <v>7</v>
      </c>
      <c r="CO12" s="3">
        <f t="shared" si="71"/>
        <v>8</v>
      </c>
      <c r="CP12" s="3">
        <f t="shared" si="71"/>
        <v>9</v>
      </c>
      <c r="CQ12" s="3">
        <f t="shared" si="71"/>
        <v>10</v>
      </c>
      <c r="CR12" s="3">
        <f t="shared" si="71"/>
        <v>11</v>
      </c>
      <c r="CS12" s="3">
        <f t="shared" si="71"/>
        <v>12</v>
      </c>
      <c r="CT12" s="3">
        <f t="shared" si="71"/>
        <v>1</v>
      </c>
      <c r="CU12" s="3">
        <f t="shared" si="71"/>
        <v>2</v>
      </c>
      <c r="CV12" s="3">
        <f t="shared" si="71"/>
        <v>3</v>
      </c>
      <c r="CW12" s="3">
        <f t="shared" si="71"/>
        <v>4</v>
      </c>
      <c r="CX12" s="3">
        <f t="shared" si="71"/>
        <v>5</v>
      </c>
      <c r="CY12" s="3">
        <f t="shared" si="71"/>
        <v>6</v>
      </c>
      <c r="CZ12" s="3">
        <f t="shared" si="71"/>
        <v>7</v>
      </c>
      <c r="DA12" s="3">
        <f t="shared" si="71"/>
        <v>8</v>
      </c>
      <c r="DB12" s="3">
        <f t="shared" si="71"/>
        <v>9</v>
      </c>
      <c r="DC12" s="3">
        <f t="shared" si="71"/>
        <v>10</v>
      </c>
      <c r="DD12" s="3">
        <f t="shared" si="71"/>
        <v>11</v>
      </c>
      <c r="DE12" s="3">
        <f t="shared" si="71"/>
        <v>12</v>
      </c>
      <c r="DF12" s="3">
        <f t="shared" si="71"/>
        <v>1</v>
      </c>
      <c r="DG12" s="3">
        <f t="shared" si="71"/>
        <v>2</v>
      </c>
      <c r="DH12" s="3">
        <f t="shared" si="71"/>
        <v>3</v>
      </c>
      <c r="DI12" s="3">
        <f t="shared" si="71"/>
        <v>4</v>
      </c>
      <c r="DJ12" s="3">
        <f t="shared" si="71"/>
        <v>5</v>
      </c>
      <c r="DK12" s="3">
        <f t="shared" si="71"/>
        <v>6</v>
      </c>
      <c r="DL12" s="3">
        <f t="shared" si="71"/>
        <v>7</v>
      </c>
      <c r="DM12" s="3">
        <f t="shared" si="71"/>
        <v>8</v>
      </c>
      <c r="DN12" s="3">
        <f t="shared" si="71"/>
        <v>9</v>
      </c>
      <c r="DO12" s="3">
        <f t="shared" si="71"/>
        <v>10</v>
      </c>
      <c r="DP12" s="3">
        <f t="shared" si="71"/>
        <v>11</v>
      </c>
      <c r="DQ12" s="3">
        <f t="shared" si="71"/>
        <v>12</v>
      </c>
      <c r="DR12" s="3">
        <f t="shared" si="71"/>
        <v>1</v>
      </c>
      <c r="DS12" s="3">
        <f t="shared" si="71"/>
        <v>2</v>
      </c>
      <c r="DT12" s="3">
        <f t="shared" si="71"/>
        <v>3</v>
      </c>
      <c r="DU12" s="3">
        <f t="shared" si="71"/>
        <v>4</v>
      </c>
      <c r="DV12" s="3">
        <f t="shared" si="71"/>
        <v>5</v>
      </c>
      <c r="DW12" s="3">
        <f t="shared" si="71"/>
        <v>6</v>
      </c>
      <c r="DX12" s="3">
        <f t="shared" si="71"/>
        <v>7</v>
      </c>
      <c r="DY12" s="3">
        <f t="shared" si="71"/>
        <v>8</v>
      </c>
      <c r="DZ12" s="3">
        <f t="shared" si="71"/>
        <v>9</v>
      </c>
      <c r="EA12" s="3">
        <f t="shared" si="71"/>
        <v>10</v>
      </c>
      <c r="EB12" s="3">
        <f t="shared" ref="EB12:GM12" si="72">MONTH(1&amp;EB$11)</f>
        <v>11</v>
      </c>
      <c r="EC12" s="3">
        <f t="shared" si="72"/>
        <v>12</v>
      </c>
      <c r="ED12" s="3">
        <f t="shared" si="72"/>
        <v>1</v>
      </c>
      <c r="EE12" s="3">
        <f t="shared" si="72"/>
        <v>2</v>
      </c>
      <c r="EF12" s="3">
        <f t="shared" si="72"/>
        <v>3</v>
      </c>
      <c r="EG12" s="3">
        <f t="shared" si="72"/>
        <v>4</v>
      </c>
      <c r="EH12" s="3">
        <f t="shared" si="72"/>
        <v>5</v>
      </c>
      <c r="EI12" s="3">
        <f t="shared" si="72"/>
        <v>6</v>
      </c>
      <c r="EJ12" s="3">
        <f t="shared" si="72"/>
        <v>7</v>
      </c>
      <c r="EK12" s="3">
        <f t="shared" si="72"/>
        <v>8</v>
      </c>
      <c r="EL12" s="3">
        <f t="shared" si="72"/>
        <v>9</v>
      </c>
      <c r="EM12" s="3">
        <f t="shared" si="72"/>
        <v>10</v>
      </c>
      <c r="EN12" s="3">
        <f t="shared" si="72"/>
        <v>11</v>
      </c>
      <c r="EO12" s="3">
        <f t="shared" si="72"/>
        <v>12</v>
      </c>
      <c r="EP12" s="3">
        <f t="shared" si="72"/>
        <v>1</v>
      </c>
      <c r="EQ12" s="3">
        <f t="shared" si="72"/>
        <v>2</v>
      </c>
      <c r="ER12" s="3">
        <f t="shared" si="72"/>
        <v>3</v>
      </c>
      <c r="ES12" s="3">
        <f t="shared" si="72"/>
        <v>4</v>
      </c>
      <c r="ET12" s="3">
        <f t="shared" si="72"/>
        <v>5</v>
      </c>
      <c r="EU12" s="3">
        <f t="shared" si="72"/>
        <v>6</v>
      </c>
      <c r="EV12" s="3">
        <f t="shared" si="72"/>
        <v>7</v>
      </c>
      <c r="EW12" s="3">
        <f t="shared" si="72"/>
        <v>8</v>
      </c>
      <c r="EX12" s="3">
        <f t="shared" si="72"/>
        <v>9</v>
      </c>
      <c r="EY12" s="3">
        <f t="shared" si="72"/>
        <v>10</v>
      </c>
      <c r="EZ12" s="3">
        <f t="shared" si="72"/>
        <v>11</v>
      </c>
      <c r="FA12" s="3">
        <f t="shared" si="72"/>
        <v>12</v>
      </c>
      <c r="FB12" s="3">
        <f t="shared" si="72"/>
        <v>1</v>
      </c>
      <c r="FC12" s="3">
        <f t="shared" si="72"/>
        <v>2</v>
      </c>
      <c r="FD12" s="3">
        <f t="shared" si="72"/>
        <v>3</v>
      </c>
      <c r="FE12" s="3">
        <f t="shared" si="72"/>
        <v>4</v>
      </c>
      <c r="FF12" s="3">
        <f t="shared" si="72"/>
        <v>5</v>
      </c>
      <c r="FG12" s="3">
        <f t="shared" si="72"/>
        <v>6</v>
      </c>
      <c r="FH12" s="3">
        <f t="shared" si="72"/>
        <v>7</v>
      </c>
      <c r="FI12" s="3">
        <f t="shared" si="72"/>
        <v>8</v>
      </c>
      <c r="FJ12" s="3">
        <f t="shared" si="72"/>
        <v>9</v>
      </c>
      <c r="FK12" s="3">
        <f t="shared" si="72"/>
        <v>10</v>
      </c>
      <c r="FL12" s="3">
        <f t="shared" si="72"/>
        <v>11</v>
      </c>
      <c r="FM12" s="3">
        <f t="shared" si="72"/>
        <v>12</v>
      </c>
      <c r="FN12" s="3">
        <f t="shared" si="72"/>
        <v>1</v>
      </c>
      <c r="FO12" s="3">
        <f t="shared" si="72"/>
        <v>2</v>
      </c>
      <c r="FP12" s="3">
        <f t="shared" si="72"/>
        <v>3</v>
      </c>
      <c r="FQ12" s="3">
        <f t="shared" si="72"/>
        <v>4</v>
      </c>
      <c r="FR12" s="3">
        <f t="shared" si="72"/>
        <v>5</v>
      </c>
      <c r="FS12" s="3">
        <f t="shared" si="72"/>
        <v>6</v>
      </c>
      <c r="FT12" s="3">
        <f t="shared" si="72"/>
        <v>7</v>
      </c>
      <c r="FU12" s="3">
        <f t="shared" si="72"/>
        <v>8</v>
      </c>
      <c r="FV12" s="3">
        <f t="shared" si="72"/>
        <v>9</v>
      </c>
      <c r="FW12" s="3">
        <f t="shared" si="72"/>
        <v>10</v>
      </c>
      <c r="FX12" s="3">
        <f t="shared" si="72"/>
        <v>11</v>
      </c>
      <c r="FY12" s="3">
        <f t="shared" si="72"/>
        <v>12</v>
      </c>
      <c r="FZ12" s="3">
        <f t="shared" si="72"/>
        <v>1</v>
      </c>
      <c r="GA12" s="3">
        <f t="shared" si="72"/>
        <v>2</v>
      </c>
      <c r="GB12" s="3">
        <f t="shared" si="72"/>
        <v>3</v>
      </c>
      <c r="GC12" s="3">
        <f t="shared" si="72"/>
        <v>4</v>
      </c>
      <c r="GD12" s="3">
        <f t="shared" si="72"/>
        <v>5</v>
      </c>
      <c r="GE12" s="3">
        <f t="shared" si="72"/>
        <v>6</v>
      </c>
      <c r="GF12" s="3">
        <f t="shared" si="72"/>
        <v>7</v>
      </c>
      <c r="GG12" s="3">
        <f t="shared" si="72"/>
        <v>8</v>
      </c>
      <c r="GH12" s="3">
        <f t="shared" si="72"/>
        <v>9</v>
      </c>
      <c r="GI12" s="3">
        <f t="shared" si="72"/>
        <v>10</v>
      </c>
      <c r="GJ12" s="3">
        <f t="shared" si="72"/>
        <v>11</v>
      </c>
      <c r="GK12" s="3">
        <f t="shared" si="72"/>
        <v>12</v>
      </c>
      <c r="GL12" s="3">
        <f t="shared" si="72"/>
        <v>1</v>
      </c>
      <c r="GM12" s="3">
        <f t="shared" si="72"/>
        <v>2</v>
      </c>
      <c r="GN12" s="3">
        <f t="shared" ref="GN12:IG12" si="73">MONTH(1&amp;GN$11)</f>
        <v>3</v>
      </c>
      <c r="GO12" s="3">
        <f t="shared" si="73"/>
        <v>4</v>
      </c>
      <c r="GP12" s="3">
        <f t="shared" si="73"/>
        <v>5</v>
      </c>
      <c r="GQ12" s="3">
        <f t="shared" si="73"/>
        <v>6</v>
      </c>
      <c r="GR12" s="3">
        <f t="shared" si="73"/>
        <v>7</v>
      </c>
      <c r="GS12" s="3">
        <f t="shared" si="73"/>
        <v>8</v>
      </c>
      <c r="GT12" s="3">
        <f t="shared" si="73"/>
        <v>9</v>
      </c>
      <c r="GU12" s="3">
        <f t="shared" si="73"/>
        <v>10</v>
      </c>
      <c r="GV12" s="3">
        <f t="shared" si="73"/>
        <v>11</v>
      </c>
      <c r="GW12" s="3">
        <f t="shared" si="73"/>
        <v>12</v>
      </c>
      <c r="GX12" s="3">
        <f t="shared" si="73"/>
        <v>1</v>
      </c>
      <c r="GY12" s="3">
        <f t="shared" si="73"/>
        <v>2</v>
      </c>
      <c r="GZ12" s="3">
        <f t="shared" si="73"/>
        <v>3</v>
      </c>
      <c r="HA12" s="3">
        <f t="shared" si="73"/>
        <v>4</v>
      </c>
      <c r="HB12" s="3">
        <f t="shared" si="73"/>
        <v>5</v>
      </c>
      <c r="HC12" s="3">
        <f t="shared" si="73"/>
        <v>6</v>
      </c>
      <c r="HD12" s="3">
        <f t="shared" si="73"/>
        <v>7</v>
      </c>
      <c r="HE12" s="3">
        <f t="shared" si="73"/>
        <v>8</v>
      </c>
      <c r="HF12" s="3">
        <f t="shared" si="73"/>
        <v>9</v>
      </c>
      <c r="HG12" s="3">
        <f t="shared" si="73"/>
        <v>10</v>
      </c>
      <c r="HH12" s="3">
        <f t="shared" si="73"/>
        <v>11</v>
      </c>
      <c r="HI12" s="3">
        <f t="shared" si="73"/>
        <v>12</v>
      </c>
      <c r="HJ12" s="3">
        <f t="shared" si="73"/>
        <v>1</v>
      </c>
      <c r="HK12" s="3">
        <f t="shared" si="73"/>
        <v>2</v>
      </c>
      <c r="HL12" s="3">
        <f t="shared" si="73"/>
        <v>3</v>
      </c>
      <c r="HM12" s="3">
        <f t="shared" si="73"/>
        <v>4</v>
      </c>
      <c r="HN12" s="3">
        <f t="shared" si="73"/>
        <v>5</v>
      </c>
      <c r="HO12" s="3">
        <f t="shared" si="73"/>
        <v>6</v>
      </c>
      <c r="HP12" s="3">
        <f t="shared" si="73"/>
        <v>7</v>
      </c>
      <c r="HQ12" s="3">
        <f t="shared" si="73"/>
        <v>8</v>
      </c>
      <c r="HR12" s="3">
        <f t="shared" si="73"/>
        <v>9</v>
      </c>
      <c r="HS12" s="3">
        <f t="shared" si="73"/>
        <v>10</v>
      </c>
      <c r="HT12" s="3">
        <f t="shared" si="73"/>
        <v>11</v>
      </c>
      <c r="HU12" s="3">
        <f t="shared" si="73"/>
        <v>12</v>
      </c>
      <c r="HV12" s="3">
        <f t="shared" si="73"/>
        <v>1</v>
      </c>
      <c r="HW12" s="3">
        <f t="shared" si="73"/>
        <v>2</v>
      </c>
      <c r="HX12" s="3">
        <f t="shared" si="73"/>
        <v>3</v>
      </c>
      <c r="HY12" s="3">
        <f t="shared" si="73"/>
        <v>4</v>
      </c>
      <c r="HZ12" s="3">
        <f t="shared" si="73"/>
        <v>5</v>
      </c>
      <c r="IA12" s="3">
        <f t="shared" si="73"/>
        <v>6</v>
      </c>
      <c r="IB12" s="3">
        <f t="shared" si="73"/>
        <v>7</v>
      </c>
      <c r="IC12" s="3">
        <f t="shared" si="73"/>
        <v>8</v>
      </c>
      <c r="ID12" s="3">
        <f t="shared" si="73"/>
        <v>9</v>
      </c>
      <c r="IE12" s="3">
        <f t="shared" si="73"/>
        <v>10</v>
      </c>
      <c r="IF12" s="3">
        <f t="shared" si="73"/>
        <v>11</v>
      </c>
      <c r="IG12" s="3">
        <f t="shared" si="73"/>
        <v>12</v>
      </c>
    </row>
    <row r="13" spans="1:241" ht="15" hidden="1" customHeight="1" outlineLevel="1" x14ac:dyDescent="0.25">
      <c r="B13" s="3">
        <v>1</v>
      </c>
      <c r="C13" s="3">
        <f>IF(B$11="décembre",B$13+1,B$13)</f>
        <v>1</v>
      </c>
      <c r="D13" s="3">
        <f t="shared" ref="D13:R13" si="74">IF(C$11="décembre",C$13+1,C$13)</f>
        <v>1</v>
      </c>
      <c r="E13" s="3">
        <f t="shared" si="74"/>
        <v>1</v>
      </c>
      <c r="F13" s="3">
        <f t="shared" si="74"/>
        <v>1</v>
      </c>
      <c r="G13" s="3">
        <f t="shared" si="74"/>
        <v>1</v>
      </c>
      <c r="H13" s="3">
        <f t="shared" si="74"/>
        <v>1</v>
      </c>
      <c r="I13" s="3">
        <f t="shared" si="74"/>
        <v>1</v>
      </c>
      <c r="J13" s="3">
        <f t="shared" si="74"/>
        <v>1</v>
      </c>
      <c r="K13" s="3">
        <f t="shared" si="74"/>
        <v>1</v>
      </c>
      <c r="L13" s="3">
        <f t="shared" si="74"/>
        <v>1</v>
      </c>
      <c r="M13" s="3">
        <f t="shared" si="74"/>
        <v>1</v>
      </c>
      <c r="N13" s="3">
        <f t="shared" si="74"/>
        <v>2</v>
      </c>
      <c r="O13" s="3">
        <f t="shared" si="74"/>
        <v>2</v>
      </c>
      <c r="P13" s="3">
        <f t="shared" si="74"/>
        <v>2</v>
      </c>
      <c r="Q13" s="3">
        <f t="shared" si="74"/>
        <v>2</v>
      </c>
      <c r="R13" s="3">
        <f t="shared" si="74"/>
        <v>2</v>
      </c>
      <c r="S13" s="3">
        <f t="shared" ref="S13:BZ13" si="75">IF(R$11="décembre",R$13+1,R$13)</f>
        <v>2</v>
      </c>
      <c r="T13" s="3">
        <f t="shared" si="75"/>
        <v>2</v>
      </c>
      <c r="U13" s="3">
        <f t="shared" si="75"/>
        <v>2</v>
      </c>
      <c r="V13" s="3">
        <f t="shared" si="75"/>
        <v>2</v>
      </c>
      <c r="W13" s="3">
        <f t="shared" si="75"/>
        <v>2</v>
      </c>
      <c r="X13" s="3">
        <f t="shared" si="75"/>
        <v>2</v>
      </c>
      <c r="Y13" s="3">
        <f t="shared" si="75"/>
        <v>2</v>
      </c>
      <c r="Z13" s="3">
        <f t="shared" si="75"/>
        <v>3</v>
      </c>
      <c r="AA13" s="3">
        <f t="shared" si="75"/>
        <v>3</v>
      </c>
      <c r="AB13" s="3">
        <f t="shared" si="75"/>
        <v>3</v>
      </c>
      <c r="AC13" s="3">
        <f t="shared" si="75"/>
        <v>3</v>
      </c>
      <c r="AD13" s="3">
        <f t="shared" si="75"/>
        <v>3</v>
      </c>
      <c r="AE13" s="3">
        <f t="shared" si="75"/>
        <v>3</v>
      </c>
      <c r="AF13" s="3">
        <f t="shared" si="75"/>
        <v>3</v>
      </c>
      <c r="AG13" s="3">
        <f t="shared" si="75"/>
        <v>3</v>
      </c>
      <c r="AH13" s="3">
        <f t="shared" si="75"/>
        <v>3</v>
      </c>
      <c r="AI13" s="3">
        <f t="shared" si="75"/>
        <v>3</v>
      </c>
      <c r="AJ13" s="3">
        <f t="shared" si="75"/>
        <v>3</v>
      </c>
      <c r="AK13" s="3">
        <f t="shared" si="75"/>
        <v>3</v>
      </c>
      <c r="AL13" s="3">
        <f t="shared" si="75"/>
        <v>4</v>
      </c>
      <c r="AM13" s="3">
        <f t="shared" si="75"/>
        <v>4</v>
      </c>
      <c r="AN13" s="3">
        <f t="shared" si="75"/>
        <v>4</v>
      </c>
      <c r="AO13" s="3">
        <f t="shared" si="75"/>
        <v>4</v>
      </c>
      <c r="AP13" s="3">
        <f t="shared" si="75"/>
        <v>4</v>
      </c>
      <c r="AQ13" s="3">
        <f t="shared" si="75"/>
        <v>4</v>
      </c>
      <c r="AR13" s="3">
        <f t="shared" si="75"/>
        <v>4</v>
      </c>
      <c r="AS13" s="3">
        <f t="shared" si="75"/>
        <v>4</v>
      </c>
      <c r="AT13" s="3">
        <f t="shared" si="75"/>
        <v>4</v>
      </c>
      <c r="AU13" s="3">
        <f t="shared" si="75"/>
        <v>4</v>
      </c>
      <c r="AV13" s="3">
        <f t="shared" si="75"/>
        <v>4</v>
      </c>
      <c r="AW13" s="3">
        <f t="shared" si="75"/>
        <v>4</v>
      </c>
      <c r="AX13" s="3">
        <f t="shared" si="75"/>
        <v>5</v>
      </c>
      <c r="AY13" s="3">
        <f t="shared" si="75"/>
        <v>5</v>
      </c>
      <c r="AZ13" s="3">
        <f t="shared" si="75"/>
        <v>5</v>
      </c>
      <c r="BA13" s="3">
        <f t="shared" si="75"/>
        <v>5</v>
      </c>
      <c r="BB13" s="3">
        <f t="shared" si="75"/>
        <v>5</v>
      </c>
      <c r="BC13" s="3">
        <f t="shared" si="75"/>
        <v>5</v>
      </c>
      <c r="BD13" s="3">
        <f t="shared" si="75"/>
        <v>5</v>
      </c>
      <c r="BE13" s="3">
        <f t="shared" si="75"/>
        <v>5</v>
      </c>
      <c r="BF13" s="3">
        <f t="shared" si="75"/>
        <v>5</v>
      </c>
      <c r="BG13" s="3">
        <f t="shared" si="75"/>
        <v>5</v>
      </c>
      <c r="BH13" s="3">
        <f t="shared" si="75"/>
        <v>5</v>
      </c>
      <c r="BI13" s="3">
        <f t="shared" si="75"/>
        <v>5</v>
      </c>
      <c r="BJ13" s="3">
        <f t="shared" si="75"/>
        <v>6</v>
      </c>
      <c r="BK13" s="3">
        <f t="shared" si="75"/>
        <v>6</v>
      </c>
      <c r="BL13" s="3">
        <f t="shared" si="75"/>
        <v>6</v>
      </c>
      <c r="BM13" s="3">
        <f t="shared" si="75"/>
        <v>6</v>
      </c>
      <c r="BN13" s="3">
        <f t="shared" si="75"/>
        <v>6</v>
      </c>
      <c r="BO13" s="3">
        <f t="shared" si="75"/>
        <v>6</v>
      </c>
      <c r="BP13" s="3">
        <f t="shared" si="75"/>
        <v>6</v>
      </c>
      <c r="BQ13" s="3">
        <f t="shared" si="75"/>
        <v>6</v>
      </c>
      <c r="BR13" s="3">
        <f t="shared" si="75"/>
        <v>6</v>
      </c>
      <c r="BS13" s="3">
        <f t="shared" si="75"/>
        <v>6</v>
      </c>
      <c r="BT13" s="3">
        <f t="shared" si="75"/>
        <v>6</v>
      </c>
      <c r="BU13" s="3">
        <f t="shared" si="75"/>
        <v>6</v>
      </c>
      <c r="BV13" s="3">
        <f t="shared" si="75"/>
        <v>7</v>
      </c>
      <c r="BW13" s="3">
        <f t="shared" si="75"/>
        <v>7</v>
      </c>
      <c r="BX13" s="3">
        <f t="shared" si="75"/>
        <v>7</v>
      </c>
      <c r="BY13" s="3">
        <f t="shared" si="75"/>
        <v>7</v>
      </c>
      <c r="BZ13" s="3">
        <f t="shared" si="75"/>
        <v>7</v>
      </c>
      <c r="CA13" s="3">
        <f t="shared" ref="CA13:CT13" si="76">IF(BZ$11="décembre",BZ$13+1,BZ$13)</f>
        <v>7</v>
      </c>
      <c r="CB13" s="3">
        <f t="shared" si="76"/>
        <v>7</v>
      </c>
      <c r="CC13" s="3">
        <f t="shared" si="76"/>
        <v>7</v>
      </c>
      <c r="CD13" s="3">
        <f t="shared" si="76"/>
        <v>7</v>
      </c>
      <c r="CE13" s="3">
        <f t="shared" si="76"/>
        <v>7</v>
      </c>
      <c r="CF13" s="3">
        <f t="shared" si="76"/>
        <v>7</v>
      </c>
      <c r="CG13" s="3">
        <f t="shared" si="76"/>
        <v>7</v>
      </c>
      <c r="CH13" s="3">
        <f t="shared" si="76"/>
        <v>8</v>
      </c>
      <c r="CI13" s="3">
        <f t="shared" si="76"/>
        <v>8</v>
      </c>
      <c r="CJ13" s="3">
        <f t="shared" si="76"/>
        <v>8</v>
      </c>
      <c r="CK13" s="3">
        <f t="shared" si="76"/>
        <v>8</v>
      </c>
      <c r="CL13" s="3">
        <f t="shared" si="76"/>
        <v>8</v>
      </c>
      <c r="CM13" s="3">
        <f t="shared" si="76"/>
        <v>8</v>
      </c>
      <c r="CN13" s="3">
        <f t="shared" si="76"/>
        <v>8</v>
      </c>
      <c r="CO13" s="3">
        <f t="shared" si="76"/>
        <v>8</v>
      </c>
      <c r="CP13" s="3">
        <f t="shared" si="76"/>
        <v>8</v>
      </c>
      <c r="CQ13" s="3">
        <f t="shared" si="76"/>
        <v>8</v>
      </c>
      <c r="CR13" s="3">
        <f t="shared" si="76"/>
        <v>8</v>
      </c>
      <c r="CS13" s="3">
        <f t="shared" si="76"/>
        <v>8</v>
      </c>
      <c r="CT13" s="3">
        <f t="shared" si="76"/>
        <v>9</v>
      </c>
      <c r="CU13" s="3">
        <f t="shared" ref="CU13:DI13" si="77">IF(CT$11="décembre",CT$13+1,CT$13)</f>
        <v>9</v>
      </c>
      <c r="CV13" s="3">
        <f t="shared" si="77"/>
        <v>9</v>
      </c>
      <c r="CW13" s="3">
        <f t="shared" si="77"/>
        <v>9</v>
      </c>
      <c r="CX13" s="3">
        <f t="shared" si="77"/>
        <v>9</v>
      </c>
      <c r="CY13" s="3">
        <f t="shared" si="77"/>
        <v>9</v>
      </c>
      <c r="CZ13" s="3">
        <f t="shared" si="77"/>
        <v>9</v>
      </c>
      <c r="DA13" s="3">
        <f t="shared" si="77"/>
        <v>9</v>
      </c>
      <c r="DB13" s="3">
        <f t="shared" si="77"/>
        <v>9</v>
      </c>
      <c r="DC13" s="3">
        <f t="shared" si="77"/>
        <v>9</v>
      </c>
      <c r="DD13" s="3">
        <f t="shared" si="77"/>
        <v>9</v>
      </c>
      <c r="DE13" s="3">
        <f t="shared" si="77"/>
        <v>9</v>
      </c>
      <c r="DF13" s="3">
        <f t="shared" si="77"/>
        <v>10</v>
      </c>
      <c r="DG13" s="3">
        <f t="shared" si="77"/>
        <v>10</v>
      </c>
      <c r="DH13" s="3">
        <f t="shared" si="77"/>
        <v>10</v>
      </c>
      <c r="DI13" s="3">
        <f t="shared" si="77"/>
        <v>10</v>
      </c>
      <c r="DJ13" s="3">
        <f t="shared" ref="DJ13:DS13" si="78">IF(DI$11="décembre",DI$13+1,DI$13)</f>
        <v>10</v>
      </c>
      <c r="DK13" s="3">
        <f t="shared" si="78"/>
        <v>10</v>
      </c>
      <c r="DL13" s="3">
        <f t="shared" si="78"/>
        <v>10</v>
      </c>
      <c r="DM13" s="3">
        <f t="shared" si="78"/>
        <v>10</v>
      </c>
      <c r="DN13" s="3">
        <f t="shared" si="78"/>
        <v>10</v>
      </c>
      <c r="DO13" s="3">
        <f t="shared" si="78"/>
        <v>10</v>
      </c>
      <c r="DP13" s="3">
        <f t="shared" si="78"/>
        <v>10</v>
      </c>
      <c r="DQ13" s="3">
        <f t="shared" si="78"/>
        <v>10</v>
      </c>
      <c r="DR13" s="3">
        <f t="shared" si="78"/>
        <v>11</v>
      </c>
      <c r="DS13" s="3">
        <f t="shared" si="78"/>
        <v>11</v>
      </c>
      <c r="DT13" s="3">
        <f t="shared" ref="DT13:EU13" si="79">IF(DS$11="décembre",DS$13+1,DS$13)</f>
        <v>11</v>
      </c>
      <c r="DU13" s="3">
        <f t="shared" si="79"/>
        <v>11</v>
      </c>
      <c r="DV13" s="3">
        <f t="shared" si="79"/>
        <v>11</v>
      </c>
      <c r="DW13" s="3">
        <f t="shared" si="79"/>
        <v>11</v>
      </c>
      <c r="DX13" s="3">
        <f t="shared" si="79"/>
        <v>11</v>
      </c>
      <c r="DY13" s="3">
        <f t="shared" si="79"/>
        <v>11</v>
      </c>
      <c r="DZ13" s="3">
        <f t="shared" si="79"/>
        <v>11</v>
      </c>
      <c r="EA13" s="3">
        <f t="shared" si="79"/>
        <v>11</v>
      </c>
      <c r="EB13" s="3">
        <f t="shared" si="79"/>
        <v>11</v>
      </c>
      <c r="EC13" s="3">
        <f t="shared" si="79"/>
        <v>11</v>
      </c>
      <c r="ED13" s="3">
        <f t="shared" si="79"/>
        <v>12</v>
      </c>
      <c r="EE13" s="3">
        <f t="shared" si="79"/>
        <v>12</v>
      </c>
      <c r="EF13" s="3">
        <f t="shared" si="79"/>
        <v>12</v>
      </c>
      <c r="EG13" s="3">
        <f t="shared" si="79"/>
        <v>12</v>
      </c>
      <c r="EH13" s="3">
        <f t="shared" si="79"/>
        <v>12</v>
      </c>
      <c r="EI13" s="3">
        <f t="shared" si="79"/>
        <v>12</v>
      </c>
      <c r="EJ13" s="3">
        <f t="shared" si="79"/>
        <v>12</v>
      </c>
      <c r="EK13" s="3">
        <f t="shared" si="79"/>
        <v>12</v>
      </c>
      <c r="EL13" s="3">
        <f t="shared" si="79"/>
        <v>12</v>
      </c>
      <c r="EM13" s="3">
        <f t="shared" si="79"/>
        <v>12</v>
      </c>
      <c r="EN13" s="3">
        <f t="shared" si="79"/>
        <v>12</v>
      </c>
      <c r="EO13" s="3">
        <f t="shared" si="79"/>
        <v>12</v>
      </c>
      <c r="EP13" s="3">
        <f t="shared" si="79"/>
        <v>13</v>
      </c>
      <c r="EQ13" s="3">
        <f t="shared" si="79"/>
        <v>13</v>
      </c>
      <c r="ER13" s="3">
        <f t="shared" si="79"/>
        <v>13</v>
      </c>
      <c r="ES13" s="3">
        <f t="shared" si="79"/>
        <v>13</v>
      </c>
      <c r="ET13" s="3">
        <f t="shared" si="79"/>
        <v>13</v>
      </c>
      <c r="EU13" s="3">
        <f t="shared" si="79"/>
        <v>13</v>
      </c>
      <c r="EV13" s="3">
        <f t="shared" ref="EV13:FQ13" si="80">IF(EU$11="décembre",EU$13+1,EU$13)</f>
        <v>13</v>
      </c>
      <c r="EW13" s="3">
        <f t="shared" si="80"/>
        <v>13</v>
      </c>
      <c r="EX13" s="3">
        <f t="shared" si="80"/>
        <v>13</v>
      </c>
      <c r="EY13" s="3">
        <f t="shared" si="80"/>
        <v>13</v>
      </c>
      <c r="EZ13" s="3">
        <f t="shared" si="80"/>
        <v>13</v>
      </c>
      <c r="FA13" s="3">
        <f t="shared" si="80"/>
        <v>13</v>
      </c>
      <c r="FB13" s="3">
        <f t="shared" si="80"/>
        <v>14</v>
      </c>
      <c r="FC13" s="3">
        <f t="shared" si="80"/>
        <v>14</v>
      </c>
      <c r="FD13" s="3">
        <f t="shared" si="80"/>
        <v>14</v>
      </c>
      <c r="FE13" s="3">
        <f t="shared" si="80"/>
        <v>14</v>
      </c>
      <c r="FF13" s="3">
        <f t="shared" si="80"/>
        <v>14</v>
      </c>
      <c r="FG13" s="3">
        <f t="shared" si="80"/>
        <v>14</v>
      </c>
      <c r="FH13" s="3">
        <f t="shared" si="80"/>
        <v>14</v>
      </c>
      <c r="FI13" s="3">
        <f t="shared" si="80"/>
        <v>14</v>
      </c>
      <c r="FJ13" s="3">
        <f t="shared" si="80"/>
        <v>14</v>
      </c>
      <c r="FK13" s="3">
        <f t="shared" si="80"/>
        <v>14</v>
      </c>
      <c r="FL13" s="3">
        <f t="shared" si="80"/>
        <v>14</v>
      </c>
      <c r="FM13" s="3">
        <f t="shared" si="80"/>
        <v>14</v>
      </c>
      <c r="FN13" s="3">
        <f t="shared" si="80"/>
        <v>15</v>
      </c>
      <c r="FO13" s="3">
        <f t="shared" si="80"/>
        <v>15</v>
      </c>
      <c r="FP13" s="3">
        <f t="shared" si="80"/>
        <v>15</v>
      </c>
      <c r="FQ13" s="3">
        <f t="shared" si="80"/>
        <v>15</v>
      </c>
      <c r="FR13" s="3">
        <f t="shared" ref="FR13:FY13" si="81">IF(FQ$11="décembre",FQ$13+1,FQ$13)</f>
        <v>15</v>
      </c>
      <c r="FS13" s="3">
        <f t="shared" si="81"/>
        <v>15</v>
      </c>
      <c r="FT13" s="3">
        <f t="shared" si="81"/>
        <v>15</v>
      </c>
      <c r="FU13" s="3">
        <f t="shared" si="81"/>
        <v>15</v>
      </c>
      <c r="FV13" s="3">
        <f t="shared" si="81"/>
        <v>15</v>
      </c>
      <c r="FW13" s="3">
        <f t="shared" si="81"/>
        <v>15</v>
      </c>
      <c r="FX13" s="3">
        <f t="shared" si="81"/>
        <v>15</v>
      </c>
      <c r="FY13" s="3">
        <f t="shared" si="81"/>
        <v>15</v>
      </c>
      <c r="FZ13" s="3">
        <f t="shared" ref="FZ13" si="82">IF(FY$11="décembre",FY$13+1,FY$13)</f>
        <v>16</v>
      </c>
      <c r="GA13" s="3">
        <f t="shared" ref="GA13" si="83">IF(FZ$11="décembre",FZ$13+1,FZ$13)</f>
        <v>16</v>
      </c>
      <c r="GB13" s="3">
        <f t="shared" ref="GB13" si="84">IF(GA$11="décembre",GA$13+1,GA$13)</f>
        <v>16</v>
      </c>
      <c r="GC13" s="3">
        <f t="shared" ref="GC13" si="85">IF(GB$11="décembre",GB$13+1,GB$13)</f>
        <v>16</v>
      </c>
      <c r="GD13" s="3">
        <f t="shared" ref="GD13" si="86">IF(GC$11="décembre",GC$13+1,GC$13)</f>
        <v>16</v>
      </c>
      <c r="GE13" s="3">
        <f t="shared" ref="GE13" si="87">IF(GD$11="décembre",GD$13+1,GD$13)</f>
        <v>16</v>
      </c>
      <c r="GF13" s="3">
        <f t="shared" ref="GF13" si="88">IF(GE$11="décembre",GE$13+1,GE$13)</f>
        <v>16</v>
      </c>
      <c r="GG13" s="3">
        <f t="shared" ref="GG13" si="89">IF(GF$11="décembre",GF$13+1,GF$13)</f>
        <v>16</v>
      </c>
      <c r="GH13" s="3">
        <f t="shared" ref="GH13" si="90">IF(GG$11="décembre",GG$13+1,GG$13)</f>
        <v>16</v>
      </c>
      <c r="GI13" s="3">
        <f t="shared" ref="GI13" si="91">IF(GH$11="décembre",GH$13+1,GH$13)</f>
        <v>16</v>
      </c>
      <c r="GJ13" s="3">
        <f t="shared" ref="GJ13" si="92">IF(GI$11="décembre",GI$13+1,GI$13)</f>
        <v>16</v>
      </c>
      <c r="GK13" s="3">
        <f t="shared" ref="GK13" si="93">IF(GJ$11="décembre",GJ$13+1,GJ$13)</f>
        <v>16</v>
      </c>
      <c r="GL13" s="3">
        <f t="shared" ref="GL13" si="94">IF(GK$11="décembre",GK$13+1,GK$13)</f>
        <v>17</v>
      </c>
      <c r="GM13" s="3">
        <f t="shared" ref="GM13" si="95">IF(GL$11="décembre",GL$13+1,GL$13)</f>
        <v>17</v>
      </c>
      <c r="GN13" s="3">
        <f t="shared" ref="GN13" si="96">IF(GM$11="décembre",GM$13+1,GM$13)</f>
        <v>17</v>
      </c>
      <c r="GO13" s="3">
        <f t="shared" ref="GO13" si="97">IF(GN$11="décembre",GN$13+1,GN$13)</f>
        <v>17</v>
      </c>
      <c r="GP13" s="3">
        <f t="shared" ref="GP13" si="98">IF(GO$11="décembre",GO$13+1,GO$13)</f>
        <v>17</v>
      </c>
      <c r="GQ13" s="3">
        <f t="shared" ref="GQ13" si="99">IF(GP$11="décembre",GP$13+1,GP$13)</f>
        <v>17</v>
      </c>
      <c r="GR13" s="3">
        <f t="shared" ref="GR13" si="100">IF(GQ$11="décembre",GQ$13+1,GQ$13)</f>
        <v>17</v>
      </c>
      <c r="GS13" s="3">
        <f t="shared" ref="GS13" si="101">IF(GR$11="décembre",GR$13+1,GR$13)</f>
        <v>17</v>
      </c>
      <c r="GT13" s="3">
        <f t="shared" ref="GT13" si="102">IF(GS$11="décembre",GS$13+1,GS$13)</f>
        <v>17</v>
      </c>
      <c r="GU13" s="3">
        <f t="shared" ref="GU13" si="103">IF(GT$11="décembre",GT$13+1,GT$13)</f>
        <v>17</v>
      </c>
      <c r="GV13" s="3">
        <f t="shared" ref="GV13" si="104">IF(GU$11="décembre",GU$13+1,GU$13)</f>
        <v>17</v>
      </c>
      <c r="GW13" s="3">
        <f t="shared" ref="GW13" si="105">IF(GV$11="décembre",GV$13+1,GV$13)</f>
        <v>17</v>
      </c>
      <c r="GX13" s="3">
        <f t="shared" ref="GX13" si="106">IF(GW$11="décembre",GW$13+1,GW$13)</f>
        <v>18</v>
      </c>
      <c r="GY13" s="3">
        <f t="shared" ref="GY13" si="107">IF(GX$11="décembre",GX$13+1,GX$13)</f>
        <v>18</v>
      </c>
      <c r="GZ13" s="3">
        <f t="shared" ref="GZ13" si="108">IF(GY$11="décembre",GY$13+1,GY$13)</f>
        <v>18</v>
      </c>
      <c r="HA13" s="3">
        <f t="shared" ref="HA13" si="109">IF(GZ$11="décembre",GZ$13+1,GZ$13)</f>
        <v>18</v>
      </c>
      <c r="HB13" s="3">
        <f t="shared" ref="HB13" si="110">IF(HA$11="décembre",HA$13+1,HA$13)</f>
        <v>18</v>
      </c>
      <c r="HC13" s="3">
        <f t="shared" ref="HC13" si="111">IF(HB$11="décembre",HB$13+1,HB$13)</f>
        <v>18</v>
      </c>
      <c r="HD13" s="3">
        <f t="shared" ref="HD13" si="112">IF(HC$11="décembre",HC$13+1,HC$13)</f>
        <v>18</v>
      </c>
      <c r="HE13" s="3">
        <f t="shared" ref="HE13" si="113">IF(HD$11="décembre",HD$13+1,HD$13)</f>
        <v>18</v>
      </c>
      <c r="HF13" s="3">
        <f t="shared" ref="HF13" si="114">IF(HE$11="décembre",HE$13+1,HE$13)</f>
        <v>18</v>
      </c>
      <c r="HG13" s="3">
        <f t="shared" ref="HG13" si="115">IF(HF$11="décembre",HF$13+1,HF$13)</f>
        <v>18</v>
      </c>
      <c r="HH13" s="3">
        <f t="shared" ref="HH13" si="116">IF(HG$11="décembre",HG$13+1,HG$13)</f>
        <v>18</v>
      </c>
      <c r="HI13" s="3">
        <f t="shared" ref="HI13" si="117">IF(HH$11="décembre",HH$13+1,HH$13)</f>
        <v>18</v>
      </c>
      <c r="HJ13" s="3">
        <f t="shared" ref="HJ13" si="118">IF(HI$11="décembre",HI$13+1,HI$13)</f>
        <v>19</v>
      </c>
      <c r="HK13" s="3">
        <f t="shared" ref="HK13" si="119">IF(HJ$11="décembre",HJ$13+1,HJ$13)</f>
        <v>19</v>
      </c>
      <c r="HL13" s="3">
        <f t="shared" ref="HL13" si="120">IF(HK$11="décembre",HK$13+1,HK$13)</f>
        <v>19</v>
      </c>
      <c r="HM13" s="3">
        <f t="shared" ref="HM13" si="121">IF(HL$11="décembre",HL$13+1,HL$13)</f>
        <v>19</v>
      </c>
      <c r="HN13" s="3">
        <f t="shared" ref="HN13" si="122">IF(HM$11="décembre",HM$13+1,HM$13)</f>
        <v>19</v>
      </c>
      <c r="HO13" s="3">
        <f t="shared" ref="HO13" si="123">IF(HN$11="décembre",HN$13+1,HN$13)</f>
        <v>19</v>
      </c>
      <c r="HP13" s="3">
        <f t="shared" ref="HP13" si="124">IF(HO$11="décembre",HO$13+1,HO$13)</f>
        <v>19</v>
      </c>
      <c r="HQ13" s="3">
        <f t="shared" ref="HQ13" si="125">IF(HP$11="décembre",HP$13+1,HP$13)</f>
        <v>19</v>
      </c>
      <c r="HR13" s="3">
        <f t="shared" ref="HR13" si="126">IF(HQ$11="décembre",HQ$13+1,HQ$13)</f>
        <v>19</v>
      </c>
      <c r="HS13" s="3">
        <f t="shared" ref="HS13" si="127">IF(HR$11="décembre",HR$13+1,HR$13)</f>
        <v>19</v>
      </c>
      <c r="HT13" s="3">
        <f t="shared" ref="HT13" si="128">IF(HS$11="décembre",HS$13+1,HS$13)</f>
        <v>19</v>
      </c>
      <c r="HU13" s="3">
        <f t="shared" ref="HU13" si="129">IF(HT$11="décembre",HT$13+1,HT$13)</f>
        <v>19</v>
      </c>
      <c r="HV13" s="3">
        <f t="shared" ref="HV13" si="130">IF(HU$11="décembre",HU$13+1,HU$13)</f>
        <v>20</v>
      </c>
      <c r="HW13" s="3">
        <f t="shared" ref="HW13" si="131">IF(HV$11="décembre",HV$13+1,HV$13)</f>
        <v>20</v>
      </c>
      <c r="HX13" s="3">
        <f t="shared" ref="HX13" si="132">IF(HW$11="décembre",HW$13+1,HW$13)</f>
        <v>20</v>
      </c>
      <c r="HY13" s="3">
        <f t="shared" ref="HY13" si="133">IF(HX$11="décembre",HX$13+1,HX$13)</f>
        <v>20</v>
      </c>
      <c r="HZ13" s="3">
        <f t="shared" ref="HZ13" si="134">IF(HY$11="décembre",HY$13+1,HY$13)</f>
        <v>20</v>
      </c>
      <c r="IA13" s="3">
        <f t="shared" ref="IA13" si="135">IF(HZ$11="décembre",HZ$13+1,HZ$13)</f>
        <v>20</v>
      </c>
      <c r="IB13" s="3">
        <f t="shared" ref="IB13" si="136">IF(IA$11="décembre",IA$13+1,IA$13)</f>
        <v>20</v>
      </c>
      <c r="IC13" s="3">
        <f t="shared" ref="IC13" si="137">IF(IB$11="décembre",IB$13+1,IB$13)</f>
        <v>20</v>
      </c>
      <c r="ID13" s="3">
        <f t="shared" ref="ID13" si="138">IF(IC$11="décembre",IC$13+1,IC$13)</f>
        <v>20</v>
      </c>
      <c r="IE13" s="3">
        <f t="shared" ref="IE13" si="139">IF(ID$11="décembre",ID$13+1,ID$13)</f>
        <v>20</v>
      </c>
      <c r="IF13" s="3">
        <f t="shared" ref="IF13" si="140">IF(IE$11="décembre",IE$13+1,IE$13)</f>
        <v>20</v>
      </c>
      <c r="IG13" s="3">
        <f t="shared" ref="IG13" si="141">IF(IF$11="décembre",IF$13+1,IF$13)</f>
        <v>20</v>
      </c>
    </row>
    <row r="14" spans="1:241" ht="15" hidden="1" customHeight="1" outlineLevel="1" x14ac:dyDescent="0.25">
      <c r="B14" s="3" t="str">
        <f>CONCATENATE(B$11," ",B$13)</f>
        <v>janvier 1</v>
      </c>
      <c r="C14" s="3" t="str">
        <f t="shared" ref="C14:BN14" si="142">CONCATENATE(C$11," ",C$13)</f>
        <v>février 1</v>
      </c>
      <c r="D14" s="3" t="str">
        <f t="shared" si="142"/>
        <v>mars 1</v>
      </c>
      <c r="E14" s="3" t="str">
        <f t="shared" si="142"/>
        <v>avril 1</v>
      </c>
      <c r="F14" s="3" t="str">
        <f t="shared" si="142"/>
        <v>mai 1</v>
      </c>
      <c r="G14" s="3" t="str">
        <f t="shared" si="142"/>
        <v>juin 1</v>
      </c>
      <c r="H14" s="3" t="str">
        <f t="shared" si="142"/>
        <v>juillet 1</v>
      </c>
      <c r="I14" s="3" t="str">
        <f t="shared" si="142"/>
        <v>août 1</v>
      </c>
      <c r="J14" s="3" t="str">
        <f t="shared" si="142"/>
        <v>septembre 1</v>
      </c>
      <c r="K14" s="3" t="str">
        <f t="shared" si="142"/>
        <v>octobre 1</v>
      </c>
      <c r="L14" s="3" t="str">
        <f t="shared" si="142"/>
        <v>novembre 1</v>
      </c>
      <c r="M14" s="3" t="str">
        <f t="shared" si="142"/>
        <v>décembre 1</v>
      </c>
      <c r="N14" s="3" t="str">
        <f t="shared" si="142"/>
        <v>janvier 2</v>
      </c>
      <c r="O14" s="3" t="str">
        <f t="shared" si="142"/>
        <v>février 2</v>
      </c>
      <c r="P14" s="3" t="str">
        <f t="shared" si="142"/>
        <v>mars 2</v>
      </c>
      <c r="Q14" s="3" t="str">
        <f t="shared" si="142"/>
        <v>avril 2</v>
      </c>
      <c r="R14" s="3" t="str">
        <f t="shared" si="142"/>
        <v>mai 2</v>
      </c>
      <c r="S14" s="3" t="str">
        <f t="shared" si="142"/>
        <v>juin 2</v>
      </c>
      <c r="T14" s="3" t="str">
        <f t="shared" si="142"/>
        <v>juillet 2</v>
      </c>
      <c r="U14" s="3" t="str">
        <f t="shared" si="142"/>
        <v>août 2</v>
      </c>
      <c r="V14" s="3" t="str">
        <f t="shared" si="142"/>
        <v>septembre 2</v>
      </c>
      <c r="W14" s="3" t="str">
        <f t="shared" si="142"/>
        <v>octobre 2</v>
      </c>
      <c r="X14" s="3" t="str">
        <f t="shared" si="142"/>
        <v>novembre 2</v>
      </c>
      <c r="Y14" s="3" t="str">
        <f t="shared" si="142"/>
        <v>décembre 2</v>
      </c>
      <c r="Z14" s="3" t="str">
        <f t="shared" si="142"/>
        <v>janvier 3</v>
      </c>
      <c r="AA14" s="3" t="str">
        <f t="shared" si="142"/>
        <v>février 3</v>
      </c>
      <c r="AB14" s="3" t="str">
        <f t="shared" si="142"/>
        <v>mars 3</v>
      </c>
      <c r="AC14" s="3" t="str">
        <f t="shared" si="142"/>
        <v>avril 3</v>
      </c>
      <c r="AD14" s="3" t="str">
        <f t="shared" si="142"/>
        <v>mai 3</v>
      </c>
      <c r="AE14" s="3" t="str">
        <f t="shared" si="142"/>
        <v>juin 3</v>
      </c>
      <c r="AF14" s="3" t="str">
        <f t="shared" si="142"/>
        <v>juillet 3</v>
      </c>
      <c r="AG14" s="3" t="str">
        <f t="shared" si="142"/>
        <v>août 3</v>
      </c>
      <c r="AH14" s="3" t="str">
        <f t="shared" si="142"/>
        <v>septembre 3</v>
      </c>
      <c r="AI14" s="3" t="str">
        <f t="shared" si="142"/>
        <v>octobre 3</v>
      </c>
      <c r="AJ14" s="3" t="str">
        <f t="shared" si="142"/>
        <v>novembre 3</v>
      </c>
      <c r="AK14" s="3" t="str">
        <f t="shared" si="142"/>
        <v>décembre 3</v>
      </c>
      <c r="AL14" s="3" t="str">
        <f t="shared" si="142"/>
        <v>janvier 4</v>
      </c>
      <c r="AM14" s="3" t="str">
        <f t="shared" si="142"/>
        <v>février 4</v>
      </c>
      <c r="AN14" s="3" t="str">
        <f t="shared" si="142"/>
        <v>mars 4</v>
      </c>
      <c r="AO14" s="3" t="str">
        <f t="shared" si="142"/>
        <v>avril 4</v>
      </c>
      <c r="AP14" s="3" t="str">
        <f t="shared" si="142"/>
        <v>mai 4</v>
      </c>
      <c r="AQ14" s="3" t="str">
        <f t="shared" si="142"/>
        <v>juin 4</v>
      </c>
      <c r="AR14" s="3" t="str">
        <f t="shared" si="142"/>
        <v>juillet 4</v>
      </c>
      <c r="AS14" s="3" t="str">
        <f t="shared" si="142"/>
        <v>août 4</v>
      </c>
      <c r="AT14" s="3" t="str">
        <f t="shared" si="142"/>
        <v>septembre 4</v>
      </c>
      <c r="AU14" s="3" t="str">
        <f t="shared" si="142"/>
        <v>octobre 4</v>
      </c>
      <c r="AV14" s="3" t="str">
        <f t="shared" si="142"/>
        <v>novembre 4</v>
      </c>
      <c r="AW14" s="3" t="str">
        <f t="shared" si="142"/>
        <v>décembre 4</v>
      </c>
      <c r="AX14" s="3" t="str">
        <f t="shared" si="142"/>
        <v>janvier 5</v>
      </c>
      <c r="AY14" s="3" t="str">
        <f t="shared" si="142"/>
        <v>février 5</v>
      </c>
      <c r="AZ14" s="3" t="str">
        <f t="shared" si="142"/>
        <v>mars 5</v>
      </c>
      <c r="BA14" s="3" t="str">
        <f t="shared" si="142"/>
        <v>avril 5</v>
      </c>
      <c r="BB14" s="3" t="str">
        <f t="shared" si="142"/>
        <v>mai 5</v>
      </c>
      <c r="BC14" s="3" t="str">
        <f t="shared" si="142"/>
        <v>juin 5</v>
      </c>
      <c r="BD14" s="3" t="str">
        <f t="shared" si="142"/>
        <v>juillet 5</v>
      </c>
      <c r="BE14" s="3" t="str">
        <f t="shared" si="142"/>
        <v>août 5</v>
      </c>
      <c r="BF14" s="3" t="str">
        <f t="shared" si="142"/>
        <v>septembre 5</v>
      </c>
      <c r="BG14" s="3" t="str">
        <f t="shared" si="142"/>
        <v>octobre 5</v>
      </c>
      <c r="BH14" s="3" t="str">
        <f t="shared" si="142"/>
        <v>novembre 5</v>
      </c>
      <c r="BI14" s="3" t="str">
        <f t="shared" si="142"/>
        <v>décembre 5</v>
      </c>
      <c r="BJ14" s="3" t="str">
        <f t="shared" si="142"/>
        <v>janvier 6</v>
      </c>
      <c r="BK14" s="3" t="str">
        <f t="shared" si="142"/>
        <v>février 6</v>
      </c>
      <c r="BL14" s="3" t="str">
        <f t="shared" si="142"/>
        <v>mars 6</v>
      </c>
      <c r="BM14" s="3" t="str">
        <f t="shared" si="142"/>
        <v>avril 6</v>
      </c>
      <c r="BN14" s="3" t="str">
        <f t="shared" si="142"/>
        <v>mai 6</v>
      </c>
      <c r="BO14" s="3" t="str">
        <f t="shared" ref="BO14:DZ14" si="143">CONCATENATE(BO$11," ",BO$13)</f>
        <v>juin 6</v>
      </c>
      <c r="BP14" s="3" t="str">
        <f t="shared" si="143"/>
        <v>juillet 6</v>
      </c>
      <c r="BQ14" s="3" t="str">
        <f t="shared" si="143"/>
        <v>août 6</v>
      </c>
      <c r="BR14" s="3" t="str">
        <f t="shared" si="143"/>
        <v>septembre 6</v>
      </c>
      <c r="BS14" s="3" t="str">
        <f t="shared" si="143"/>
        <v>octobre 6</v>
      </c>
      <c r="BT14" s="3" t="str">
        <f t="shared" si="143"/>
        <v>novembre 6</v>
      </c>
      <c r="BU14" s="3" t="str">
        <f t="shared" si="143"/>
        <v>décembre 6</v>
      </c>
      <c r="BV14" s="3" t="str">
        <f t="shared" si="143"/>
        <v>janvier 7</v>
      </c>
      <c r="BW14" s="3" t="str">
        <f t="shared" si="143"/>
        <v>février 7</v>
      </c>
      <c r="BX14" s="3" t="str">
        <f t="shared" si="143"/>
        <v>mars 7</v>
      </c>
      <c r="BY14" s="3" t="str">
        <f t="shared" si="143"/>
        <v>avril 7</v>
      </c>
      <c r="BZ14" s="3" t="str">
        <f t="shared" si="143"/>
        <v>mai 7</v>
      </c>
      <c r="CA14" s="3" t="str">
        <f t="shared" si="143"/>
        <v>juin 7</v>
      </c>
      <c r="CB14" s="3" t="str">
        <f t="shared" si="143"/>
        <v>juillet 7</v>
      </c>
      <c r="CC14" s="3" t="str">
        <f t="shared" si="143"/>
        <v>août 7</v>
      </c>
      <c r="CD14" s="3" t="str">
        <f t="shared" si="143"/>
        <v>septembre 7</v>
      </c>
      <c r="CE14" s="3" t="str">
        <f t="shared" si="143"/>
        <v>octobre 7</v>
      </c>
      <c r="CF14" s="3" t="str">
        <f t="shared" si="143"/>
        <v>novembre 7</v>
      </c>
      <c r="CG14" s="3" t="str">
        <f t="shared" si="143"/>
        <v>décembre 7</v>
      </c>
      <c r="CH14" s="3" t="str">
        <f t="shared" si="143"/>
        <v>janvier 8</v>
      </c>
      <c r="CI14" s="3" t="str">
        <f t="shared" si="143"/>
        <v>février 8</v>
      </c>
      <c r="CJ14" s="3" t="str">
        <f t="shared" si="143"/>
        <v>mars 8</v>
      </c>
      <c r="CK14" s="3" t="str">
        <f t="shared" si="143"/>
        <v>avril 8</v>
      </c>
      <c r="CL14" s="3" t="str">
        <f t="shared" si="143"/>
        <v>mai 8</v>
      </c>
      <c r="CM14" s="3" t="str">
        <f t="shared" si="143"/>
        <v>juin 8</v>
      </c>
      <c r="CN14" s="3" t="str">
        <f t="shared" si="143"/>
        <v>juillet 8</v>
      </c>
      <c r="CO14" s="3" t="str">
        <f t="shared" si="143"/>
        <v>août 8</v>
      </c>
      <c r="CP14" s="3" t="str">
        <f t="shared" si="143"/>
        <v>septembre 8</v>
      </c>
      <c r="CQ14" s="3" t="str">
        <f t="shared" si="143"/>
        <v>octobre 8</v>
      </c>
      <c r="CR14" s="3" t="str">
        <f t="shared" si="143"/>
        <v>novembre 8</v>
      </c>
      <c r="CS14" s="3" t="str">
        <f t="shared" si="143"/>
        <v>décembre 8</v>
      </c>
      <c r="CT14" s="3" t="str">
        <f t="shared" si="143"/>
        <v>janvier 9</v>
      </c>
      <c r="CU14" s="3" t="str">
        <f t="shared" si="143"/>
        <v>février 9</v>
      </c>
      <c r="CV14" s="3" t="str">
        <f t="shared" si="143"/>
        <v>mars 9</v>
      </c>
      <c r="CW14" s="3" t="str">
        <f t="shared" si="143"/>
        <v>avril 9</v>
      </c>
      <c r="CX14" s="3" t="str">
        <f t="shared" si="143"/>
        <v>mai 9</v>
      </c>
      <c r="CY14" s="3" t="str">
        <f t="shared" si="143"/>
        <v>juin 9</v>
      </c>
      <c r="CZ14" s="3" t="str">
        <f t="shared" si="143"/>
        <v>juillet 9</v>
      </c>
      <c r="DA14" s="3" t="str">
        <f t="shared" si="143"/>
        <v>août 9</v>
      </c>
      <c r="DB14" s="3" t="str">
        <f t="shared" si="143"/>
        <v>septembre 9</v>
      </c>
      <c r="DC14" s="3" t="str">
        <f t="shared" si="143"/>
        <v>octobre 9</v>
      </c>
      <c r="DD14" s="3" t="str">
        <f t="shared" si="143"/>
        <v>novembre 9</v>
      </c>
      <c r="DE14" s="3" t="str">
        <f t="shared" si="143"/>
        <v>décembre 9</v>
      </c>
      <c r="DF14" s="3" t="str">
        <f t="shared" si="143"/>
        <v>janvier 10</v>
      </c>
      <c r="DG14" s="3" t="str">
        <f t="shared" si="143"/>
        <v>février 10</v>
      </c>
      <c r="DH14" s="3" t="str">
        <f t="shared" si="143"/>
        <v>mars 10</v>
      </c>
      <c r="DI14" s="3" t="str">
        <f t="shared" si="143"/>
        <v>avril 10</v>
      </c>
      <c r="DJ14" s="3" t="str">
        <f t="shared" si="143"/>
        <v>mai 10</v>
      </c>
      <c r="DK14" s="3" t="str">
        <f t="shared" si="143"/>
        <v>juin 10</v>
      </c>
      <c r="DL14" s="3" t="str">
        <f t="shared" si="143"/>
        <v>juillet 10</v>
      </c>
      <c r="DM14" s="3" t="str">
        <f t="shared" si="143"/>
        <v>août 10</v>
      </c>
      <c r="DN14" s="3" t="str">
        <f t="shared" si="143"/>
        <v>septembre 10</v>
      </c>
      <c r="DO14" s="3" t="str">
        <f t="shared" si="143"/>
        <v>octobre 10</v>
      </c>
      <c r="DP14" s="3" t="str">
        <f t="shared" si="143"/>
        <v>novembre 10</v>
      </c>
      <c r="DQ14" s="3" t="str">
        <f t="shared" si="143"/>
        <v>décembre 10</v>
      </c>
      <c r="DR14" s="3" t="str">
        <f t="shared" si="143"/>
        <v>janvier 11</v>
      </c>
      <c r="DS14" s="3" t="str">
        <f t="shared" si="143"/>
        <v>février 11</v>
      </c>
      <c r="DT14" s="3" t="str">
        <f t="shared" si="143"/>
        <v>mars 11</v>
      </c>
      <c r="DU14" s="3" t="str">
        <f t="shared" si="143"/>
        <v>avril 11</v>
      </c>
      <c r="DV14" s="3" t="str">
        <f t="shared" si="143"/>
        <v>mai 11</v>
      </c>
      <c r="DW14" s="3" t="str">
        <f t="shared" si="143"/>
        <v>juin 11</v>
      </c>
      <c r="DX14" s="3" t="str">
        <f t="shared" si="143"/>
        <v>juillet 11</v>
      </c>
      <c r="DY14" s="3" t="str">
        <f t="shared" si="143"/>
        <v>août 11</v>
      </c>
      <c r="DZ14" s="3" t="str">
        <f t="shared" si="143"/>
        <v>septembre 11</v>
      </c>
      <c r="EA14" s="3" t="str">
        <f t="shared" ref="EA14:GL14" si="144">CONCATENATE(EA$11," ",EA$13)</f>
        <v>octobre 11</v>
      </c>
      <c r="EB14" s="3" t="str">
        <f t="shared" si="144"/>
        <v>novembre 11</v>
      </c>
      <c r="EC14" s="3" t="str">
        <f t="shared" si="144"/>
        <v>décembre 11</v>
      </c>
      <c r="ED14" s="3" t="str">
        <f t="shared" si="144"/>
        <v>janvier 12</v>
      </c>
      <c r="EE14" s="3" t="str">
        <f t="shared" si="144"/>
        <v>février 12</v>
      </c>
      <c r="EF14" s="3" t="str">
        <f t="shared" si="144"/>
        <v>mars 12</v>
      </c>
      <c r="EG14" s="3" t="str">
        <f t="shared" si="144"/>
        <v>avril 12</v>
      </c>
      <c r="EH14" s="3" t="str">
        <f t="shared" si="144"/>
        <v>mai 12</v>
      </c>
      <c r="EI14" s="3" t="str">
        <f t="shared" si="144"/>
        <v>juin 12</v>
      </c>
      <c r="EJ14" s="3" t="str">
        <f t="shared" si="144"/>
        <v>juillet 12</v>
      </c>
      <c r="EK14" s="3" t="str">
        <f t="shared" si="144"/>
        <v>août 12</v>
      </c>
      <c r="EL14" s="3" t="str">
        <f t="shared" si="144"/>
        <v>septembre 12</v>
      </c>
      <c r="EM14" s="3" t="str">
        <f t="shared" si="144"/>
        <v>octobre 12</v>
      </c>
      <c r="EN14" s="3" t="str">
        <f t="shared" si="144"/>
        <v>novembre 12</v>
      </c>
      <c r="EO14" s="3" t="str">
        <f t="shared" si="144"/>
        <v>décembre 12</v>
      </c>
      <c r="EP14" s="3" t="str">
        <f t="shared" si="144"/>
        <v>janvier 13</v>
      </c>
      <c r="EQ14" s="3" t="str">
        <f t="shared" si="144"/>
        <v>février 13</v>
      </c>
      <c r="ER14" s="3" t="str">
        <f t="shared" si="144"/>
        <v>mars 13</v>
      </c>
      <c r="ES14" s="3" t="str">
        <f t="shared" si="144"/>
        <v>avril 13</v>
      </c>
      <c r="ET14" s="3" t="str">
        <f t="shared" si="144"/>
        <v>mai 13</v>
      </c>
      <c r="EU14" s="3" t="str">
        <f t="shared" si="144"/>
        <v>juin 13</v>
      </c>
      <c r="EV14" s="3" t="str">
        <f t="shared" si="144"/>
        <v>juillet 13</v>
      </c>
      <c r="EW14" s="3" t="str">
        <f t="shared" si="144"/>
        <v>août 13</v>
      </c>
      <c r="EX14" s="3" t="str">
        <f t="shared" si="144"/>
        <v>septembre 13</v>
      </c>
      <c r="EY14" s="3" t="str">
        <f t="shared" si="144"/>
        <v>octobre 13</v>
      </c>
      <c r="EZ14" s="3" t="str">
        <f t="shared" si="144"/>
        <v>novembre 13</v>
      </c>
      <c r="FA14" s="3" t="str">
        <f t="shared" si="144"/>
        <v>décembre 13</v>
      </c>
      <c r="FB14" s="3" t="str">
        <f t="shared" si="144"/>
        <v>janvier 14</v>
      </c>
      <c r="FC14" s="3" t="str">
        <f t="shared" si="144"/>
        <v>février 14</v>
      </c>
      <c r="FD14" s="3" t="str">
        <f t="shared" si="144"/>
        <v>mars 14</v>
      </c>
      <c r="FE14" s="3" t="str">
        <f t="shared" si="144"/>
        <v>avril 14</v>
      </c>
      <c r="FF14" s="3" t="str">
        <f t="shared" si="144"/>
        <v>mai 14</v>
      </c>
      <c r="FG14" s="3" t="str">
        <f t="shared" si="144"/>
        <v>juin 14</v>
      </c>
      <c r="FH14" s="3" t="str">
        <f t="shared" si="144"/>
        <v>juillet 14</v>
      </c>
      <c r="FI14" s="3" t="str">
        <f t="shared" si="144"/>
        <v>août 14</v>
      </c>
      <c r="FJ14" s="3" t="str">
        <f t="shared" si="144"/>
        <v>septembre 14</v>
      </c>
      <c r="FK14" s="3" t="str">
        <f t="shared" si="144"/>
        <v>octobre 14</v>
      </c>
      <c r="FL14" s="3" t="str">
        <f t="shared" si="144"/>
        <v>novembre 14</v>
      </c>
      <c r="FM14" s="3" t="str">
        <f t="shared" si="144"/>
        <v>décembre 14</v>
      </c>
      <c r="FN14" s="3" t="str">
        <f t="shared" si="144"/>
        <v>janvier 15</v>
      </c>
      <c r="FO14" s="3" t="str">
        <f t="shared" si="144"/>
        <v>février 15</v>
      </c>
      <c r="FP14" s="3" t="str">
        <f t="shared" si="144"/>
        <v>mars 15</v>
      </c>
      <c r="FQ14" s="3" t="str">
        <f t="shared" si="144"/>
        <v>avril 15</v>
      </c>
      <c r="FR14" s="3" t="str">
        <f t="shared" si="144"/>
        <v>mai 15</v>
      </c>
      <c r="FS14" s="3" t="str">
        <f t="shared" si="144"/>
        <v>juin 15</v>
      </c>
      <c r="FT14" s="3" t="str">
        <f t="shared" si="144"/>
        <v>juillet 15</v>
      </c>
      <c r="FU14" s="3" t="str">
        <f t="shared" si="144"/>
        <v>août 15</v>
      </c>
      <c r="FV14" s="3" t="str">
        <f t="shared" si="144"/>
        <v>septembre 15</v>
      </c>
      <c r="FW14" s="3" t="str">
        <f t="shared" si="144"/>
        <v>octobre 15</v>
      </c>
      <c r="FX14" s="3" t="str">
        <f t="shared" si="144"/>
        <v>novembre 15</v>
      </c>
      <c r="FY14" s="3" t="str">
        <f t="shared" si="144"/>
        <v>décembre 15</v>
      </c>
      <c r="FZ14" s="3" t="str">
        <f t="shared" si="144"/>
        <v>janvier 16</v>
      </c>
      <c r="GA14" s="3" t="str">
        <f t="shared" si="144"/>
        <v>février 16</v>
      </c>
      <c r="GB14" s="3" t="str">
        <f t="shared" si="144"/>
        <v>mars 16</v>
      </c>
      <c r="GC14" s="3" t="str">
        <f t="shared" si="144"/>
        <v>avril 16</v>
      </c>
      <c r="GD14" s="3" t="str">
        <f t="shared" si="144"/>
        <v>mai 16</v>
      </c>
      <c r="GE14" s="3" t="str">
        <f t="shared" si="144"/>
        <v>juin 16</v>
      </c>
      <c r="GF14" s="3" t="str">
        <f t="shared" si="144"/>
        <v>juillet 16</v>
      </c>
      <c r="GG14" s="3" t="str">
        <f t="shared" si="144"/>
        <v>août 16</v>
      </c>
      <c r="GH14" s="3" t="str">
        <f t="shared" si="144"/>
        <v>septembre 16</v>
      </c>
      <c r="GI14" s="3" t="str">
        <f t="shared" si="144"/>
        <v>octobre 16</v>
      </c>
      <c r="GJ14" s="3" t="str">
        <f t="shared" si="144"/>
        <v>novembre 16</v>
      </c>
      <c r="GK14" s="3" t="str">
        <f t="shared" si="144"/>
        <v>décembre 16</v>
      </c>
      <c r="GL14" s="3" t="str">
        <f t="shared" si="144"/>
        <v>janvier 17</v>
      </c>
      <c r="GM14" s="3" t="str">
        <f t="shared" ref="GM14:IG14" si="145">CONCATENATE(GM$11," ",GM$13)</f>
        <v>février 17</v>
      </c>
      <c r="GN14" s="3" t="str">
        <f t="shared" si="145"/>
        <v>mars 17</v>
      </c>
      <c r="GO14" s="3" t="str">
        <f t="shared" si="145"/>
        <v>avril 17</v>
      </c>
      <c r="GP14" s="3" t="str">
        <f t="shared" si="145"/>
        <v>mai 17</v>
      </c>
      <c r="GQ14" s="3" t="str">
        <f t="shared" si="145"/>
        <v>juin 17</v>
      </c>
      <c r="GR14" s="3" t="str">
        <f t="shared" si="145"/>
        <v>juillet 17</v>
      </c>
      <c r="GS14" s="3" t="str">
        <f t="shared" si="145"/>
        <v>août 17</v>
      </c>
      <c r="GT14" s="3" t="str">
        <f t="shared" si="145"/>
        <v>septembre 17</v>
      </c>
      <c r="GU14" s="3" t="str">
        <f t="shared" si="145"/>
        <v>octobre 17</v>
      </c>
      <c r="GV14" s="3" t="str">
        <f t="shared" si="145"/>
        <v>novembre 17</v>
      </c>
      <c r="GW14" s="3" t="str">
        <f t="shared" si="145"/>
        <v>décembre 17</v>
      </c>
      <c r="GX14" s="3" t="str">
        <f t="shared" si="145"/>
        <v>janvier 18</v>
      </c>
      <c r="GY14" s="3" t="str">
        <f t="shared" si="145"/>
        <v>février 18</v>
      </c>
      <c r="GZ14" s="3" t="str">
        <f t="shared" si="145"/>
        <v>mars 18</v>
      </c>
      <c r="HA14" s="3" t="str">
        <f t="shared" si="145"/>
        <v>avril 18</v>
      </c>
      <c r="HB14" s="3" t="str">
        <f t="shared" si="145"/>
        <v>mai 18</v>
      </c>
      <c r="HC14" s="3" t="str">
        <f t="shared" si="145"/>
        <v>juin 18</v>
      </c>
      <c r="HD14" s="3" t="str">
        <f t="shared" si="145"/>
        <v>juillet 18</v>
      </c>
      <c r="HE14" s="3" t="str">
        <f t="shared" si="145"/>
        <v>août 18</v>
      </c>
      <c r="HF14" s="3" t="str">
        <f t="shared" si="145"/>
        <v>septembre 18</v>
      </c>
      <c r="HG14" s="3" t="str">
        <f t="shared" si="145"/>
        <v>octobre 18</v>
      </c>
      <c r="HH14" s="3" t="str">
        <f t="shared" si="145"/>
        <v>novembre 18</v>
      </c>
      <c r="HI14" s="3" t="str">
        <f t="shared" si="145"/>
        <v>décembre 18</v>
      </c>
      <c r="HJ14" s="3" t="str">
        <f t="shared" si="145"/>
        <v>janvier 19</v>
      </c>
      <c r="HK14" s="3" t="str">
        <f t="shared" si="145"/>
        <v>février 19</v>
      </c>
      <c r="HL14" s="3" t="str">
        <f t="shared" si="145"/>
        <v>mars 19</v>
      </c>
      <c r="HM14" s="3" t="str">
        <f t="shared" si="145"/>
        <v>avril 19</v>
      </c>
      <c r="HN14" s="3" t="str">
        <f t="shared" si="145"/>
        <v>mai 19</v>
      </c>
      <c r="HO14" s="3" t="str">
        <f t="shared" si="145"/>
        <v>juin 19</v>
      </c>
      <c r="HP14" s="3" t="str">
        <f t="shared" si="145"/>
        <v>juillet 19</v>
      </c>
      <c r="HQ14" s="3" t="str">
        <f t="shared" si="145"/>
        <v>août 19</v>
      </c>
      <c r="HR14" s="3" t="str">
        <f t="shared" si="145"/>
        <v>septembre 19</v>
      </c>
      <c r="HS14" s="3" t="str">
        <f t="shared" si="145"/>
        <v>octobre 19</v>
      </c>
      <c r="HT14" s="3" t="str">
        <f t="shared" si="145"/>
        <v>novembre 19</v>
      </c>
      <c r="HU14" s="3" t="str">
        <f t="shared" si="145"/>
        <v>décembre 19</v>
      </c>
      <c r="HV14" s="3" t="str">
        <f t="shared" si="145"/>
        <v>janvier 20</v>
      </c>
      <c r="HW14" s="3" t="str">
        <f t="shared" si="145"/>
        <v>février 20</v>
      </c>
      <c r="HX14" s="3" t="str">
        <f t="shared" si="145"/>
        <v>mars 20</v>
      </c>
      <c r="HY14" s="3" t="str">
        <f t="shared" si="145"/>
        <v>avril 20</v>
      </c>
      <c r="HZ14" s="3" t="str">
        <f t="shared" si="145"/>
        <v>mai 20</v>
      </c>
      <c r="IA14" s="3" t="str">
        <f t="shared" si="145"/>
        <v>juin 20</v>
      </c>
      <c r="IB14" s="3" t="str">
        <f t="shared" si="145"/>
        <v>juillet 20</v>
      </c>
      <c r="IC14" s="3" t="str">
        <f t="shared" si="145"/>
        <v>août 20</v>
      </c>
      <c r="ID14" s="3" t="str">
        <f t="shared" si="145"/>
        <v>septembre 20</v>
      </c>
      <c r="IE14" s="3" t="str">
        <f t="shared" si="145"/>
        <v>octobre 20</v>
      </c>
      <c r="IF14" s="3" t="str">
        <f t="shared" si="145"/>
        <v>novembre 20</v>
      </c>
      <c r="IG14" s="3" t="str">
        <f t="shared" si="145"/>
        <v>décembre 20</v>
      </c>
    </row>
    <row r="15" spans="1:241" ht="15" hidden="1" customHeight="1" outlineLevel="1" x14ac:dyDescent="0.25">
      <c r="B15" s="3">
        <v>1</v>
      </c>
      <c r="C15" s="3">
        <v>2</v>
      </c>
      <c r="D15" s="3">
        <v>3</v>
      </c>
      <c r="E15" s="3">
        <v>4</v>
      </c>
      <c r="F15" s="3">
        <v>5</v>
      </c>
      <c r="G15" s="3">
        <v>6</v>
      </c>
      <c r="H15" s="3">
        <v>7</v>
      </c>
      <c r="I15" s="3">
        <v>8</v>
      </c>
      <c r="J15" s="3">
        <v>9</v>
      </c>
      <c r="K15" s="3">
        <v>10</v>
      </c>
      <c r="L15" s="3">
        <v>11</v>
      </c>
      <c r="M15" s="3">
        <v>12</v>
      </c>
      <c r="N15" s="3">
        <v>13</v>
      </c>
      <c r="O15" s="3">
        <v>14</v>
      </c>
      <c r="P15" s="3">
        <v>15</v>
      </c>
      <c r="Q15" s="3">
        <v>16</v>
      </c>
      <c r="R15" s="3">
        <v>17</v>
      </c>
      <c r="S15" s="3">
        <v>18</v>
      </c>
      <c r="T15" s="3">
        <v>19</v>
      </c>
      <c r="U15" s="3">
        <v>20</v>
      </c>
      <c r="V15" s="3">
        <v>21</v>
      </c>
      <c r="W15" s="3">
        <v>22</v>
      </c>
      <c r="X15" s="3">
        <v>23</v>
      </c>
      <c r="Y15" s="3">
        <v>24</v>
      </c>
      <c r="Z15" s="3">
        <v>25</v>
      </c>
      <c r="AA15" s="3">
        <v>26</v>
      </c>
      <c r="AB15" s="3">
        <v>27</v>
      </c>
      <c r="AC15" s="3">
        <v>28</v>
      </c>
      <c r="AD15" s="3">
        <v>29</v>
      </c>
      <c r="AE15" s="3">
        <v>30</v>
      </c>
      <c r="AF15" s="3">
        <v>31</v>
      </c>
      <c r="AG15" s="3">
        <v>32</v>
      </c>
      <c r="AH15" s="3">
        <v>33</v>
      </c>
      <c r="AI15" s="3">
        <v>34</v>
      </c>
      <c r="AJ15" s="3">
        <v>35</v>
      </c>
      <c r="AK15" s="3">
        <v>36</v>
      </c>
      <c r="AL15" s="3">
        <v>37</v>
      </c>
      <c r="AM15" s="3">
        <v>38</v>
      </c>
      <c r="AN15" s="3">
        <v>39</v>
      </c>
      <c r="AO15" s="3">
        <v>40</v>
      </c>
      <c r="AP15" s="3">
        <v>41</v>
      </c>
      <c r="AQ15" s="3">
        <v>42</v>
      </c>
      <c r="AR15" s="3">
        <v>43</v>
      </c>
      <c r="AS15" s="3">
        <v>44</v>
      </c>
      <c r="AT15" s="3">
        <v>45</v>
      </c>
      <c r="AU15" s="3">
        <v>46</v>
      </c>
      <c r="AV15" s="3">
        <v>47</v>
      </c>
      <c r="AW15" s="3">
        <v>48</v>
      </c>
      <c r="AX15" s="3">
        <v>49</v>
      </c>
      <c r="AY15" s="3">
        <v>50</v>
      </c>
      <c r="AZ15" s="3">
        <v>51</v>
      </c>
      <c r="BA15" s="3">
        <v>52</v>
      </c>
      <c r="BB15" s="3">
        <v>53</v>
      </c>
      <c r="BC15" s="3">
        <v>54</v>
      </c>
      <c r="BD15" s="3">
        <v>55</v>
      </c>
      <c r="BE15" s="3">
        <v>56</v>
      </c>
      <c r="BF15" s="3">
        <v>57</v>
      </c>
      <c r="BG15" s="3">
        <v>58</v>
      </c>
      <c r="BH15" s="3">
        <v>59</v>
      </c>
      <c r="BI15" s="3">
        <v>60</v>
      </c>
      <c r="BJ15" s="3">
        <v>61</v>
      </c>
      <c r="BK15" s="3">
        <v>62</v>
      </c>
      <c r="BL15" s="3">
        <v>63</v>
      </c>
      <c r="BM15" s="3">
        <v>64</v>
      </c>
      <c r="BN15" s="3">
        <v>65</v>
      </c>
      <c r="BO15" s="3">
        <v>66</v>
      </c>
      <c r="BP15" s="3">
        <v>67</v>
      </c>
      <c r="BQ15" s="3">
        <v>68</v>
      </c>
      <c r="BR15" s="3">
        <v>69</v>
      </c>
      <c r="BS15" s="3">
        <v>70</v>
      </c>
      <c r="BT15" s="3">
        <v>71</v>
      </c>
      <c r="BU15" s="3">
        <v>72</v>
      </c>
      <c r="BV15" s="3">
        <v>73</v>
      </c>
      <c r="BW15" s="3">
        <v>74</v>
      </c>
      <c r="BX15" s="3">
        <v>75</v>
      </c>
      <c r="BY15" s="3">
        <v>76</v>
      </c>
      <c r="BZ15" s="3">
        <v>77</v>
      </c>
      <c r="CA15" s="3">
        <v>78</v>
      </c>
      <c r="CB15" s="3">
        <v>79</v>
      </c>
      <c r="CC15" s="3">
        <v>80</v>
      </c>
      <c r="CD15" s="3">
        <v>81</v>
      </c>
      <c r="CE15" s="3">
        <v>82</v>
      </c>
      <c r="CF15" s="3">
        <v>83</v>
      </c>
      <c r="CG15" s="3">
        <v>84</v>
      </c>
      <c r="CH15" s="3">
        <v>85</v>
      </c>
      <c r="CI15" s="3">
        <v>86</v>
      </c>
      <c r="CJ15" s="3">
        <v>87</v>
      </c>
      <c r="CK15" s="3">
        <v>88</v>
      </c>
      <c r="CL15" s="3">
        <v>89</v>
      </c>
      <c r="CM15" s="3">
        <v>90</v>
      </c>
      <c r="CN15" s="3">
        <v>91</v>
      </c>
      <c r="CO15" s="3">
        <v>92</v>
      </c>
      <c r="CP15" s="3">
        <v>93</v>
      </c>
      <c r="CQ15" s="3">
        <v>94</v>
      </c>
      <c r="CR15" s="3">
        <v>95</v>
      </c>
      <c r="CS15" s="3">
        <v>96</v>
      </c>
      <c r="CT15" s="3">
        <v>97</v>
      </c>
      <c r="CU15" s="3">
        <v>98</v>
      </c>
      <c r="CV15" s="3">
        <v>99</v>
      </c>
      <c r="CW15" s="3">
        <v>100</v>
      </c>
      <c r="CX15" s="3">
        <v>101</v>
      </c>
      <c r="CY15" s="3">
        <v>102</v>
      </c>
      <c r="CZ15" s="3">
        <v>103</v>
      </c>
      <c r="DA15" s="3">
        <v>104</v>
      </c>
      <c r="DB15" s="3">
        <v>105</v>
      </c>
      <c r="DC15" s="3">
        <v>106</v>
      </c>
      <c r="DD15" s="3">
        <v>107</v>
      </c>
      <c r="DE15" s="3">
        <v>108</v>
      </c>
      <c r="DF15" s="3">
        <v>109</v>
      </c>
      <c r="DG15" s="3">
        <v>110</v>
      </c>
      <c r="DH15" s="3">
        <v>111</v>
      </c>
      <c r="DI15" s="3">
        <v>112</v>
      </c>
      <c r="DJ15" s="3">
        <v>113</v>
      </c>
      <c r="DK15" s="3">
        <v>114</v>
      </c>
      <c r="DL15" s="3">
        <v>115</v>
      </c>
      <c r="DM15" s="3">
        <v>116</v>
      </c>
      <c r="DN15" s="3">
        <v>117</v>
      </c>
      <c r="DO15" s="3">
        <v>118</v>
      </c>
      <c r="DP15" s="3">
        <v>119</v>
      </c>
      <c r="DQ15" s="3">
        <v>120</v>
      </c>
      <c r="DR15" s="3">
        <v>121</v>
      </c>
      <c r="DS15" s="3">
        <v>122</v>
      </c>
      <c r="DT15" s="3">
        <v>123</v>
      </c>
      <c r="DU15" s="3">
        <v>124</v>
      </c>
      <c r="DV15" s="3">
        <v>125</v>
      </c>
      <c r="DW15" s="3">
        <v>126</v>
      </c>
      <c r="DX15" s="3">
        <v>127</v>
      </c>
      <c r="DY15" s="3">
        <v>128</v>
      </c>
      <c r="DZ15" s="3">
        <v>129</v>
      </c>
      <c r="EA15" s="3">
        <v>130</v>
      </c>
      <c r="EB15" s="3">
        <v>131</v>
      </c>
      <c r="EC15" s="3">
        <v>132</v>
      </c>
      <c r="ED15" s="3">
        <v>133</v>
      </c>
      <c r="EE15" s="3">
        <v>134</v>
      </c>
      <c r="EF15" s="3">
        <v>135</v>
      </c>
      <c r="EG15" s="3">
        <v>136</v>
      </c>
      <c r="EH15" s="3">
        <v>137</v>
      </c>
      <c r="EI15" s="3">
        <v>138</v>
      </c>
      <c r="EJ15" s="3">
        <v>139</v>
      </c>
      <c r="EK15" s="3">
        <v>140</v>
      </c>
      <c r="EL15" s="3">
        <v>141</v>
      </c>
      <c r="EM15" s="3">
        <v>142</v>
      </c>
      <c r="EN15" s="3">
        <v>143</v>
      </c>
      <c r="EO15" s="3">
        <v>144</v>
      </c>
      <c r="EP15" s="3">
        <v>145</v>
      </c>
      <c r="EQ15" s="3">
        <v>146</v>
      </c>
      <c r="ER15" s="3">
        <v>147</v>
      </c>
      <c r="ES15" s="3">
        <v>148</v>
      </c>
      <c r="ET15" s="3">
        <v>149</v>
      </c>
      <c r="EU15" s="3">
        <v>150</v>
      </c>
      <c r="EV15" s="3">
        <v>151</v>
      </c>
      <c r="EW15" s="3">
        <v>152</v>
      </c>
      <c r="EX15" s="3">
        <v>153</v>
      </c>
      <c r="EY15" s="3">
        <v>154</v>
      </c>
      <c r="EZ15" s="3">
        <v>155</v>
      </c>
      <c r="FA15" s="3">
        <v>156</v>
      </c>
      <c r="FB15" s="3">
        <v>157</v>
      </c>
      <c r="FC15" s="3">
        <v>158</v>
      </c>
      <c r="FD15" s="3">
        <v>159</v>
      </c>
      <c r="FE15" s="3">
        <v>160</v>
      </c>
      <c r="FF15" s="3">
        <v>161</v>
      </c>
      <c r="FG15" s="3">
        <v>162</v>
      </c>
      <c r="FH15" s="3">
        <v>163</v>
      </c>
      <c r="FI15" s="3">
        <v>164</v>
      </c>
      <c r="FJ15" s="3">
        <v>165</v>
      </c>
      <c r="FK15" s="3">
        <v>166</v>
      </c>
      <c r="FL15" s="3">
        <v>167</v>
      </c>
      <c r="FM15" s="3">
        <v>168</v>
      </c>
      <c r="FN15" s="3">
        <v>169</v>
      </c>
      <c r="FO15" s="3">
        <v>170</v>
      </c>
      <c r="FP15" s="3">
        <v>171</v>
      </c>
      <c r="FQ15" s="3">
        <v>172</v>
      </c>
      <c r="FR15" s="3">
        <v>173</v>
      </c>
      <c r="FS15" s="3">
        <v>174</v>
      </c>
      <c r="FT15" s="3">
        <v>175</v>
      </c>
      <c r="FU15" s="3">
        <v>176</v>
      </c>
      <c r="FV15" s="3">
        <v>177</v>
      </c>
      <c r="FW15" s="3">
        <v>178</v>
      </c>
      <c r="FX15" s="3">
        <v>179</v>
      </c>
      <c r="FY15" s="3">
        <v>180</v>
      </c>
      <c r="FZ15" s="3">
        <v>181</v>
      </c>
      <c r="GA15" s="3">
        <v>182</v>
      </c>
      <c r="GB15" s="3">
        <v>183</v>
      </c>
      <c r="GC15" s="3">
        <v>184</v>
      </c>
      <c r="GD15" s="3">
        <v>185</v>
      </c>
      <c r="GE15" s="3">
        <v>186</v>
      </c>
      <c r="GF15" s="3">
        <v>187</v>
      </c>
      <c r="GG15" s="3">
        <v>188</v>
      </c>
      <c r="GH15" s="3">
        <v>189</v>
      </c>
      <c r="GI15" s="3">
        <v>190</v>
      </c>
      <c r="GJ15" s="3">
        <v>191</v>
      </c>
      <c r="GK15" s="3">
        <v>192</v>
      </c>
      <c r="GL15" s="3">
        <v>193</v>
      </c>
      <c r="GM15" s="3">
        <v>194</v>
      </c>
      <c r="GN15" s="3">
        <v>195</v>
      </c>
      <c r="GO15" s="3">
        <v>196</v>
      </c>
      <c r="GP15" s="3">
        <v>197</v>
      </c>
      <c r="GQ15" s="3">
        <v>198</v>
      </c>
      <c r="GR15" s="3">
        <v>199</v>
      </c>
      <c r="GS15" s="3">
        <v>200</v>
      </c>
      <c r="GT15" s="3">
        <v>201</v>
      </c>
      <c r="GU15" s="3">
        <v>202</v>
      </c>
      <c r="GV15" s="3">
        <v>203</v>
      </c>
      <c r="GW15" s="3">
        <v>204</v>
      </c>
      <c r="GX15" s="3">
        <v>205</v>
      </c>
      <c r="GY15" s="3">
        <v>206</v>
      </c>
      <c r="GZ15" s="3">
        <v>207</v>
      </c>
      <c r="HA15" s="3">
        <v>208</v>
      </c>
      <c r="HB15" s="3">
        <v>209</v>
      </c>
      <c r="HC15" s="3">
        <v>210</v>
      </c>
      <c r="HD15" s="3">
        <v>211</v>
      </c>
      <c r="HE15" s="3">
        <v>212</v>
      </c>
      <c r="HF15" s="3">
        <v>213</v>
      </c>
      <c r="HG15" s="3">
        <v>214</v>
      </c>
      <c r="HH15" s="3">
        <v>215</v>
      </c>
      <c r="HI15" s="3">
        <v>216</v>
      </c>
      <c r="HJ15" s="3">
        <v>217</v>
      </c>
      <c r="HK15" s="3">
        <v>218</v>
      </c>
      <c r="HL15" s="3">
        <v>219</v>
      </c>
      <c r="HM15" s="3">
        <v>220</v>
      </c>
      <c r="HN15" s="3">
        <v>221</v>
      </c>
      <c r="HO15" s="3">
        <v>222</v>
      </c>
      <c r="HP15" s="3">
        <v>223</v>
      </c>
      <c r="HQ15" s="3">
        <v>224</v>
      </c>
      <c r="HR15" s="3">
        <v>225</v>
      </c>
      <c r="HS15" s="3">
        <v>226</v>
      </c>
      <c r="HT15" s="3">
        <v>227</v>
      </c>
      <c r="HU15" s="3">
        <v>228</v>
      </c>
      <c r="HV15" s="3">
        <v>229</v>
      </c>
      <c r="HW15" s="3">
        <v>230</v>
      </c>
      <c r="HX15" s="3">
        <v>231</v>
      </c>
      <c r="HY15" s="3">
        <v>232</v>
      </c>
      <c r="HZ15" s="3">
        <v>233</v>
      </c>
      <c r="IA15" s="3">
        <v>234</v>
      </c>
      <c r="IB15" s="3">
        <v>235</v>
      </c>
      <c r="IC15" s="3">
        <v>236</v>
      </c>
      <c r="ID15" s="3">
        <v>237</v>
      </c>
      <c r="IE15" s="3">
        <v>238</v>
      </c>
      <c r="IF15" s="3">
        <v>239</v>
      </c>
      <c r="IG15" s="3">
        <v>240</v>
      </c>
    </row>
    <row r="16" spans="1:241" collapsed="1" x14ac:dyDescent="0.25"/>
    <row r="17" spans="1:11" ht="15.75" x14ac:dyDescent="0.25">
      <c r="A17" s="108" t="s">
        <v>1</v>
      </c>
      <c r="B17" s="109"/>
    </row>
    <row r="18" spans="1:11" x14ac:dyDescent="0.25">
      <c r="A18" s="1"/>
      <c r="B18" s="8">
        <v>1</v>
      </c>
      <c r="C18" s="6">
        <v>2</v>
      </c>
      <c r="D18" s="6">
        <v>3</v>
      </c>
      <c r="E18" s="6">
        <v>4</v>
      </c>
      <c r="F18" s="6">
        <v>5</v>
      </c>
      <c r="G18" s="6">
        <v>6</v>
      </c>
      <c r="H18" s="6">
        <v>7</v>
      </c>
      <c r="I18" s="6">
        <v>8</v>
      </c>
      <c r="J18" s="6">
        <v>9</v>
      </c>
      <c r="K18" s="6">
        <v>10</v>
      </c>
    </row>
    <row r="19" spans="1:11" x14ac:dyDescent="0.25">
      <c r="A19" s="2" t="s">
        <v>2</v>
      </c>
      <c r="B19" s="3"/>
      <c r="C19" s="3"/>
      <c r="D19" s="3"/>
      <c r="E19" s="3"/>
      <c r="F19" s="3"/>
      <c r="G19" s="3"/>
      <c r="H19" s="3"/>
      <c r="I19" s="3"/>
      <c r="J19" s="3"/>
      <c r="K19" s="3"/>
    </row>
    <row r="20" spans="1:11" x14ac:dyDescent="0.25">
      <c r="A20" s="2" t="s">
        <v>0</v>
      </c>
      <c r="B20" s="26" t="str">
        <f>IF(ISBLANK(B$19),"",VLOOKUP(B$19,Synthèse!$C$7:$D$7,2,FALSE))</f>
        <v/>
      </c>
      <c r="C20" s="71" t="str">
        <f>IF(ISBLANK(C$19),"",VLOOKUP(C$19,Synthèse!$C$7:$D$7,2,FALSE))</f>
        <v/>
      </c>
      <c r="D20" s="71" t="str">
        <f>IF(ISBLANK(D$19),"",VLOOKUP(D$19,Synthèse!$C$7:$D$7,2,FALSE))</f>
        <v/>
      </c>
      <c r="E20" s="71" t="str">
        <f>IF(ISBLANK(E$19),"",VLOOKUP(E$19,Synthèse!$C$7:$D$7,2,FALSE))</f>
        <v/>
      </c>
      <c r="F20" s="71" t="str">
        <f>IF(ISBLANK(F$19),"",VLOOKUP(F$19,Synthèse!$C$7:$D$7,2,FALSE))</f>
        <v/>
      </c>
      <c r="G20" s="71" t="str">
        <f>IF(ISBLANK(G$19),"",VLOOKUP(G$19,Synthèse!$C$7:$D$7,2,FALSE))</f>
        <v/>
      </c>
      <c r="H20" s="71" t="str">
        <f>IF(ISBLANK(H$19),"",VLOOKUP(H$19,Synthèse!$C$7:$D$7,2,FALSE))</f>
        <v/>
      </c>
      <c r="I20" s="71" t="str">
        <f>IF(ISBLANK(I$19),"",VLOOKUP(I$19,Synthèse!$C$7:$D$7,2,FALSE))</f>
        <v/>
      </c>
      <c r="J20" s="71" t="str">
        <f>IF(ISBLANK(J$19),"",VLOOKUP(J$19,Synthèse!$C$7:$D$7,2,FALSE))</f>
        <v/>
      </c>
      <c r="K20" s="71" t="str">
        <f>IF(ISBLANK(K$19),"",VLOOKUP(K$19,Synthèse!$C$7:$D$7,2,FALSE))</f>
        <v/>
      </c>
    </row>
    <row r="21" spans="1:11" x14ac:dyDescent="0.25">
      <c r="A21" s="2" t="s">
        <v>91</v>
      </c>
      <c r="B21" s="3"/>
      <c r="C21" s="3"/>
      <c r="D21" s="3"/>
      <c r="E21" s="3"/>
      <c r="F21" s="3"/>
      <c r="G21" s="3"/>
      <c r="H21" s="3"/>
      <c r="I21" s="3"/>
      <c r="J21" s="3"/>
      <c r="K21" s="3"/>
    </row>
    <row r="22" spans="1:11" x14ac:dyDescent="0.25">
      <c r="A22" s="2" t="s">
        <v>13</v>
      </c>
      <c r="B22" s="3"/>
      <c r="C22" s="3"/>
      <c r="D22" s="3"/>
      <c r="E22" s="3"/>
      <c r="F22" s="3"/>
      <c r="G22" s="3"/>
      <c r="H22" s="3"/>
      <c r="I22" s="3"/>
      <c r="J22" s="3"/>
      <c r="K22" s="3"/>
    </row>
    <row r="23" spans="1:11" ht="15" hidden="1" customHeight="1" outlineLevel="1" x14ac:dyDescent="0.25">
      <c r="A23" s="9" t="s">
        <v>3</v>
      </c>
      <c r="B23" s="6">
        <f ca="1">IF(ISBLANK(B$19),0,VLOOKUP(B$19,OFFSET(Synthèse!$C$7,0,0,30-COUNTBLANK(Synthèse!$C$7:$C$36),35),29,FALSE))</f>
        <v>0</v>
      </c>
      <c r="C23" s="93">
        <f ca="1">IF(ISBLANK(C$19),0,VLOOKUP(C$19,OFFSET(Synthèse!$C$7,0,0,30-COUNTBLANK(Synthèse!$C$7:$C$36),35),29,FALSE))</f>
        <v>0</v>
      </c>
      <c r="D23" s="93">
        <f ca="1">IF(ISBLANK(D$19),0,VLOOKUP(D$19,OFFSET(Synthèse!$C$7,0,0,30-COUNTBLANK(Synthèse!$C$7:$C$36),35),29,FALSE))</f>
        <v>0</v>
      </c>
      <c r="E23" s="93">
        <f ca="1">IF(ISBLANK(E$19),0,VLOOKUP(E$19,OFFSET(Synthèse!$C$7,0,0,30-COUNTBLANK(Synthèse!$C$7:$C$36),35),29,FALSE))</f>
        <v>0</v>
      </c>
      <c r="F23" s="93">
        <f ca="1">IF(ISBLANK(F$19),0,VLOOKUP(F$19,OFFSET(Synthèse!$C$7,0,0,30-COUNTBLANK(Synthèse!$C$7:$C$36),35),29,FALSE))</f>
        <v>0</v>
      </c>
      <c r="G23" s="93">
        <f ca="1">IF(ISBLANK(G$19),0,VLOOKUP(G$19,OFFSET(Synthèse!$C$7,0,0,30-COUNTBLANK(Synthèse!$C$7:$C$36),35),29,FALSE))</f>
        <v>0</v>
      </c>
      <c r="H23" s="93">
        <f ca="1">IF(ISBLANK(H$19),0,VLOOKUP(H$19,OFFSET(Synthèse!$C$7,0,0,30-COUNTBLANK(Synthèse!$C$7:$C$36),35),29,FALSE))</f>
        <v>0</v>
      </c>
      <c r="I23" s="93">
        <f ca="1">IF(ISBLANK(I$19),0,VLOOKUP(I$19,OFFSET(Synthèse!$C$7,0,0,30-COUNTBLANK(Synthèse!$C$7:$C$36),35),29,FALSE))</f>
        <v>0</v>
      </c>
      <c r="J23" s="93">
        <f ca="1">IF(ISBLANK(J$19),0,VLOOKUP(J$19,OFFSET(Synthèse!$C$7,0,0,30-COUNTBLANK(Synthèse!$C$7:$C$36),35),29,FALSE))</f>
        <v>0</v>
      </c>
      <c r="K23" s="93">
        <f ca="1">IF(ISBLANK(K$19),0,VLOOKUP(K$19,OFFSET(Synthèse!$C$7,0,0,30-COUNTBLANK(Synthèse!$C$7:$C$36),35),29,FALSE))</f>
        <v>0</v>
      </c>
    </row>
    <row r="24" spans="1:11" ht="15" hidden="1" customHeight="1" outlineLevel="1" x14ac:dyDescent="0.25">
      <c r="A24" s="9" t="s">
        <v>4</v>
      </c>
      <c r="B24" s="6">
        <f ca="1">IF(ISBLANK(B$19),0,VLOOKUP(B$19,OFFSET(Synthèse!$C$7,0,0,30-COUNTBLANK(Synthèse!$C$7:$C$36),35),30,FALSE))</f>
        <v>0</v>
      </c>
      <c r="C24" s="93">
        <f ca="1">IF(ISBLANK(C$19),0,VLOOKUP(C$19,OFFSET(Synthèse!$C$7,0,0,30-COUNTBLANK(Synthèse!$C$7:$C$36),35),30,FALSE))</f>
        <v>0</v>
      </c>
      <c r="D24" s="93">
        <f ca="1">IF(ISBLANK(D$19),0,VLOOKUP(D$19,OFFSET(Synthèse!$C$7,0,0,30-COUNTBLANK(Synthèse!$C$7:$C$36),35),30,FALSE))</f>
        <v>0</v>
      </c>
      <c r="E24" s="93">
        <f ca="1">IF(ISBLANK(E$19),0,VLOOKUP(E$19,OFFSET(Synthèse!$C$7,0,0,30-COUNTBLANK(Synthèse!$C$7:$C$36),35),30,FALSE))</f>
        <v>0</v>
      </c>
      <c r="F24" s="93">
        <f ca="1">IF(ISBLANK(F$19),0,VLOOKUP(F$19,OFFSET(Synthèse!$C$7,0,0,30-COUNTBLANK(Synthèse!$C$7:$C$36),35),30,FALSE))</f>
        <v>0</v>
      </c>
      <c r="G24" s="93">
        <f ca="1">IF(ISBLANK(G$19),0,VLOOKUP(G$19,OFFSET(Synthèse!$C$7,0,0,30-COUNTBLANK(Synthèse!$C$7:$C$36),35),30,FALSE))</f>
        <v>0</v>
      </c>
      <c r="H24" s="93">
        <f ca="1">IF(ISBLANK(H$19),0,VLOOKUP(H$19,OFFSET(Synthèse!$C$7,0,0,30-COUNTBLANK(Synthèse!$C$7:$C$36),35),30,FALSE))</f>
        <v>0</v>
      </c>
      <c r="I24" s="93">
        <f ca="1">IF(ISBLANK(I$19),0,VLOOKUP(I$19,OFFSET(Synthèse!$C$7,0,0,30-COUNTBLANK(Synthèse!$C$7:$C$36),35),30,FALSE))</f>
        <v>0</v>
      </c>
      <c r="J24" s="93">
        <f ca="1">IF(ISBLANK(J$19),0,VLOOKUP(J$19,OFFSET(Synthèse!$C$7,0,0,30-COUNTBLANK(Synthèse!$C$7:$C$36),35),30,FALSE))</f>
        <v>0</v>
      </c>
      <c r="K24" s="93">
        <f ca="1">IF(ISBLANK(K$19),0,VLOOKUP(K$19,OFFSET(Synthèse!$C$7,0,0,30-COUNTBLANK(Synthèse!$C$7:$C$36),35),30,FALSE))</f>
        <v>0</v>
      </c>
    </row>
    <row r="25" spans="1:11" ht="15" hidden="1" customHeight="1" outlineLevel="1" x14ac:dyDescent="0.25">
      <c r="A25" s="10" t="s">
        <v>5</v>
      </c>
      <c r="B25" s="6">
        <f ca="1">IF(ISBLANK(B$19),0,VLOOKUP(B$19,OFFSET(Synthèse!$C$7,0,0,30-COUNTBLANK(Synthèse!$C$7:$C$36),35),31,FALSE))</f>
        <v>0</v>
      </c>
      <c r="C25" s="93">
        <f ca="1">IF(ISBLANK(C$19),0,VLOOKUP(C$19,OFFSET(Synthèse!$C$7,0,0,30-COUNTBLANK(Synthèse!$C$7:$C$36),35),31,FALSE))</f>
        <v>0</v>
      </c>
      <c r="D25" s="93">
        <f ca="1">IF(ISBLANK(D$19),0,VLOOKUP(D$19,OFFSET(Synthèse!$C$7,0,0,30-COUNTBLANK(Synthèse!$C$7:$C$36),35),31,FALSE))</f>
        <v>0</v>
      </c>
      <c r="E25" s="93">
        <f ca="1">IF(ISBLANK(E$19),0,VLOOKUP(E$19,OFFSET(Synthèse!$C$7,0,0,30-COUNTBLANK(Synthèse!$C$7:$C$36),35),31,FALSE))</f>
        <v>0</v>
      </c>
      <c r="F25" s="93">
        <f ca="1">IF(ISBLANK(F$19),0,VLOOKUP(F$19,OFFSET(Synthèse!$C$7,0,0,30-COUNTBLANK(Synthèse!$C$7:$C$36),35),31,FALSE))</f>
        <v>0</v>
      </c>
      <c r="G25" s="93">
        <f ca="1">IF(ISBLANK(G$19),0,VLOOKUP(G$19,OFFSET(Synthèse!$C$7,0,0,30-COUNTBLANK(Synthèse!$C$7:$C$36),35),31,FALSE))</f>
        <v>0</v>
      </c>
      <c r="H25" s="93">
        <f ca="1">IF(ISBLANK(H$19),0,VLOOKUP(H$19,OFFSET(Synthèse!$C$7,0,0,30-COUNTBLANK(Synthèse!$C$7:$C$36),35),31,FALSE))</f>
        <v>0</v>
      </c>
      <c r="I25" s="93">
        <f ca="1">IF(ISBLANK(I$19),0,VLOOKUP(I$19,OFFSET(Synthèse!$C$7,0,0,30-COUNTBLANK(Synthèse!$C$7:$C$36),35),31,FALSE))</f>
        <v>0</v>
      </c>
      <c r="J25" s="93">
        <f ca="1">IF(ISBLANK(J$19),0,VLOOKUP(J$19,OFFSET(Synthèse!$C$7,0,0,30-COUNTBLANK(Synthèse!$C$7:$C$36),35),31,FALSE))</f>
        <v>0</v>
      </c>
      <c r="K25" s="93">
        <f ca="1">IF(ISBLANK(K$19),0,VLOOKUP(K$19,OFFSET(Synthèse!$C$7,0,0,30-COUNTBLANK(Synthèse!$C$7:$C$36),35),31,FALSE))</f>
        <v>0</v>
      </c>
    </row>
    <row r="26" spans="1:11" ht="15" hidden="1" customHeight="1" outlineLevel="1" x14ac:dyDescent="0.25">
      <c r="A26" s="10" t="s">
        <v>6</v>
      </c>
      <c r="B26" s="6">
        <f ca="1">IF(ISBLANK(B$19),0,VLOOKUP(B$19,OFFSET(Synthèse!$C$7,0,0,30-COUNTBLANK(Synthèse!$C$7:$C$36),35),32,FALSE))</f>
        <v>0</v>
      </c>
      <c r="C26" s="93">
        <f ca="1">IF(ISBLANK(C$19),0,VLOOKUP(C$19,OFFSET(Synthèse!$C$7,0,0,30-COUNTBLANK(Synthèse!$C$7:$C$36),35),32,FALSE))</f>
        <v>0</v>
      </c>
      <c r="D26" s="93">
        <f ca="1">IF(ISBLANK(D$19),0,VLOOKUP(D$19,OFFSET(Synthèse!$C$7,0,0,30-COUNTBLANK(Synthèse!$C$7:$C$36),35),32,FALSE))</f>
        <v>0</v>
      </c>
      <c r="E26" s="93">
        <f ca="1">IF(ISBLANK(E$19),0,VLOOKUP(E$19,OFFSET(Synthèse!$C$7,0,0,30-COUNTBLANK(Synthèse!$C$7:$C$36),35),32,FALSE))</f>
        <v>0</v>
      </c>
      <c r="F26" s="93">
        <f ca="1">IF(ISBLANK(F$19),0,VLOOKUP(F$19,OFFSET(Synthèse!$C$7,0,0,30-COUNTBLANK(Synthèse!$C$7:$C$36),35),32,FALSE))</f>
        <v>0</v>
      </c>
      <c r="G26" s="93">
        <f ca="1">IF(ISBLANK(G$19),0,VLOOKUP(G$19,OFFSET(Synthèse!$C$7,0,0,30-COUNTBLANK(Synthèse!$C$7:$C$36),35),32,FALSE))</f>
        <v>0</v>
      </c>
      <c r="H26" s="93">
        <f ca="1">IF(ISBLANK(H$19),0,VLOOKUP(H$19,OFFSET(Synthèse!$C$7,0,0,30-COUNTBLANK(Synthèse!$C$7:$C$36),35),32,FALSE))</f>
        <v>0</v>
      </c>
      <c r="I26" s="93">
        <f ca="1">IF(ISBLANK(I$19),0,VLOOKUP(I$19,OFFSET(Synthèse!$C$7,0,0,30-COUNTBLANK(Synthèse!$C$7:$C$36),35),32,FALSE))</f>
        <v>0</v>
      </c>
      <c r="J26" s="93">
        <f ca="1">IF(ISBLANK(J$19),0,VLOOKUP(J$19,OFFSET(Synthèse!$C$7,0,0,30-COUNTBLANK(Synthèse!$C$7:$C$36),35),32,FALSE))</f>
        <v>0</v>
      </c>
      <c r="K26" s="93">
        <f ca="1">IF(ISBLANK(K$19),0,VLOOKUP(K$19,OFFSET(Synthèse!$C$7,0,0,30-COUNTBLANK(Synthèse!$C$7:$C$36),35),32,FALSE))</f>
        <v>0</v>
      </c>
    </row>
    <row r="27" spans="1:11" ht="15" hidden="1" customHeight="1" outlineLevel="1" x14ac:dyDescent="0.25">
      <c r="A27" s="9" t="s">
        <v>7</v>
      </c>
      <c r="B27" s="6">
        <f ca="1">IF(ISBLANK(B$19),0,VLOOKUP(B$19,OFFSET(Synthèse!$C$7,0,0,30-COUNTBLANK(Synthèse!$C$7:$C$36),35),33,FALSE))</f>
        <v>0</v>
      </c>
      <c r="C27" s="93">
        <f ca="1">IF(ISBLANK(C$19),0,VLOOKUP(C$19,OFFSET(Synthèse!$C$7,0,0,30-COUNTBLANK(Synthèse!$C$7:$C$36),35),33,FALSE))</f>
        <v>0</v>
      </c>
      <c r="D27" s="93">
        <f ca="1">IF(ISBLANK(D$19),0,VLOOKUP(D$19,OFFSET(Synthèse!$C$7,0,0,30-COUNTBLANK(Synthèse!$C$7:$C$36),35),33,FALSE))</f>
        <v>0</v>
      </c>
      <c r="E27" s="93">
        <f ca="1">IF(ISBLANK(E$19),0,VLOOKUP(E$19,OFFSET(Synthèse!$C$7,0,0,30-COUNTBLANK(Synthèse!$C$7:$C$36),35),33,FALSE))</f>
        <v>0</v>
      </c>
      <c r="F27" s="93">
        <f ca="1">IF(ISBLANK(F$19),0,VLOOKUP(F$19,OFFSET(Synthèse!$C$7,0,0,30-COUNTBLANK(Synthèse!$C$7:$C$36),35),33,FALSE))</f>
        <v>0</v>
      </c>
      <c r="G27" s="93">
        <f ca="1">IF(ISBLANK(G$19),0,VLOOKUP(G$19,OFFSET(Synthèse!$C$7,0,0,30-COUNTBLANK(Synthèse!$C$7:$C$36),35),33,FALSE))</f>
        <v>0</v>
      </c>
      <c r="H27" s="93">
        <f ca="1">IF(ISBLANK(H$19),0,VLOOKUP(H$19,OFFSET(Synthèse!$C$7,0,0,30-COUNTBLANK(Synthèse!$C$7:$C$36),35),33,FALSE))</f>
        <v>0</v>
      </c>
      <c r="I27" s="93">
        <f ca="1">IF(ISBLANK(I$19),0,VLOOKUP(I$19,OFFSET(Synthèse!$C$7,0,0,30-COUNTBLANK(Synthèse!$C$7:$C$36),35),33,FALSE))</f>
        <v>0</v>
      </c>
      <c r="J27" s="93">
        <f ca="1">IF(ISBLANK(J$19),0,VLOOKUP(J$19,OFFSET(Synthèse!$C$7,0,0,30-COUNTBLANK(Synthèse!$C$7:$C$36),35),33,FALSE))</f>
        <v>0</v>
      </c>
      <c r="K27" s="93">
        <f ca="1">IF(ISBLANK(K$19),0,VLOOKUP(K$19,OFFSET(Synthèse!$C$7,0,0,30-COUNTBLANK(Synthèse!$C$7:$C$36),35),33,FALSE))</f>
        <v>0</v>
      </c>
    </row>
    <row r="28" spans="1:11" ht="15" hidden="1" customHeight="1" outlineLevel="1" x14ac:dyDescent="0.25">
      <c r="A28" s="9" t="s">
        <v>8</v>
      </c>
      <c r="B28" s="6">
        <f ca="1">IF(ISBLANK(B$19),0,VLOOKUP(B$19,OFFSET(Synthèse!$C$7,0,0,30-COUNTBLANK(Synthèse!$C$7:$C$36),35),34,FALSE))</f>
        <v>0</v>
      </c>
      <c r="C28" s="93">
        <f ca="1">IF(ISBLANK(C$19),0,VLOOKUP(C$19,OFFSET(Synthèse!$C$7,0,0,30-COUNTBLANK(Synthèse!$C$7:$C$36),35),34,FALSE))</f>
        <v>0</v>
      </c>
      <c r="D28" s="93">
        <f ca="1">IF(ISBLANK(D$19),0,VLOOKUP(D$19,OFFSET(Synthèse!$C$7,0,0,30-COUNTBLANK(Synthèse!$C$7:$C$36),35),34,FALSE))</f>
        <v>0</v>
      </c>
      <c r="E28" s="93">
        <f ca="1">IF(ISBLANK(E$19),0,VLOOKUP(E$19,OFFSET(Synthèse!$C$7,0,0,30-COUNTBLANK(Synthèse!$C$7:$C$36),35),34,FALSE))</f>
        <v>0</v>
      </c>
      <c r="F28" s="93">
        <f ca="1">IF(ISBLANK(F$19),0,VLOOKUP(F$19,OFFSET(Synthèse!$C$7,0,0,30-COUNTBLANK(Synthèse!$C$7:$C$36),35),34,FALSE))</f>
        <v>0</v>
      </c>
      <c r="G28" s="93">
        <f ca="1">IF(ISBLANK(G$19),0,VLOOKUP(G$19,OFFSET(Synthèse!$C$7,0,0,30-COUNTBLANK(Synthèse!$C$7:$C$36),35),34,FALSE))</f>
        <v>0</v>
      </c>
      <c r="H28" s="93">
        <f ca="1">IF(ISBLANK(H$19),0,VLOOKUP(H$19,OFFSET(Synthèse!$C$7,0,0,30-COUNTBLANK(Synthèse!$C$7:$C$36),35),34,FALSE))</f>
        <v>0</v>
      </c>
      <c r="I28" s="93">
        <f ca="1">IF(ISBLANK(I$19),0,VLOOKUP(I$19,OFFSET(Synthèse!$C$7,0,0,30-COUNTBLANK(Synthèse!$C$7:$C$36),35),34,FALSE))</f>
        <v>0</v>
      </c>
      <c r="J28" s="93">
        <f ca="1">IF(ISBLANK(J$19),0,VLOOKUP(J$19,OFFSET(Synthèse!$C$7,0,0,30-COUNTBLANK(Synthèse!$C$7:$C$36),35),34,FALSE))</f>
        <v>0</v>
      </c>
      <c r="K28" s="93">
        <f ca="1">IF(ISBLANK(K$19),0,VLOOKUP(K$19,OFFSET(Synthèse!$C$7,0,0,30-COUNTBLANK(Synthèse!$C$7:$C$36),35),34,FALSE))</f>
        <v>0</v>
      </c>
    </row>
    <row r="29" spans="1:11" ht="15" hidden="1" customHeight="1" outlineLevel="1" x14ac:dyDescent="0.25">
      <c r="A29" s="10" t="s">
        <v>9</v>
      </c>
      <c r="B29" s="6">
        <f ca="1">IF(ISBLANK(B$19),0,VLOOKUP(B$19,OFFSET(Synthèse!$C$7,0,0,30-COUNTBLANK(Synthèse!$C$7:$C$36),35),35,FALSE))</f>
        <v>0</v>
      </c>
      <c r="C29" s="93">
        <f ca="1">IF(ISBLANK(C$19),0,VLOOKUP(C$19,OFFSET(Synthèse!$C$7,0,0,30-COUNTBLANK(Synthèse!$C$7:$C$36),35),35,FALSE))</f>
        <v>0</v>
      </c>
      <c r="D29" s="93">
        <f ca="1">IF(ISBLANK(D$19),0,VLOOKUP(D$19,OFFSET(Synthèse!$C$7,0,0,30-COUNTBLANK(Synthèse!$C$7:$C$36),35),35,FALSE))</f>
        <v>0</v>
      </c>
      <c r="E29" s="93">
        <f ca="1">IF(ISBLANK(E$19),0,VLOOKUP(E$19,OFFSET(Synthèse!$C$7,0,0,30-COUNTBLANK(Synthèse!$C$7:$C$36),35),35,FALSE))</f>
        <v>0</v>
      </c>
      <c r="F29" s="93">
        <f ca="1">IF(ISBLANK(F$19),0,VLOOKUP(F$19,OFFSET(Synthèse!$C$7,0,0,30-COUNTBLANK(Synthèse!$C$7:$C$36),35),35,FALSE))</f>
        <v>0</v>
      </c>
      <c r="G29" s="93">
        <f ca="1">IF(ISBLANK(G$19),0,VLOOKUP(G$19,OFFSET(Synthèse!$C$7,0,0,30-COUNTBLANK(Synthèse!$C$7:$C$36),35),35,FALSE))</f>
        <v>0</v>
      </c>
      <c r="H29" s="93">
        <f ca="1">IF(ISBLANK(H$19),0,VLOOKUP(H$19,OFFSET(Synthèse!$C$7,0,0,30-COUNTBLANK(Synthèse!$C$7:$C$36),35),35,FALSE))</f>
        <v>0</v>
      </c>
      <c r="I29" s="93">
        <f ca="1">IF(ISBLANK(I$19),0,VLOOKUP(I$19,OFFSET(Synthèse!$C$7,0,0,30-COUNTBLANK(Synthèse!$C$7:$C$36),35),35,FALSE))</f>
        <v>0</v>
      </c>
      <c r="J29" s="93">
        <f ca="1">IF(ISBLANK(J$19),0,VLOOKUP(J$19,OFFSET(Synthèse!$C$7,0,0,30-COUNTBLANK(Synthèse!$C$7:$C$36),35),35,FALSE))</f>
        <v>0</v>
      </c>
      <c r="K29" s="93">
        <f ca="1">IF(ISBLANK(K$19),0,VLOOKUP(K$19,OFFSET(Synthèse!$C$7,0,0,30-COUNTBLANK(Synthèse!$C$7:$C$36),35),35,FALSE))</f>
        <v>0</v>
      </c>
    </row>
    <row r="30" spans="1:11" ht="15" hidden="1" customHeight="1" outlineLevel="1" x14ac:dyDescent="0.25">
      <c r="A30" s="9" t="s">
        <v>10</v>
      </c>
      <c r="B30" s="6">
        <f ca="1">IF(ISBLANK(B$19),0,VLOOKUP(B$19,OFFSET(Synthèse!$C$7,0,0,30-COUNTBLANK(Synthèse!$C$7:$C$36),35),36,FALSE))</f>
        <v>0</v>
      </c>
      <c r="C30" s="93">
        <f ca="1">IF(ISBLANK(C$19),0,VLOOKUP(C$19,OFFSET(Synthèse!$C$7,0,0,30-COUNTBLANK(Synthèse!$C$7:$C$36),35),36,FALSE))</f>
        <v>0</v>
      </c>
      <c r="D30" s="93">
        <f ca="1">IF(ISBLANK(D$19),0,VLOOKUP(D$19,OFFSET(Synthèse!$C$7,0,0,30-COUNTBLANK(Synthèse!$C$7:$C$36),35),36,FALSE))</f>
        <v>0</v>
      </c>
      <c r="E30" s="93">
        <f ca="1">IF(ISBLANK(E$19),0,VLOOKUP(E$19,OFFSET(Synthèse!$C$7,0,0,30-COUNTBLANK(Synthèse!$C$7:$C$36),35),36,FALSE))</f>
        <v>0</v>
      </c>
      <c r="F30" s="93">
        <f ca="1">IF(ISBLANK(F$19),0,VLOOKUP(F$19,OFFSET(Synthèse!$C$7,0,0,30-COUNTBLANK(Synthèse!$C$7:$C$36),35),36,FALSE))</f>
        <v>0</v>
      </c>
      <c r="G30" s="93">
        <f ca="1">IF(ISBLANK(G$19),0,VLOOKUP(G$19,OFFSET(Synthèse!$C$7,0,0,30-COUNTBLANK(Synthèse!$C$7:$C$36),35),36,FALSE))</f>
        <v>0</v>
      </c>
      <c r="H30" s="93">
        <f ca="1">IF(ISBLANK(H$19),0,VLOOKUP(H$19,OFFSET(Synthèse!$C$7,0,0,30-COUNTBLANK(Synthèse!$C$7:$C$36),35),36,FALSE))</f>
        <v>0</v>
      </c>
      <c r="I30" s="93">
        <f ca="1">IF(ISBLANK(I$19),0,VLOOKUP(I$19,OFFSET(Synthèse!$C$7,0,0,30-COUNTBLANK(Synthèse!$C$7:$C$36),35),36,FALSE))</f>
        <v>0</v>
      </c>
      <c r="J30" s="93">
        <f ca="1">IF(ISBLANK(J$19),0,VLOOKUP(J$19,OFFSET(Synthèse!$C$7,0,0,30-COUNTBLANK(Synthèse!$C$7:$C$36),35),36,FALSE))</f>
        <v>0</v>
      </c>
      <c r="K30" s="93">
        <f ca="1">IF(ISBLANK(K$19),0,VLOOKUP(K$19,OFFSET(Synthèse!$C$7,0,0,30-COUNTBLANK(Synthèse!$C$7:$C$36),35),36,FALSE))</f>
        <v>0</v>
      </c>
    </row>
    <row r="31" spans="1:11" ht="15" hidden="1" customHeight="1" outlineLevel="1" x14ac:dyDescent="0.25">
      <c r="A31" s="7" t="s">
        <v>46</v>
      </c>
      <c r="B31" s="89" t="e">
        <f>B$40/$C$3</f>
        <v>#DIV/0!</v>
      </c>
      <c r="C31" s="93" t="e">
        <f t="shared" ref="C31:K31" si="146">C$40/$C$3</f>
        <v>#DIV/0!</v>
      </c>
      <c r="D31" s="93" t="e">
        <f t="shared" si="146"/>
        <v>#DIV/0!</v>
      </c>
      <c r="E31" s="93" t="e">
        <f t="shared" si="146"/>
        <v>#DIV/0!</v>
      </c>
      <c r="F31" s="93" t="e">
        <f t="shared" si="146"/>
        <v>#DIV/0!</v>
      </c>
      <c r="G31" s="93" t="e">
        <f t="shared" si="146"/>
        <v>#DIV/0!</v>
      </c>
      <c r="H31" s="93" t="e">
        <f t="shared" si="146"/>
        <v>#DIV/0!</v>
      </c>
      <c r="I31" s="93" t="e">
        <f t="shared" si="146"/>
        <v>#DIV/0!</v>
      </c>
      <c r="J31" s="93" t="e">
        <f t="shared" si="146"/>
        <v>#DIV/0!</v>
      </c>
      <c r="K31" s="93" t="e">
        <f t="shared" si="146"/>
        <v>#DIV/0!</v>
      </c>
    </row>
    <row r="32" spans="1:11" ht="15" hidden="1" customHeight="1" outlineLevel="1" x14ac:dyDescent="0.25">
      <c r="A32" s="21" t="s">
        <v>90</v>
      </c>
      <c r="B32" s="12">
        <v>1</v>
      </c>
      <c r="C32" s="26" t="str">
        <f>IF(ISBLANK(C$19),"",IF(C$38&lt;HLOOKUP(MAX($B$32:B$32),$B$32:$K$41,10,FALSE)-1,B$32,B$32+1))</f>
        <v/>
      </c>
      <c r="D32" s="30" t="str">
        <f>IF(ISBLANK(D$19),"",IF(D$38&lt;HLOOKUP(MAX($B$32:C$32),$B$32:$K$41,10,FALSE)-1,C$32,C$32+1))</f>
        <v/>
      </c>
      <c r="E32" s="30" t="str">
        <f>IF(ISBLANK(E$19),"",IF(E$38&lt;HLOOKUP(MAX($B$32:D$32),$B$32:$K$41,10,FALSE)-1,D$32,D$32+1))</f>
        <v/>
      </c>
      <c r="F32" s="30" t="str">
        <f>IF(ISBLANK(F$19),"",IF(F$38&lt;HLOOKUP(MAX($B$32:E$32),$B$32:$K$41,10,FALSE)-1,E$32,E$32+1))</f>
        <v/>
      </c>
      <c r="G32" s="30" t="str">
        <f>IF(ISBLANK(G$19),"",IF(G$38&lt;HLOOKUP(MAX($B$32:F$32),$B$32:$K$41,10,FALSE)-1,F$32,F$32+1))</f>
        <v/>
      </c>
      <c r="H32" s="30" t="str">
        <f>IF(ISBLANK(H$19),"",IF(H$38&lt;HLOOKUP(MAX($B$32:G$32),$B$32:$K$41,10,FALSE)-1,G$32,G$32+1))</f>
        <v/>
      </c>
      <c r="I32" s="30" t="str">
        <f>IF(ISBLANK(I$19),"",IF(I$38&lt;HLOOKUP(MAX($B$32:H$32),$B$32:$K$41,10,FALSE)-1,H$32,H$32+1))</f>
        <v/>
      </c>
      <c r="J32" s="30" t="str">
        <f>IF(ISBLANK(J$19),"",IF(J$38&lt;HLOOKUP(MAX($B$32:I$32),$B$32:$K$41,10,FALSE)-1,I$32,I$32+1))</f>
        <v/>
      </c>
      <c r="K32" s="30" t="str">
        <f>IF(ISBLANK(K$19),"",IF(K$38&lt;HLOOKUP(MAX($B$32:J$32),$B$32:$K$41,10,FALSE)-1,J$32,J$32+1))</f>
        <v/>
      </c>
    </row>
    <row r="33" spans="1:13" ht="15" hidden="1" customHeight="1" outlineLevel="1" x14ac:dyDescent="0.25">
      <c r="A33" s="29" t="s">
        <v>97</v>
      </c>
      <c r="B33" s="28" t="str">
        <f>IF(AND(B$36="-",A$36&lt;&gt;"-"),"(","")</f>
        <v/>
      </c>
      <c r="C33" s="30" t="str">
        <f t="shared" ref="C33:J33" si="147">IF(AND(C$36="-",B$36&lt;&gt;"-"),"(","")</f>
        <v/>
      </c>
      <c r="D33" s="30" t="str">
        <f t="shared" si="147"/>
        <v/>
      </c>
      <c r="E33" s="30" t="str">
        <f t="shared" si="147"/>
        <v/>
      </c>
      <c r="F33" s="30" t="str">
        <f t="shared" si="147"/>
        <v/>
      </c>
      <c r="G33" s="30" t="str">
        <f t="shared" si="147"/>
        <v/>
      </c>
      <c r="H33" s="30" t="str">
        <f t="shared" si="147"/>
        <v/>
      </c>
      <c r="I33" s="30" t="str">
        <f t="shared" si="147"/>
        <v/>
      </c>
      <c r="J33" s="30" t="str">
        <f t="shared" si="147"/>
        <v/>
      </c>
      <c r="K33" s="28"/>
    </row>
    <row r="34" spans="1:13" ht="15" hidden="1" customHeight="1" outlineLevel="1" x14ac:dyDescent="0.25">
      <c r="A34" s="27" t="s">
        <v>94</v>
      </c>
      <c r="B34" s="26" t="str">
        <f>IF(ISBLANK(B$19),"",IF(B$22&gt;1,CONCATENATE(B$19,B$22),B$19))</f>
        <v/>
      </c>
      <c r="C34" s="26" t="str">
        <f t="shared" ref="C34:K34" si="148">IF(ISBLANK(C$19),"",IF(C$22&gt;1,CONCATENATE(C$19,C$22),C$19))</f>
        <v/>
      </c>
      <c r="D34" s="26" t="str">
        <f t="shared" si="148"/>
        <v/>
      </c>
      <c r="E34" s="26" t="str">
        <f t="shared" si="148"/>
        <v/>
      </c>
      <c r="F34" s="26" t="str">
        <f t="shared" si="148"/>
        <v/>
      </c>
      <c r="G34" s="26" t="str">
        <f t="shared" si="148"/>
        <v/>
      </c>
      <c r="H34" s="26" t="str">
        <f t="shared" si="148"/>
        <v/>
      </c>
      <c r="I34" s="26" t="str">
        <f t="shared" si="148"/>
        <v/>
      </c>
      <c r="J34" s="26" t="str">
        <f t="shared" si="148"/>
        <v/>
      </c>
      <c r="K34" s="26" t="str">
        <f t="shared" si="148"/>
        <v/>
      </c>
    </row>
    <row r="35" spans="1:13" ht="15" hidden="1" customHeight="1" outlineLevel="1" x14ac:dyDescent="0.25">
      <c r="A35" s="21" t="s">
        <v>98</v>
      </c>
      <c r="B35" s="12"/>
      <c r="C35" s="12" t="str">
        <f>IF(AND(B$36="-",C$36&lt;&gt;"-"),")","")</f>
        <v/>
      </c>
      <c r="D35" s="30" t="str">
        <f t="shared" ref="D35:K35" si="149">IF(AND(C$36="-",D$36&lt;&gt;"-"),")","")</f>
        <v/>
      </c>
      <c r="E35" s="30" t="str">
        <f t="shared" si="149"/>
        <v/>
      </c>
      <c r="F35" s="30" t="str">
        <f t="shared" si="149"/>
        <v/>
      </c>
      <c r="G35" s="30" t="str">
        <f t="shared" si="149"/>
        <v/>
      </c>
      <c r="H35" s="30" t="str">
        <f t="shared" si="149"/>
        <v/>
      </c>
      <c r="I35" s="30" t="str">
        <f t="shared" si="149"/>
        <v/>
      </c>
      <c r="J35" s="30" t="str">
        <f t="shared" si="149"/>
        <v/>
      </c>
      <c r="K35" s="30" t="str">
        <f t="shared" si="149"/>
        <v/>
      </c>
    </row>
    <row r="36" spans="1:13" ht="15" hidden="1" customHeight="1" outlineLevel="1" x14ac:dyDescent="0.25">
      <c r="A36" s="21" t="s">
        <v>95</v>
      </c>
      <c r="B36" s="12" t="str">
        <f t="shared" ref="B36:K36" si="150">IF(C$32="","",IF(B$32=C$32,"-"," / "))</f>
        <v/>
      </c>
      <c r="C36" s="26" t="str">
        <f t="shared" si="150"/>
        <v/>
      </c>
      <c r="D36" s="26" t="str">
        <f t="shared" si="150"/>
        <v/>
      </c>
      <c r="E36" s="26" t="str">
        <f t="shared" si="150"/>
        <v/>
      </c>
      <c r="F36" s="26" t="str">
        <f t="shared" si="150"/>
        <v/>
      </c>
      <c r="G36" s="26" t="str">
        <f t="shared" si="150"/>
        <v/>
      </c>
      <c r="H36" s="26" t="str">
        <f t="shared" si="150"/>
        <v/>
      </c>
      <c r="I36" s="26" t="str">
        <f t="shared" si="150"/>
        <v/>
      </c>
      <c r="J36" s="26" t="str">
        <f t="shared" si="150"/>
        <v/>
      </c>
      <c r="K36" s="26" t="str">
        <f t="shared" si="150"/>
        <v/>
      </c>
    </row>
    <row r="37" spans="1:13" ht="15" hidden="1" customHeight="1" outlineLevel="1" x14ac:dyDescent="0.25">
      <c r="A37" s="31" t="s">
        <v>99</v>
      </c>
      <c r="B37" s="30" t="str">
        <f>CONCATENATE(B$33,B$34,B$35,B$36)</f>
        <v/>
      </c>
      <c r="C37" s="30" t="str">
        <f t="shared" ref="C37:K37" si="151">CONCATENATE(C$33,C$34,C$35,C$36)</f>
        <v/>
      </c>
      <c r="D37" s="30" t="str">
        <f t="shared" si="151"/>
        <v/>
      </c>
      <c r="E37" s="30" t="str">
        <f t="shared" si="151"/>
        <v/>
      </c>
      <c r="F37" s="30" t="str">
        <f t="shared" si="151"/>
        <v/>
      </c>
      <c r="G37" s="30" t="str">
        <f t="shared" si="151"/>
        <v/>
      </c>
      <c r="H37" s="30" t="str">
        <f t="shared" si="151"/>
        <v/>
      </c>
      <c r="I37" s="30" t="str">
        <f t="shared" si="151"/>
        <v/>
      </c>
      <c r="J37" s="30" t="str">
        <f t="shared" si="151"/>
        <v/>
      </c>
      <c r="K37" s="30" t="str">
        <f t="shared" si="151"/>
        <v/>
      </c>
    </row>
    <row r="38" spans="1:13" ht="15" hidden="1" customHeight="1" outlineLevel="1" x14ac:dyDescent="0.25">
      <c r="A38" s="21" t="s">
        <v>88</v>
      </c>
      <c r="B38" s="12">
        <f>IF(ISBLANK(B$19),0,HLOOKUP(CONCATENATE(B$20," ",B$21),$B$14:$FY$15,2,FALSE))</f>
        <v>0</v>
      </c>
      <c r="C38" s="32">
        <f>IF(ISBLANK(C$19),0,HLOOKUP(CONCATENATE(C$20," ",C$21),$B$14:$FY$15,2,FALSE))</f>
        <v>0</v>
      </c>
      <c r="D38" s="32">
        <f t="shared" ref="D38:K38" si="152">IF(ISBLANK(D$19),0,HLOOKUP(CONCATENATE(D$20," ",D$21),$B$14:$FY$15,2,FALSE))</f>
        <v>0</v>
      </c>
      <c r="E38" s="32">
        <f t="shared" si="152"/>
        <v>0</v>
      </c>
      <c r="F38" s="32">
        <f t="shared" si="152"/>
        <v>0</v>
      </c>
      <c r="G38" s="32">
        <f t="shared" si="152"/>
        <v>0</v>
      </c>
      <c r="H38" s="32">
        <f t="shared" si="152"/>
        <v>0</v>
      </c>
      <c r="I38" s="32">
        <f t="shared" si="152"/>
        <v>0</v>
      </c>
      <c r="J38" s="32">
        <f t="shared" si="152"/>
        <v>0</v>
      </c>
      <c r="K38" s="32">
        <f t="shared" si="152"/>
        <v>0</v>
      </c>
    </row>
    <row r="39" spans="1:13" ht="15" hidden="1" customHeight="1" outlineLevel="1" x14ac:dyDescent="0.25">
      <c r="A39" s="27" t="s">
        <v>92</v>
      </c>
      <c r="B39" s="26">
        <f ca="1">IF(ISBLANK(B$19),0,VLOOKUP(B$19,OFFSET(Synthèse!$C$7,0,0,30-COUNTBLANK(Synthèse!$C$7:$C$36),35),28,FALSE))</f>
        <v>0</v>
      </c>
      <c r="C39" s="93">
        <f ca="1">IF(ISBLANK(C$19),0,VLOOKUP(C$19,OFFSET(Synthèse!$C$7,0,0,30-COUNTBLANK(Synthèse!$C$7:$C$36),35),28,FALSE))</f>
        <v>0</v>
      </c>
      <c r="D39" s="93">
        <f ca="1">IF(ISBLANK(D$19),0,VLOOKUP(D$19,OFFSET(Synthèse!$C$7,0,0,30-COUNTBLANK(Synthèse!$C$7:$C$36),35),28,FALSE))</f>
        <v>0</v>
      </c>
      <c r="E39" s="93">
        <f ca="1">IF(ISBLANK(E$19),0,VLOOKUP(E$19,OFFSET(Synthèse!$C$7,0,0,30-COUNTBLANK(Synthèse!$C$7:$C$36),35),28,FALSE))</f>
        <v>0</v>
      </c>
      <c r="F39" s="93">
        <f ca="1">IF(ISBLANK(F$19),0,VLOOKUP(F$19,OFFSET(Synthèse!$C$7,0,0,30-COUNTBLANK(Synthèse!$C$7:$C$36),35),28,FALSE))</f>
        <v>0</v>
      </c>
      <c r="G39" s="93">
        <f ca="1">IF(ISBLANK(G$19),0,VLOOKUP(G$19,OFFSET(Synthèse!$C$7,0,0,30-COUNTBLANK(Synthèse!$C$7:$C$36),35),28,FALSE))</f>
        <v>0</v>
      </c>
      <c r="H39" s="93">
        <f ca="1">IF(ISBLANK(H$19),0,VLOOKUP(H$19,OFFSET(Synthèse!$C$7,0,0,30-COUNTBLANK(Synthèse!$C$7:$C$36),35),28,FALSE))</f>
        <v>0</v>
      </c>
      <c r="I39" s="93">
        <f ca="1">IF(ISBLANK(I$19),0,VLOOKUP(I$19,OFFSET(Synthèse!$C$7,0,0,30-COUNTBLANK(Synthèse!$C$7:$C$36),35),28,FALSE))</f>
        <v>0</v>
      </c>
      <c r="J39" s="93">
        <f ca="1">IF(ISBLANK(J$19),0,VLOOKUP(J$19,OFFSET(Synthèse!$C$7,0,0,30-COUNTBLANK(Synthèse!$C$7:$C$36),35),28,FALSE))</f>
        <v>0</v>
      </c>
      <c r="K39" s="93">
        <f ca="1">IF(ISBLANK(K$19),0,VLOOKUP(K$19,OFFSET(Synthèse!$C$7,0,0,30-COUNTBLANK(Synthèse!$C$7:$C$36),35),28,FALSE))</f>
        <v>0</v>
      </c>
    </row>
    <row r="40" spans="1:13" ht="15" hidden="1" customHeight="1" outlineLevel="1" x14ac:dyDescent="0.25">
      <c r="A40" s="21" t="s">
        <v>93</v>
      </c>
      <c r="B40" s="12">
        <f>IF(ISBLANK(B$19),0,(B$39*B$22)+((12-MOD(B$39,12))*(B$22-1)))</f>
        <v>0</v>
      </c>
      <c r="C40" s="76">
        <f t="shared" ref="C40:K40" si="153">IF(ISBLANK(C$19),0,(C$39*C$22)+((12-MOD(C$39,12))*(C$22-1)))</f>
        <v>0</v>
      </c>
      <c r="D40" s="76">
        <f t="shared" si="153"/>
        <v>0</v>
      </c>
      <c r="E40" s="76">
        <f t="shared" si="153"/>
        <v>0</v>
      </c>
      <c r="F40" s="76">
        <f t="shared" si="153"/>
        <v>0</v>
      </c>
      <c r="G40" s="76">
        <f t="shared" si="153"/>
        <v>0</v>
      </c>
      <c r="H40" s="76">
        <f t="shared" si="153"/>
        <v>0</v>
      </c>
      <c r="I40" s="76">
        <f t="shared" si="153"/>
        <v>0</v>
      </c>
      <c r="J40" s="76">
        <f t="shared" si="153"/>
        <v>0</v>
      </c>
      <c r="K40" s="76">
        <f t="shared" si="153"/>
        <v>0</v>
      </c>
    </row>
    <row r="41" spans="1:13" ht="15" hidden="1" customHeight="1" outlineLevel="1" x14ac:dyDescent="0.25">
      <c r="A41" s="21" t="s">
        <v>89</v>
      </c>
      <c r="B41" s="12">
        <f>IF(ISBLANK(B$19),0,B$38+B$40-1)</f>
        <v>0</v>
      </c>
      <c r="C41" s="76">
        <f t="shared" ref="C41:K41" si="154">IF(ISBLANK(C$19),0,C$38+C$40-1)</f>
        <v>0</v>
      </c>
      <c r="D41" s="76">
        <f t="shared" si="154"/>
        <v>0</v>
      </c>
      <c r="E41" s="76">
        <f t="shared" si="154"/>
        <v>0</v>
      </c>
      <c r="F41" s="76">
        <f t="shared" si="154"/>
        <v>0</v>
      </c>
      <c r="G41" s="76">
        <f t="shared" si="154"/>
        <v>0</v>
      </c>
      <c r="H41" s="76">
        <f t="shared" si="154"/>
        <v>0</v>
      </c>
      <c r="I41" s="76">
        <f t="shared" si="154"/>
        <v>0</v>
      </c>
      <c r="J41" s="76">
        <f t="shared" si="154"/>
        <v>0</v>
      </c>
      <c r="K41" s="76">
        <f t="shared" si="154"/>
        <v>0</v>
      </c>
      <c r="L41" s="63" t="s">
        <v>209</v>
      </c>
      <c r="M41" s="63" t="s">
        <v>210</v>
      </c>
    </row>
    <row r="42" spans="1:13" ht="15" hidden="1" customHeight="1" outlineLevel="1" x14ac:dyDescent="0.25">
      <c r="A42" s="2" t="s">
        <v>18</v>
      </c>
      <c r="B42" s="6">
        <f ca="1">IF(ISBLANK(B$19),0,VLOOKUP(B$19,OFFSET(Synthèse!$C$7,0,0,30-COUNTBLANK(Synthèse!$C$7:$C$36),35),3,FALSE)*B$31)</f>
        <v>0</v>
      </c>
      <c r="C42" s="76">
        <f ca="1">IF(ISBLANK(C$19),0,VLOOKUP(C$19,OFFSET(Synthèse!$C$7,0,0,30-COUNTBLANK(Synthèse!$C$7:$C$36),35),4,FALSE)*C$31)</f>
        <v>0</v>
      </c>
      <c r="D42" s="76">
        <f ca="1">IF(ISBLANK(D$19),0,VLOOKUP(D$19,OFFSET(Synthèse!$C$7,0,0,30-COUNTBLANK(Synthèse!$C$7:$C$36),35),4,FALSE)*D$31)</f>
        <v>0</v>
      </c>
      <c r="E42" s="76">
        <f ca="1">IF(ISBLANK(E$19),0,VLOOKUP(E$19,OFFSET(Synthèse!$C$7,0,0,30-COUNTBLANK(Synthèse!$C$7:$C$36),35),4,FALSE)*E$31)</f>
        <v>0</v>
      </c>
      <c r="F42" s="76">
        <f ca="1">IF(ISBLANK(F$19),0,VLOOKUP(F$19,OFFSET(Synthèse!$C$7,0,0,30-COUNTBLANK(Synthèse!$C$7:$C$36),35),4,FALSE)*F$31)</f>
        <v>0</v>
      </c>
      <c r="G42" s="76">
        <f ca="1">IF(ISBLANK(G$19),0,VLOOKUP(G$19,OFFSET(Synthèse!$C$7,0,0,30-COUNTBLANK(Synthèse!$C$7:$C$36),35),4,FALSE)*G$31)</f>
        <v>0</v>
      </c>
      <c r="H42" s="76">
        <f ca="1">IF(ISBLANK(H$19),0,VLOOKUP(H$19,OFFSET(Synthèse!$C$7,0,0,30-COUNTBLANK(Synthèse!$C$7:$C$36),35),4,FALSE)*H$31)</f>
        <v>0</v>
      </c>
      <c r="I42" s="76">
        <f ca="1">IF(ISBLANK(I$19),0,VLOOKUP(I$19,OFFSET(Synthèse!$C$7,0,0,30-COUNTBLANK(Synthèse!$C$7:$C$36),35),4,FALSE)*I$31)</f>
        <v>0</v>
      </c>
      <c r="J42" s="76">
        <f ca="1">IF(ISBLANK(J$19),0,VLOOKUP(J$19,OFFSET(Synthèse!$C$7,0,0,30-COUNTBLANK(Synthèse!$C$7:$C$36),35),4,FALSE)*J$31)</f>
        <v>0</v>
      </c>
      <c r="K42" s="76">
        <f ca="1">IF(ISBLANK(K$19),0,VLOOKUP(K$19,OFFSET(Synthèse!$C$7,0,0,30-COUNTBLANK(Synthèse!$C$7:$C$36),35),4,FALSE)*K$31)</f>
        <v>0</v>
      </c>
      <c r="L42" s="63">
        <f ca="1">SUM($B42:$K42)</f>
        <v>0</v>
      </c>
      <c r="M42" s="104"/>
    </row>
    <row r="43" spans="1:13" ht="15" hidden="1" customHeight="1" outlineLevel="1" x14ac:dyDescent="0.25">
      <c r="A43" s="2" t="s">
        <v>19</v>
      </c>
      <c r="B43" s="6">
        <f ca="1">IF(ISBLANK(B$19),0,VLOOKUP(B$19,OFFSET(Synthèse!$C$7,0,0,30-COUNTBLANK(Synthèse!$C$7:$C$36),35),4,FALSE)*B$31)</f>
        <v>0</v>
      </c>
      <c r="C43" s="76">
        <f ca="1">IF(ISBLANK(C$19),0,VLOOKUP(C$19,OFFSET(Synthèse!$C$7,0,0,30-COUNTBLANK(Synthèse!$C$7:$C$36),35),5,FALSE)*C$31)</f>
        <v>0</v>
      </c>
      <c r="D43" s="76">
        <f ca="1">IF(ISBLANK(D$19),0,VLOOKUP(D$19,OFFSET(Synthèse!$C$7,0,0,30-COUNTBLANK(Synthèse!$C$7:$C$36),35),5,FALSE)*D$31)</f>
        <v>0</v>
      </c>
      <c r="E43" s="76">
        <f ca="1">IF(ISBLANK(E$19),0,VLOOKUP(E$19,OFFSET(Synthèse!$C$7,0,0,30-COUNTBLANK(Synthèse!$C$7:$C$36),35),5,FALSE)*E$31)</f>
        <v>0</v>
      </c>
      <c r="F43" s="76">
        <f ca="1">IF(ISBLANK(F$19),0,VLOOKUP(F$19,OFFSET(Synthèse!$C$7,0,0,30-COUNTBLANK(Synthèse!$C$7:$C$36),35),5,FALSE)*F$31)</f>
        <v>0</v>
      </c>
      <c r="G43" s="76">
        <f ca="1">IF(ISBLANK(G$19),0,VLOOKUP(G$19,OFFSET(Synthèse!$C$7,0,0,30-COUNTBLANK(Synthèse!$C$7:$C$36),35),5,FALSE)*G$31)</f>
        <v>0</v>
      </c>
      <c r="H43" s="76">
        <f ca="1">IF(ISBLANK(H$19),0,VLOOKUP(H$19,OFFSET(Synthèse!$C$7,0,0,30-COUNTBLANK(Synthèse!$C$7:$C$36),35),5,FALSE)*H$31)</f>
        <v>0</v>
      </c>
      <c r="I43" s="76">
        <f ca="1">IF(ISBLANK(I$19),0,VLOOKUP(I$19,OFFSET(Synthèse!$C$7,0,0,30-COUNTBLANK(Synthèse!$C$7:$C$36),35),5,FALSE)*I$31)</f>
        <v>0</v>
      </c>
      <c r="J43" s="76">
        <f ca="1">IF(ISBLANK(J$19),0,VLOOKUP(J$19,OFFSET(Synthèse!$C$7,0,0,30-COUNTBLANK(Synthèse!$C$7:$C$36),35),5,FALSE)*J$31)</f>
        <v>0</v>
      </c>
      <c r="K43" s="76">
        <f ca="1">IF(ISBLANK(K$19),0,VLOOKUP(K$19,OFFSET(Synthèse!$C$7,0,0,30-COUNTBLANK(Synthèse!$C$7:$C$36),35),5,FALSE)*K$31)</f>
        <v>0</v>
      </c>
      <c r="L43" s="63">
        <f t="shared" ref="L43:L54" ca="1" si="155">SUM($B43:$K43)</f>
        <v>0</v>
      </c>
      <c r="M43" s="104"/>
    </row>
    <row r="44" spans="1:13" ht="15" hidden="1" customHeight="1" outlineLevel="1" x14ac:dyDescent="0.25">
      <c r="A44" s="2" t="s">
        <v>20</v>
      </c>
      <c r="B44" s="6">
        <f ca="1">IF(ISBLANK(B$19),0,VLOOKUP(B$19,OFFSET(Synthèse!$C$7,0,0,30-COUNTBLANK(Synthèse!$C$7:$C$36),35),5,FALSE)*B$31)</f>
        <v>0</v>
      </c>
      <c r="C44" s="76">
        <f ca="1">IF(ISBLANK(C$19),0,VLOOKUP(C$19,OFFSET(Synthèse!$C$7,0,0,30-COUNTBLANK(Synthèse!$C$7:$C$36),35),6,FALSE)*C$31)</f>
        <v>0</v>
      </c>
      <c r="D44" s="76">
        <f ca="1">IF(ISBLANK(D$19),0,VLOOKUP(D$19,OFFSET(Synthèse!$C$7,0,0,30-COUNTBLANK(Synthèse!$C$7:$C$36),35),6,FALSE)*D$31)</f>
        <v>0</v>
      </c>
      <c r="E44" s="76">
        <f ca="1">IF(ISBLANK(E$19),0,VLOOKUP(E$19,OFFSET(Synthèse!$C$7,0,0,30-COUNTBLANK(Synthèse!$C$7:$C$36),35),6,FALSE)*E$31)</f>
        <v>0</v>
      </c>
      <c r="F44" s="76">
        <f ca="1">IF(ISBLANK(F$19),0,VLOOKUP(F$19,OFFSET(Synthèse!$C$7,0,0,30-COUNTBLANK(Synthèse!$C$7:$C$36),35),6,FALSE)*F$31)</f>
        <v>0</v>
      </c>
      <c r="G44" s="76">
        <f ca="1">IF(ISBLANK(G$19),0,VLOOKUP(G$19,OFFSET(Synthèse!$C$7,0,0,30-COUNTBLANK(Synthèse!$C$7:$C$36),35),6,FALSE)*G$31)</f>
        <v>0</v>
      </c>
      <c r="H44" s="76">
        <f ca="1">IF(ISBLANK(H$19),0,VLOOKUP(H$19,OFFSET(Synthèse!$C$7,0,0,30-COUNTBLANK(Synthèse!$C$7:$C$36),35),6,FALSE)*H$31)</f>
        <v>0</v>
      </c>
      <c r="I44" s="76">
        <f ca="1">IF(ISBLANK(I$19),0,VLOOKUP(I$19,OFFSET(Synthèse!$C$7,0,0,30-COUNTBLANK(Synthèse!$C$7:$C$36),35),6,FALSE)*I$31)</f>
        <v>0</v>
      </c>
      <c r="J44" s="76">
        <f ca="1">IF(ISBLANK(J$19),0,VLOOKUP(J$19,OFFSET(Synthèse!$C$7,0,0,30-COUNTBLANK(Synthèse!$C$7:$C$36),35),6,FALSE)*J$31)</f>
        <v>0</v>
      </c>
      <c r="K44" s="76">
        <f ca="1">IF(ISBLANK(K$19),0,VLOOKUP(K$19,OFFSET(Synthèse!$C$7,0,0,30-COUNTBLANK(Synthèse!$C$7:$C$36),35),6,FALSE)*K$31)</f>
        <v>0</v>
      </c>
      <c r="L44" s="63">
        <f t="shared" ca="1" si="155"/>
        <v>0</v>
      </c>
      <c r="M44" s="104"/>
    </row>
    <row r="45" spans="1:13" ht="15" hidden="1" customHeight="1" outlineLevel="1" x14ac:dyDescent="0.25">
      <c r="A45" s="2" t="s">
        <v>21</v>
      </c>
      <c r="B45" s="6">
        <f ca="1">IF(ISBLANK(B$19),0,VLOOKUP(B$19,OFFSET(Synthèse!$C$7,0,0,30-COUNTBLANK(Synthèse!$C$7:$C$36),35),6,FALSE)*B$31)</f>
        <v>0</v>
      </c>
      <c r="C45" s="76">
        <f ca="1">IF(ISBLANK(C$19),0,VLOOKUP(C$19,OFFSET(Synthèse!$C$7,0,0,30-COUNTBLANK(Synthèse!$C$7:$C$36),35),7,FALSE)*C$31)</f>
        <v>0</v>
      </c>
      <c r="D45" s="76">
        <f ca="1">IF(ISBLANK(D$19),0,VLOOKUP(D$19,OFFSET(Synthèse!$C$7,0,0,30-COUNTBLANK(Synthèse!$C$7:$C$36),35),7,FALSE)*D$31)</f>
        <v>0</v>
      </c>
      <c r="E45" s="76">
        <f ca="1">IF(ISBLANK(E$19),0,VLOOKUP(E$19,OFFSET(Synthèse!$C$7,0,0,30-COUNTBLANK(Synthèse!$C$7:$C$36),35),7,FALSE)*E$31)</f>
        <v>0</v>
      </c>
      <c r="F45" s="76">
        <f ca="1">IF(ISBLANK(F$19),0,VLOOKUP(F$19,OFFSET(Synthèse!$C$7,0,0,30-COUNTBLANK(Synthèse!$C$7:$C$36),35),7,FALSE)*F$31)</f>
        <v>0</v>
      </c>
      <c r="G45" s="76">
        <f ca="1">IF(ISBLANK(G$19),0,VLOOKUP(G$19,OFFSET(Synthèse!$C$7,0,0,30-COUNTBLANK(Synthèse!$C$7:$C$36),35),7,FALSE)*G$31)</f>
        <v>0</v>
      </c>
      <c r="H45" s="76">
        <f ca="1">IF(ISBLANK(H$19),0,VLOOKUP(H$19,OFFSET(Synthèse!$C$7,0,0,30-COUNTBLANK(Synthèse!$C$7:$C$36),35),7,FALSE)*H$31)</f>
        <v>0</v>
      </c>
      <c r="I45" s="76">
        <f ca="1">IF(ISBLANK(I$19),0,VLOOKUP(I$19,OFFSET(Synthèse!$C$7,0,0,30-COUNTBLANK(Synthèse!$C$7:$C$36),35),7,FALSE)*I$31)</f>
        <v>0</v>
      </c>
      <c r="J45" s="76">
        <f ca="1">IF(ISBLANK(J$19),0,VLOOKUP(J$19,OFFSET(Synthèse!$C$7,0,0,30-COUNTBLANK(Synthèse!$C$7:$C$36),35),7,FALSE)*J$31)</f>
        <v>0</v>
      </c>
      <c r="K45" s="76">
        <f ca="1">IF(ISBLANK(K$19),0,VLOOKUP(K$19,OFFSET(Synthèse!$C$7,0,0,30-COUNTBLANK(Synthèse!$C$7:$C$36),35),7,FALSE)*K$31)</f>
        <v>0</v>
      </c>
      <c r="L45" s="63">
        <f t="shared" ca="1" si="155"/>
        <v>0</v>
      </c>
      <c r="M45" s="104"/>
    </row>
    <row r="46" spans="1:13" ht="15" hidden="1" customHeight="1" outlineLevel="1" x14ac:dyDescent="0.25">
      <c r="A46" s="2" t="s">
        <v>22</v>
      </c>
      <c r="B46" s="6">
        <f ca="1">IF(ISBLANK(B$19),0,VLOOKUP(B$19,OFFSET(Synthèse!$C$7,0,0,30-COUNTBLANK(Synthèse!$C$7:$C$36),35),7,FALSE)*B$31)</f>
        <v>0</v>
      </c>
      <c r="C46" s="76">
        <f ca="1">IF(ISBLANK(C$19),0,VLOOKUP(C$19,OFFSET(Synthèse!$C$7,0,0,30-COUNTBLANK(Synthèse!$C$7:$C$36),35),8,FALSE)*C$31)</f>
        <v>0</v>
      </c>
      <c r="D46" s="76">
        <f ca="1">IF(ISBLANK(D$19),0,VLOOKUP(D$19,OFFSET(Synthèse!$C$7,0,0,30-COUNTBLANK(Synthèse!$C$7:$C$36),35),8,FALSE)*D$31)</f>
        <v>0</v>
      </c>
      <c r="E46" s="76">
        <f ca="1">IF(ISBLANK(E$19),0,VLOOKUP(E$19,OFFSET(Synthèse!$C$7,0,0,30-COUNTBLANK(Synthèse!$C$7:$C$36),35),8,FALSE)*E$31)</f>
        <v>0</v>
      </c>
      <c r="F46" s="76">
        <f ca="1">IF(ISBLANK(F$19),0,VLOOKUP(F$19,OFFSET(Synthèse!$C$7,0,0,30-COUNTBLANK(Synthèse!$C$7:$C$36),35),8,FALSE)*F$31)</f>
        <v>0</v>
      </c>
      <c r="G46" s="76">
        <f ca="1">IF(ISBLANK(G$19),0,VLOOKUP(G$19,OFFSET(Synthèse!$C$7,0,0,30-COUNTBLANK(Synthèse!$C$7:$C$36),35),8,FALSE)*G$31)</f>
        <v>0</v>
      </c>
      <c r="H46" s="76">
        <f ca="1">IF(ISBLANK(H$19),0,VLOOKUP(H$19,OFFSET(Synthèse!$C$7,0,0,30-COUNTBLANK(Synthèse!$C$7:$C$36),35),8,FALSE)*H$31)</f>
        <v>0</v>
      </c>
      <c r="I46" s="76">
        <f ca="1">IF(ISBLANK(I$19),0,VLOOKUP(I$19,OFFSET(Synthèse!$C$7,0,0,30-COUNTBLANK(Synthèse!$C$7:$C$36),35),8,FALSE)*I$31)</f>
        <v>0</v>
      </c>
      <c r="J46" s="76">
        <f ca="1">IF(ISBLANK(J$19),0,VLOOKUP(J$19,OFFSET(Synthèse!$C$7,0,0,30-COUNTBLANK(Synthèse!$C$7:$C$36),35),8,FALSE)*J$31)</f>
        <v>0</v>
      </c>
      <c r="K46" s="76">
        <f ca="1">IF(ISBLANK(K$19),0,VLOOKUP(K$19,OFFSET(Synthèse!$C$7,0,0,30-COUNTBLANK(Synthèse!$C$7:$C$36),35),8,FALSE)*K$31)</f>
        <v>0</v>
      </c>
      <c r="L46" s="63">
        <f t="shared" ca="1" si="155"/>
        <v>0</v>
      </c>
      <c r="M46" s="104"/>
    </row>
    <row r="47" spans="1:13" ht="15" hidden="1" customHeight="1" outlineLevel="1" x14ac:dyDescent="0.25">
      <c r="A47" s="2" t="s">
        <v>23</v>
      </c>
      <c r="B47" s="6">
        <f ca="1">IF(ISBLANK(B$19),0,VLOOKUP(B$19,OFFSET(Synthèse!$C$7,0,0,30-COUNTBLANK(Synthèse!$C$7:$C$36),35),8,FALSE)*B$31)</f>
        <v>0</v>
      </c>
      <c r="C47" s="76">
        <f ca="1">IF(ISBLANK(C$19),0,VLOOKUP(C$19,OFFSET(Synthèse!$C$7,0,0,30-COUNTBLANK(Synthèse!$C$7:$C$36),35),9,FALSE)*C$31)</f>
        <v>0</v>
      </c>
      <c r="D47" s="76">
        <f ca="1">IF(ISBLANK(D$19),0,VLOOKUP(D$19,OFFSET(Synthèse!$C$7,0,0,30-COUNTBLANK(Synthèse!$C$7:$C$36),35),9,FALSE)*D$31)</f>
        <v>0</v>
      </c>
      <c r="E47" s="76">
        <f ca="1">IF(ISBLANK(E$19),0,VLOOKUP(E$19,OFFSET(Synthèse!$C$7,0,0,30-COUNTBLANK(Synthèse!$C$7:$C$36),35),9,FALSE)*E$31)</f>
        <v>0</v>
      </c>
      <c r="F47" s="76">
        <f ca="1">IF(ISBLANK(F$19),0,VLOOKUP(F$19,OFFSET(Synthèse!$C$7,0,0,30-COUNTBLANK(Synthèse!$C$7:$C$36),35),9,FALSE)*F$31)</f>
        <v>0</v>
      </c>
      <c r="G47" s="76">
        <f ca="1">IF(ISBLANK(G$19),0,VLOOKUP(G$19,OFFSET(Synthèse!$C$7,0,0,30-COUNTBLANK(Synthèse!$C$7:$C$36),35),9,FALSE)*G$31)</f>
        <v>0</v>
      </c>
      <c r="H47" s="76">
        <f ca="1">IF(ISBLANK(H$19),0,VLOOKUP(H$19,OFFSET(Synthèse!$C$7,0,0,30-COUNTBLANK(Synthèse!$C$7:$C$36),35),9,FALSE)*H$31)</f>
        <v>0</v>
      </c>
      <c r="I47" s="76">
        <f ca="1">IF(ISBLANK(I$19),0,VLOOKUP(I$19,OFFSET(Synthèse!$C$7,0,0,30-COUNTBLANK(Synthèse!$C$7:$C$36),35),9,FALSE)*I$31)</f>
        <v>0</v>
      </c>
      <c r="J47" s="76">
        <f ca="1">IF(ISBLANK(J$19),0,VLOOKUP(J$19,OFFSET(Synthèse!$C$7,0,0,30-COUNTBLANK(Synthèse!$C$7:$C$36),35),9,FALSE)*J$31)</f>
        <v>0</v>
      </c>
      <c r="K47" s="76">
        <f ca="1">IF(ISBLANK(K$19),0,VLOOKUP(K$19,OFFSET(Synthèse!$C$7,0,0,30-COUNTBLANK(Synthèse!$C$7:$C$36),35),9,FALSE)*K$31)</f>
        <v>0</v>
      </c>
      <c r="L47" s="63">
        <f t="shared" ca="1" si="155"/>
        <v>0</v>
      </c>
      <c r="M47" s="104"/>
    </row>
    <row r="48" spans="1:13" ht="15" hidden="1" customHeight="1" outlineLevel="1" x14ac:dyDescent="0.25">
      <c r="A48" s="2" t="s">
        <v>24</v>
      </c>
      <c r="B48" s="6">
        <f ca="1">IF(ISBLANK(B$19),0,VLOOKUP(B$19,OFFSET(Synthèse!$C$7,0,0,30-COUNTBLANK(Synthèse!$C$7:$C$36),35),9,FALSE)*B$31)</f>
        <v>0</v>
      </c>
      <c r="C48" s="76">
        <f ca="1">IF(ISBLANK(C$19),0,VLOOKUP(C$19,OFFSET(Synthèse!$C$7,0,0,30-COUNTBLANK(Synthèse!$C$7:$C$36),35),10,FALSE)*C$31)</f>
        <v>0</v>
      </c>
      <c r="D48" s="76">
        <f ca="1">IF(ISBLANK(D$19),0,VLOOKUP(D$19,OFFSET(Synthèse!$C$7,0,0,30-COUNTBLANK(Synthèse!$C$7:$C$36),35),10,FALSE)*D$31)</f>
        <v>0</v>
      </c>
      <c r="E48" s="76">
        <f ca="1">IF(ISBLANK(E$19),0,VLOOKUP(E$19,OFFSET(Synthèse!$C$7,0,0,30-COUNTBLANK(Synthèse!$C$7:$C$36),35),10,FALSE)*E$31)</f>
        <v>0</v>
      </c>
      <c r="F48" s="76">
        <f ca="1">IF(ISBLANK(F$19),0,VLOOKUP(F$19,OFFSET(Synthèse!$C$7,0,0,30-COUNTBLANK(Synthèse!$C$7:$C$36),35),10,FALSE)*F$31)</f>
        <v>0</v>
      </c>
      <c r="G48" s="76">
        <f ca="1">IF(ISBLANK(G$19),0,VLOOKUP(G$19,OFFSET(Synthèse!$C$7,0,0,30-COUNTBLANK(Synthèse!$C$7:$C$36),35),10,FALSE)*G$31)</f>
        <v>0</v>
      </c>
      <c r="H48" s="76">
        <f ca="1">IF(ISBLANK(H$19),0,VLOOKUP(H$19,OFFSET(Synthèse!$C$7,0,0,30-COUNTBLANK(Synthèse!$C$7:$C$36),35),10,FALSE)*H$31)</f>
        <v>0</v>
      </c>
      <c r="I48" s="76">
        <f ca="1">IF(ISBLANK(I$19),0,VLOOKUP(I$19,OFFSET(Synthèse!$C$7,0,0,30-COUNTBLANK(Synthèse!$C$7:$C$36),35),10,FALSE)*I$31)</f>
        <v>0</v>
      </c>
      <c r="J48" s="76">
        <f ca="1">IF(ISBLANK(J$19),0,VLOOKUP(J$19,OFFSET(Synthèse!$C$7,0,0,30-COUNTBLANK(Synthèse!$C$7:$C$36),35),10,FALSE)*J$31)</f>
        <v>0</v>
      </c>
      <c r="K48" s="76">
        <f ca="1">IF(ISBLANK(K$19),0,VLOOKUP(K$19,OFFSET(Synthèse!$C$7,0,0,30-COUNTBLANK(Synthèse!$C$7:$C$36),35),10,FALSE)*K$31)</f>
        <v>0</v>
      </c>
      <c r="L48" s="63">
        <f t="shared" ca="1" si="155"/>
        <v>0</v>
      </c>
      <c r="M48" s="104"/>
    </row>
    <row r="49" spans="1:13" ht="15" hidden="1" customHeight="1" outlineLevel="1" x14ac:dyDescent="0.25">
      <c r="A49" s="2" t="s">
        <v>25</v>
      </c>
      <c r="B49" s="6">
        <f ca="1">IF(ISBLANK(B$19),0,VLOOKUP(B$19,OFFSET(Synthèse!$C$7,0,0,30-COUNTBLANK(Synthèse!$C$7:$C$36),35),10,FALSE)*B$31)</f>
        <v>0</v>
      </c>
      <c r="C49" s="76">
        <f ca="1">IF(ISBLANK(C$19),0,VLOOKUP(C$19,OFFSET(Synthèse!$C$7,0,0,30-COUNTBLANK(Synthèse!$C$7:$C$36),35),11,FALSE)*C$31)</f>
        <v>0</v>
      </c>
      <c r="D49" s="76">
        <f ca="1">IF(ISBLANK(D$19),0,VLOOKUP(D$19,OFFSET(Synthèse!$C$7,0,0,30-COUNTBLANK(Synthèse!$C$7:$C$36),35),11,FALSE)*D$31)</f>
        <v>0</v>
      </c>
      <c r="E49" s="76">
        <f ca="1">IF(ISBLANK(E$19),0,VLOOKUP(E$19,OFFSET(Synthèse!$C$7,0,0,30-COUNTBLANK(Synthèse!$C$7:$C$36),35),11,FALSE)*E$31)</f>
        <v>0</v>
      </c>
      <c r="F49" s="76">
        <f ca="1">IF(ISBLANK(F$19),0,VLOOKUP(F$19,OFFSET(Synthèse!$C$7,0,0,30-COUNTBLANK(Synthèse!$C$7:$C$36),35),11,FALSE)*F$31)</f>
        <v>0</v>
      </c>
      <c r="G49" s="76">
        <f ca="1">IF(ISBLANK(G$19),0,VLOOKUP(G$19,OFFSET(Synthèse!$C$7,0,0,30-COUNTBLANK(Synthèse!$C$7:$C$36),35),11,FALSE)*G$31)</f>
        <v>0</v>
      </c>
      <c r="H49" s="76">
        <f ca="1">IF(ISBLANK(H$19),0,VLOOKUP(H$19,OFFSET(Synthèse!$C$7,0,0,30-COUNTBLANK(Synthèse!$C$7:$C$36),35),11,FALSE)*H$31)</f>
        <v>0</v>
      </c>
      <c r="I49" s="76">
        <f ca="1">IF(ISBLANK(I$19),0,VLOOKUP(I$19,OFFSET(Synthèse!$C$7,0,0,30-COUNTBLANK(Synthèse!$C$7:$C$36),35),11,FALSE)*I$31)</f>
        <v>0</v>
      </c>
      <c r="J49" s="76">
        <f ca="1">IF(ISBLANK(J$19),0,VLOOKUP(J$19,OFFSET(Synthèse!$C$7,0,0,30-COUNTBLANK(Synthèse!$C$7:$C$36),35),11,FALSE)*J$31)</f>
        <v>0</v>
      </c>
      <c r="K49" s="76">
        <f ca="1">IF(ISBLANK(K$19),0,VLOOKUP(K$19,OFFSET(Synthèse!$C$7,0,0,30-COUNTBLANK(Synthèse!$C$7:$C$36),35),11,FALSE)*K$31)</f>
        <v>0</v>
      </c>
      <c r="L49" s="63">
        <f t="shared" ca="1" si="155"/>
        <v>0</v>
      </c>
      <c r="M49" s="104"/>
    </row>
    <row r="50" spans="1:13" ht="15" hidden="1" customHeight="1" outlineLevel="1" x14ac:dyDescent="0.25">
      <c r="A50" s="2" t="s">
        <v>26</v>
      </c>
      <c r="B50" s="6">
        <f ca="1">IF(ISBLANK(B$19),0,VLOOKUP(B$19,OFFSET(Synthèse!$C$7,0,0,30-COUNTBLANK(Synthèse!$C$7:$C$36),35),11,FALSE)*B$31)</f>
        <v>0</v>
      </c>
      <c r="C50" s="76">
        <f ca="1">IF(ISBLANK(C$19),0,VLOOKUP(C$19,OFFSET(Synthèse!$C$7,0,0,30-COUNTBLANK(Synthèse!$C$7:$C$36),35),12,FALSE)*C$31)</f>
        <v>0</v>
      </c>
      <c r="D50" s="76">
        <f ca="1">IF(ISBLANK(D$19),0,VLOOKUP(D$19,OFFSET(Synthèse!$C$7,0,0,30-COUNTBLANK(Synthèse!$C$7:$C$36),35),12,FALSE)*D$31)</f>
        <v>0</v>
      </c>
      <c r="E50" s="76">
        <f ca="1">IF(ISBLANK(E$19),0,VLOOKUP(E$19,OFFSET(Synthèse!$C$7,0,0,30-COUNTBLANK(Synthèse!$C$7:$C$36),35),12,FALSE)*E$31)</f>
        <v>0</v>
      </c>
      <c r="F50" s="76">
        <f ca="1">IF(ISBLANK(F$19),0,VLOOKUP(F$19,OFFSET(Synthèse!$C$7,0,0,30-COUNTBLANK(Synthèse!$C$7:$C$36),35),12,FALSE)*F$31)</f>
        <v>0</v>
      </c>
      <c r="G50" s="76">
        <f ca="1">IF(ISBLANK(G$19),0,VLOOKUP(G$19,OFFSET(Synthèse!$C$7,0,0,30-COUNTBLANK(Synthèse!$C$7:$C$36),35),12,FALSE)*G$31)</f>
        <v>0</v>
      </c>
      <c r="H50" s="76">
        <f ca="1">IF(ISBLANK(H$19),0,VLOOKUP(H$19,OFFSET(Synthèse!$C$7,0,0,30-COUNTBLANK(Synthèse!$C$7:$C$36),35),12,FALSE)*H$31)</f>
        <v>0</v>
      </c>
      <c r="I50" s="76">
        <f ca="1">IF(ISBLANK(I$19),0,VLOOKUP(I$19,OFFSET(Synthèse!$C$7,0,0,30-COUNTBLANK(Synthèse!$C$7:$C$36),35),12,FALSE)*I$31)</f>
        <v>0</v>
      </c>
      <c r="J50" s="76">
        <f ca="1">IF(ISBLANK(J$19),0,VLOOKUP(J$19,OFFSET(Synthèse!$C$7,0,0,30-COUNTBLANK(Synthèse!$C$7:$C$36),35),12,FALSE)*J$31)</f>
        <v>0</v>
      </c>
      <c r="K50" s="76">
        <f ca="1">IF(ISBLANK(K$19),0,VLOOKUP(K$19,OFFSET(Synthèse!$C$7,0,0,30-COUNTBLANK(Synthèse!$C$7:$C$36),35),12,FALSE)*K$31)</f>
        <v>0</v>
      </c>
      <c r="L50" s="63">
        <f t="shared" ca="1" si="155"/>
        <v>0</v>
      </c>
      <c r="M50" s="104"/>
    </row>
    <row r="51" spans="1:13" ht="15" hidden="1" customHeight="1" outlineLevel="1" x14ac:dyDescent="0.25">
      <c r="A51" s="2" t="s">
        <v>27</v>
      </c>
      <c r="B51" s="6">
        <f ca="1">IF(ISBLANK(B$19),0,VLOOKUP(B$19,OFFSET(Synthèse!$C$7,0,0,30-COUNTBLANK(Synthèse!$C$7:$C$36),35),12,FALSE)*B$31)</f>
        <v>0</v>
      </c>
      <c r="C51" s="76">
        <f ca="1">IF(ISBLANK(C$19),0,VLOOKUP(C$19,OFFSET(Synthèse!$C$7,0,0,30-COUNTBLANK(Synthèse!$C$7:$C$36),35),13,FALSE)*C$31)</f>
        <v>0</v>
      </c>
      <c r="D51" s="76">
        <f ca="1">IF(ISBLANK(D$19),0,VLOOKUP(D$19,OFFSET(Synthèse!$C$7,0,0,30-COUNTBLANK(Synthèse!$C$7:$C$36),35),13,FALSE)*D$31)</f>
        <v>0</v>
      </c>
      <c r="E51" s="76">
        <f ca="1">IF(ISBLANK(E$19),0,VLOOKUP(E$19,OFFSET(Synthèse!$C$7,0,0,30-COUNTBLANK(Synthèse!$C$7:$C$36),35),13,FALSE)*E$31)</f>
        <v>0</v>
      </c>
      <c r="F51" s="76">
        <f ca="1">IF(ISBLANK(F$19),0,VLOOKUP(F$19,OFFSET(Synthèse!$C$7,0,0,30-COUNTBLANK(Synthèse!$C$7:$C$36),35),13,FALSE)*F$31)</f>
        <v>0</v>
      </c>
      <c r="G51" s="76">
        <f ca="1">IF(ISBLANK(G$19),0,VLOOKUP(G$19,OFFSET(Synthèse!$C$7,0,0,30-COUNTBLANK(Synthèse!$C$7:$C$36),35),13,FALSE)*G$31)</f>
        <v>0</v>
      </c>
      <c r="H51" s="76">
        <f ca="1">IF(ISBLANK(H$19),0,VLOOKUP(H$19,OFFSET(Synthèse!$C$7,0,0,30-COUNTBLANK(Synthèse!$C$7:$C$36),35),13,FALSE)*H$31)</f>
        <v>0</v>
      </c>
      <c r="I51" s="76">
        <f ca="1">IF(ISBLANK(I$19),0,VLOOKUP(I$19,OFFSET(Synthèse!$C$7,0,0,30-COUNTBLANK(Synthèse!$C$7:$C$36),35),13,FALSE)*I$31)</f>
        <v>0</v>
      </c>
      <c r="J51" s="76">
        <f ca="1">IF(ISBLANK(J$19),0,VLOOKUP(J$19,OFFSET(Synthèse!$C$7,0,0,30-COUNTBLANK(Synthèse!$C$7:$C$36),35),13,FALSE)*J$31)</f>
        <v>0</v>
      </c>
      <c r="K51" s="76">
        <f ca="1">IF(ISBLANK(K$19),0,VLOOKUP(K$19,OFFSET(Synthèse!$C$7,0,0,30-COUNTBLANK(Synthèse!$C$7:$C$36),35),13,FALSE)*K$31)</f>
        <v>0</v>
      </c>
      <c r="L51" s="63">
        <f t="shared" ca="1" si="155"/>
        <v>0</v>
      </c>
      <c r="M51" s="104"/>
    </row>
    <row r="52" spans="1:13" ht="15" hidden="1" customHeight="1" outlineLevel="1" x14ac:dyDescent="0.25">
      <c r="A52" s="2" t="s">
        <v>28</v>
      </c>
      <c r="B52" s="6">
        <f ca="1">IF(ISBLANK(B$19),0,VLOOKUP(B$19,OFFSET(Synthèse!$C$7,0,0,30-COUNTBLANK(Synthèse!$C$7:$C$36),35),13,FALSE)*B$31)</f>
        <v>0</v>
      </c>
      <c r="C52" s="93">
        <f ca="1">IF(ISBLANK(C$19),0,VLOOKUP(C$19,OFFSET(Synthèse!$C$7,0,0,30-COUNTBLANK(Synthèse!$C$7:$C$36),35),13,FALSE)*C$31)</f>
        <v>0</v>
      </c>
      <c r="D52" s="93">
        <f ca="1">IF(ISBLANK(D$19),0,VLOOKUP(D$19,OFFSET(Synthèse!$C$7,0,0,30-COUNTBLANK(Synthèse!$C$7:$C$36),35),13,FALSE)*D$31)</f>
        <v>0</v>
      </c>
      <c r="E52" s="93">
        <f ca="1">IF(ISBLANK(E$19),0,VLOOKUP(E$19,OFFSET(Synthèse!$C$7,0,0,30-COUNTBLANK(Synthèse!$C$7:$C$36),35),13,FALSE)*E$31)</f>
        <v>0</v>
      </c>
      <c r="F52" s="93">
        <f ca="1">IF(ISBLANK(F$19),0,VLOOKUP(F$19,OFFSET(Synthèse!$C$7,0,0,30-COUNTBLANK(Synthèse!$C$7:$C$36),35),13,FALSE)*F$31)</f>
        <v>0</v>
      </c>
      <c r="G52" s="93">
        <f ca="1">IF(ISBLANK(G$19),0,VLOOKUP(G$19,OFFSET(Synthèse!$C$7,0,0,30-COUNTBLANK(Synthèse!$C$7:$C$36),35),13,FALSE)*G$31)</f>
        <v>0</v>
      </c>
      <c r="H52" s="93">
        <f ca="1">IF(ISBLANK(H$19),0,VLOOKUP(H$19,OFFSET(Synthèse!$C$7,0,0,30-COUNTBLANK(Synthèse!$C$7:$C$36),35),13,FALSE)*H$31)</f>
        <v>0</v>
      </c>
      <c r="I52" s="93">
        <f ca="1">IF(ISBLANK(I$19),0,VLOOKUP(I$19,OFFSET(Synthèse!$C$7,0,0,30-COUNTBLANK(Synthèse!$C$7:$C$36),35),13,FALSE)*I$31)</f>
        <v>0</v>
      </c>
      <c r="J52" s="93">
        <f ca="1">IF(ISBLANK(J$19),0,VLOOKUP(J$19,OFFSET(Synthèse!$C$7,0,0,30-COUNTBLANK(Synthèse!$C$7:$C$36),35),13,FALSE)*J$31)</f>
        <v>0</v>
      </c>
      <c r="K52" s="93">
        <f ca="1">IF(ISBLANK(K$19),0,VLOOKUP(K$19,OFFSET(Synthèse!$C$7,0,0,30-COUNTBLANK(Synthèse!$C$7:$C$36),35),13,FALSE)*K$31)</f>
        <v>0</v>
      </c>
      <c r="L52" s="63">
        <f t="shared" ca="1" si="155"/>
        <v>0</v>
      </c>
      <c r="M52" s="104"/>
    </row>
    <row r="53" spans="1:13" ht="15" hidden="1" customHeight="1" outlineLevel="1" x14ac:dyDescent="0.25">
      <c r="A53" s="2" t="s">
        <v>29</v>
      </c>
      <c r="B53" s="93">
        <f ca="1">IF(ISBLANK(B$19),0,VLOOKUP(B$19,OFFSET(Synthèse!$C$7,0,0,30-COUNTBLANK(Synthèse!$C$7:$C$36),35),14,FALSE)*B$31)</f>
        <v>0</v>
      </c>
      <c r="C53" s="93">
        <f ca="1">IF(ISBLANK(C$19),0,VLOOKUP(C$19,OFFSET(Synthèse!$C$7,0,0,30-COUNTBLANK(Synthèse!$C$7:$C$36),35),14,FALSE)*C$31)</f>
        <v>0</v>
      </c>
      <c r="D53" s="93">
        <f ca="1">IF(ISBLANK(D$19),0,VLOOKUP(D$19,OFFSET(Synthèse!$C$7,0,0,30-COUNTBLANK(Synthèse!$C$7:$C$36),35),14,FALSE)*D$31)</f>
        <v>0</v>
      </c>
      <c r="E53" s="93">
        <f ca="1">IF(ISBLANK(E$19),0,VLOOKUP(E$19,OFFSET(Synthèse!$C$7,0,0,30-COUNTBLANK(Synthèse!$C$7:$C$36),35),14,FALSE)*E$31)</f>
        <v>0</v>
      </c>
      <c r="F53" s="93">
        <f ca="1">IF(ISBLANK(F$19),0,VLOOKUP(F$19,OFFSET(Synthèse!$C$7,0,0,30-COUNTBLANK(Synthèse!$C$7:$C$36),35),14,FALSE)*F$31)</f>
        <v>0</v>
      </c>
      <c r="G53" s="93">
        <f ca="1">IF(ISBLANK(G$19),0,VLOOKUP(G$19,OFFSET(Synthèse!$C$7,0,0,30-COUNTBLANK(Synthèse!$C$7:$C$36),35),14,FALSE)*G$31)</f>
        <v>0</v>
      </c>
      <c r="H53" s="93">
        <f ca="1">IF(ISBLANK(H$19),0,VLOOKUP(H$19,OFFSET(Synthèse!$C$7,0,0,30-COUNTBLANK(Synthèse!$C$7:$C$36),35),14,FALSE)*H$31)</f>
        <v>0</v>
      </c>
      <c r="I53" s="93">
        <f ca="1">IF(ISBLANK(I$19),0,VLOOKUP(I$19,OFFSET(Synthèse!$C$7,0,0,30-COUNTBLANK(Synthèse!$C$7:$C$36),35),14,FALSE)*I$31)</f>
        <v>0</v>
      </c>
      <c r="J53" s="93">
        <f ca="1">IF(ISBLANK(J$19),0,VLOOKUP(J$19,OFFSET(Synthèse!$C$7,0,0,30-COUNTBLANK(Synthèse!$C$7:$C$36),35),14,FALSE)*J$31)</f>
        <v>0</v>
      </c>
      <c r="K53" s="93">
        <f ca="1">IF(ISBLANK(K$19),0,VLOOKUP(K$19,OFFSET(Synthèse!$C$7,0,0,30-COUNTBLANK(Synthèse!$C$7:$C$36),35),14,FALSE)*K$31)</f>
        <v>0</v>
      </c>
      <c r="L53" s="63">
        <f t="shared" ca="1" si="155"/>
        <v>0</v>
      </c>
      <c r="M53" s="104"/>
    </row>
    <row r="54" spans="1:13" ht="15" hidden="1" customHeight="1" outlineLevel="1" x14ac:dyDescent="0.25">
      <c r="A54" s="2" t="s">
        <v>86</v>
      </c>
      <c r="B54" s="11">
        <f ca="1">SUM(B$42:B$53)</f>
        <v>0</v>
      </c>
      <c r="C54" s="93">
        <f t="shared" ref="C54:K54" ca="1" si="156">SUM(C$42:C$53)</f>
        <v>0</v>
      </c>
      <c r="D54" s="93">
        <f t="shared" ca="1" si="156"/>
        <v>0</v>
      </c>
      <c r="E54" s="93">
        <f t="shared" ca="1" si="156"/>
        <v>0</v>
      </c>
      <c r="F54" s="93">
        <f t="shared" ca="1" si="156"/>
        <v>0</v>
      </c>
      <c r="G54" s="93">
        <f t="shared" ca="1" si="156"/>
        <v>0</v>
      </c>
      <c r="H54" s="93">
        <f t="shared" ca="1" si="156"/>
        <v>0</v>
      </c>
      <c r="I54" s="93">
        <f t="shared" ca="1" si="156"/>
        <v>0</v>
      </c>
      <c r="J54" s="93">
        <f t="shared" ca="1" si="156"/>
        <v>0</v>
      </c>
      <c r="K54" s="93">
        <f t="shared" ca="1" si="156"/>
        <v>0</v>
      </c>
      <c r="L54" s="63">
        <f t="shared" ca="1" si="155"/>
        <v>0</v>
      </c>
      <c r="M54" s="104"/>
    </row>
    <row r="55" spans="1:13" ht="15" hidden="1" customHeight="1" outlineLevel="1" x14ac:dyDescent="0.25">
      <c r="A55" s="2" t="s">
        <v>30</v>
      </c>
      <c r="B55" s="6">
        <f ca="1">IF(ISBLANK(B$19),0,VLOOKUP(B$19,OFFSET(Synthèse!$C$7,0,0,30-COUNTBLANK(Synthèse!$C$7:$C$36),35),15,FALSE)*B$31)</f>
        <v>0</v>
      </c>
      <c r="C55" s="93">
        <f ca="1">IF(ISBLANK(C$19),0,VLOOKUP(C$19,OFFSET(Synthèse!$C$7,0,0,30-COUNTBLANK(Synthèse!$C$7:$C$36),35),15,FALSE)*C$31)</f>
        <v>0</v>
      </c>
      <c r="D55" s="93">
        <f ca="1">IF(ISBLANK(D$19),0,VLOOKUP(D$19,OFFSET(Synthèse!$C$7,0,0,30-COUNTBLANK(Synthèse!$C$7:$C$36),35),15,FALSE)*D$31)</f>
        <v>0</v>
      </c>
      <c r="E55" s="93">
        <f ca="1">IF(ISBLANK(E$19),0,VLOOKUP(E$19,OFFSET(Synthèse!$C$7,0,0,30-COUNTBLANK(Synthèse!$C$7:$C$36),35),15,FALSE)*E$31)</f>
        <v>0</v>
      </c>
      <c r="F55" s="93">
        <f ca="1">IF(ISBLANK(F$19),0,VLOOKUP(F$19,OFFSET(Synthèse!$C$7,0,0,30-COUNTBLANK(Synthèse!$C$7:$C$36),35),15,FALSE)*F$31)</f>
        <v>0</v>
      </c>
      <c r="G55" s="93">
        <f ca="1">IF(ISBLANK(G$19),0,VLOOKUP(G$19,OFFSET(Synthèse!$C$7,0,0,30-COUNTBLANK(Synthèse!$C$7:$C$36),35),15,FALSE)*G$31)</f>
        <v>0</v>
      </c>
      <c r="H55" s="93">
        <f ca="1">IF(ISBLANK(H$19),0,VLOOKUP(H$19,OFFSET(Synthèse!$C$7,0,0,30-COUNTBLANK(Synthèse!$C$7:$C$36),35),15,FALSE)*H$31)</f>
        <v>0</v>
      </c>
      <c r="I55" s="93">
        <f ca="1">IF(ISBLANK(I$19),0,VLOOKUP(I$19,OFFSET(Synthèse!$C$7,0,0,30-COUNTBLANK(Synthèse!$C$7:$C$36),35),15,FALSE)*I$31)</f>
        <v>0</v>
      </c>
      <c r="J55" s="93">
        <f ca="1">IF(ISBLANK(J$19),0,VLOOKUP(J$19,OFFSET(Synthèse!$C$7,0,0,30-COUNTBLANK(Synthèse!$C$7:$C$36),35),15,FALSE)*J$31)</f>
        <v>0</v>
      </c>
      <c r="K55" s="93">
        <f ca="1">IF(ISBLANK(K$19),0,VLOOKUP(K$19,OFFSET(Synthèse!$C$7,0,0,30-COUNTBLANK(Synthèse!$C$7:$C$36),35),15,FALSE)*K$31)</f>
        <v>0</v>
      </c>
      <c r="L55" s="63">
        <f ca="1">SUM($B55:$K55)</f>
        <v>0</v>
      </c>
      <c r="M55" s="63">
        <f ca="1">$L$55</f>
        <v>0</v>
      </c>
    </row>
    <row r="56" spans="1:13" ht="15" hidden="1" customHeight="1" outlineLevel="1" x14ac:dyDescent="0.25">
      <c r="A56" s="2" t="s">
        <v>31</v>
      </c>
      <c r="B56" s="6">
        <f ca="1">IF(ISBLANK(B$19),0,VLOOKUP(B$19,OFFSET(Synthèse!$C$7,0,0,30-COUNTBLANK(Synthèse!$C$7:$C$36),35),16,FALSE)*B$31)</f>
        <v>0</v>
      </c>
      <c r="C56" s="93">
        <f ca="1">IF(ISBLANK(C$19),0,VLOOKUP(C$19,OFFSET(Synthèse!$C$7,0,0,30-COUNTBLANK(Synthèse!$C$7:$C$36),35),16,FALSE)*C$31)</f>
        <v>0</v>
      </c>
      <c r="D56" s="93">
        <f ca="1">IF(ISBLANK(D$19),0,VLOOKUP(D$19,OFFSET(Synthèse!$C$7,0,0,30-COUNTBLANK(Synthèse!$C$7:$C$36),35),16,FALSE)*D$31)</f>
        <v>0</v>
      </c>
      <c r="E56" s="93">
        <f ca="1">IF(ISBLANK(E$19),0,VLOOKUP(E$19,OFFSET(Synthèse!$C$7,0,0,30-COUNTBLANK(Synthèse!$C$7:$C$36),35),16,FALSE)*E$31)</f>
        <v>0</v>
      </c>
      <c r="F56" s="93">
        <f ca="1">IF(ISBLANK(F$19),0,VLOOKUP(F$19,OFFSET(Synthèse!$C$7,0,0,30-COUNTBLANK(Synthèse!$C$7:$C$36),35),16,FALSE)*F$31)</f>
        <v>0</v>
      </c>
      <c r="G56" s="93">
        <f ca="1">IF(ISBLANK(G$19),0,VLOOKUP(G$19,OFFSET(Synthèse!$C$7,0,0,30-COUNTBLANK(Synthèse!$C$7:$C$36),35),16,FALSE)*G$31)</f>
        <v>0</v>
      </c>
      <c r="H56" s="93">
        <f ca="1">IF(ISBLANK(H$19),0,VLOOKUP(H$19,OFFSET(Synthèse!$C$7,0,0,30-COUNTBLANK(Synthèse!$C$7:$C$36),35),16,FALSE)*H$31)</f>
        <v>0</v>
      </c>
      <c r="I56" s="93">
        <f ca="1">IF(ISBLANK(I$19),0,VLOOKUP(I$19,OFFSET(Synthèse!$C$7,0,0,30-COUNTBLANK(Synthèse!$C$7:$C$36),35),16,FALSE)*I$31)</f>
        <v>0</v>
      </c>
      <c r="J56" s="93">
        <f ca="1">IF(ISBLANK(J$19),0,VLOOKUP(J$19,OFFSET(Synthèse!$C$7,0,0,30-COUNTBLANK(Synthèse!$C$7:$C$36),35),16,FALSE)*J$31)</f>
        <v>0</v>
      </c>
      <c r="K56" s="93">
        <f ca="1">IF(ISBLANK(K$19),0,VLOOKUP(K$19,OFFSET(Synthèse!$C$7,0,0,30-COUNTBLANK(Synthèse!$C$7:$C$36),35),16,FALSE)*K$31)</f>
        <v>0</v>
      </c>
      <c r="L56" s="63">
        <f t="shared" ref="L56:L66" ca="1" si="157">SUM($B56:$K56)</f>
        <v>0</v>
      </c>
      <c r="M56" s="63">
        <f ca="1">$M55+$L56</f>
        <v>0</v>
      </c>
    </row>
    <row r="57" spans="1:13" ht="15" hidden="1" customHeight="1" outlineLevel="1" x14ac:dyDescent="0.25">
      <c r="A57" s="2" t="s">
        <v>32</v>
      </c>
      <c r="B57" s="6">
        <f ca="1">IF(ISBLANK(B$19),0,VLOOKUP(B$19,OFFSET(Synthèse!$C$7,0,0,30-COUNTBLANK(Synthèse!$C$7:$C$36),35),17,FALSE)*B$31)</f>
        <v>0</v>
      </c>
      <c r="C57" s="93">
        <f ca="1">IF(ISBLANK(C$19),0,VLOOKUP(C$19,OFFSET(Synthèse!$C$7,0,0,30-COUNTBLANK(Synthèse!$C$7:$C$36),35),17,FALSE)*C$31)</f>
        <v>0</v>
      </c>
      <c r="D57" s="93">
        <f ca="1">IF(ISBLANK(D$19),0,VLOOKUP(D$19,OFFSET(Synthèse!$C$7,0,0,30-COUNTBLANK(Synthèse!$C$7:$C$36),35),17,FALSE)*D$31)</f>
        <v>0</v>
      </c>
      <c r="E57" s="93">
        <f ca="1">IF(ISBLANK(E$19),0,VLOOKUP(E$19,OFFSET(Synthèse!$C$7,0,0,30-COUNTBLANK(Synthèse!$C$7:$C$36),35),17,FALSE)*E$31)</f>
        <v>0</v>
      </c>
      <c r="F57" s="93">
        <f ca="1">IF(ISBLANK(F$19),0,VLOOKUP(F$19,OFFSET(Synthèse!$C$7,0,0,30-COUNTBLANK(Synthèse!$C$7:$C$36),35),17,FALSE)*F$31)</f>
        <v>0</v>
      </c>
      <c r="G57" s="93">
        <f ca="1">IF(ISBLANK(G$19),0,VLOOKUP(G$19,OFFSET(Synthèse!$C$7,0,0,30-COUNTBLANK(Synthèse!$C$7:$C$36),35),17,FALSE)*G$31)</f>
        <v>0</v>
      </c>
      <c r="H57" s="93">
        <f ca="1">IF(ISBLANK(H$19),0,VLOOKUP(H$19,OFFSET(Synthèse!$C$7,0,0,30-COUNTBLANK(Synthèse!$C$7:$C$36),35),17,FALSE)*H$31)</f>
        <v>0</v>
      </c>
      <c r="I57" s="93">
        <f ca="1">IF(ISBLANK(I$19),0,VLOOKUP(I$19,OFFSET(Synthèse!$C$7,0,0,30-COUNTBLANK(Synthèse!$C$7:$C$36),35),17,FALSE)*I$31)</f>
        <v>0</v>
      </c>
      <c r="J57" s="93">
        <f ca="1">IF(ISBLANK(J$19),0,VLOOKUP(J$19,OFFSET(Synthèse!$C$7,0,0,30-COUNTBLANK(Synthèse!$C$7:$C$36),35),17,FALSE)*J$31)</f>
        <v>0</v>
      </c>
      <c r="K57" s="93">
        <f ca="1">IF(ISBLANK(K$19),0,VLOOKUP(K$19,OFFSET(Synthèse!$C$7,0,0,30-COUNTBLANK(Synthèse!$C$7:$C$36),35),17,FALSE)*K$31)</f>
        <v>0</v>
      </c>
      <c r="L57" s="63">
        <f t="shared" ca="1" si="157"/>
        <v>0</v>
      </c>
      <c r="M57" s="63">
        <f t="shared" ref="M57:M66" ca="1" si="158">$M56+$L57</f>
        <v>0</v>
      </c>
    </row>
    <row r="58" spans="1:13" ht="15" hidden="1" customHeight="1" outlineLevel="1" x14ac:dyDescent="0.25">
      <c r="A58" s="2" t="s">
        <v>33</v>
      </c>
      <c r="B58" s="6">
        <f ca="1">IF(ISBLANK(B$19),0,VLOOKUP(B$19,OFFSET(Synthèse!$C$7,0,0,30-COUNTBLANK(Synthèse!$C$7:$C$36),35),18,FALSE)*B$31)</f>
        <v>0</v>
      </c>
      <c r="C58" s="93">
        <f ca="1">IF(ISBLANK(C$19),0,VLOOKUP(C$19,OFFSET(Synthèse!$C$7,0,0,30-COUNTBLANK(Synthèse!$C$7:$C$36),35),18,FALSE)*C$31)</f>
        <v>0</v>
      </c>
      <c r="D58" s="93">
        <f ca="1">IF(ISBLANK(D$19),0,VLOOKUP(D$19,OFFSET(Synthèse!$C$7,0,0,30-COUNTBLANK(Synthèse!$C$7:$C$36),35),18,FALSE)*D$31)</f>
        <v>0</v>
      </c>
      <c r="E58" s="93">
        <f ca="1">IF(ISBLANK(E$19),0,VLOOKUP(E$19,OFFSET(Synthèse!$C$7,0,0,30-COUNTBLANK(Synthèse!$C$7:$C$36),35),18,FALSE)*E$31)</f>
        <v>0</v>
      </c>
      <c r="F58" s="93">
        <f ca="1">IF(ISBLANK(F$19),0,VLOOKUP(F$19,OFFSET(Synthèse!$C$7,0,0,30-COUNTBLANK(Synthèse!$C$7:$C$36),35),18,FALSE)*F$31)</f>
        <v>0</v>
      </c>
      <c r="G58" s="93">
        <f ca="1">IF(ISBLANK(G$19),0,VLOOKUP(G$19,OFFSET(Synthèse!$C$7,0,0,30-COUNTBLANK(Synthèse!$C$7:$C$36),35),18,FALSE)*G$31)</f>
        <v>0</v>
      </c>
      <c r="H58" s="93">
        <f ca="1">IF(ISBLANK(H$19),0,VLOOKUP(H$19,OFFSET(Synthèse!$C$7,0,0,30-COUNTBLANK(Synthèse!$C$7:$C$36),35),18,FALSE)*H$31)</f>
        <v>0</v>
      </c>
      <c r="I58" s="93">
        <f ca="1">IF(ISBLANK(I$19),0,VLOOKUP(I$19,OFFSET(Synthèse!$C$7,0,0,30-COUNTBLANK(Synthèse!$C$7:$C$36),35),18,FALSE)*I$31)</f>
        <v>0</v>
      </c>
      <c r="J58" s="93">
        <f ca="1">IF(ISBLANK(J$19),0,VLOOKUP(J$19,OFFSET(Synthèse!$C$7,0,0,30-COUNTBLANK(Synthèse!$C$7:$C$36),35),18,FALSE)*J$31)</f>
        <v>0</v>
      </c>
      <c r="K58" s="93">
        <f ca="1">IF(ISBLANK(K$19),0,VLOOKUP(K$19,OFFSET(Synthèse!$C$7,0,0,30-COUNTBLANK(Synthèse!$C$7:$C$36),35),18,FALSE)*K$31)</f>
        <v>0</v>
      </c>
      <c r="L58" s="63">
        <f t="shared" ca="1" si="157"/>
        <v>0</v>
      </c>
      <c r="M58" s="63">
        <f t="shared" ca="1" si="158"/>
        <v>0</v>
      </c>
    </row>
    <row r="59" spans="1:13" ht="15" hidden="1" customHeight="1" outlineLevel="1" x14ac:dyDescent="0.25">
      <c r="A59" s="2" t="s">
        <v>34</v>
      </c>
      <c r="B59" s="6">
        <f ca="1">IF(ISBLANK(B$19),0,VLOOKUP(B$19,OFFSET(Synthèse!$C$7,0,0,30-COUNTBLANK(Synthèse!$C$7:$C$36),35),19,FALSE)*B$31)</f>
        <v>0</v>
      </c>
      <c r="C59" s="93">
        <f ca="1">IF(ISBLANK(C$19),0,VLOOKUP(C$19,OFFSET(Synthèse!$C$7,0,0,30-COUNTBLANK(Synthèse!$C$7:$C$36),35),19,FALSE)*C$31)</f>
        <v>0</v>
      </c>
      <c r="D59" s="93">
        <f ca="1">IF(ISBLANK(D$19),0,VLOOKUP(D$19,OFFSET(Synthèse!$C$7,0,0,30-COUNTBLANK(Synthèse!$C$7:$C$36),35),19,FALSE)*D$31)</f>
        <v>0</v>
      </c>
      <c r="E59" s="93">
        <f ca="1">IF(ISBLANK(E$19),0,VLOOKUP(E$19,OFFSET(Synthèse!$C$7,0,0,30-COUNTBLANK(Synthèse!$C$7:$C$36),35),19,FALSE)*E$31)</f>
        <v>0</v>
      </c>
      <c r="F59" s="93">
        <f ca="1">IF(ISBLANK(F$19),0,VLOOKUP(F$19,OFFSET(Synthèse!$C$7,0,0,30-COUNTBLANK(Synthèse!$C$7:$C$36),35),19,FALSE)*F$31)</f>
        <v>0</v>
      </c>
      <c r="G59" s="93">
        <f ca="1">IF(ISBLANK(G$19),0,VLOOKUP(G$19,OFFSET(Synthèse!$C$7,0,0,30-COUNTBLANK(Synthèse!$C$7:$C$36),35),19,FALSE)*G$31)</f>
        <v>0</v>
      </c>
      <c r="H59" s="93">
        <f ca="1">IF(ISBLANK(H$19),0,VLOOKUP(H$19,OFFSET(Synthèse!$C$7,0,0,30-COUNTBLANK(Synthèse!$C$7:$C$36),35),19,FALSE)*H$31)</f>
        <v>0</v>
      </c>
      <c r="I59" s="93">
        <f ca="1">IF(ISBLANK(I$19),0,VLOOKUP(I$19,OFFSET(Synthèse!$C$7,0,0,30-COUNTBLANK(Synthèse!$C$7:$C$36),35),19,FALSE)*I$31)</f>
        <v>0</v>
      </c>
      <c r="J59" s="93">
        <f ca="1">IF(ISBLANK(J$19),0,VLOOKUP(J$19,OFFSET(Synthèse!$C$7,0,0,30-COUNTBLANK(Synthèse!$C$7:$C$36),35),19,FALSE)*J$31)</f>
        <v>0</v>
      </c>
      <c r="K59" s="93">
        <f ca="1">IF(ISBLANK(K$19),0,VLOOKUP(K$19,OFFSET(Synthèse!$C$7,0,0,30-COUNTBLANK(Synthèse!$C$7:$C$36),35),19,FALSE)*K$31)</f>
        <v>0</v>
      </c>
      <c r="L59" s="63">
        <f t="shared" ca="1" si="157"/>
        <v>0</v>
      </c>
      <c r="M59" s="63">
        <f t="shared" ca="1" si="158"/>
        <v>0</v>
      </c>
    </row>
    <row r="60" spans="1:13" ht="15" hidden="1" customHeight="1" outlineLevel="1" x14ac:dyDescent="0.25">
      <c r="A60" s="2" t="s">
        <v>35</v>
      </c>
      <c r="B60" s="6">
        <f ca="1">IF(ISBLANK(B$19),0,VLOOKUP(B$19,OFFSET(Synthèse!$C$7,0,0,30-COUNTBLANK(Synthèse!$C$7:$C$36),35),20,FALSE)*B$31)</f>
        <v>0</v>
      </c>
      <c r="C60" s="93">
        <f ca="1">IF(ISBLANK(C$19),0,VLOOKUP(C$19,OFFSET(Synthèse!$C$7,0,0,30-COUNTBLANK(Synthèse!$C$7:$C$36),35),20,FALSE)*C$31)</f>
        <v>0</v>
      </c>
      <c r="D60" s="93">
        <f ca="1">IF(ISBLANK(D$19),0,VLOOKUP(D$19,OFFSET(Synthèse!$C$7,0,0,30-COUNTBLANK(Synthèse!$C$7:$C$36),35),20,FALSE)*D$31)</f>
        <v>0</v>
      </c>
      <c r="E60" s="93">
        <f ca="1">IF(ISBLANK(E$19),0,VLOOKUP(E$19,OFFSET(Synthèse!$C$7,0,0,30-COUNTBLANK(Synthèse!$C$7:$C$36),35),20,FALSE)*E$31)</f>
        <v>0</v>
      </c>
      <c r="F60" s="93">
        <f ca="1">IF(ISBLANK(F$19),0,VLOOKUP(F$19,OFFSET(Synthèse!$C$7,0,0,30-COUNTBLANK(Synthèse!$C$7:$C$36),35),20,FALSE)*F$31)</f>
        <v>0</v>
      </c>
      <c r="G60" s="93">
        <f ca="1">IF(ISBLANK(G$19),0,VLOOKUP(G$19,OFFSET(Synthèse!$C$7,0,0,30-COUNTBLANK(Synthèse!$C$7:$C$36),35),20,FALSE)*G$31)</f>
        <v>0</v>
      </c>
      <c r="H60" s="93">
        <f ca="1">IF(ISBLANK(H$19),0,VLOOKUP(H$19,OFFSET(Synthèse!$C$7,0,0,30-COUNTBLANK(Synthèse!$C$7:$C$36),35),20,FALSE)*H$31)</f>
        <v>0</v>
      </c>
      <c r="I60" s="93">
        <f ca="1">IF(ISBLANK(I$19),0,VLOOKUP(I$19,OFFSET(Synthèse!$C$7,0,0,30-COUNTBLANK(Synthèse!$C$7:$C$36),35),20,FALSE)*I$31)</f>
        <v>0</v>
      </c>
      <c r="J60" s="93">
        <f ca="1">IF(ISBLANK(J$19),0,VLOOKUP(J$19,OFFSET(Synthèse!$C$7,0,0,30-COUNTBLANK(Synthèse!$C$7:$C$36),35),20,FALSE)*J$31)</f>
        <v>0</v>
      </c>
      <c r="K60" s="93">
        <f ca="1">IF(ISBLANK(K$19),0,VLOOKUP(K$19,OFFSET(Synthèse!$C$7,0,0,30-COUNTBLANK(Synthèse!$C$7:$C$36),35),20,FALSE)*K$31)</f>
        <v>0</v>
      </c>
      <c r="L60" s="63">
        <f t="shared" ca="1" si="157"/>
        <v>0</v>
      </c>
      <c r="M60" s="63">
        <f t="shared" ca="1" si="158"/>
        <v>0</v>
      </c>
    </row>
    <row r="61" spans="1:13" ht="15" hidden="1" customHeight="1" outlineLevel="1" x14ac:dyDescent="0.25">
      <c r="A61" s="2" t="s">
        <v>36</v>
      </c>
      <c r="B61" s="6">
        <f ca="1">IF(ISBLANK(B$19),0,VLOOKUP(B$19,OFFSET(Synthèse!$C$7,0,0,30-COUNTBLANK(Synthèse!$C$7:$C$36),35),21,FALSE)*B$31)</f>
        <v>0</v>
      </c>
      <c r="C61" s="93">
        <f ca="1">IF(ISBLANK(C$19),0,VLOOKUP(C$19,OFFSET(Synthèse!$C$7,0,0,30-COUNTBLANK(Synthèse!$C$7:$C$36),35),21,FALSE)*C$31)</f>
        <v>0</v>
      </c>
      <c r="D61" s="93">
        <f ca="1">IF(ISBLANK(D$19),0,VLOOKUP(D$19,OFFSET(Synthèse!$C$7,0,0,30-COUNTBLANK(Synthèse!$C$7:$C$36),35),21,FALSE)*D$31)</f>
        <v>0</v>
      </c>
      <c r="E61" s="93">
        <f ca="1">IF(ISBLANK(E$19),0,VLOOKUP(E$19,OFFSET(Synthèse!$C$7,0,0,30-COUNTBLANK(Synthèse!$C$7:$C$36),35),21,FALSE)*E$31)</f>
        <v>0</v>
      </c>
      <c r="F61" s="93">
        <f ca="1">IF(ISBLANK(F$19),0,VLOOKUP(F$19,OFFSET(Synthèse!$C$7,0,0,30-COUNTBLANK(Synthèse!$C$7:$C$36),35),21,FALSE)*F$31)</f>
        <v>0</v>
      </c>
      <c r="G61" s="93">
        <f ca="1">IF(ISBLANK(G$19),0,VLOOKUP(G$19,OFFSET(Synthèse!$C$7,0,0,30-COUNTBLANK(Synthèse!$C$7:$C$36),35),21,FALSE)*G$31)</f>
        <v>0</v>
      </c>
      <c r="H61" s="93">
        <f ca="1">IF(ISBLANK(H$19),0,VLOOKUP(H$19,OFFSET(Synthèse!$C$7,0,0,30-COUNTBLANK(Synthèse!$C$7:$C$36),35),21,FALSE)*H$31)</f>
        <v>0</v>
      </c>
      <c r="I61" s="93">
        <f ca="1">IF(ISBLANK(I$19),0,VLOOKUP(I$19,OFFSET(Synthèse!$C$7,0,0,30-COUNTBLANK(Synthèse!$C$7:$C$36),35),21,FALSE)*I$31)</f>
        <v>0</v>
      </c>
      <c r="J61" s="93">
        <f ca="1">IF(ISBLANK(J$19),0,VLOOKUP(J$19,OFFSET(Synthèse!$C$7,0,0,30-COUNTBLANK(Synthèse!$C$7:$C$36),35),21,FALSE)*J$31)</f>
        <v>0</v>
      </c>
      <c r="K61" s="93">
        <f ca="1">IF(ISBLANK(K$19),0,VLOOKUP(K$19,OFFSET(Synthèse!$C$7,0,0,30-COUNTBLANK(Synthèse!$C$7:$C$36),35),21,FALSE)*K$31)</f>
        <v>0</v>
      </c>
      <c r="L61" s="63">
        <f t="shared" ca="1" si="157"/>
        <v>0</v>
      </c>
      <c r="M61" s="63">
        <f t="shared" ca="1" si="158"/>
        <v>0</v>
      </c>
    </row>
    <row r="62" spans="1:13" ht="15" hidden="1" customHeight="1" outlineLevel="1" x14ac:dyDescent="0.25">
      <c r="A62" s="2" t="s">
        <v>37</v>
      </c>
      <c r="B62" s="6">
        <f ca="1">IF(ISBLANK(B$19),0,VLOOKUP(B$19,OFFSET(Synthèse!$C$7,0,0,30-COUNTBLANK(Synthèse!$C$7:$C$36),35),22,FALSE)*B$31)</f>
        <v>0</v>
      </c>
      <c r="C62" s="93">
        <f ca="1">IF(ISBLANK(C$19),0,VLOOKUP(C$19,OFFSET(Synthèse!$C$7,0,0,30-COUNTBLANK(Synthèse!$C$7:$C$36),35),22,FALSE)*C$31)</f>
        <v>0</v>
      </c>
      <c r="D62" s="93">
        <f ca="1">IF(ISBLANK(D$19),0,VLOOKUP(D$19,OFFSET(Synthèse!$C$7,0,0,30-COUNTBLANK(Synthèse!$C$7:$C$36),35),22,FALSE)*D$31)</f>
        <v>0</v>
      </c>
      <c r="E62" s="93">
        <f ca="1">IF(ISBLANK(E$19),0,VLOOKUP(E$19,OFFSET(Synthèse!$C$7,0,0,30-COUNTBLANK(Synthèse!$C$7:$C$36),35),22,FALSE)*E$31)</f>
        <v>0</v>
      </c>
      <c r="F62" s="93">
        <f ca="1">IF(ISBLANK(F$19),0,VLOOKUP(F$19,OFFSET(Synthèse!$C$7,0,0,30-COUNTBLANK(Synthèse!$C$7:$C$36),35),22,FALSE)*F$31)</f>
        <v>0</v>
      </c>
      <c r="G62" s="93">
        <f ca="1">IF(ISBLANK(G$19),0,VLOOKUP(G$19,OFFSET(Synthèse!$C$7,0,0,30-COUNTBLANK(Synthèse!$C$7:$C$36),35),22,FALSE)*G$31)</f>
        <v>0</v>
      </c>
      <c r="H62" s="93">
        <f ca="1">IF(ISBLANK(H$19),0,VLOOKUP(H$19,OFFSET(Synthèse!$C$7,0,0,30-COUNTBLANK(Synthèse!$C$7:$C$36),35),22,FALSE)*H$31)</f>
        <v>0</v>
      </c>
      <c r="I62" s="93">
        <f ca="1">IF(ISBLANK(I$19),0,VLOOKUP(I$19,OFFSET(Synthèse!$C$7,0,0,30-COUNTBLANK(Synthèse!$C$7:$C$36),35),22,FALSE)*I$31)</f>
        <v>0</v>
      </c>
      <c r="J62" s="93">
        <f ca="1">IF(ISBLANK(J$19),0,VLOOKUP(J$19,OFFSET(Synthèse!$C$7,0,0,30-COUNTBLANK(Synthèse!$C$7:$C$36),35),22,FALSE)*J$31)</f>
        <v>0</v>
      </c>
      <c r="K62" s="93">
        <f ca="1">IF(ISBLANK(K$19),0,VLOOKUP(K$19,OFFSET(Synthèse!$C$7,0,0,30-COUNTBLANK(Synthèse!$C$7:$C$36),35),22,FALSE)*K$31)</f>
        <v>0</v>
      </c>
      <c r="L62" s="63">
        <f t="shared" ca="1" si="157"/>
        <v>0</v>
      </c>
      <c r="M62" s="63">
        <f t="shared" ca="1" si="158"/>
        <v>0</v>
      </c>
    </row>
    <row r="63" spans="1:13" ht="15" hidden="1" customHeight="1" outlineLevel="1" x14ac:dyDescent="0.25">
      <c r="A63" s="2" t="s">
        <v>38</v>
      </c>
      <c r="B63" s="6">
        <f ca="1">IF(ISBLANK(B$19),0,VLOOKUP(B$19,OFFSET(Synthèse!$C$7,0,0,30-COUNTBLANK(Synthèse!$C$7:$C$36),35),23,FALSE)*B$31)</f>
        <v>0</v>
      </c>
      <c r="C63" s="93">
        <f ca="1">IF(ISBLANK(C$19),0,VLOOKUP(C$19,OFFSET(Synthèse!$C$7,0,0,30-COUNTBLANK(Synthèse!$C$7:$C$36),35),23,FALSE)*C$31)</f>
        <v>0</v>
      </c>
      <c r="D63" s="93">
        <f ca="1">IF(ISBLANK(D$19),0,VLOOKUP(D$19,OFFSET(Synthèse!$C$7,0,0,30-COUNTBLANK(Synthèse!$C$7:$C$36),35),23,FALSE)*D$31)</f>
        <v>0</v>
      </c>
      <c r="E63" s="93">
        <f ca="1">IF(ISBLANK(E$19),0,VLOOKUP(E$19,OFFSET(Synthèse!$C$7,0,0,30-COUNTBLANK(Synthèse!$C$7:$C$36),35),23,FALSE)*E$31)</f>
        <v>0</v>
      </c>
      <c r="F63" s="93">
        <f ca="1">IF(ISBLANK(F$19),0,VLOOKUP(F$19,OFFSET(Synthèse!$C$7,0,0,30-COUNTBLANK(Synthèse!$C$7:$C$36),35),23,FALSE)*F$31)</f>
        <v>0</v>
      </c>
      <c r="G63" s="93">
        <f ca="1">IF(ISBLANK(G$19),0,VLOOKUP(G$19,OFFSET(Synthèse!$C$7,0,0,30-COUNTBLANK(Synthèse!$C$7:$C$36),35),23,FALSE)*G$31)</f>
        <v>0</v>
      </c>
      <c r="H63" s="93">
        <f ca="1">IF(ISBLANK(H$19),0,VLOOKUP(H$19,OFFSET(Synthèse!$C$7,0,0,30-COUNTBLANK(Synthèse!$C$7:$C$36),35),23,FALSE)*H$31)</f>
        <v>0</v>
      </c>
      <c r="I63" s="93">
        <f ca="1">IF(ISBLANK(I$19),0,VLOOKUP(I$19,OFFSET(Synthèse!$C$7,0,0,30-COUNTBLANK(Synthèse!$C$7:$C$36),35),23,FALSE)*I$31)</f>
        <v>0</v>
      </c>
      <c r="J63" s="93">
        <f ca="1">IF(ISBLANK(J$19),0,VLOOKUP(J$19,OFFSET(Synthèse!$C$7,0,0,30-COUNTBLANK(Synthèse!$C$7:$C$36),35),23,FALSE)*J$31)</f>
        <v>0</v>
      </c>
      <c r="K63" s="93">
        <f ca="1">IF(ISBLANK(K$19),0,VLOOKUP(K$19,OFFSET(Synthèse!$C$7,0,0,30-COUNTBLANK(Synthèse!$C$7:$C$36),35),23,FALSE)*K$31)</f>
        <v>0</v>
      </c>
      <c r="L63" s="63">
        <f t="shared" ca="1" si="157"/>
        <v>0</v>
      </c>
      <c r="M63" s="63">
        <f t="shared" ca="1" si="158"/>
        <v>0</v>
      </c>
    </row>
    <row r="64" spans="1:13" ht="15" hidden="1" customHeight="1" outlineLevel="1" x14ac:dyDescent="0.25">
      <c r="A64" s="2" t="s">
        <v>39</v>
      </c>
      <c r="B64" s="6">
        <f ca="1">IF(ISBLANK(B$19),0,VLOOKUP(B$19,OFFSET(Synthèse!$C$7,0,0,30-COUNTBLANK(Synthèse!$C$7:$C$36),35),24,FALSE)*B$31)</f>
        <v>0</v>
      </c>
      <c r="C64" s="93">
        <f ca="1">IF(ISBLANK(C$19),0,VLOOKUP(C$19,OFFSET(Synthèse!$C$7,0,0,30-COUNTBLANK(Synthèse!$C$7:$C$36),35),24,FALSE)*C$31)</f>
        <v>0</v>
      </c>
      <c r="D64" s="93">
        <f ca="1">IF(ISBLANK(D$19),0,VLOOKUP(D$19,OFFSET(Synthèse!$C$7,0,0,30-COUNTBLANK(Synthèse!$C$7:$C$36),35),24,FALSE)*D$31)</f>
        <v>0</v>
      </c>
      <c r="E64" s="93">
        <f ca="1">IF(ISBLANK(E$19),0,VLOOKUP(E$19,OFFSET(Synthèse!$C$7,0,0,30-COUNTBLANK(Synthèse!$C$7:$C$36),35),24,FALSE)*E$31)</f>
        <v>0</v>
      </c>
      <c r="F64" s="93">
        <f ca="1">IF(ISBLANK(F$19),0,VLOOKUP(F$19,OFFSET(Synthèse!$C$7,0,0,30-COUNTBLANK(Synthèse!$C$7:$C$36),35),24,FALSE)*F$31)</f>
        <v>0</v>
      </c>
      <c r="G64" s="93">
        <f ca="1">IF(ISBLANK(G$19),0,VLOOKUP(G$19,OFFSET(Synthèse!$C$7,0,0,30-COUNTBLANK(Synthèse!$C$7:$C$36),35),24,FALSE)*G$31)</f>
        <v>0</v>
      </c>
      <c r="H64" s="93">
        <f ca="1">IF(ISBLANK(H$19),0,VLOOKUP(H$19,OFFSET(Synthèse!$C$7,0,0,30-COUNTBLANK(Synthèse!$C$7:$C$36),35),24,FALSE)*H$31)</f>
        <v>0</v>
      </c>
      <c r="I64" s="93">
        <f ca="1">IF(ISBLANK(I$19),0,VLOOKUP(I$19,OFFSET(Synthèse!$C$7,0,0,30-COUNTBLANK(Synthèse!$C$7:$C$36),35),24,FALSE)*I$31)</f>
        <v>0</v>
      </c>
      <c r="J64" s="93">
        <f ca="1">IF(ISBLANK(J$19),0,VLOOKUP(J$19,OFFSET(Synthèse!$C$7,0,0,30-COUNTBLANK(Synthèse!$C$7:$C$36),35),24,FALSE)*J$31)</f>
        <v>0</v>
      </c>
      <c r="K64" s="93">
        <f ca="1">IF(ISBLANK(K$19),0,VLOOKUP(K$19,OFFSET(Synthèse!$C$7,0,0,30-COUNTBLANK(Synthèse!$C$7:$C$36),35),24,FALSE)*K$31)</f>
        <v>0</v>
      </c>
      <c r="L64" s="63">
        <f t="shared" ca="1" si="157"/>
        <v>0</v>
      </c>
      <c r="M64" s="63">
        <f t="shared" ca="1" si="158"/>
        <v>0</v>
      </c>
    </row>
    <row r="65" spans="1:13" ht="15" hidden="1" customHeight="1" outlineLevel="1" x14ac:dyDescent="0.25">
      <c r="A65" s="2" t="s">
        <v>40</v>
      </c>
      <c r="B65" s="6">
        <f ca="1">IF(ISBLANK(B$19),0,VLOOKUP(B$19,OFFSET(Synthèse!$C$7,0,0,30-COUNTBLANK(Synthèse!$C$7:$C$36),35),25,FALSE)*B$31)</f>
        <v>0</v>
      </c>
      <c r="C65" s="93">
        <f ca="1">IF(ISBLANK(C$19),0,VLOOKUP(C$19,OFFSET(Synthèse!$C$7,0,0,30-COUNTBLANK(Synthèse!$C$7:$C$36),35),25,FALSE)*C$31)</f>
        <v>0</v>
      </c>
      <c r="D65" s="93">
        <f ca="1">IF(ISBLANK(D$19),0,VLOOKUP(D$19,OFFSET(Synthèse!$C$7,0,0,30-COUNTBLANK(Synthèse!$C$7:$C$36),35),25,FALSE)*D$31)</f>
        <v>0</v>
      </c>
      <c r="E65" s="93">
        <f ca="1">IF(ISBLANK(E$19),0,VLOOKUP(E$19,OFFSET(Synthèse!$C$7,0,0,30-COUNTBLANK(Synthèse!$C$7:$C$36),35),25,FALSE)*E$31)</f>
        <v>0</v>
      </c>
      <c r="F65" s="93">
        <f ca="1">IF(ISBLANK(F$19),0,VLOOKUP(F$19,OFFSET(Synthèse!$C$7,0,0,30-COUNTBLANK(Synthèse!$C$7:$C$36),35),25,FALSE)*F$31)</f>
        <v>0</v>
      </c>
      <c r="G65" s="93">
        <f ca="1">IF(ISBLANK(G$19),0,VLOOKUP(G$19,OFFSET(Synthèse!$C$7,0,0,30-COUNTBLANK(Synthèse!$C$7:$C$36),35),25,FALSE)*G$31)</f>
        <v>0</v>
      </c>
      <c r="H65" s="93">
        <f ca="1">IF(ISBLANK(H$19),0,VLOOKUP(H$19,OFFSET(Synthèse!$C$7,0,0,30-COUNTBLANK(Synthèse!$C$7:$C$36),35),25,FALSE)*H$31)</f>
        <v>0</v>
      </c>
      <c r="I65" s="93">
        <f ca="1">IF(ISBLANK(I$19),0,VLOOKUP(I$19,OFFSET(Synthèse!$C$7,0,0,30-COUNTBLANK(Synthèse!$C$7:$C$36),35),25,FALSE)*I$31)</f>
        <v>0</v>
      </c>
      <c r="J65" s="93">
        <f ca="1">IF(ISBLANK(J$19),0,VLOOKUP(J$19,OFFSET(Synthèse!$C$7,0,0,30-COUNTBLANK(Synthèse!$C$7:$C$36),35),25,FALSE)*J$31)</f>
        <v>0</v>
      </c>
      <c r="K65" s="93">
        <f ca="1">IF(ISBLANK(K$19),0,VLOOKUP(K$19,OFFSET(Synthèse!$C$7,0,0,30-COUNTBLANK(Synthèse!$C$7:$C$36),35),25,FALSE)*K$31)</f>
        <v>0</v>
      </c>
      <c r="L65" s="63">
        <f t="shared" ca="1" si="157"/>
        <v>0</v>
      </c>
      <c r="M65" s="63">
        <f t="shared" ca="1" si="158"/>
        <v>0</v>
      </c>
    </row>
    <row r="66" spans="1:13" ht="15" hidden="1" customHeight="1" outlineLevel="1" x14ac:dyDescent="0.25">
      <c r="A66" s="2" t="s">
        <v>41</v>
      </c>
      <c r="B66" s="6">
        <f ca="1">IF(ISBLANK(B$19),0,VLOOKUP(B$19,OFFSET(Synthèse!$C$7,0,0,30-COUNTBLANK(Synthèse!$C$7:$C$36),35),26,FALSE)*B$31)</f>
        <v>0</v>
      </c>
      <c r="C66" s="93">
        <f ca="1">IF(ISBLANK(C$19),0,VLOOKUP(C$19,OFFSET(Synthèse!$C$7,0,0,30-COUNTBLANK(Synthèse!$C$7:$C$36),35),26,FALSE)*C$31)</f>
        <v>0</v>
      </c>
      <c r="D66" s="93">
        <f ca="1">IF(ISBLANK(D$19),0,VLOOKUP(D$19,OFFSET(Synthèse!$C$7,0,0,30-COUNTBLANK(Synthèse!$C$7:$C$36),35),26,FALSE)*D$31)</f>
        <v>0</v>
      </c>
      <c r="E66" s="93">
        <f ca="1">IF(ISBLANK(E$19),0,VLOOKUP(E$19,OFFSET(Synthèse!$C$7,0,0,30-COUNTBLANK(Synthèse!$C$7:$C$36),35),26,FALSE)*E$31)</f>
        <v>0</v>
      </c>
      <c r="F66" s="93">
        <f ca="1">IF(ISBLANK(F$19),0,VLOOKUP(F$19,OFFSET(Synthèse!$C$7,0,0,30-COUNTBLANK(Synthèse!$C$7:$C$36),35),26,FALSE)*F$31)</f>
        <v>0</v>
      </c>
      <c r="G66" s="93">
        <f ca="1">IF(ISBLANK(G$19),0,VLOOKUP(G$19,OFFSET(Synthèse!$C$7,0,0,30-COUNTBLANK(Synthèse!$C$7:$C$36),35),26,FALSE)*G$31)</f>
        <v>0</v>
      </c>
      <c r="H66" s="93">
        <f ca="1">IF(ISBLANK(H$19),0,VLOOKUP(H$19,OFFSET(Synthèse!$C$7,0,0,30-COUNTBLANK(Synthèse!$C$7:$C$36),35),26,FALSE)*H$31)</f>
        <v>0</v>
      </c>
      <c r="I66" s="93">
        <f ca="1">IF(ISBLANK(I$19),0,VLOOKUP(I$19,OFFSET(Synthèse!$C$7,0,0,30-COUNTBLANK(Synthèse!$C$7:$C$36),35),26,FALSE)*I$31)</f>
        <v>0</v>
      </c>
      <c r="J66" s="93">
        <f ca="1">IF(ISBLANK(J$19),0,VLOOKUP(J$19,OFFSET(Synthèse!$C$7,0,0,30-COUNTBLANK(Synthèse!$C$7:$C$36),35),26,FALSE)*J$31)</f>
        <v>0</v>
      </c>
      <c r="K66" s="93">
        <f ca="1">IF(ISBLANK(K$19),0,VLOOKUP(K$19,OFFSET(Synthèse!$C$7,0,0,30-COUNTBLANK(Synthèse!$C$7:$C$36),35),26,FALSE)*K$31)</f>
        <v>0</v>
      </c>
      <c r="L66" s="63">
        <f t="shared" ca="1" si="157"/>
        <v>0</v>
      </c>
      <c r="M66" s="63">
        <f t="shared" ca="1" si="158"/>
        <v>0</v>
      </c>
    </row>
    <row r="67" spans="1:13" ht="15" hidden="1" customHeight="1" outlineLevel="1" x14ac:dyDescent="0.25">
      <c r="A67" s="2" t="s">
        <v>87</v>
      </c>
      <c r="B67" s="11">
        <f ca="1">SUM(B$55:B$66)</f>
        <v>0</v>
      </c>
      <c r="C67" s="76">
        <f t="shared" ref="C67:K67" ca="1" si="159">SUM(C$55:C$66)</f>
        <v>0</v>
      </c>
      <c r="D67" s="76">
        <f t="shared" ca="1" si="159"/>
        <v>0</v>
      </c>
      <c r="E67" s="76">
        <f t="shared" ca="1" si="159"/>
        <v>0</v>
      </c>
      <c r="F67" s="76">
        <f t="shared" ca="1" si="159"/>
        <v>0</v>
      </c>
      <c r="G67" s="76">
        <f t="shared" ca="1" si="159"/>
        <v>0</v>
      </c>
      <c r="H67" s="76">
        <f t="shared" ca="1" si="159"/>
        <v>0</v>
      </c>
      <c r="I67" s="76">
        <f t="shared" ca="1" si="159"/>
        <v>0</v>
      </c>
      <c r="J67" s="76">
        <f t="shared" ca="1" si="159"/>
        <v>0</v>
      </c>
      <c r="K67" s="76">
        <f t="shared" ca="1" si="159"/>
        <v>0</v>
      </c>
    </row>
    <row r="68" spans="1:13" collapsed="1" x14ac:dyDescent="0.25"/>
    <row r="70" spans="1:13" ht="15.75" x14ac:dyDescent="0.25">
      <c r="A70" s="108" t="s">
        <v>11</v>
      </c>
      <c r="B70" s="109"/>
    </row>
    <row r="71" spans="1:13" x14ac:dyDescent="0.25">
      <c r="A71" s="9" t="s">
        <v>3</v>
      </c>
      <c r="B71" s="38" t="str">
        <f ca="1">IF(ISERR(SUMPRODUCT($B23:$K23,$B$31:$K$31)),"",SUMPRODUCT($B23:$K23,$B$31:$K$31))</f>
        <v/>
      </c>
      <c r="C71" s="24" t="str">
        <f>CONCATENATE(Synthèse!$C$2,"/",Synthèse!$B$2)</f>
        <v>USD/ha</v>
      </c>
    </row>
    <row r="72" spans="1:13" x14ac:dyDescent="0.25">
      <c r="A72" s="9" t="s">
        <v>4</v>
      </c>
      <c r="B72" s="38" t="str">
        <f ca="1">IF(ISERR(SUMPRODUCT($B24:$K24,$B$31:$K$31)),"",SUMPRODUCT($B24:$K24,$B$31:$K$31))</f>
        <v/>
      </c>
      <c r="C72" s="24" t="str">
        <f>CONCATENATE(Synthèse!$C$2,"/",Synthèse!$B$2)</f>
        <v>USD/ha</v>
      </c>
    </row>
    <row r="73" spans="1:13" x14ac:dyDescent="0.25">
      <c r="A73" s="10" t="s">
        <v>5</v>
      </c>
      <c r="B73" s="38" t="str">
        <f ca="1">IF(ISERR(SUMPRODUCT($B25:$K25,$B$31:$K$31)),"",SUMPRODUCT($B25:$K25,$B$31:$K$31))</f>
        <v/>
      </c>
      <c r="C73" s="24" t="str">
        <f>CONCATENATE(Synthèse!$C$2,"/",Synthèse!$B$2)</f>
        <v>USD/ha</v>
      </c>
    </row>
    <row r="74" spans="1:13" x14ac:dyDescent="0.25">
      <c r="A74" s="10" t="s">
        <v>6</v>
      </c>
      <c r="B74" s="38" t="str">
        <f ca="1">IF(ISERR(SUMPRODUCT($B26:$K26,$B$31:$K$31)),"",SUMPRODUCT($B26:$K26,$B$31:$K$31))</f>
        <v/>
      </c>
      <c r="C74" s="24" t="str">
        <f>CONCATENATE(Synthèse!$C$2,"/",Synthèse!$B$2)</f>
        <v>USD/ha</v>
      </c>
    </row>
    <row r="75" spans="1:13" x14ac:dyDescent="0.25">
      <c r="A75" s="9" t="s">
        <v>7</v>
      </c>
      <c r="B75" s="38" t="str">
        <f t="shared" ref="B75:B78" ca="1" si="160">IF(ISERR(SUMPRODUCT($B27:$K27,$B$31:$K$31)),"",SUMPRODUCT($B27:$K27,$B$31:$K$31))</f>
        <v/>
      </c>
      <c r="C75" s="24" t="str">
        <f>CONCATENATE(Synthèse!$C$2,"/",Synthèse!$B$2)</f>
        <v>USD/ha</v>
      </c>
    </row>
    <row r="76" spans="1:13" x14ac:dyDescent="0.25">
      <c r="A76" s="9" t="s">
        <v>8</v>
      </c>
      <c r="B76" s="38" t="str">
        <f t="shared" ca="1" si="160"/>
        <v/>
      </c>
      <c r="C76" s="24" t="s">
        <v>85</v>
      </c>
    </row>
    <row r="77" spans="1:13" x14ac:dyDescent="0.25">
      <c r="A77" s="10" t="s">
        <v>9</v>
      </c>
      <c r="B77" s="38" t="str">
        <f t="shared" ca="1" si="160"/>
        <v/>
      </c>
      <c r="C77" s="24" t="s">
        <v>85</v>
      </c>
    </row>
    <row r="78" spans="1:13" x14ac:dyDescent="0.25">
      <c r="A78" s="9" t="s">
        <v>186</v>
      </c>
      <c r="B78" s="38" t="str">
        <f t="shared" ca="1" si="160"/>
        <v/>
      </c>
      <c r="C78" s="24" t="str">
        <f>CONCATENATE(Synthèse!$C$2,"/Hj")</f>
        <v>USD/Hj</v>
      </c>
    </row>
  </sheetData>
  <mergeCells count="8">
    <mergeCell ref="C2:F2"/>
    <mergeCell ref="A3:B3"/>
    <mergeCell ref="A1:B1"/>
    <mergeCell ref="A70:B70"/>
    <mergeCell ref="A17:B17"/>
    <mergeCell ref="A2:B2"/>
    <mergeCell ref="C3:D3"/>
    <mergeCell ref="E3:F3"/>
  </mergeCells>
  <dataValidations count="1">
    <dataValidation type="list" allowBlank="1" showInputMessage="1" showErrorMessage="1" sqref="B21:K21">
      <formula1>"1,2,3,4,5,6,7,8,9,10,11,12,13,14,15,16,17,18,19,20,21,22,23,24,25"</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OFFSET(Synthèse!$C$7,0,0,30-COUNTBLANK(Synthèse!$C$7:$C$36),1)</xm:f>
          </x14:formula1>
          <xm:sqref>B19:K19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AUB100"/>
  <sheetViews>
    <sheetView showGridLines="0" workbookViewId="0">
      <selection activeCell="C2" sqref="C2"/>
    </sheetView>
  </sheetViews>
  <sheetFormatPr baseColWidth="10" defaultRowHeight="15" outlineLevelRow="1" outlineLevelCol="1" x14ac:dyDescent="0.25"/>
  <cols>
    <col min="1" max="1" width="2.85546875" customWidth="1"/>
    <col min="2" max="2" width="29.28515625" bestFit="1" customWidth="1"/>
    <col min="3" max="3" width="20.7109375" bestFit="1" customWidth="1"/>
    <col min="4" max="15" width="11.42578125" hidden="1" customWidth="1" outlineLevel="1"/>
    <col min="16" max="16" width="6.42578125" customWidth="1" collapsed="1"/>
    <col min="17" max="1224" width="6.42578125" customWidth="1"/>
  </cols>
  <sheetData>
    <row r="1" spans="1:1215" ht="15.75" x14ac:dyDescent="0.25">
      <c r="A1" s="109" t="s">
        <v>47</v>
      </c>
      <c r="B1" s="109"/>
      <c r="C1" s="109"/>
      <c r="D1" s="37"/>
      <c r="E1" s="37"/>
      <c r="F1" s="37"/>
      <c r="G1" s="37"/>
      <c r="H1" s="37"/>
      <c r="I1" s="37"/>
      <c r="J1" s="37"/>
      <c r="K1" s="37"/>
      <c r="L1" s="37"/>
      <c r="M1" s="37"/>
      <c r="N1" s="37"/>
      <c r="O1" s="37"/>
      <c r="P1" s="37"/>
      <c r="Q1" s="37"/>
      <c r="R1" s="37"/>
      <c r="S1" s="13"/>
      <c r="T1" s="13"/>
    </row>
    <row r="2" spans="1:1215" x14ac:dyDescent="0.25">
      <c r="A2" s="153" t="s">
        <v>15</v>
      </c>
      <c r="B2" s="153"/>
      <c r="C2" s="3"/>
    </row>
    <row r="3" spans="1:1215" x14ac:dyDescent="0.25">
      <c r="A3" s="153" t="s">
        <v>0</v>
      </c>
      <c r="B3" s="153"/>
      <c r="C3" s="100" t="s">
        <v>12</v>
      </c>
    </row>
    <row r="4" spans="1:1215" x14ac:dyDescent="0.25">
      <c r="A4" s="153" t="s">
        <v>203</v>
      </c>
      <c r="B4" s="153"/>
      <c r="C4" s="3">
        <v>1</v>
      </c>
    </row>
    <row r="5" spans="1:1215" x14ac:dyDescent="0.25">
      <c r="A5" s="153" t="s">
        <v>204</v>
      </c>
      <c r="B5" s="153"/>
      <c r="C5" s="3">
        <v>1</v>
      </c>
    </row>
    <row r="6" spans="1:1215" x14ac:dyDescent="0.25">
      <c r="C6" s="5"/>
    </row>
    <row r="7" spans="1:1215" x14ac:dyDescent="0.25">
      <c r="C7" s="5"/>
    </row>
    <row r="8" spans="1:1215" x14ac:dyDescent="0.25">
      <c r="C8" s="5"/>
    </row>
    <row r="9" spans="1:1215" x14ac:dyDescent="0.25">
      <c r="C9" s="5"/>
    </row>
    <row r="10" spans="1:1215" x14ac:dyDescent="0.25">
      <c r="B10" s="15"/>
      <c r="C10" s="5"/>
    </row>
    <row r="12" spans="1:1215" ht="15.75" x14ac:dyDescent="0.25">
      <c r="A12" s="109" t="s">
        <v>63</v>
      </c>
      <c r="B12" s="109"/>
      <c r="C12" s="109"/>
      <c r="D12" s="35"/>
      <c r="E12" s="35"/>
      <c r="F12" s="35"/>
      <c r="G12" s="35"/>
      <c r="H12" s="35"/>
      <c r="I12" s="35"/>
      <c r="J12" s="35"/>
      <c r="K12" s="35"/>
      <c r="L12" s="35"/>
      <c r="M12" s="35"/>
      <c r="N12" s="35"/>
      <c r="O12" s="35"/>
      <c r="P12" s="35"/>
      <c r="Q12" s="35"/>
      <c r="R12" s="35"/>
      <c r="S12" s="35"/>
    </row>
    <row r="13" spans="1:1215" hidden="1" outlineLevel="1" x14ac:dyDescent="0.25">
      <c r="P13">
        <v>1</v>
      </c>
      <c r="Q13">
        <f t="shared" ref="Q13:CB13" si="0">IF(P$13&lt;=$C$4,P$13+0.5,"STOP")</f>
        <v>1.5</v>
      </c>
      <c r="R13" t="str">
        <f t="shared" si="0"/>
        <v>STOP</v>
      </c>
      <c r="S13" t="str">
        <f t="shared" si="0"/>
        <v>STOP</v>
      </c>
      <c r="T13" t="str">
        <f t="shared" si="0"/>
        <v>STOP</v>
      </c>
      <c r="U13" t="str">
        <f t="shared" si="0"/>
        <v>STOP</v>
      </c>
      <c r="V13" t="str">
        <f t="shared" si="0"/>
        <v>STOP</v>
      </c>
      <c r="W13" t="str">
        <f t="shared" si="0"/>
        <v>STOP</v>
      </c>
      <c r="X13" t="str">
        <f t="shared" si="0"/>
        <v>STOP</v>
      </c>
      <c r="Y13" t="str">
        <f t="shared" si="0"/>
        <v>STOP</v>
      </c>
      <c r="Z13" t="str">
        <f t="shared" si="0"/>
        <v>STOP</v>
      </c>
      <c r="AA13" t="str">
        <f t="shared" si="0"/>
        <v>STOP</v>
      </c>
      <c r="AB13" t="str">
        <f t="shared" si="0"/>
        <v>STOP</v>
      </c>
      <c r="AC13" t="str">
        <f t="shared" si="0"/>
        <v>STOP</v>
      </c>
      <c r="AD13" t="str">
        <f t="shared" si="0"/>
        <v>STOP</v>
      </c>
      <c r="AE13" t="str">
        <f t="shared" si="0"/>
        <v>STOP</v>
      </c>
      <c r="AF13" t="str">
        <f t="shared" si="0"/>
        <v>STOP</v>
      </c>
      <c r="AG13" t="str">
        <f t="shared" si="0"/>
        <v>STOP</v>
      </c>
      <c r="AH13" t="str">
        <f t="shared" si="0"/>
        <v>STOP</v>
      </c>
      <c r="AI13" t="str">
        <f t="shared" si="0"/>
        <v>STOP</v>
      </c>
      <c r="AJ13" t="str">
        <f t="shared" si="0"/>
        <v>STOP</v>
      </c>
      <c r="AK13" t="str">
        <f t="shared" si="0"/>
        <v>STOP</v>
      </c>
      <c r="AL13" t="str">
        <f t="shared" si="0"/>
        <v>STOP</v>
      </c>
      <c r="AM13" t="str">
        <f t="shared" si="0"/>
        <v>STOP</v>
      </c>
      <c r="AN13" t="str">
        <f t="shared" si="0"/>
        <v>STOP</v>
      </c>
      <c r="AO13" t="str">
        <f t="shared" si="0"/>
        <v>STOP</v>
      </c>
      <c r="AP13" t="str">
        <f t="shared" si="0"/>
        <v>STOP</v>
      </c>
      <c r="AQ13" t="str">
        <f t="shared" si="0"/>
        <v>STOP</v>
      </c>
      <c r="AR13" t="str">
        <f t="shared" si="0"/>
        <v>STOP</v>
      </c>
      <c r="AS13" t="str">
        <f t="shared" si="0"/>
        <v>STOP</v>
      </c>
      <c r="AT13" t="str">
        <f t="shared" si="0"/>
        <v>STOP</v>
      </c>
      <c r="AU13" t="str">
        <f t="shared" si="0"/>
        <v>STOP</v>
      </c>
      <c r="AV13" t="str">
        <f t="shared" si="0"/>
        <v>STOP</v>
      </c>
      <c r="AW13" t="str">
        <f t="shared" si="0"/>
        <v>STOP</v>
      </c>
      <c r="AX13" t="str">
        <f t="shared" si="0"/>
        <v>STOP</v>
      </c>
      <c r="AY13" t="str">
        <f t="shared" si="0"/>
        <v>STOP</v>
      </c>
      <c r="AZ13" t="str">
        <f t="shared" si="0"/>
        <v>STOP</v>
      </c>
      <c r="BA13" t="str">
        <f t="shared" si="0"/>
        <v>STOP</v>
      </c>
      <c r="BB13" t="str">
        <f t="shared" si="0"/>
        <v>STOP</v>
      </c>
      <c r="BC13" t="str">
        <f t="shared" si="0"/>
        <v>STOP</v>
      </c>
      <c r="BD13" t="str">
        <f t="shared" si="0"/>
        <v>STOP</v>
      </c>
      <c r="BE13" t="str">
        <f t="shared" si="0"/>
        <v>STOP</v>
      </c>
      <c r="BF13" t="str">
        <f t="shared" si="0"/>
        <v>STOP</v>
      </c>
      <c r="BG13" t="str">
        <f t="shared" si="0"/>
        <v>STOP</v>
      </c>
      <c r="BH13" t="str">
        <f t="shared" si="0"/>
        <v>STOP</v>
      </c>
      <c r="BI13" t="str">
        <f t="shared" si="0"/>
        <v>STOP</v>
      </c>
      <c r="BJ13" t="str">
        <f t="shared" si="0"/>
        <v>STOP</v>
      </c>
      <c r="BK13" t="str">
        <f t="shared" si="0"/>
        <v>STOP</v>
      </c>
      <c r="BL13" t="str">
        <f t="shared" si="0"/>
        <v>STOP</v>
      </c>
      <c r="BM13" t="str">
        <f t="shared" si="0"/>
        <v>STOP</v>
      </c>
      <c r="BN13" t="str">
        <f t="shared" si="0"/>
        <v>STOP</v>
      </c>
      <c r="BO13" t="str">
        <f t="shared" si="0"/>
        <v>STOP</v>
      </c>
      <c r="BP13" t="str">
        <f t="shared" si="0"/>
        <v>STOP</v>
      </c>
      <c r="BQ13" t="str">
        <f t="shared" si="0"/>
        <v>STOP</v>
      </c>
      <c r="BR13" t="str">
        <f t="shared" si="0"/>
        <v>STOP</v>
      </c>
      <c r="BS13" t="str">
        <f t="shared" si="0"/>
        <v>STOP</v>
      </c>
      <c r="BT13" t="str">
        <f t="shared" si="0"/>
        <v>STOP</v>
      </c>
      <c r="BU13" t="str">
        <f t="shared" si="0"/>
        <v>STOP</v>
      </c>
      <c r="BV13" t="str">
        <f t="shared" si="0"/>
        <v>STOP</v>
      </c>
      <c r="BW13" t="str">
        <f t="shared" si="0"/>
        <v>STOP</v>
      </c>
      <c r="BX13" t="str">
        <f t="shared" si="0"/>
        <v>STOP</v>
      </c>
      <c r="BY13" t="str">
        <f t="shared" si="0"/>
        <v>STOP</v>
      </c>
      <c r="BZ13" t="str">
        <f t="shared" si="0"/>
        <v>STOP</v>
      </c>
      <c r="CA13" t="str">
        <f t="shared" si="0"/>
        <v>STOP</v>
      </c>
      <c r="CB13" t="str">
        <f t="shared" si="0"/>
        <v>STOP</v>
      </c>
      <c r="CC13" t="str">
        <f t="shared" ref="CC13:EN13" si="1">IF(CB$13&lt;=$C$4,CB$13+0.5,"STOP")</f>
        <v>STOP</v>
      </c>
      <c r="CD13" t="str">
        <f t="shared" si="1"/>
        <v>STOP</v>
      </c>
      <c r="CE13" t="str">
        <f t="shared" si="1"/>
        <v>STOP</v>
      </c>
      <c r="CF13" t="str">
        <f t="shared" si="1"/>
        <v>STOP</v>
      </c>
      <c r="CG13" t="str">
        <f t="shared" si="1"/>
        <v>STOP</v>
      </c>
      <c r="CH13" t="str">
        <f t="shared" si="1"/>
        <v>STOP</v>
      </c>
      <c r="CI13" t="str">
        <f t="shared" si="1"/>
        <v>STOP</v>
      </c>
      <c r="CJ13" t="str">
        <f t="shared" si="1"/>
        <v>STOP</v>
      </c>
      <c r="CK13" t="str">
        <f t="shared" si="1"/>
        <v>STOP</v>
      </c>
      <c r="CL13" t="str">
        <f t="shared" si="1"/>
        <v>STOP</v>
      </c>
      <c r="CM13" t="str">
        <f t="shared" si="1"/>
        <v>STOP</v>
      </c>
      <c r="CN13" t="str">
        <f t="shared" si="1"/>
        <v>STOP</v>
      </c>
      <c r="CO13" t="str">
        <f t="shared" si="1"/>
        <v>STOP</v>
      </c>
      <c r="CP13" t="str">
        <f t="shared" si="1"/>
        <v>STOP</v>
      </c>
      <c r="CQ13" t="str">
        <f t="shared" si="1"/>
        <v>STOP</v>
      </c>
      <c r="CR13" t="str">
        <f t="shared" si="1"/>
        <v>STOP</v>
      </c>
      <c r="CS13" t="str">
        <f t="shared" si="1"/>
        <v>STOP</v>
      </c>
      <c r="CT13" t="str">
        <f t="shared" si="1"/>
        <v>STOP</v>
      </c>
      <c r="CU13" t="str">
        <f t="shared" si="1"/>
        <v>STOP</v>
      </c>
      <c r="CV13" t="str">
        <f t="shared" si="1"/>
        <v>STOP</v>
      </c>
      <c r="CW13" t="str">
        <f t="shared" si="1"/>
        <v>STOP</v>
      </c>
      <c r="CX13" t="str">
        <f t="shared" si="1"/>
        <v>STOP</v>
      </c>
      <c r="CY13" t="str">
        <f t="shared" si="1"/>
        <v>STOP</v>
      </c>
      <c r="CZ13" t="str">
        <f t="shared" si="1"/>
        <v>STOP</v>
      </c>
      <c r="DA13" t="str">
        <f t="shared" si="1"/>
        <v>STOP</v>
      </c>
      <c r="DB13" t="str">
        <f t="shared" si="1"/>
        <v>STOP</v>
      </c>
      <c r="DC13" t="str">
        <f t="shared" si="1"/>
        <v>STOP</v>
      </c>
      <c r="DD13" t="str">
        <f t="shared" si="1"/>
        <v>STOP</v>
      </c>
      <c r="DE13" t="str">
        <f t="shared" si="1"/>
        <v>STOP</v>
      </c>
      <c r="DF13" t="str">
        <f t="shared" si="1"/>
        <v>STOP</v>
      </c>
      <c r="DG13" t="str">
        <f t="shared" si="1"/>
        <v>STOP</v>
      </c>
      <c r="DH13" t="str">
        <f t="shared" si="1"/>
        <v>STOP</v>
      </c>
      <c r="DI13" t="str">
        <f t="shared" si="1"/>
        <v>STOP</v>
      </c>
      <c r="DJ13" t="str">
        <f t="shared" si="1"/>
        <v>STOP</v>
      </c>
      <c r="DK13" t="str">
        <f t="shared" si="1"/>
        <v>STOP</v>
      </c>
      <c r="DL13" t="str">
        <f t="shared" si="1"/>
        <v>STOP</v>
      </c>
      <c r="DM13" t="str">
        <f t="shared" si="1"/>
        <v>STOP</v>
      </c>
      <c r="DN13" t="str">
        <f t="shared" si="1"/>
        <v>STOP</v>
      </c>
      <c r="DO13" t="str">
        <f t="shared" si="1"/>
        <v>STOP</v>
      </c>
      <c r="DP13" t="str">
        <f t="shared" si="1"/>
        <v>STOP</v>
      </c>
      <c r="DQ13" t="str">
        <f t="shared" si="1"/>
        <v>STOP</v>
      </c>
      <c r="DR13" t="str">
        <f t="shared" si="1"/>
        <v>STOP</v>
      </c>
      <c r="DS13" t="str">
        <f t="shared" si="1"/>
        <v>STOP</v>
      </c>
      <c r="DT13" t="str">
        <f t="shared" si="1"/>
        <v>STOP</v>
      </c>
      <c r="DU13" t="str">
        <f t="shared" si="1"/>
        <v>STOP</v>
      </c>
      <c r="DV13" t="str">
        <f t="shared" si="1"/>
        <v>STOP</v>
      </c>
      <c r="DW13" t="str">
        <f t="shared" si="1"/>
        <v>STOP</v>
      </c>
      <c r="DX13" t="str">
        <f t="shared" si="1"/>
        <v>STOP</v>
      </c>
      <c r="DY13" t="str">
        <f t="shared" si="1"/>
        <v>STOP</v>
      </c>
      <c r="DZ13" t="str">
        <f t="shared" si="1"/>
        <v>STOP</v>
      </c>
      <c r="EA13" t="str">
        <f t="shared" si="1"/>
        <v>STOP</v>
      </c>
      <c r="EB13" t="str">
        <f t="shared" si="1"/>
        <v>STOP</v>
      </c>
      <c r="EC13" t="str">
        <f t="shared" si="1"/>
        <v>STOP</v>
      </c>
      <c r="ED13" t="str">
        <f t="shared" si="1"/>
        <v>STOP</v>
      </c>
      <c r="EE13" t="str">
        <f t="shared" si="1"/>
        <v>STOP</v>
      </c>
      <c r="EF13" t="str">
        <f t="shared" si="1"/>
        <v>STOP</v>
      </c>
      <c r="EG13" t="str">
        <f t="shared" si="1"/>
        <v>STOP</v>
      </c>
      <c r="EH13" t="str">
        <f t="shared" si="1"/>
        <v>STOP</v>
      </c>
      <c r="EI13" t="str">
        <f t="shared" si="1"/>
        <v>STOP</v>
      </c>
      <c r="EJ13" t="str">
        <f t="shared" si="1"/>
        <v>STOP</v>
      </c>
      <c r="EK13" t="str">
        <f t="shared" si="1"/>
        <v>STOP</v>
      </c>
      <c r="EL13" t="str">
        <f t="shared" si="1"/>
        <v>STOP</v>
      </c>
      <c r="EM13" t="str">
        <f t="shared" si="1"/>
        <v>STOP</v>
      </c>
      <c r="EN13" t="str">
        <f t="shared" si="1"/>
        <v>STOP</v>
      </c>
      <c r="EO13" t="str">
        <f t="shared" ref="EO13:GZ13" si="2">IF(EN$13&lt;=$C$4,EN$13+0.5,"STOP")</f>
        <v>STOP</v>
      </c>
      <c r="EP13" t="str">
        <f t="shared" si="2"/>
        <v>STOP</v>
      </c>
      <c r="EQ13" t="str">
        <f t="shared" si="2"/>
        <v>STOP</v>
      </c>
      <c r="ER13" t="str">
        <f t="shared" si="2"/>
        <v>STOP</v>
      </c>
      <c r="ES13" t="str">
        <f t="shared" si="2"/>
        <v>STOP</v>
      </c>
      <c r="ET13" t="str">
        <f t="shared" si="2"/>
        <v>STOP</v>
      </c>
      <c r="EU13" t="str">
        <f t="shared" si="2"/>
        <v>STOP</v>
      </c>
      <c r="EV13" t="str">
        <f t="shared" si="2"/>
        <v>STOP</v>
      </c>
      <c r="EW13" t="str">
        <f t="shared" si="2"/>
        <v>STOP</v>
      </c>
      <c r="EX13" t="str">
        <f t="shared" si="2"/>
        <v>STOP</v>
      </c>
      <c r="EY13" t="str">
        <f t="shared" si="2"/>
        <v>STOP</v>
      </c>
      <c r="EZ13" t="str">
        <f t="shared" si="2"/>
        <v>STOP</v>
      </c>
      <c r="FA13" t="str">
        <f t="shared" si="2"/>
        <v>STOP</v>
      </c>
      <c r="FB13" t="str">
        <f t="shared" si="2"/>
        <v>STOP</v>
      </c>
      <c r="FC13" t="str">
        <f t="shared" si="2"/>
        <v>STOP</v>
      </c>
      <c r="FD13" t="str">
        <f t="shared" si="2"/>
        <v>STOP</v>
      </c>
      <c r="FE13" t="str">
        <f t="shared" si="2"/>
        <v>STOP</v>
      </c>
      <c r="FF13" t="str">
        <f t="shared" si="2"/>
        <v>STOP</v>
      </c>
      <c r="FG13" t="str">
        <f t="shared" si="2"/>
        <v>STOP</v>
      </c>
      <c r="FH13" t="str">
        <f t="shared" si="2"/>
        <v>STOP</v>
      </c>
      <c r="FI13" t="str">
        <f t="shared" si="2"/>
        <v>STOP</v>
      </c>
      <c r="FJ13" t="str">
        <f t="shared" si="2"/>
        <v>STOP</v>
      </c>
      <c r="FK13" t="str">
        <f t="shared" si="2"/>
        <v>STOP</v>
      </c>
      <c r="FL13" t="str">
        <f t="shared" si="2"/>
        <v>STOP</v>
      </c>
      <c r="FM13" t="str">
        <f t="shared" si="2"/>
        <v>STOP</v>
      </c>
      <c r="FN13" t="str">
        <f t="shared" si="2"/>
        <v>STOP</v>
      </c>
      <c r="FO13" t="str">
        <f t="shared" si="2"/>
        <v>STOP</v>
      </c>
      <c r="FP13" t="str">
        <f t="shared" si="2"/>
        <v>STOP</v>
      </c>
      <c r="FQ13" t="str">
        <f t="shared" si="2"/>
        <v>STOP</v>
      </c>
      <c r="FR13" t="str">
        <f t="shared" si="2"/>
        <v>STOP</v>
      </c>
      <c r="FS13" t="str">
        <f t="shared" si="2"/>
        <v>STOP</v>
      </c>
      <c r="FT13" t="str">
        <f t="shared" si="2"/>
        <v>STOP</v>
      </c>
      <c r="FU13" t="str">
        <f t="shared" si="2"/>
        <v>STOP</v>
      </c>
      <c r="FV13" t="str">
        <f t="shared" si="2"/>
        <v>STOP</v>
      </c>
      <c r="FW13" t="str">
        <f t="shared" si="2"/>
        <v>STOP</v>
      </c>
      <c r="FX13" t="str">
        <f t="shared" si="2"/>
        <v>STOP</v>
      </c>
      <c r="FY13" t="str">
        <f t="shared" si="2"/>
        <v>STOP</v>
      </c>
      <c r="FZ13" t="str">
        <f t="shared" si="2"/>
        <v>STOP</v>
      </c>
      <c r="GA13" t="str">
        <f t="shared" si="2"/>
        <v>STOP</v>
      </c>
      <c r="GB13" t="str">
        <f t="shared" si="2"/>
        <v>STOP</v>
      </c>
      <c r="GC13" t="str">
        <f t="shared" si="2"/>
        <v>STOP</v>
      </c>
      <c r="GD13" t="str">
        <f t="shared" si="2"/>
        <v>STOP</v>
      </c>
      <c r="GE13" t="str">
        <f t="shared" si="2"/>
        <v>STOP</v>
      </c>
      <c r="GF13" t="str">
        <f t="shared" si="2"/>
        <v>STOP</v>
      </c>
      <c r="GG13" t="str">
        <f t="shared" si="2"/>
        <v>STOP</v>
      </c>
      <c r="GH13" t="str">
        <f t="shared" si="2"/>
        <v>STOP</v>
      </c>
      <c r="GI13" t="str">
        <f t="shared" si="2"/>
        <v>STOP</v>
      </c>
      <c r="GJ13" t="str">
        <f t="shared" si="2"/>
        <v>STOP</v>
      </c>
      <c r="GK13" t="str">
        <f t="shared" si="2"/>
        <v>STOP</v>
      </c>
      <c r="GL13" t="str">
        <f t="shared" si="2"/>
        <v>STOP</v>
      </c>
      <c r="GM13" t="str">
        <f t="shared" si="2"/>
        <v>STOP</v>
      </c>
      <c r="GN13" t="str">
        <f t="shared" si="2"/>
        <v>STOP</v>
      </c>
      <c r="GO13" t="str">
        <f t="shared" si="2"/>
        <v>STOP</v>
      </c>
      <c r="GP13" t="str">
        <f t="shared" si="2"/>
        <v>STOP</v>
      </c>
      <c r="GQ13" t="str">
        <f t="shared" si="2"/>
        <v>STOP</v>
      </c>
      <c r="GR13" t="str">
        <f t="shared" si="2"/>
        <v>STOP</v>
      </c>
      <c r="GS13" t="str">
        <f t="shared" si="2"/>
        <v>STOP</v>
      </c>
      <c r="GT13" t="str">
        <f t="shared" si="2"/>
        <v>STOP</v>
      </c>
      <c r="GU13" t="str">
        <f t="shared" si="2"/>
        <v>STOP</v>
      </c>
      <c r="GV13" t="str">
        <f t="shared" si="2"/>
        <v>STOP</v>
      </c>
      <c r="GW13" t="str">
        <f t="shared" si="2"/>
        <v>STOP</v>
      </c>
      <c r="GX13" t="str">
        <f t="shared" si="2"/>
        <v>STOP</v>
      </c>
      <c r="GY13" t="str">
        <f t="shared" si="2"/>
        <v>STOP</v>
      </c>
      <c r="GZ13" t="str">
        <f t="shared" si="2"/>
        <v>STOP</v>
      </c>
      <c r="HA13" t="str">
        <f t="shared" ref="HA13:JL13" si="3">IF(GZ$13&lt;=$C$4,GZ$13+0.5,"STOP")</f>
        <v>STOP</v>
      </c>
      <c r="HB13" t="str">
        <f t="shared" si="3"/>
        <v>STOP</v>
      </c>
      <c r="HC13" t="str">
        <f t="shared" si="3"/>
        <v>STOP</v>
      </c>
      <c r="HD13" t="str">
        <f t="shared" si="3"/>
        <v>STOP</v>
      </c>
      <c r="HE13" t="str">
        <f t="shared" si="3"/>
        <v>STOP</v>
      </c>
      <c r="HF13" t="str">
        <f t="shared" si="3"/>
        <v>STOP</v>
      </c>
      <c r="HG13" t="str">
        <f t="shared" si="3"/>
        <v>STOP</v>
      </c>
      <c r="HH13" t="str">
        <f t="shared" si="3"/>
        <v>STOP</v>
      </c>
      <c r="HI13" t="str">
        <f t="shared" si="3"/>
        <v>STOP</v>
      </c>
      <c r="HJ13" t="str">
        <f t="shared" si="3"/>
        <v>STOP</v>
      </c>
      <c r="HK13" t="str">
        <f t="shared" si="3"/>
        <v>STOP</v>
      </c>
      <c r="HL13" t="str">
        <f t="shared" si="3"/>
        <v>STOP</v>
      </c>
      <c r="HM13" t="str">
        <f t="shared" si="3"/>
        <v>STOP</v>
      </c>
      <c r="HN13" t="str">
        <f t="shared" si="3"/>
        <v>STOP</v>
      </c>
      <c r="HO13" t="str">
        <f t="shared" si="3"/>
        <v>STOP</v>
      </c>
      <c r="HP13" t="str">
        <f t="shared" si="3"/>
        <v>STOP</v>
      </c>
      <c r="HQ13" t="str">
        <f t="shared" si="3"/>
        <v>STOP</v>
      </c>
      <c r="HR13" t="str">
        <f t="shared" si="3"/>
        <v>STOP</v>
      </c>
      <c r="HS13" t="str">
        <f t="shared" si="3"/>
        <v>STOP</v>
      </c>
      <c r="HT13" t="str">
        <f t="shared" si="3"/>
        <v>STOP</v>
      </c>
      <c r="HU13" t="str">
        <f t="shared" si="3"/>
        <v>STOP</v>
      </c>
      <c r="HV13" t="str">
        <f t="shared" si="3"/>
        <v>STOP</v>
      </c>
      <c r="HW13" t="str">
        <f t="shared" si="3"/>
        <v>STOP</v>
      </c>
      <c r="HX13" t="str">
        <f t="shared" si="3"/>
        <v>STOP</v>
      </c>
      <c r="HY13" t="str">
        <f t="shared" si="3"/>
        <v>STOP</v>
      </c>
      <c r="HZ13" t="str">
        <f t="shared" si="3"/>
        <v>STOP</v>
      </c>
      <c r="IA13" t="str">
        <f t="shared" si="3"/>
        <v>STOP</v>
      </c>
      <c r="IB13" t="str">
        <f t="shared" si="3"/>
        <v>STOP</v>
      </c>
      <c r="IC13" t="str">
        <f t="shared" si="3"/>
        <v>STOP</v>
      </c>
      <c r="ID13" t="str">
        <f t="shared" si="3"/>
        <v>STOP</v>
      </c>
      <c r="IE13" t="str">
        <f t="shared" si="3"/>
        <v>STOP</v>
      </c>
      <c r="IF13" t="str">
        <f t="shared" si="3"/>
        <v>STOP</v>
      </c>
      <c r="IG13" t="str">
        <f t="shared" si="3"/>
        <v>STOP</v>
      </c>
      <c r="IH13" t="str">
        <f t="shared" si="3"/>
        <v>STOP</v>
      </c>
      <c r="II13" t="str">
        <f t="shared" si="3"/>
        <v>STOP</v>
      </c>
      <c r="IJ13" t="str">
        <f t="shared" si="3"/>
        <v>STOP</v>
      </c>
      <c r="IK13" t="str">
        <f t="shared" si="3"/>
        <v>STOP</v>
      </c>
      <c r="IL13" t="str">
        <f t="shared" si="3"/>
        <v>STOP</v>
      </c>
      <c r="IM13" t="str">
        <f t="shared" si="3"/>
        <v>STOP</v>
      </c>
      <c r="IN13" t="str">
        <f t="shared" si="3"/>
        <v>STOP</v>
      </c>
      <c r="IO13" t="str">
        <f t="shared" si="3"/>
        <v>STOP</v>
      </c>
      <c r="IP13" t="str">
        <f t="shared" si="3"/>
        <v>STOP</v>
      </c>
      <c r="IQ13" t="str">
        <f t="shared" si="3"/>
        <v>STOP</v>
      </c>
      <c r="IR13" t="str">
        <f t="shared" si="3"/>
        <v>STOP</v>
      </c>
      <c r="IS13" t="str">
        <f t="shared" si="3"/>
        <v>STOP</v>
      </c>
      <c r="IT13" t="str">
        <f t="shared" si="3"/>
        <v>STOP</v>
      </c>
      <c r="IU13" t="str">
        <f t="shared" si="3"/>
        <v>STOP</v>
      </c>
      <c r="IV13" t="str">
        <f t="shared" si="3"/>
        <v>STOP</v>
      </c>
      <c r="IW13" t="str">
        <f t="shared" si="3"/>
        <v>STOP</v>
      </c>
      <c r="IX13" t="str">
        <f t="shared" si="3"/>
        <v>STOP</v>
      </c>
      <c r="IY13" t="str">
        <f t="shared" si="3"/>
        <v>STOP</v>
      </c>
      <c r="IZ13" t="str">
        <f t="shared" si="3"/>
        <v>STOP</v>
      </c>
      <c r="JA13" t="str">
        <f t="shared" si="3"/>
        <v>STOP</v>
      </c>
      <c r="JB13" t="str">
        <f t="shared" si="3"/>
        <v>STOP</v>
      </c>
      <c r="JC13" t="str">
        <f t="shared" si="3"/>
        <v>STOP</v>
      </c>
      <c r="JD13" t="str">
        <f t="shared" si="3"/>
        <v>STOP</v>
      </c>
      <c r="JE13" t="str">
        <f t="shared" si="3"/>
        <v>STOP</v>
      </c>
      <c r="JF13" t="str">
        <f t="shared" si="3"/>
        <v>STOP</v>
      </c>
      <c r="JG13" t="str">
        <f t="shared" si="3"/>
        <v>STOP</v>
      </c>
      <c r="JH13" t="str">
        <f t="shared" si="3"/>
        <v>STOP</v>
      </c>
      <c r="JI13" t="str">
        <f t="shared" si="3"/>
        <v>STOP</v>
      </c>
      <c r="JJ13" t="str">
        <f t="shared" si="3"/>
        <v>STOP</v>
      </c>
      <c r="JK13" t="str">
        <f t="shared" si="3"/>
        <v>STOP</v>
      </c>
      <c r="JL13" t="str">
        <f t="shared" si="3"/>
        <v>STOP</v>
      </c>
      <c r="JM13" t="str">
        <f t="shared" ref="JM13:LX13" si="4">IF(JL$13&lt;=$C$4,JL$13+0.5,"STOP")</f>
        <v>STOP</v>
      </c>
      <c r="JN13" t="str">
        <f t="shared" si="4"/>
        <v>STOP</v>
      </c>
      <c r="JO13" t="str">
        <f t="shared" si="4"/>
        <v>STOP</v>
      </c>
      <c r="JP13" t="str">
        <f t="shared" si="4"/>
        <v>STOP</v>
      </c>
      <c r="JQ13" t="str">
        <f t="shared" si="4"/>
        <v>STOP</v>
      </c>
      <c r="JR13" t="str">
        <f t="shared" si="4"/>
        <v>STOP</v>
      </c>
      <c r="JS13" t="str">
        <f t="shared" si="4"/>
        <v>STOP</v>
      </c>
      <c r="JT13" t="str">
        <f t="shared" si="4"/>
        <v>STOP</v>
      </c>
      <c r="JU13" t="str">
        <f t="shared" si="4"/>
        <v>STOP</v>
      </c>
      <c r="JV13" t="str">
        <f t="shared" si="4"/>
        <v>STOP</v>
      </c>
      <c r="JW13" t="str">
        <f t="shared" si="4"/>
        <v>STOP</v>
      </c>
      <c r="JX13" t="str">
        <f t="shared" si="4"/>
        <v>STOP</v>
      </c>
      <c r="JY13" t="str">
        <f t="shared" si="4"/>
        <v>STOP</v>
      </c>
      <c r="JZ13" t="str">
        <f t="shared" si="4"/>
        <v>STOP</v>
      </c>
      <c r="KA13" t="str">
        <f t="shared" si="4"/>
        <v>STOP</v>
      </c>
      <c r="KB13" t="str">
        <f t="shared" si="4"/>
        <v>STOP</v>
      </c>
      <c r="KC13" t="str">
        <f t="shared" si="4"/>
        <v>STOP</v>
      </c>
      <c r="KD13" t="str">
        <f t="shared" si="4"/>
        <v>STOP</v>
      </c>
      <c r="KE13" t="str">
        <f t="shared" si="4"/>
        <v>STOP</v>
      </c>
      <c r="KF13" t="str">
        <f t="shared" si="4"/>
        <v>STOP</v>
      </c>
      <c r="KG13" t="str">
        <f t="shared" si="4"/>
        <v>STOP</v>
      </c>
      <c r="KH13" t="str">
        <f t="shared" si="4"/>
        <v>STOP</v>
      </c>
      <c r="KI13" t="str">
        <f t="shared" si="4"/>
        <v>STOP</v>
      </c>
      <c r="KJ13" t="str">
        <f t="shared" si="4"/>
        <v>STOP</v>
      </c>
      <c r="KK13" t="str">
        <f t="shared" si="4"/>
        <v>STOP</v>
      </c>
      <c r="KL13" t="str">
        <f t="shared" si="4"/>
        <v>STOP</v>
      </c>
      <c r="KM13" t="str">
        <f t="shared" si="4"/>
        <v>STOP</v>
      </c>
      <c r="KN13" t="str">
        <f t="shared" si="4"/>
        <v>STOP</v>
      </c>
      <c r="KO13" t="str">
        <f t="shared" si="4"/>
        <v>STOP</v>
      </c>
      <c r="KP13" t="str">
        <f t="shared" si="4"/>
        <v>STOP</v>
      </c>
      <c r="KQ13" t="str">
        <f t="shared" si="4"/>
        <v>STOP</v>
      </c>
      <c r="KR13" t="str">
        <f t="shared" si="4"/>
        <v>STOP</v>
      </c>
      <c r="KS13" t="str">
        <f t="shared" si="4"/>
        <v>STOP</v>
      </c>
      <c r="KT13" t="str">
        <f t="shared" si="4"/>
        <v>STOP</v>
      </c>
      <c r="KU13" t="str">
        <f t="shared" si="4"/>
        <v>STOP</v>
      </c>
      <c r="KV13" t="str">
        <f t="shared" si="4"/>
        <v>STOP</v>
      </c>
      <c r="KW13" t="str">
        <f t="shared" si="4"/>
        <v>STOP</v>
      </c>
      <c r="KX13" t="str">
        <f t="shared" si="4"/>
        <v>STOP</v>
      </c>
      <c r="KY13" t="str">
        <f t="shared" si="4"/>
        <v>STOP</v>
      </c>
      <c r="KZ13" t="str">
        <f t="shared" si="4"/>
        <v>STOP</v>
      </c>
      <c r="LA13" t="str">
        <f t="shared" si="4"/>
        <v>STOP</v>
      </c>
      <c r="LB13" t="str">
        <f t="shared" si="4"/>
        <v>STOP</v>
      </c>
      <c r="LC13" t="str">
        <f t="shared" si="4"/>
        <v>STOP</v>
      </c>
      <c r="LD13" t="str">
        <f t="shared" si="4"/>
        <v>STOP</v>
      </c>
      <c r="LE13" t="str">
        <f t="shared" si="4"/>
        <v>STOP</v>
      </c>
      <c r="LF13" t="str">
        <f t="shared" si="4"/>
        <v>STOP</v>
      </c>
      <c r="LG13" t="str">
        <f t="shared" si="4"/>
        <v>STOP</v>
      </c>
      <c r="LH13" t="str">
        <f t="shared" si="4"/>
        <v>STOP</v>
      </c>
      <c r="LI13" t="str">
        <f t="shared" si="4"/>
        <v>STOP</v>
      </c>
      <c r="LJ13" t="str">
        <f t="shared" si="4"/>
        <v>STOP</v>
      </c>
      <c r="LK13" t="str">
        <f t="shared" si="4"/>
        <v>STOP</v>
      </c>
      <c r="LL13" t="str">
        <f t="shared" si="4"/>
        <v>STOP</v>
      </c>
      <c r="LM13" t="str">
        <f t="shared" si="4"/>
        <v>STOP</v>
      </c>
      <c r="LN13" t="str">
        <f t="shared" si="4"/>
        <v>STOP</v>
      </c>
      <c r="LO13" t="str">
        <f t="shared" si="4"/>
        <v>STOP</v>
      </c>
      <c r="LP13" t="str">
        <f t="shared" si="4"/>
        <v>STOP</v>
      </c>
      <c r="LQ13" t="str">
        <f t="shared" si="4"/>
        <v>STOP</v>
      </c>
      <c r="LR13" t="str">
        <f t="shared" si="4"/>
        <v>STOP</v>
      </c>
      <c r="LS13" t="str">
        <f t="shared" si="4"/>
        <v>STOP</v>
      </c>
      <c r="LT13" t="str">
        <f t="shared" si="4"/>
        <v>STOP</v>
      </c>
      <c r="LU13" t="str">
        <f t="shared" si="4"/>
        <v>STOP</v>
      </c>
      <c r="LV13" t="str">
        <f t="shared" si="4"/>
        <v>STOP</v>
      </c>
      <c r="LW13" t="str">
        <f t="shared" si="4"/>
        <v>STOP</v>
      </c>
      <c r="LX13" t="str">
        <f t="shared" si="4"/>
        <v>STOP</v>
      </c>
      <c r="LY13" t="str">
        <f t="shared" ref="LY13:OJ13" si="5">IF(LX$13&lt;=$C$4,LX$13+0.5,"STOP")</f>
        <v>STOP</v>
      </c>
      <c r="LZ13" t="str">
        <f t="shared" si="5"/>
        <v>STOP</v>
      </c>
      <c r="MA13" t="str">
        <f t="shared" si="5"/>
        <v>STOP</v>
      </c>
      <c r="MB13" t="str">
        <f t="shared" si="5"/>
        <v>STOP</v>
      </c>
      <c r="MC13" t="str">
        <f t="shared" si="5"/>
        <v>STOP</v>
      </c>
      <c r="MD13" t="str">
        <f t="shared" si="5"/>
        <v>STOP</v>
      </c>
      <c r="ME13" t="str">
        <f t="shared" si="5"/>
        <v>STOP</v>
      </c>
      <c r="MF13" t="str">
        <f t="shared" si="5"/>
        <v>STOP</v>
      </c>
      <c r="MG13" t="str">
        <f t="shared" si="5"/>
        <v>STOP</v>
      </c>
      <c r="MH13" t="str">
        <f t="shared" si="5"/>
        <v>STOP</v>
      </c>
      <c r="MI13" t="str">
        <f t="shared" si="5"/>
        <v>STOP</v>
      </c>
      <c r="MJ13" t="str">
        <f t="shared" si="5"/>
        <v>STOP</v>
      </c>
      <c r="MK13" t="str">
        <f t="shared" si="5"/>
        <v>STOP</v>
      </c>
      <c r="ML13" t="str">
        <f t="shared" si="5"/>
        <v>STOP</v>
      </c>
      <c r="MM13" t="str">
        <f t="shared" si="5"/>
        <v>STOP</v>
      </c>
      <c r="MN13" t="str">
        <f t="shared" si="5"/>
        <v>STOP</v>
      </c>
      <c r="MO13" t="str">
        <f t="shared" si="5"/>
        <v>STOP</v>
      </c>
      <c r="MP13" t="str">
        <f t="shared" si="5"/>
        <v>STOP</v>
      </c>
      <c r="MQ13" t="str">
        <f t="shared" si="5"/>
        <v>STOP</v>
      </c>
      <c r="MR13" t="str">
        <f t="shared" si="5"/>
        <v>STOP</v>
      </c>
      <c r="MS13" t="str">
        <f t="shared" si="5"/>
        <v>STOP</v>
      </c>
      <c r="MT13" t="str">
        <f t="shared" si="5"/>
        <v>STOP</v>
      </c>
      <c r="MU13" t="str">
        <f t="shared" si="5"/>
        <v>STOP</v>
      </c>
      <c r="MV13" t="str">
        <f t="shared" si="5"/>
        <v>STOP</v>
      </c>
      <c r="MW13" t="str">
        <f t="shared" si="5"/>
        <v>STOP</v>
      </c>
      <c r="MX13" t="str">
        <f t="shared" si="5"/>
        <v>STOP</v>
      </c>
      <c r="MY13" t="str">
        <f t="shared" si="5"/>
        <v>STOP</v>
      </c>
      <c r="MZ13" t="str">
        <f t="shared" si="5"/>
        <v>STOP</v>
      </c>
      <c r="NA13" t="str">
        <f t="shared" si="5"/>
        <v>STOP</v>
      </c>
      <c r="NB13" t="str">
        <f t="shared" si="5"/>
        <v>STOP</v>
      </c>
      <c r="NC13" t="str">
        <f t="shared" si="5"/>
        <v>STOP</v>
      </c>
      <c r="ND13" t="str">
        <f t="shared" si="5"/>
        <v>STOP</v>
      </c>
      <c r="NE13" t="str">
        <f t="shared" si="5"/>
        <v>STOP</v>
      </c>
      <c r="NF13" t="str">
        <f t="shared" si="5"/>
        <v>STOP</v>
      </c>
      <c r="NG13" t="str">
        <f t="shared" si="5"/>
        <v>STOP</v>
      </c>
      <c r="NH13" t="str">
        <f t="shared" si="5"/>
        <v>STOP</v>
      </c>
      <c r="NI13" t="str">
        <f t="shared" si="5"/>
        <v>STOP</v>
      </c>
      <c r="NJ13" t="str">
        <f t="shared" si="5"/>
        <v>STOP</v>
      </c>
      <c r="NK13" t="str">
        <f t="shared" si="5"/>
        <v>STOP</v>
      </c>
      <c r="NL13" t="str">
        <f t="shared" si="5"/>
        <v>STOP</v>
      </c>
      <c r="NM13" t="str">
        <f t="shared" si="5"/>
        <v>STOP</v>
      </c>
      <c r="NN13" t="str">
        <f t="shared" si="5"/>
        <v>STOP</v>
      </c>
      <c r="NO13" t="str">
        <f t="shared" si="5"/>
        <v>STOP</v>
      </c>
      <c r="NP13" t="str">
        <f t="shared" si="5"/>
        <v>STOP</v>
      </c>
      <c r="NQ13" t="str">
        <f t="shared" si="5"/>
        <v>STOP</v>
      </c>
      <c r="NR13" t="str">
        <f t="shared" si="5"/>
        <v>STOP</v>
      </c>
      <c r="NS13" t="str">
        <f t="shared" si="5"/>
        <v>STOP</v>
      </c>
      <c r="NT13" t="str">
        <f t="shared" si="5"/>
        <v>STOP</v>
      </c>
      <c r="NU13" t="str">
        <f t="shared" si="5"/>
        <v>STOP</v>
      </c>
      <c r="NV13" t="str">
        <f t="shared" si="5"/>
        <v>STOP</v>
      </c>
      <c r="NW13" t="str">
        <f t="shared" si="5"/>
        <v>STOP</v>
      </c>
      <c r="NX13" t="str">
        <f t="shared" si="5"/>
        <v>STOP</v>
      </c>
      <c r="NY13" t="str">
        <f t="shared" si="5"/>
        <v>STOP</v>
      </c>
      <c r="NZ13" t="str">
        <f t="shared" si="5"/>
        <v>STOP</v>
      </c>
      <c r="OA13" t="str">
        <f t="shared" si="5"/>
        <v>STOP</v>
      </c>
      <c r="OB13" t="str">
        <f t="shared" si="5"/>
        <v>STOP</v>
      </c>
      <c r="OC13" t="str">
        <f t="shared" si="5"/>
        <v>STOP</v>
      </c>
      <c r="OD13" t="str">
        <f t="shared" si="5"/>
        <v>STOP</v>
      </c>
      <c r="OE13" t="str">
        <f t="shared" si="5"/>
        <v>STOP</v>
      </c>
      <c r="OF13" t="str">
        <f t="shared" si="5"/>
        <v>STOP</v>
      </c>
      <c r="OG13" t="str">
        <f t="shared" si="5"/>
        <v>STOP</v>
      </c>
      <c r="OH13" t="str">
        <f t="shared" si="5"/>
        <v>STOP</v>
      </c>
      <c r="OI13" t="str">
        <f t="shared" si="5"/>
        <v>STOP</v>
      </c>
      <c r="OJ13" t="str">
        <f t="shared" si="5"/>
        <v>STOP</v>
      </c>
      <c r="OK13" t="str">
        <f t="shared" ref="OK13:QV13" si="6">IF(OJ$13&lt;=$C$4,OJ$13+0.5,"STOP")</f>
        <v>STOP</v>
      </c>
      <c r="OL13" t="str">
        <f t="shared" si="6"/>
        <v>STOP</v>
      </c>
      <c r="OM13" t="str">
        <f t="shared" si="6"/>
        <v>STOP</v>
      </c>
      <c r="ON13" t="str">
        <f t="shared" si="6"/>
        <v>STOP</v>
      </c>
      <c r="OO13" t="str">
        <f t="shared" si="6"/>
        <v>STOP</v>
      </c>
      <c r="OP13" t="str">
        <f t="shared" si="6"/>
        <v>STOP</v>
      </c>
      <c r="OQ13" t="str">
        <f t="shared" si="6"/>
        <v>STOP</v>
      </c>
      <c r="OR13" t="str">
        <f t="shared" si="6"/>
        <v>STOP</v>
      </c>
      <c r="OS13" t="str">
        <f t="shared" si="6"/>
        <v>STOP</v>
      </c>
      <c r="OT13" t="str">
        <f t="shared" si="6"/>
        <v>STOP</v>
      </c>
      <c r="OU13" t="str">
        <f t="shared" si="6"/>
        <v>STOP</v>
      </c>
      <c r="OV13" t="str">
        <f t="shared" si="6"/>
        <v>STOP</v>
      </c>
      <c r="OW13" t="str">
        <f t="shared" si="6"/>
        <v>STOP</v>
      </c>
      <c r="OX13" t="str">
        <f t="shared" si="6"/>
        <v>STOP</v>
      </c>
      <c r="OY13" t="str">
        <f t="shared" si="6"/>
        <v>STOP</v>
      </c>
      <c r="OZ13" t="str">
        <f t="shared" si="6"/>
        <v>STOP</v>
      </c>
      <c r="PA13" t="str">
        <f t="shared" si="6"/>
        <v>STOP</v>
      </c>
      <c r="PB13" t="str">
        <f t="shared" si="6"/>
        <v>STOP</v>
      </c>
      <c r="PC13" t="str">
        <f t="shared" si="6"/>
        <v>STOP</v>
      </c>
      <c r="PD13" t="str">
        <f t="shared" si="6"/>
        <v>STOP</v>
      </c>
      <c r="PE13" t="str">
        <f t="shared" si="6"/>
        <v>STOP</v>
      </c>
      <c r="PF13" t="str">
        <f t="shared" si="6"/>
        <v>STOP</v>
      </c>
      <c r="PG13" t="str">
        <f t="shared" si="6"/>
        <v>STOP</v>
      </c>
      <c r="PH13" t="str">
        <f t="shared" si="6"/>
        <v>STOP</v>
      </c>
      <c r="PI13" t="str">
        <f t="shared" si="6"/>
        <v>STOP</v>
      </c>
      <c r="PJ13" t="str">
        <f t="shared" si="6"/>
        <v>STOP</v>
      </c>
      <c r="PK13" t="str">
        <f t="shared" si="6"/>
        <v>STOP</v>
      </c>
      <c r="PL13" t="str">
        <f t="shared" si="6"/>
        <v>STOP</v>
      </c>
      <c r="PM13" t="str">
        <f t="shared" si="6"/>
        <v>STOP</v>
      </c>
      <c r="PN13" t="str">
        <f t="shared" si="6"/>
        <v>STOP</v>
      </c>
      <c r="PO13" t="str">
        <f t="shared" si="6"/>
        <v>STOP</v>
      </c>
      <c r="PP13" t="str">
        <f t="shared" si="6"/>
        <v>STOP</v>
      </c>
      <c r="PQ13" t="str">
        <f t="shared" si="6"/>
        <v>STOP</v>
      </c>
      <c r="PR13" t="str">
        <f t="shared" si="6"/>
        <v>STOP</v>
      </c>
      <c r="PS13" t="str">
        <f t="shared" si="6"/>
        <v>STOP</v>
      </c>
      <c r="PT13" t="str">
        <f t="shared" si="6"/>
        <v>STOP</v>
      </c>
      <c r="PU13" t="str">
        <f t="shared" si="6"/>
        <v>STOP</v>
      </c>
      <c r="PV13" t="str">
        <f t="shared" si="6"/>
        <v>STOP</v>
      </c>
      <c r="PW13" t="str">
        <f t="shared" si="6"/>
        <v>STOP</v>
      </c>
      <c r="PX13" t="str">
        <f t="shared" si="6"/>
        <v>STOP</v>
      </c>
      <c r="PY13" t="str">
        <f t="shared" si="6"/>
        <v>STOP</v>
      </c>
      <c r="PZ13" t="str">
        <f t="shared" si="6"/>
        <v>STOP</v>
      </c>
      <c r="QA13" t="str">
        <f t="shared" si="6"/>
        <v>STOP</v>
      </c>
      <c r="QB13" t="str">
        <f t="shared" si="6"/>
        <v>STOP</v>
      </c>
      <c r="QC13" t="str">
        <f t="shared" si="6"/>
        <v>STOP</v>
      </c>
      <c r="QD13" t="str">
        <f t="shared" si="6"/>
        <v>STOP</v>
      </c>
      <c r="QE13" t="str">
        <f t="shared" si="6"/>
        <v>STOP</v>
      </c>
      <c r="QF13" t="str">
        <f t="shared" si="6"/>
        <v>STOP</v>
      </c>
      <c r="QG13" t="str">
        <f t="shared" si="6"/>
        <v>STOP</v>
      </c>
      <c r="QH13" t="str">
        <f t="shared" si="6"/>
        <v>STOP</v>
      </c>
      <c r="QI13" t="str">
        <f t="shared" si="6"/>
        <v>STOP</v>
      </c>
      <c r="QJ13" t="str">
        <f t="shared" si="6"/>
        <v>STOP</v>
      </c>
      <c r="QK13" t="str">
        <f t="shared" si="6"/>
        <v>STOP</v>
      </c>
      <c r="QL13" t="str">
        <f t="shared" si="6"/>
        <v>STOP</v>
      </c>
      <c r="QM13" t="str">
        <f t="shared" si="6"/>
        <v>STOP</v>
      </c>
      <c r="QN13" t="str">
        <f t="shared" si="6"/>
        <v>STOP</v>
      </c>
      <c r="QO13" t="str">
        <f t="shared" si="6"/>
        <v>STOP</v>
      </c>
      <c r="QP13" t="str">
        <f t="shared" si="6"/>
        <v>STOP</v>
      </c>
      <c r="QQ13" t="str">
        <f t="shared" si="6"/>
        <v>STOP</v>
      </c>
      <c r="QR13" t="str">
        <f t="shared" si="6"/>
        <v>STOP</v>
      </c>
      <c r="QS13" t="str">
        <f t="shared" si="6"/>
        <v>STOP</v>
      </c>
      <c r="QT13" t="str">
        <f t="shared" si="6"/>
        <v>STOP</v>
      </c>
      <c r="QU13" t="str">
        <f t="shared" si="6"/>
        <v>STOP</v>
      </c>
      <c r="QV13" t="str">
        <f t="shared" si="6"/>
        <v>STOP</v>
      </c>
      <c r="QW13" t="str">
        <f t="shared" ref="QW13:SA13" si="7">IF(QV$13&lt;=$C$4,QV$13+0.5,"STOP")</f>
        <v>STOP</v>
      </c>
      <c r="QX13" t="str">
        <f t="shared" si="7"/>
        <v>STOP</v>
      </c>
      <c r="QY13" t="str">
        <f t="shared" si="7"/>
        <v>STOP</v>
      </c>
      <c r="QZ13" t="str">
        <f t="shared" si="7"/>
        <v>STOP</v>
      </c>
      <c r="RA13" t="str">
        <f t="shared" si="7"/>
        <v>STOP</v>
      </c>
      <c r="RB13" t="str">
        <f t="shared" si="7"/>
        <v>STOP</v>
      </c>
      <c r="RC13" t="str">
        <f t="shared" si="7"/>
        <v>STOP</v>
      </c>
      <c r="RD13" t="str">
        <f t="shared" si="7"/>
        <v>STOP</v>
      </c>
      <c r="RE13" t="str">
        <f t="shared" si="7"/>
        <v>STOP</v>
      </c>
      <c r="RF13" t="str">
        <f t="shared" si="7"/>
        <v>STOP</v>
      </c>
      <c r="RG13" t="str">
        <f t="shared" si="7"/>
        <v>STOP</v>
      </c>
      <c r="RH13" t="str">
        <f t="shared" si="7"/>
        <v>STOP</v>
      </c>
      <c r="RI13" t="str">
        <f t="shared" si="7"/>
        <v>STOP</v>
      </c>
      <c r="RJ13" t="str">
        <f t="shared" si="7"/>
        <v>STOP</v>
      </c>
      <c r="RK13" t="str">
        <f t="shared" si="7"/>
        <v>STOP</v>
      </c>
      <c r="RL13" t="str">
        <f t="shared" si="7"/>
        <v>STOP</v>
      </c>
      <c r="RM13" t="str">
        <f t="shared" si="7"/>
        <v>STOP</v>
      </c>
      <c r="RN13" t="str">
        <f t="shared" si="7"/>
        <v>STOP</v>
      </c>
      <c r="RO13" t="str">
        <f t="shared" si="7"/>
        <v>STOP</v>
      </c>
      <c r="RP13" t="str">
        <f t="shared" si="7"/>
        <v>STOP</v>
      </c>
      <c r="RQ13" t="str">
        <f t="shared" si="7"/>
        <v>STOP</v>
      </c>
      <c r="RR13" t="str">
        <f t="shared" si="7"/>
        <v>STOP</v>
      </c>
      <c r="RS13" t="str">
        <f t="shared" si="7"/>
        <v>STOP</v>
      </c>
      <c r="RT13" t="str">
        <f t="shared" si="7"/>
        <v>STOP</v>
      </c>
      <c r="RU13" t="str">
        <f t="shared" si="7"/>
        <v>STOP</v>
      </c>
      <c r="RV13" t="str">
        <f t="shared" si="7"/>
        <v>STOP</v>
      </c>
      <c r="RW13" t="str">
        <f t="shared" si="7"/>
        <v>STOP</v>
      </c>
      <c r="RX13" t="str">
        <f t="shared" si="7"/>
        <v>STOP</v>
      </c>
      <c r="RY13" t="str">
        <f t="shared" si="7"/>
        <v>STOP</v>
      </c>
      <c r="RZ13" t="str">
        <f t="shared" si="7"/>
        <v>STOP</v>
      </c>
      <c r="SA13" t="str">
        <f t="shared" si="7"/>
        <v>STOP</v>
      </c>
      <c r="SB13" t="str">
        <f t="shared" ref="SB13" si="8">IF(SA$13&lt;=$C$4,SA$13+0.5,"STOP")</f>
        <v>STOP</v>
      </c>
      <c r="SC13" t="str">
        <f t="shared" ref="SC13" si="9">IF(SB$13&lt;=$C$4,SB$13+0.5,"STOP")</f>
        <v>STOP</v>
      </c>
      <c r="SD13" t="str">
        <f t="shared" ref="SD13" si="10">IF(SC$13&lt;=$C$4,SC$13+0.5,"STOP")</f>
        <v>STOP</v>
      </c>
      <c r="SE13" t="str">
        <f t="shared" ref="SE13" si="11">IF(SD$13&lt;=$C$4,SD$13+0.5,"STOP")</f>
        <v>STOP</v>
      </c>
      <c r="SF13" t="str">
        <f t="shared" ref="SF13" si="12">IF(SE$13&lt;=$C$4,SE$13+0.5,"STOP")</f>
        <v>STOP</v>
      </c>
      <c r="SG13" t="str">
        <f t="shared" ref="SG13" si="13">IF(SF$13&lt;=$C$4,SF$13+0.5,"STOP")</f>
        <v>STOP</v>
      </c>
      <c r="SH13" t="str">
        <f t="shared" ref="SH13" si="14">IF(SG$13&lt;=$C$4,SG$13+0.5,"STOP")</f>
        <v>STOP</v>
      </c>
      <c r="SI13" t="str">
        <f t="shared" ref="SI13" si="15">IF(SH$13&lt;=$C$4,SH$13+0.5,"STOP")</f>
        <v>STOP</v>
      </c>
      <c r="SJ13" t="str">
        <f t="shared" ref="SJ13" si="16">IF(SI$13&lt;=$C$4,SI$13+0.5,"STOP")</f>
        <v>STOP</v>
      </c>
      <c r="SK13" t="str">
        <f t="shared" ref="SK13" si="17">IF(SJ$13&lt;=$C$4,SJ$13+0.5,"STOP")</f>
        <v>STOP</v>
      </c>
      <c r="SL13" t="str">
        <f t="shared" ref="SL13" si="18">IF(SK$13&lt;=$C$4,SK$13+0.5,"STOP")</f>
        <v>STOP</v>
      </c>
      <c r="SM13" t="str">
        <f t="shared" ref="SM13" si="19">IF(SL$13&lt;=$C$4,SL$13+0.5,"STOP")</f>
        <v>STOP</v>
      </c>
      <c r="SN13" t="str">
        <f t="shared" ref="SN13" si="20">IF(SM$13&lt;=$C$4,SM$13+0.5,"STOP")</f>
        <v>STOP</v>
      </c>
      <c r="SO13" t="str">
        <f t="shared" ref="SO13" si="21">IF(SN$13&lt;=$C$4,SN$13+0.5,"STOP")</f>
        <v>STOP</v>
      </c>
      <c r="SP13" t="str">
        <f t="shared" ref="SP13" si="22">IF(SO$13&lt;=$C$4,SO$13+0.5,"STOP")</f>
        <v>STOP</v>
      </c>
      <c r="SQ13" t="str">
        <f t="shared" ref="SQ13" si="23">IF(SP$13&lt;=$C$4,SP$13+0.5,"STOP")</f>
        <v>STOP</v>
      </c>
      <c r="SR13" t="str">
        <f t="shared" ref="SR13" si="24">IF(SQ$13&lt;=$C$4,SQ$13+0.5,"STOP")</f>
        <v>STOP</v>
      </c>
      <c r="SS13" t="str">
        <f t="shared" ref="SS13" si="25">IF(SR$13&lt;=$C$4,SR$13+0.5,"STOP")</f>
        <v>STOP</v>
      </c>
      <c r="ST13" t="str">
        <f t="shared" ref="ST13" si="26">IF(SS$13&lt;=$C$4,SS$13+0.5,"STOP")</f>
        <v>STOP</v>
      </c>
      <c r="SU13" t="str">
        <f t="shared" ref="SU13" si="27">IF(ST$13&lt;=$C$4,ST$13+0.5,"STOP")</f>
        <v>STOP</v>
      </c>
      <c r="SV13" t="str">
        <f t="shared" ref="SV13" si="28">IF(SU$13&lt;=$C$4,SU$13+0.5,"STOP")</f>
        <v>STOP</v>
      </c>
      <c r="SW13" t="str">
        <f t="shared" ref="SW13" si="29">IF(SV$13&lt;=$C$4,SV$13+0.5,"STOP")</f>
        <v>STOP</v>
      </c>
      <c r="SX13" t="str">
        <f t="shared" ref="SX13" si="30">IF(SW$13&lt;=$C$4,SW$13+0.5,"STOP")</f>
        <v>STOP</v>
      </c>
      <c r="SY13" t="str">
        <f t="shared" ref="SY13" si="31">IF(SX$13&lt;=$C$4,SX$13+0.5,"STOP")</f>
        <v>STOP</v>
      </c>
      <c r="SZ13" t="str">
        <f t="shared" ref="SZ13" si="32">IF(SY$13&lt;=$C$4,SY$13+0.5,"STOP")</f>
        <v>STOP</v>
      </c>
      <c r="TA13" t="str">
        <f t="shared" ref="TA13" si="33">IF(SZ$13&lt;=$C$4,SZ$13+0.5,"STOP")</f>
        <v>STOP</v>
      </c>
      <c r="TB13" t="str">
        <f t="shared" ref="TB13" si="34">IF(TA$13&lt;=$C$4,TA$13+0.5,"STOP")</f>
        <v>STOP</v>
      </c>
      <c r="TC13" t="str">
        <f t="shared" ref="TC13" si="35">IF(TB$13&lt;=$C$4,TB$13+0.5,"STOP")</f>
        <v>STOP</v>
      </c>
      <c r="TD13" t="str">
        <f t="shared" ref="TD13" si="36">IF(TC$13&lt;=$C$4,TC$13+0.5,"STOP")</f>
        <v>STOP</v>
      </c>
      <c r="TE13" t="str">
        <f t="shared" ref="TE13" si="37">IF(TD$13&lt;=$C$4,TD$13+0.5,"STOP")</f>
        <v>STOP</v>
      </c>
      <c r="TF13" t="str">
        <f t="shared" ref="TF13" si="38">IF(TE$13&lt;=$C$4,TE$13+0.5,"STOP")</f>
        <v>STOP</v>
      </c>
      <c r="TG13" t="str">
        <f t="shared" ref="TG13" si="39">IF(TF$13&lt;=$C$4,TF$13+0.5,"STOP")</f>
        <v>STOP</v>
      </c>
      <c r="TH13" t="str">
        <f t="shared" ref="TH13" si="40">IF(TG$13&lt;=$C$4,TG$13+0.5,"STOP")</f>
        <v>STOP</v>
      </c>
      <c r="TI13" t="str">
        <f t="shared" ref="TI13" si="41">IF(TH$13&lt;=$C$4,TH$13+0.5,"STOP")</f>
        <v>STOP</v>
      </c>
      <c r="TJ13" t="str">
        <f t="shared" ref="TJ13" si="42">IF(TI$13&lt;=$C$4,TI$13+0.5,"STOP")</f>
        <v>STOP</v>
      </c>
      <c r="TK13" t="str">
        <f t="shared" ref="TK13" si="43">IF(TJ$13&lt;=$C$4,TJ$13+0.5,"STOP")</f>
        <v>STOP</v>
      </c>
      <c r="TL13" t="str">
        <f t="shared" ref="TL13" si="44">IF(TK$13&lt;=$C$4,TK$13+0.5,"STOP")</f>
        <v>STOP</v>
      </c>
      <c r="TM13" t="str">
        <f t="shared" ref="TM13" si="45">IF(TL$13&lt;=$C$4,TL$13+0.5,"STOP")</f>
        <v>STOP</v>
      </c>
      <c r="TN13" t="str">
        <f t="shared" ref="TN13" si="46">IF(TM$13&lt;=$C$4,TM$13+0.5,"STOP")</f>
        <v>STOP</v>
      </c>
      <c r="TO13" t="str">
        <f t="shared" ref="TO13" si="47">IF(TN$13&lt;=$C$4,TN$13+0.5,"STOP")</f>
        <v>STOP</v>
      </c>
      <c r="TP13" t="str">
        <f t="shared" ref="TP13" si="48">IF(TO$13&lt;=$C$4,TO$13+0.5,"STOP")</f>
        <v>STOP</v>
      </c>
      <c r="TQ13" t="str">
        <f t="shared" ref="TQ13" si="49">IF(TP$13&lt;=$C$4,TP$13+0.5,"STOP")</f>
        <v>STOP</v>
      </c>
      <c r="TR13" t="str">
        <f t="shared" ref="TR13" si="50">IF(TQ$13&lt;=$C$4,TQ$13+0.5,"STOP")</f>
        <v>STOP</v>
      </c>
      <c r="TS13" t="str">
        <f t="shared" ref="TS13" si="51">IF(TR$13&lt;=$C$4,TR$13+0.5,"STOP")</f>
        <v>STOP</v>
      </c>
      <c r="TT13" t="str">
        <f t="shared" ref="TT13" si="52">IF(TS$13&lt;=$C$4,TS$13+0.5,"STOP")</f>
        <v>STOP</v>
      </c>
      <c r="TU13" t="str">
        <f t="shared" ref="TU13" si="53">IF(TT$13&lt;=$C$4,TT$13+0.5,"STOP")</f>
        <v>STOP</v>
      </c>
      <c r="TV13" t="str">
        <f t="shared" ref="TV13" si="54">IF(TU$13&lt;=$C$4,TU$13+0.5,"STOP")</f>
        <v>STOP</v>
      </c>
      <c r="TW13" t="str">
        <f t="shared" ref="TW13" si="55">IF(TV$13&lt;=$C$4,TV$13+0.5,"STOP")</f>
        <v>STOP</v>
      </c>
      <c r="TX13" t="str">
        <f t="shared" ref="TX13" si="56">IF(TW$13&lt;=$C$4,TW$13+0.5,"STOP")</f>
        <v>STOP</v>
      </c>
      <c r="TY13" t="str">
        <f t="shared" ref="TY13" si="57">IF(TX$13&lt;=$C$4,TX$13+0.5,"STOP")</f>
        <v>STOP</v>
      </c>
      <c r="TZ13" t="str">
        <f t="shared" ref="TZ13" si="58">IF(TY$13&lt;=$C$4,TY$13+0.5,"STOP")</f>
        <v>STOP</v>
      </c>
      <c r="UA13" t="str">
        <f t="shared" ref="UA13" si="59">IF(TZ$13&lt;=$C$4,TZ$13+0.5,"STOP")</f>
        <v>STOP</v>
      </c>
      <c r="UB13" t="str">
        <f t="shared" ref="UB13" si="60">IF(UA$13&lt;=$C$4,UA$13+0.5,"STOP")</f>
        <v>STOP</v>
      </c>
      <c r="UC13" t="str">
        <f t="shared" ref="UC13" si="61">IF(UB$13&lt;=$C$4,UB$13+0.5,"STOP")</f>
        <v>STOP</v>
      </c>
      <c r="UD13" t="str">
        <f t="shared" ref="UD13" si="62">IF(UC$13&lt;=$C$4,UC$13+0.5,"STOP")</f>
        <v>STOP</v>
      </c>
      <c r="UE13" t="str">
        <f t="shared" ref="UE13" si="63">IF(UD$13&lt;=$C$4,UD$13+0.5,"STOP")</f>
        <v>STOP</v>
      </c>
      <c r="UF13" t="str">
        <f t="shared" ref="UF13" si="64">IF(UE$13&lt;=$C$4,UE$13+0.5,"STOP")</f>
        <v>STOP</v>
      </c>
      <c r="UG13" t="str">
        <f t="shared" ref="UG13" si="65">IF(UF$13&lt;=$C$4,UF$13+0.5,"STOP")</f>
        <v>STOP</v>
      </c>
      <c r="UH13" t="str">
        <f t="shared" ref="UH13" si="66">IF(UG$13&lt;=$C$4,UG$13+0.5,"STOP")</f>
        <v>STOP</v>
      </c>
      <c r="UI13" t="str">
        <f t="shared" ref="UI13" si="67">IF(UH$13&lt;=$C$4,UH$13+0.5,"STOP")</f>
        <v>STOP</v>
      </c>
      <c r="UJ13" t="str">
        <f t="shared" ref="UJ13" si="68">IF(UI$13&lt;=$C$4,UI$13+0.5,"STOP")</f>
        <v>STOP</v>
      </c>
      <c r="UK13" t="str">
        <f t="shared" ref="UK13" si="69">IF(UJ$13&lt;=$C$4,UJ$13+0.5,"STOP")</f>
        <v>STOP</v>
      </c>
      <c r="UL13" t="str">
        <f t="shared" ref="UL13" si="70">IF(UK$13&lt;=$C$4,UK$13+0.5,"STOP")</f>
        <v>STOP</v>
      </c>
      <c r="UM13" t="str">
        <f t="shared" ref="UM13" si="71">IF(UL$13&lt;=$C$4,UL$13+0.5,"STOP")</f>
        <v>STOP</v>
      </c>
      <c r="UN13" t="str">
        <f t="shared" ref="UN13" si="72">IF(UM$13&lt;=$C$4,UM$13+0.5,"STOP")</f>
        <v>STOP</v>
      </c>
      <c r="UO13" t="str">
        <f t="shared" ref="UO13" si="73">IF(UN$13&lt;=$C$4,UN$13+0.5,"STOP")</f>
        <v>STOP</v>
      </c>
      <c r="UP13" t="str">
        <f t="shared" ref="UP13" si="74">IF(UO$13&lt;=$C$4,UO$13+0.5,"STOP")</f>
        <v>STOP</v>
      </c>
      <c r="UQ13" t="str">
        <f t="shared" ref="UQ13" si="75">IF(UP$13&lt;=$C$4,UP$13+0.5,"STOP")</f>
        <v>STOP</v>
      </c>
      <c r="UR13" t="str">
        <f t="shared" ref="UR13" si="76">IF(UQ$13&lt;=$C$4,UQ$13+0.5,"STOP")</f>
        <v>STOP</v>
      </c>
      <c r="US13" t="str">
        <f t="shared" ref="US13" si="77">IF(UR$13&lt;=$C$4,UR$13+0.5,"STOP")</f>
        <v>STOP</v>
      </c>
      <c r="UT13" t="str">
        <f t="shared" ref="UT13" si="78">IF(US$13&lt;=$C$4,US$13+0.5,"STOP")</f>
        <v>STOP</v>
      </c>
      <c r="UU13" t="str">
        <f t="shared" ref="UU13" si="79">IF(UT$13&lt;=$C$4,UT$13+0.5,"STOP")</f>
        <v>STOP</v>
      </c>
      <c r="UV13" t="str">
        <f t="shared" ref="UV13" si="80">IF(UU$13&lt;=$C$4,UU$13+0.5,"STOP")</f>
        <v>STOP</v>
      </c>
      <c r="UW13" t="str">
        <f t="shared" ref="UW13" si="81">IF(UV$13&lt;=$C$4,UV$13+0.5,"STOP")</f>
        <v>STOP</v>
      </c>
      <c r="UX13" t="str">
        <f t="shared" ref="UX13" si="82">IF(UW$13&lt;=$C$4,UW$13+0.5,"STOP")</f>
        <v>STOP</v>
      </c>
      <c r="UY13" t="str">
        <f t="shared" ref="UY13" si="83">IF(UX$13&lt;=$C$4,UX$13+0.5,"STOP")</f>
        <v>STOP</v>
      </c>
      <c r="UZ13" t="str">
        <f t="shared" ref="UZ13" si="84">IF(UY$13&lt;=$C$4,UY$13+0.5,"STOP")</f>
        <v>STOP</v>
      </c>
      <c r="VA13" t="str">
        <f t="shared" ref="VA13" si="85">IF(UZ$13&lt;=$C$4,UZ$13+0.5,"STOP")</f>
        <v>STOP</v>
      </c>
      <c r="VB13" t="str">
        <f t="shared" ref="VB13" si="86">IF(VA$13&lt;=$C$4,VA$13+0.5,"STOP")</f>
        <v>STOP</v>
      </c>
      <c r="VC13" t="str">
        <f t="shared" ref="VC13" si="87">IF(VB$13&lt;=$C$4,VB$13+0.5,"STOP")</f>
        <v>STOP</v>
      </c>
      <c r="VD13" t="str">
        <f t="shared" ref="VD13" si="88">IF(VC$13&lt;=$C$4,VC$13+0.5,"STOP")</f>
        <v>STOP</v>
      </c>
      <c r="VE13" t="str">
        <f t="shared" ref="VE13" si="89">IF(VD$13&lt;=$C$4,VD$13+0.5,"STOP")</f>
        <v>STOP</v>
      </c>
      <c r="VF13" t="str">
        <f t="shared" ref="VF13" si="90">IF(VE$13&lt;=$C$4,VE$13+0.5,"STOP")</f>
        <v>STOP</v>
      </c>
      <c r="VG13" t="str">
        <f t="shared" ref="VG13" si="91">IF(VF$13&lt;=$C$4,VF$13+0.5,"STOP")</f>
        <v>STOP</v>
      </c>
      <c r="VH13" t="str">
        <f t="shared" ref="VH13" si="92">IF(VG$13&lt;=$C$4,VG$13+0.5,"STOP")</f>
        <v>STOP</v>
      </c>
      <c r="VI13" t="str">
        <f t="shared" ref="VI13" si="93">IF(VH$13&lt;=$C$4,VH$13+0.5,"STOP")</f>
        <v>STOP</v>
      </c>
      <c r="VJ13" t="str">
        <f t="shared" ref="VJ13" si="94">IF(VI$13&lt;=$C$4,VI$13+0.5,"STOP")</f>
        <v>STOP</v>
      </c>
      <c r="VK13" t="str">
        <f t="shared" ref="VK13" si="95">IF(VJ$13&lt;=$C$4,VJ$13+0.5,"STOP")</f>
        <v>STOP</v>
      </c>
      <c r="VL13" t="str">
        <f t="shared" ref="VL13" si="96">IF(VK$13&lt;=$C$4,VK$13+0.5,"STOP")</f>
        <v>STOP</v>
      </c>
      <c r="VM13" t="str">
        <f t="shared" ref="VM13" si="97">IF(VL$13&lt;=$C$4,VL$13+0.5,"STOP")</f>
        <v>STOP</v>
      </c>
      <c r="VN13" t="str">
        <f t="shared" ref="VN13" si="98">IF(VM$13&lt;=$C$4,VM$13+0.5,"STOP")</f>
        <v>STOP</v>
      </c>
      <c r="VO13" t="str">
        <f t="shared" ref="VO13" si="99">IF(VN$13&lt;=$C$4,VN$13+0.5,"STOP")</f>
        <v>STOP</v>
      </c>
      <c r="VP13" t="str">
        <f t="shared" ref="VP13" si="100">IF(VO$13&lt;=$C$4,VO$13+0.5,"STOP")</f>
        <v>STOP</v>
      </c>
      <c r="VQ13" t="str">
        <f t="shared" ref="VQ13" si="101">IF(VP$13&lt;=$C$4,VP$13+0.5,"STOP")</f>
        <v>STOP</v>
      </c>
      <c r="VR13" t="str">
        <f t="shared" ref="VR13" si="102">IF(VQ$13&lt;=$C$4,VQ$13+0.5,"STOP")</f>
        <v>STOP</v>
      </c>
      <c r="VS13" t="str">
        <f t="shared" ref="VS13" si="103">IF(VR$13&lt;=$C$4,VR$13+0.5,"STOP")</f>
        <v>STOP</v>
      </c>
      <c r="VT13" t="str">
        <f t="shared" ref="VT13" si="104">IF(VS$13&lt;=$C$4,VS$13+0.5,"STOP")</f>
        <v>STOP</v>
      </c>
      <c r="VU13" t="str">
        <f t="shared" ref="VU13" si="105">IF(VT$13&lt;=$C$4,VT$13+0.5,"STOP")</f>
        <v>STOP</v>
      </c>
      <c r="VV13" t="str">
        <f t="shared" ref="VV13" si="106">IF(VU$13&lt;=$C$4,VU$13+0.5,"STOP")</f>
        <v>STOP</v>
      </c>
      <c r="VW13" t="str">
        <f t="shared" ref="VW13" si="107">IF(VV$13&lt;=$C$4,VV$13+0.5,"STOP")</f>
        <v>STOP</v>
      </c>
      <c r="VX13" t="str">
        <f t="shared" ref="VX13" si="108">IF(VW$13&lt;=$C$4,VW$13+0.5,"STOP")</f>
        <v>STOP</v>
      </c>
      <c r="VY13" t="str">
        <f t="shared" ref="VY13" si="109">IF(VX$13&lt;=$C$4,VX$13+0.5,"STOP")</f>
        <v>STOP</v>
      </c>
      <c r="VZ13" t="str">
        <f t="shared" ref="VZ13" si="110">IF(VY$13&lt;=$C$4,VY$13+0.5,"STOP")</f>
        <v>STOP</v>
      </c>
      <c r="WA13" t="str">
        <f t="shared" ref="WA13" si="111">IF(VZ$13&lt;=$C$4,VZ$13+0.5,"STOP")</f>
        <v>STOP</v>
      </c>
      <c r="WB13" t="str">
        <f t="shared" ref="WB13" si="112">IF(WA$13&lt;=$C$4,WA$13+0.5,"STOP")</f>
        <v>STOP</v>
      </c>
      <c r="WC13" t="str">
        <f t="shared" ref="WC13" si="113">IF(WB$13&lt;=$C$4,WB$13+0.5,"STOP")</f>
        <v>STOP</v>
      </c>
      <c r="WD13" t="str">
        <f t="shared" ref="WD13" si="114">IF(WC$13&lt;=$C$4,WC$13+0.5,"STOP")</f>
        <v>STOP</v>
      </c>
      <c r="WE13" t="str">
        <f t="shared" ref="WE13" si="115">IF(WD$13&lt;=$C$4,WD$13+0.5,"STOP")</f>
        <v>STOP</v>
      </c>
      <c r="WF13" t="str">
        <f t="shared" ref="WF13" si="116">IF(WE$13&lt;=$C$4,WE$13+0.5,"STOP")</f>
        <v>STOP</v>
      </c>
      <c r="WG13" t="str">
        <f t="shared" ref="WG13" si="117">IF(WF$13&lt;=$C$4,WF$13+0.5,"STOP")</f>
        <v>STOP</v>
      </c>
      <c r="WH13" t="str">
        <f t="shared" ref="WH13" si="118">IF(WG$13&lt;=$C$4,WG$13+0.5,"STOP")</f>
        <v>STOP</v>
      </c>
      <c r="WI13" t="str">
        <f t="shared" ref="WI13" si="119">IF(WH$13&lt;=$C$4,WH$13+0.5,"STOP")</f>
        <v>STOP</v>
      </c>
      <c r="WJ13" t="str">
        <f t="shared" ref="WJ13" si="120">IF(WI$13&lt;=$C$4,WI$13+0.5,"STOP")</f>
        <v>STOP</v>
      </c>
      <c r="WK13" t="str">
        <f t="shared" ref="WK13" si="121">IF(WJ$13&lt;=$C$4,WJ$13+0.5,"STOP")</f>
        <v>STOP</v>
      </c>
      <c r="WL13" t="str">
        <f t="shared" ref="WL13" si="122">IF(WK$13&lt;=$C$4,WK$13+0.5,"STOP")</f>
        <v>STOP</v>
      </c>
      <c r="WM13" t="str">
        <f t="shared" ref="WM13" si="123">IF(WL$13&lt;=$C$4,WL$13+0.5,"STOP")</f>
        <v>STOP</v>
      </c>
      <c r="WN13" t="str">
        <f t="shared" ref="WN13" si="124">IF(WM$13&lt;=$C$4,WM$13+0.5,"STOP")</f>
        <v>STOP</v>
      </c>
      <c r="WO13" t="str">
        <f t="shared" ref="WO13" si="125">IF(WN$13&lt;=$C$4,WN$13+0.5,"STOP")</f>
        <v>STOP</v>
      </c>
      <c r="WP13" t="str">
        <f t="shared" ref="WP13" si="126">IF(WO$13&lt;=$C$4,WO$13+0.5,"STOP")</f>
        <v>STOP</v>
      </c>
      <c r="WQ13" t="str">
        <f t="shared" ref="WQ13" si="127">IF(WP$13&lt;=$C$4,WP$13+0.5,"STOP")</f>
        <v>STOP</v>
      </c>
      <c r="WR13" t="str">
        <f t="shared" ref="WR13" si="128">IF(WQ$13&lt;=$C$4,WQ$13+0.5,"STOP")</f>
        <v>STOP</v>
      </c>
      <c r="WS13" t="str">
        <f t="shared" ref="WS13" si="129">IF(WR$13&lt;=$C$4,WR$13+0.5,"STOP")</f>
        <v>STOP</v>
      </c>
      <c r="WT13" t="str">
        <f t="shared" ref="WT13" si="130">IF(WS$13&lt;=$C$4,WS$13+0.5,"STOP")</f>
        <v>STOP</v>
      </c>
      <c r="WU13" t="str">
        <f t="shared" ref="WU13" si="131">IF(WT$13&lt;=$C$4,WT$13+0.5,"STOP")</f>
        <v>STOP</v>
      </c>
      <c r="WV13" t="str">
        <f t="shared" ref="WV13" si="132">IF(WU$13&lt;=$C$4,WU$13+0.5,"STOP")</f>
        <v>STOP</v>
      </c>
      <c r="WW13" t="str">
        <f t="shared" ref="WW13" si="133">IF(WV$13&lt;=$C$4,WV$13+0.5,"STOP")</f>
        <v>STOP</v>
      </c>
      <c r="WX13" t="str">
        <f t="shared" ref="WX13" si="134">IF(WW$13&lt;=$C$4,WW$13+0.5,"STOP")</f>
        <v>STOP</v>
      </c>
      <c r="WY13" t="str">
        <f t="shared" ref="WY13" si="135">IF(WX$13&lt;=$C$4,WX$13+0.5,"STOP")</f>
        <v>STOP</v>
      </c>
      <c r="WZ13" t="str">
        <f t="shared" ref="WZ13" si="136">IF(WY$13&lt;=$C$4,WY$13+0.5,"STOP")</f>
        <v>STOP</v>
      </c>
      <c r="XA13" t="str">
        <f t="shared" ref="XA13" si="137">IF(WZ$13&lt;=$C$4,WZ$13+0.5,"STOP")</f>
        <v>STOP</v>
      </c>
      <c r="XB13" t="str">
        <f t="shared" ref="XB13" si="138">IF(XA$13&lt;=$C$4,XA$13+0.5,"STOP")</f>
        <v>STOP</v>
      </c>
      <c r="XC13" t="str">
        <f t="shared" ref="XC13" si="139">IF(XB$13&lt;=$C$4,XB$13+0.5,"STOP")</f>
        <v>STOP</v>
      </c>
      <c r="XD13" t="str">
        <f t="shared" ref="XD13" si="140">IF(XC$13&lt;=$C$4,XC$13+0.5,"STOP")</f>
        <v>STOP</v>
      </c>
      <c r="XE13" t="str">
        <f t="shared" ref="XE13" si="141">IF(XD$13&lt;=$C$4,XD$13+0.5,"STOP")</f>
        <v>STOP</v>
      </c>
      <c r="XF13" t="str">
        <f t="shared" ref="XF13" si="142">IF(XE$13&lt;=$C$4,XE$13+0.5,"STOP")</f>
        <v>STOP</v>
      </c>
      <c r="XG13" t="str">
        <f t="shared" ref="XG13" si="143">IF(XF$13&lt;=$C$4,XF$13+0.5,"STOP")</f>
        <v>STOP</v>
      </c>
      <c r="XH13" t="str">
        <f t="shared" ref="XH13" si="144">IF(XG$13&lt;=$C$4,XG$13+0.5,"STOP")</f>
        <v>STOP</v>
      </c>
      <c r="XI13" t="str">
        <f t="shared" ref="XI13" si="145">IF(XH$13&lt;=$C$4,XH$13+0.5,"STOP")</f>
        <v>STOP</v>
      </c>
      <c r="XJ13" t="str">
        <f t="shared" ref="XJ13" si="146">IF(XI$13&lt;=$C$4,XI$13+0.5,"STOP")</f>
        <v>STOP</v>
      </c>
      <c r="XK13" t="str">
        <f t="shared" ref="XK13" si="147">IF(XJ$13&lt;=$C$4,XJ$13+0.5,"STOP")</f>
        <v>STOP</v>
      </c>
      <c r="XL13" t="str">
        <f t="shared" ref="XL13" si="148">IF(XK$13&lt;=$C$4,XK$13+0.5,"STOP")</f>
        <v>STOP</v>
      </c>
      <c r="XM13" t="str">
        <f t="shared" ref="XM13" si="149">IF(XL$13&lt;=$C$4,XL$13+0.5,"STOP")</f>
        <v>STOP</v>
      </c>
      <c r="XN13" t="str">
        <f t="shared" ref="XN13" si="150">IF(XM$13&lt;=$C$4,XM$13+0.5,"STOP")</f>
        <v>STOP</v>
      </c>
      <c r="XO13" t="str">
        <f t="shared" ref="XO13" si="151">IF(XN$13&lt;=$C$4,XN$13+0.5,"STOP")</f>
        <v>STOP</v>
      </c>
      <c r="XP13" t="str">
        <f t="shared" ref="XP13" si="152">IF(XO$13&lt;=$C$4,XO$13+0.5,"STOP")</f>
        <v>STOP</v>
      </c>
      <c r="XQ13" t="str">
        <f t="shared" ref="XQ13" si="153">IF(XP$13&lt;=$C$4,XP$13+0.5,"STOP")</f>
        <v>STOP</v>
      </c>
      <c r="XR13" t="str">
        <f t="shared" ref="XR13" si="154">IF(XQ$13&lt;=$C$4,XQ$13+0.5,"STOP")</f>
        <v>STOP</v>
      </c>
      <c r="XS13" t="str">
        <f t="shared" ref="XS13" si="155">IF(XR$13&lt;=$C$4,XR$13+0.5,"STOP")</f>
        <v>STOP</v>
      </c>
      <c r="XT13" t="str">
        <f t="shared" ref="XT13" si="156">IF(XS$13&lt;=$C$4,XS$13+0.5,"STOP")</f>
        <v>STOP</v>
      </c>
      <c r="XU13" t="str">
        <f t="shared" ref="XU13" si="157">IF(XT$13&lt;=$C$4,XT$13+0.5,"STOP")</f>
        <v>STOP</v>
      </c>
      <c r="XV13" t="str">
        <f t="shared" ref="XV13" si="158">IF(XU$13&lt;=$C$4,XU$13+0.5,"STOP")</f>
        <v>STOP</v>
      </c>
      <c r="XW13" t="str">
        <f t="shared" ref="XW13" si="159">IF(XV$13&lt;=$C$4,XV$13+0.5,"STOP")</f>
        <v>STOP</v>
      </c>
      <c r="XX13" t="str">
        <f t="shared" ref="XX13" si="160">IF(XW$13&lt;=$C$4,XW$13+0.5,"STOP")</f>
        <v>STOP</v>
      </c>
      <c r="XY13" t="str">
        <f t="shared" ref="XY13" si="161">IF(XX$13&lt;=$C$4,XX$13+0.5,"STOP")</f>
        <v>STOP</v>
      </c>
      <c r="XZ13" t="str">
        <f t="shared" ref="XZ13" si="162">IF(XY$13&lt;=$C$4,XY$13+0.5,"STOP")</f>
        <v>STOP</v>
      </c>
      <c r="YA13" t="str">
        <f t="shared" ref="YA13" si="163">IF(XZ$13&lt;=$C$4,XZ$13+0.5,"STOP")</f>
        <v>STOP</v>
      </c>
      <c r="YB13" t="str">
        <f t="shared" ref="YB13" si="164">IF(YA$13&lt;=$C$4,YA$13+0.5,"STOP")</f>
        <v>STOP</v>
      </c>
      <c r="YC13" t="str">
        <f t="shared" ref="YC13" si="165">IF(YB$13&lt;=$C$4,YB$13+0.5,"STOP")</f>
        <v>STOP</v>
      </c>
      <c r="YD13" t="str">
        <f t="shared" ref="YD13" si="166">IF(YC$13&lt;=$C$4,YC$13+0.5,"STOP")</f>
        <v>STOP</v>
      </c>
      <c r="YE13" t="str">
        <f t="shared" ref="YE13" si="167">IF(YD$13&lt;=$C$4,YD$13+0.5,"STOP")</f>
        <v>STOP</v>
      </c>
      <c r="YF13" t="str">
        <f t="shared" ref="YF13" si="168">IF(YE$13&lt;=$C$4,YE$13+0.5,"STOP")</f>
        <v>STOP</v>
      </c>
      <c r="YG13" t="str">
        <f t="shared" ref="YG13" si="169">IF(YF$13&lt;=$C$4,YF$13+0.5,"STOP")</f>
        <v>STOP</v>
      </c>
      <c r="YH13" t="str">
        <f t="shared" ref="YH13" si="170">IF(YG$13&lt;=$C$4,YG$13+0.5,"STOP")</f>
        <v>STOP</v>
      </c>
      <c r="YI13" t="str">
        <f t="shared" ref="YI13" si="171">IF(YH$13&lt;=$C$4,YH$13+0.5,"STOP")</f>
        <v>STOP</v>
      </c>
      <c r="YJ13" t="str">
        <f t="shared" ref="YJ13" si="172">IF(YI$13&lt;=$C$4,YI$13+0.5,"STOP")</f>
        <v>STOP</v>
      </c>
      <c r="YK13" t="str">
        <f t="shared" ref="YK13" si="173">IF(YJ$13&lt;=$C$4,YJ$13+0.5,"STOP")</f>
        <v>STOP</v>
      </c>
      <c r="YL13" t="str">
        <f t="shared" ref="YL13" si="174">IF(YK$13&lt;=$C$4,YK$13+0.5,"STOP")</f>
        <v>STOP</v>
      </c>
      <c r="YM13" t="str">
        <f t="shared" ref="YM13" si="175">IF(YL$13&lt;=$C$4,YL$13+0.5,"STOP")</f>
        <v>STOP</v>
      </c>
      <c r="YN13" t="str">
        <f t="shared" ref="YN13" si="176">IF(YM$13&lt;=$C$4,YM$13+0.5,"STOP")</f>
        <v>STOP</v>
      </c>
      <c r="YO13" t="str">
        <f t="shared" ref="YO13" si="177">IF(YN$13&lt;=$C$4,YN$13+0.5,"STOP")</f>
        <v>STOP</v>
      </c>
      <c r="YP13" t="str">
        <f t="shared" ref="YP13" si="178">IF(YO$13&lt;=$C$4,YO$13+0.5,"STOP")</f>
        <v>STOP</v>
      </c>
      <c r="YQ13" t="str">
        <f t="shared" ref="YQ13" si="179">IF(YP$13&lt;=$C$4,YP$13+0.5,"STOP")</f>
        <v>STOP</v>
      </c>
      <c r="YR13" t="str">
        <f t="shared" ref="YR13" si="180">IF(YQ$13&lt;=$C$4,YQ$13+0.5,"STOP")</f>
        <v>STOP</v>
      </c>
      <c r="YS13" t="str">
        <f t="shared" ref="YS13" si="181">IF(YR$13&lt;=$C$4,YR$13+0.5,"STOP")</f>
        <v>STOP</v>
      </c>
      <c r="YT13" t="str">
        <f t="shared" ref="YT13" si="182">IF(YS$13&lt;=$C$4,YS$13+0.5,"STOP")</f>
        <v>STOP</v>
      </c>
      <c r="YU13" t="str">
        <f t="shared" ref="YU13" si="183">IF(YT$13&lt;=$C$4,YT$13+0.5,"STOP")</f>
        <v>STOP</v>
      </c>
      <c r="YV13" t="str">
        <f t="shared" ref="YV13" si="184">IF(YU$13&lt;=$C$4,YU$13+0.5,"STOP")</f>
        <v>STOP</v>
      </c>
      <c r="YW13" t="str">
        <f t="shared" ref="YW13" si="185">IF(YV$13&lt;=$C$4,YV$13+0.5,"STOP")</f>
        <v>STOP</v>
      </c>
      <c r="YX13" t="str">
        <f t="shared" ref="YX13" si="186">IF(YW$13&lt;=$C$4,YW$13+0.5,"STOP")</f>
        <v>STOP</v>
      </c>
      <c r="YY13" t="str">
        <f t="shared" ref="YY13" si="187">IF(YX$13&lt;=$C$4,YX$13+0.5,"STOP")</f>
        <v>STOP</v>
      </c>
      <c r="YZ13" t="str">
        <f t="shared" ref="YZ13" si="188">IF(YY$13&lt;=$C$4,YY$13+0.5,"STOP")</f>
        <v>STOP</v>
      </c>
      <c r="ZA13" t="str">
        <f t="shared" ref="ZA13" si="189">IF(YZ$13&lt;=$C$4,YZ$13+0.5,"STOP")</f>
        <v>STOP</v>
      </c>
      <c r="ZB13" t="str">
        <f t="shared" ref="ZB13" si="190">IF(ZA$13&lt;=$C$4,ZA$13+0.5,"STOP")</f>
        <v>STOP</v>
      </c>
      <c r="ZC13" t="str">
        <f t="shared" ref="ZC13" si="191">IF(ZB$13&lt;=$C$4,ZB$13+0.5,"STOP")</f>
        <v>STOP</v>
      </c>
      <c r="ZD13" t="str">
        <f t="shared" ref="ZD13" si="192">IF(ZC$13&lt;=$C$4,ZC$13+0.5,"STOP")</f>
        <v>STOP</v>
      </c>
      <c r="ZE13" t="str">
        <f t="shared" ref="ZE13" si="193">IF(ZD$13&lt;=$C$4,ZD$13+0.5,"STOP")</f>
        <v>STOP</v>
      </c>
      <c r="ZF13" t="str">
        <f t="shared" ref="ZF13" si="194">IF(ZE$13&lt;=$C$4,ZE$13+0.5,"STOP")</f>
        <v>STOP</v>
      </c>
      <c r="ZG13" t="str">
        <f t="shared" ref="ZG13" si="195">IF(ZF$13&lt;=$C$4,ZF$13+0.5,"STOP")</f>
        <v>STOP</v>
      </c>
      <c r="ZH13" t="str">
        <f t="shared" ref="ZH13" si="196">IF(ZG$13&lt;=$C$4,ZG$13+0.5,"STOP")</f>
        <v>STOP</v>
      </c>
      <c r="ZI13" t="str">
        <f t="shared" ref="ZI13" si="197">IF(ZH$13&lt;=$C$4,ZH$13+0.5,"STOP")</f>
        <v>STOP</v>
      </c>
      <c r="ZJ13" t="str">
        <f t="shared" ref="ZJ13" si="198">IF(ZI$13&lt;=$C$4,ZI$13+0.5,"STOP")</f>
        <v>STOP</v>
      </c>
      <c r="ZK13" t="str">
        <f t="shared" ref="ZK13" si="199">IF(ZJ$13&lt;=$C$4,ZJ$13+0.5,"STOP")</f>
        <v>STOP</v>
      </c>
      <c r="ZL13" t="str">
        <f t="shared" ref="ZL13" si="200">IF(ZK$13&lt;=$C$4,ZK$13+0.5,"STOP")</f>
        <v>STOP</v>
      </c>
      <c r="ZM13" t="str">
        <f t="shared" ref="ZM13" si="201">IF(ZL$13&lt;=$C$4,ZL$13+0.5,"STOP")</f>
        <v>STOP</v>
      </c>
      <c r="ZN13" t="str">
        <f t="shared" ref="ZN13" si="202">IF(ZM$13&lt;=$C$4,ZM$13+0.5,"STOP")</f>
        <v>STOP</v>
      </c>
      <c r="ZO13" t="str">
        <f t="shared" ref="ZO13" si="203">IF(ZN$13&lt;=$C$4,ZN$13+0.5,"STOP")</f>
        <v>STOP</v>
      </c>
      <c r="ZP13" t="str">
        <f t="shared" ref="ZP13" si="204">IF(ZO$13&lt;=$C$4,ZO$13+0.5,"STOP")</f>
        <v>STOP</v>
      </c>
      <c r="ZQ13" t="str">
        <f t="shared" ref="ZQ13" si="205">IF(ZP$13&lt;=$C$4,ZP$13+0.5,"STOP")</f>
        <v>STOP</v>
      </c>
      <c r="ZR13" t="str">
        <f t="shared" ref="ZR13" si="206">IF(ZQ$13&lt;=$C$4,ZQ$13+0.5,"STOP")</f>
        <v>STOP</v>
      </c>
      <c r="ZS13" t="str">
        <f t="shared" ref="ZS13" si="207">IF(ZR$13&lt;=$C$4,ZR$13+0.5,"STOP")</f>
        <v>STOP</v>
      </c>
      <c r="ZT13" t="str">
        <f t="shared" ref="ZT13" si="208">IF(ZS$13&lt;=$C$4,ZS$13+0.5,"STOP")</f>
        <v>STOP</v>
      </c>
      <c r="ZU13" t="str">
        <f t="shared" ref="ZU13" si="209">IF(ZT$13&lt;=$C$4,ZT$13+0.5,"STOP")</f>
        <v>STOP</v>
      </c>
      <c r="ZV13" t="str">
        <f t="shared" ref="ZV13" si="210">IF(ZU$13&lt;=$C$4,ZU$13+0.5,"STOP")</f>
        <v>STOP</v>
      </c>
      <c r="ZW13" t="str">
        <f t="shared" ref="ZW13" si="211">IF(ZV$13&lt;=$C$4,ZV$13+0.5,"STOP")</f>
        <v>STOP</v>
      </c>
      <c r="ZX13" t="str">
        <f t="shared" ref="ZX13" si="212">IF(ZW$13&lt;=$C$4,ZW$13+0.5,"STOP")</f>
        <v>STOP</v>
      </c>
      <c r="ZY13" t="str">
        <f t="shared" ref="ZY13" si="213">IF(ZX$13&lt;=$C$4,ZX$13+0.5,"STOP")</f>
        <v>STOP</v>
      </c>
      <c r="ZZ13" t="str">
        <f t="shared" ref="ZZ13" si="214">IF(ZY$13&lt;=$C$4,ZY$13+0.5,"STOP")</f>
        <v>STOP</v>
      </c>
      <c r="AAA13" t="str">
        <f t="shared" ref="AAA13" si="215">IF(ZZ$13&lt;=$C$4,ZZ$13+0.5,"STOP")</f>
        <v>STOP</v>
      </c>
      <c r="AAB13" t="str">
        <f t="shared" ref="AAB13" si="216">IF(AAA$13&lt;=$C$4,AAA$13+0.5,"STOP")</f>
        <v>STOP</v>
      </c>
      <c r="AAC13" t="str">
        <f t="shared" ref="AAC13" si="217">IF(AAB$13&lt;=$C$4,AAB$13+0.5,"STOP")</f>
        <v>STOP</v>
      </c>
      <c r="AAD13" t="str">
        <f t="shared" ref="AAD13" si="218">IF(AAC$13&lt;=$C$4,AAC$13+0.5,"STOP")</f>
        <v>STOP</v>
      </c>
      <c r="AAE13" t="str">
        <f t="shared" ref="AAE13" si="219">IF(AAD$13&lt;=$C$4,AAD$13+0.5,"STOP")</f>
        <v>STOP</v>
      </c>
      <c r="AAF13" t="str">
        <f t="shared" ref="AAF13" si="220">IF(AAE$13&lt;=$C$4,AAE$13+0.5,"STOP")</f>
        <v>STOP</v>
      </c>
      <c r="AAG13" t="str">
        <f t="shared" ref="AAG13" si="221">IF(AAF$13&lt;=$C$4,AAF$13+0.5,"STOP")</f>
        <v>STOP</v>
      </c>
      <c r="AAH13" t="str">
        <f t="shared" ref="AAH13" si="222">IF(AAG$13&lt;=$C$4,AAG$13+0.5,"STOP")</f>
        <v>STOP</v>
      </c>
      <c r="AAI13" t="str">
        <f t="shared" ref="AAI13" si="223">IF(AAH$13&lt;=$C$4,AAH$13+0.5,"STOP")</f>
        <v>STOP</v>
      </c>
      <c r="AAJ13" t="str">
        <f t="shared" ref="AAJ13" si="224">IF(AAI$13&lt;=$C$4,AAI$13+0.5,"STOP")</f>
        <v>STOP</v>
      </c>
      <c r="AAK13" t="str">
        <f t="shared" ref="AAK13" si="225">IF(AAJ$13&lt;=$C$4,AAJ$13+0.5,"STOP")</f>
        <v>STOP</v>
      </c>
      <c r="AAL13" t="str">
        <f t="shared" ref="AAL13" si="226">IF(AAK$13&lt;=$C$4,AAK$13+0.5,"STOP")</f>
        <v>STOP</v>
      </c>
      <c r="AAM13" t="str">
        <f t="shared" ref="AAM13" si="227">IF(AAL$13&lt;=$C$4,AAL$13+0.5,"STOP")</f>
        <v>STOP</v>
      </c>
      <c r="AAN13" t="str">
        <f t="shared" ref="AAN13" si="228">IF(AAM$13&lt;=$C$4,AAM$13+0.5,"STOP")</f>
        <v>STOP</v>
      </c>
      <c r="AAO13" t="str">
        <f t="shared" ref="AAO13" si="229">IF(AAN$13&lt;=$C$4,AAN$13+0.5,"STOP")</f>
        <v>STOP</v>
      </c>
      <c r="AAP13" t="str">
        <f t="shared" ref="AAP13" si="230">IF(AAO$13&lt;=$C$4,AAO$13+0.5,"STOP")</f>
        <v>STOP</v>
      </c>
      <c r="AAQ13" t="str">
        <f t="shared" ref="AAQ13" si="231">IF(AAP$13&lt;=$C$4,AAP$13+0.5,"STOP")</f>
        <v>STOP</v>
      </c>
      <c r="AAR13" t="str">
        <f t="shared" ref="AAR13" si="232">IF(AAQ$13&lt;=$C$4,AAQ$13+0.5,"STOP")</f>
        <v>STOP</v>
      </c>
      <c r="AAS13" t="str">
        <f t="shared" ref="AAS13" si="233">IF(AAR$13&lt;=$C$4,AAR$13+0.5,"STOP")</f>
        <v>STOP</v>
      </c>
      <c r="AAT13" t="str">
        <f t="shared" ref="AAT13" si="234">IF(AAS$13&lt;=$C$4,AAS$13+0.5,"STOP")</f>
        <v>STOP</v>
      </c>
      <c r="AAU13" t="str">
        <f t="shared" ref="AAU13" si="235">IF(AAT$13&lt;=$C$4,AAT$13+0.5,"STOP")</f>
        <v>STOP</v>
      </c>
      <c r="AAV13" t="str">
        <f t="shared" ref="AAV13" si="236">IF(AAU$13&lt;=$C$4,AAU$13+0.5,"STOP")</f>
        <v>STOP</v>
      </c>
      <c r="AAW13" t="str">
        <f t="shared" ref="AAW13" si="237">IF(AAV$13&lt;=$C$4,AAV$13+0.5,"STOP")</f>
        <v>STOP</v>
      </c>
      <c r="AAX13" t="str">
        <f t="shared" ref="AAX13" si="238">IF(AAW$13&lt;=$C$4,AAW$13+0.5,"STOP")</f>
        <v>STOP</v>
      </c>
      <c r="AAY13" t="str">
        <f t="shared" ref="AAY13" si="239">IF(AAX$13&lt;=$C$4,AAX$13+0.5,"STOP")</f>
        <v>STOP</v>
      </c>
      <c r="AAZ13" t="str">
        <f t="shared" ref="AAZ13" si="240">IF(AAY$13&lt;=$C$4,AAY$13+0.5,"STOP")</f>
        <v>STOP</v>
      </c>
      <c r="ABA13" t="str">
        <f t="shared" ref="ABA13" si="241">IF(AAZ$13&lt;=$C$4,AAZ$13+0.5,"STOP")</f>
        <v>STOP</v>
      </c>
      <c r="ABB13" t="str">
        <f t="shared" ref="ABB13" si="242">IF(ABA$13&lt;=$C$4,ABA$13+0.5,"STOP")</f>
        <v>STOP</v>
      </c>
      <c r="ABC13" t="str">
        <f t="shared" ref="ABC13" si="243">IF(ABB$13&lt;=$C$4,ABB$13+0.5,"STOP")</f>
        <v>STOP</v>
      </c>
      <c r="ABD13" t="str">
        <f t="shared" ref="ABD13" si="244">IF(ABC$13&lt;=$C$4,ABC$13+0.5,"STOP")</f>
        <v>STOP</v>
      </c>
      <c r="ABE13" t="str">
        <f t="shared" ref="ABE13" si="245">IF(ABD$13&lt;=$C$4,ABD$13+0.5,"STOP")</f>
        <v>STOP</v>
      </c>
      <c r="ABF13" t="str">
        <f t="shared" ref="ABF13" si="246">IF(ABE$13&lt;=$C$4,ABE$13+0.5,"STOP")</f>
        <v>STOP</v>
      </c>
      <c r="ABG13" t="str">
        <f t="shared" ref="ABG13" si="247">IF(ABF$13&lt;=$C$4,ABF$13+0.5,"STOP")</f>
        <v>STOP</v>
      </c>
      <c r="ABH13" t="str">
        <f t="shared" ref="ABH13" si="248">IF(ABG$13&lt;=$C$4,ABG$13+0.5,"STOP")</f>
        <v>STOP</v>
      </c>
      <c r="ABI13" t="str">
        <f t="shared" ref="ABI13" si="249">IF(ABH$13&lt;=$C$4,ABH$13+0.5,"STOP")</f>
        <v>STOP</v>
      </c>
      <c r="ABJ13" t="str">
        <f t="shared" ref="ABJ13" si="250">IF(ABI$13&lt;=$C$4,ABI$13+0.5,"STOP")</f>
        <v>STOP</v>
      </c>
      <c r="ABK13" t="str">
        <f t="shared" ref="ABK13" si="251">IF(ABJ$13&lt;=$C$4,ABJ$13+0.5,"STOP")</f>
        <v>STOP</v>
      </c>
      <c r="ABL13" t="str">
        <f t="shared" ref="ABL13" si="252">IF(ABK$13&lt;=$C$4,ABK$13+0.5,"STOP")</f>
        <v>STOP</v>
      </c>
      <c r="ABM13" t="str">
        <f t="shared" ref="ABM13" si="253">IF(ABL$13&lt;=$C$4,ABL$13+0.5,"STOP")</f>
        <v>STOP</v>
      </c>
      <c r="ABN13" t="str">
        <f t="shared" ref="ABN13" si="254">IF(ABM$13&lt;=$C$4,ABM$13+0.5,"STOP")</f>
        <v>STOP</v>
      </c>
      <c r="ABO13" t="str">
        <f t="shared" ref="ABO13" si="255">IF(ABN$13&lt;=$C$4,ABN$13+0.5,"STOP")</f>
        <v>STOP</v>
      </c>
      <c r="ABP13" t="str">
        <f t="shared" ref="ABP13" si="256">IF(ABO$13&lt;=$C$4,ABO$13+0.5,"STOP")</f>
        <v>STOP</v>
      </c>
      <c r="ABQ13" t="str">
        <f t="shared" ref="ABQ13" si="257">IF(ABP$13&lt;=$C$4,ABP$13+0.5,"STOP")</f>
        <v>STOP</v>
      </c>
      <c r="ABR13" t="str">
        <f t="shared" ref="ABR13" si="258">IF(ABQ$13&lt;=$C$4,ABQ$13+0.5,"STOP")</f>
        <v>STOP</v>
      </c>
      <c r="ABS13" t="str">
        <f t="shared" ref="ABS13" si="259">IF(ABR$13&lt;=$C$4,ABR$13+0.5,"STOP")</f>
        <v>STOP</v>
      </c>
      <c r="ABT13" t="str">
        <f t="shared" ref="ABT13" si="260">IF(ABS$13&lt;=$C$4,ABS$13+0.5,"STOP")</f>
        <v>STOP</v>
      </c>
      <c r="ABU13" t="str">
        <f t="shared" ref="ABU13" si="261">IF(ABT$13&lt;=$C$4,ABT$13+0.5,"STOP")</f>
        <v>STOP</v>
      </c>
      <c r="ABV13" t="str">
        <f t="shared" ref="ABV13" si="262">IF(ABU$13&lt;=$C$4,ABU$13+0.5,"STOP")</f>
        <v>STOP</v>
      </c>
      <c r="ABW13" t="str">
        <f t="shared" ref="ABW13" si="263">IF(ABV$13&lt;=$C$4,ABV$13+0.5,"STOP")</f>
        <v>STOP</v>
      </c>
      <c r="ABX13" t="str">
        <f t="shared" ref="ABX13" si="264">IF(ABW$13&lt;=$C$4,ABW$13+0.5,"STOP")</f>
        <v>STOP</v>
      </c>
      <c r="ABY13" t="str">
        <f t="shared" ref="ABY13" si="265">IF(ABX$13&lt;=$C$4,ABX$13+0.5,"STOP")</f>
        <v>STOP</v>
      </c>
      <c r="ABZ13" t="str">
        <f t="shared" ref="ABZ13" si="266">IF(ABY$13&lt;=$C$4,ABY$13+0.5,"STOP")</f>
        <v>STOP</v>
      </c>
      <c r="ACA13" t="str">
        <f t="shared" ref="ACA13" si="267">IF(ABZ$13&lt;=$C$4,ABZ$13+0.5,"STOP")</f>
        <v>STOP</v>
      </c>
      <c r="ACB13" t="str">
        <f t="shared" ref="ACB13" si="268">IF(ACA$13&lt;=$C$4,ACA$13+0.5,"STOP")</f>
        <v>STOP</v>
      </c>
      <c r="ACC13" t="str">
        <f t="shared" ref="ACC13" si="269">IF(ACB$13&lt;=$C$4,ACB$13+0.5,"STOP")</f>
        <v>STOP</v>
      </c>
      <c r="ACD13" t="str">
        <f t="shared" ref="ACD13" si="270">IF(ACC$13&lt;=$C$4,ACC$13+0.5,"STOP")</f>
        <v>STOP</v>
      </c>
      <c r="ACE13" t="str">
        <f t="shared" ref="ACE13" si="271">IF(ACD$13&lt;=$C$4,ACD$13+0.5,"STOP")</f>
        <v>STOP</v>
      </c>
      <c r="ACF13" t="str">
        <f t="shared" ref="ACF13" si="272">IF(ACE$13&lt;=$C$4,ACE$13+0.5,"STOP")</f>
        <v>STOP</v>
      </c>
      <c r="ACG13" t="str">
        <f t="shared" ref="ACG13" si="273">IF(ACF$13&lt;=$C$4,ACF$13+0.5,"STOP")</f>
        <v>STOP</v>
      </c>
      <c r="ACH13" t="str">
        <f t="shared" ref="ACH13" si="274">IF(ACG$13&lt;=$C$4,ACG$13+0.5,"STOP")</f>
        <v>STOP</v>
      </c>
      <c r="ACI13" t="str">
        <f t="shared" ref="ACI13" si="275">IF(ACH$13&lt;=$C$4,ACH$13+0.5,"STOP")</f>
        <v>STOP</v>
      </c>
      <c r="ACJ13" t="str">
        <f t="shared" ref="ACJ13" si="276">IF(ACI$13&lt;=$C$4,ACI$13+0.5,"STOP")</f>
        <v>STOP</v>
      </c>
      <c r="ACK13" t="str">
        <f t="shared" ref="ACK13" si="277">IF(ACJ$13&lt;=$C$4,ACJ$13+0.5,"STOP")</f>
        <v>STOP</v>
      </c>
      <c r="ACL13" t="str">
        <f t="shared" ref="ACL13" si="278">IF(ACK$13&lt;=$C$4,ACK$13+0.5,"STOP")</f>
        <v>STOP</v>
      </c>
      <c r="ACM13" t="str">
        <f t="shared" ref="ACM13" si="279">IF(ACL$13&lt;=$C$4,ACL$13+0.5,"STOP")</f>
        <v>STOP</v>
      </c>
      <c r="ACN13" t="str">
        <f t="shared" ref="ACN13" si="280">IF(ACM$13&lt;=$C$4,ACM$13+0.5,"STOP")</f>
        <v>STOP</v>
      </c>
      <c r="ACO13" t="str">
        <f t="shared" ref="ACO13" si="281">IF(ACN$13&lt;=$C$4,ACN$13+0.5,"STOP")</f>
        <v>STOP</v>
      </c>
      <c r="ACP13" t="str">
        <f t="shared" ref="ACP13" si="282">IF(ACO$13&lt;=$C$4,ACO$13+0.5,"STOP")</f>
        <v>STOP</v>
      </c>
      <c r="ACQ13" t="str">
        <f t="shared" ref="ACQ13" si="283">IF(ACP$13&lt;=$C$4,ACP$13+0.5,"STOP")</f>
        <v>STOP</v>
      </c>
      <c r="ACR13" t="str">
        <f t="shared" ref="ACR13" si="284">IF(ACQ$13&lt;=$C$4,ACQ$13+0.5,"STOP")</f>
        <v>STOP</v>
      </c>
      <c r="ACS13" t="str">
        <f t="shared" ref="ACS13" si="285">IF(ACR$13&lt;=$C$4,ACR$13+0.5,"STOP")</f>
        <v>STOP</v>
      </c>
      <c r="ACT13" t="str">
        <f t="shared" ref="ACT13" si="286">IF(ACS$13&lt;=$C$4,ACS$13+0.5,"STOP")</f>
        <v>STOP</v>
      </c>
      <c r="ACU13" t="str">
        <f t="shared" ref="ACU13" si="287">IF(ACT$13&lt;=$C$4,ACT$13+0.5,"STOP")</f>
        <v>STOP</v>
      </c>
      <c r="ACV13" t="str">
        <f t="shared" ref="ACV13" si="288">IF(ACU$13&lt;=$C$4,ACU$13+0.5,"STOP")</f>
        <v>STOP</v>
      </c>
      <c r="ACW13" t="str">
        <f t="shared" ref="ACW13" si="289">IF(ACV$13&lt;=$C$4,ACV$13+0.5,"STOP")</f>
        <v>STOP</v>
      </c>
      <c r="ACX13" t="str">
        <f t="shared" ref="ACX13" si="290">IF(ACW$13&lt;=$C$4,ACW$13+0.5,"STOP")</f>
        <v>STOP</v>
      </c>
      <c r="ACY13" t="str">
        <f t="shared" ref="ACY13" si="291">IF(ACX$13&lt;=$C$4,ACX$13+0.5,"STOP")</f>
        <v>STOP</v>
      </c>
      <c r="ACZ13" t="str">
        <f t="shared" ref="ACZ13" si="292">IF(ACY$13&lt;=$C$4,ACY$13+0.5,"STOP")</f>
        <v>STOP</v>
      </c>
      <c r="ADA13" t="str">
        <f t="shared" ref="ADA13" si="293">IF(ACZ$13&lt;=$C$4,ACZ$13+0.5,"STOP")</f>
        <v>STOP</v>
      </c>
      <c r="ADB13" t="str">
        <f t="shared" ref="ADB13" si="294">IF(ADA$13&lt;=$C$4,ADA$13+0.5,"STOP")</f>
        <v>STOP</v>
      </c>
      <c r="ADC13" t="str">
        <f t="shared" ref="ADC13" si="295">IF(ADB$13&lt;=$C$4,ADB$13+0.5,"STOP")</f>
        <v>STOP</v>
      </c>
      <c r="ADD13" t="str">
        <f t="shared" ref="ADD13" si="296">IF(ADC$13&lt;=$C$4,ADC$13+0.5,"STOP")</f>
        <v>STOP</v>
      </c>
      <c r="ADE13" t="str">
        <f t="shared" ref="ADE13" si="297">IF(ADD$13&lt;=$C$4,ADD$13+0.5,"STOP")</f>
        <v>STOP</v>
      </c>
      <c r="ADF13" t="str">
        <f t="shared" ref="ADF13" si="298">IF(ADE$13&lt;=$C$4,ADE$13+0.5,"STOP")</f>
        <v>STOP</v>
      </c>
      <c r="ADG13" t="str">
        <f t="shared" ref="ADG13" si="299">IF(ADF$13&lt;=$C$4,ADF$13+0.5,"STOP")</f>
        <v>STOP</v>
      </c>
      <c r="ADH13" t="str">
        <f t="shared" ref="ADH13" si="300">IF(ADG$13&lt;=$C$4,ADG$13+0.5,"STOP")</f>
        <v>STOP</v>
      </c>
      <c r="ADI13" t="str">
        <f t="shared" ref="ADI13" si="301">IF(ADH$13&lt;=$C$4,ADH$13+0.5,"STOP")</f>
        <v>STOP</v>
      </c>
      <c r="ADJ13" t="str">
        <f t="shared" ref="ADJ13" si="302">IF(ADI$13&lt;=$C$4,ADI$13+0.5,"STOP")</f>
        <v>STOP</v>
      </c>
      <c r="ADK13" t="str">
        <f t="shared" ref="ADK13" si="303">IF(ADJ$13&lt;=$C$4,ADJ$13+0.5,"STOP")</f>
        <v>STOP</v>
      </c>
      <c r="ADL13" t="str">
        <f t="shared" ref="ADL13" si="304">IF(ADK$13&lt;=$C$4,ADK$13+0.5,"STOP")</f>
        <v>STOP</v>
      </c>
      <c r="ADM13" t="str">
        <f t="shared" ref="ADM13" si="305">IF(ADL$13&lt;=$C$4,ADL$13+0.5,"STOP")</f>
        <v>STOP</v>
      </c>
      <c r="ADN13" t="str">
        <f t="shared" ref="ADN13" si="306">IF(ADM$13&lt;=$C$4,ADM$13+0.5,"STOP")</f>
        <v>STOP</v>
      </c>
      <c r="ADO13" t="str">
        <f t="shared" ref="ADO13" si="307">IF(ADN$13&lt;=$C$4,ADN$13+0.5,"STOP")</f>
        <v>STOP</v>
      </c>
      <c r="ADP13" t="str">
        <f t="shared" ref="ADP13" si="308">IF(ADO$13&lt;=$C$4,ADO$13+0.5,"STOP")</f>
        <v>STOP</v>
      </c>
      <c r="ADQ13" t="str">
        <f t="shared" ref="ADQ13" si="309">IF(ADP$13&lt;=$C$4,ADP$13+0.5,"STOP")</f>
        <v>STOP</v>
      </c>
      <c r="ADR13" t="str">
        <f t="shared" ref="ADR13" si="310">IF(ADQ$13&lt;=$C$4,ADQ$13+0.5,"STOP")</f>
        <v>STOP</v>
      </c>
      <c r="ADS13" t="str">
        <f t="shared" ref="ADS13" si="311">IF(ADR$13&lt;=$C$4,ADR$13+0.5,"STOP")</f>
        <v>STOP</v>
      </c>
      <c r="ADT13" t="str">
        <f t="shared" ref="ADT13" si="312">IF(ADS$13&lt;=$C$4,ADS$13+0.5,"STOP")</f>
        <v>STOP</v>
      </c>
      <c r="ADU13" t="str">
        <f t="shared" ref="ADU13" si="313">IF(ADT$13&lt;=$C$4,ADT$13+0.5,"STOP")</f>
        <v>STOP</v>
      </c>
      <c r="ADV13" t="str">
        <f t="shared" ref="ADV13" si="314">IF(ADU$13&lt;=$C$4,ADU$13+0.5,"STOP")</f>
        <v>STOP</v>
      </c>
      <c r="ADW13" t="str">
        <f t="shared" ref="ADW13" si="315">IF(ADV$13&lt;=$C$4,ADV$13+0.5,"STOP")</f>
        <v>STOP</v>
      </c>
      <c r="ADX13" t="str">
        <f t="shared" ref="ADX13" si="316">IF(ADW$13&lt;=$C$4,ADW$13+0.5,"STOP")</f>
        <v>STOP</v>
      </c>
      <c r="ADY13" t="str">
        <f t="shared" ref="ADY13" si="317">IF(ADX$13&lt;=$C$4,ADX$13+0.5,"STOP")</f>
        <v>STOP</v>
      </c>
      <c r="ADZ13" t="str">
        <f t="shared" ref="ADZ13" si="318">IF(ADY$13&lt;=$C$4,ADY$13+0.5,"STOP")</f>
        <v>STOP</v>
      </c>
      <c r="AEA13" t="str">
        <f t="shared" ref="AEA13" si="319">IF(ADZ$13&lt;=$C$4,ADZ$13+0.5,"STOP")</f>
        <v>STOP</v>
      </c>
      <c r="AEB13" t="str">
        <f t="shared" ref="AEB13" si="320">IF(AEA$13&lt;=$C$4,AEA$13+0.5,"STOP")</f>
        <v>STOP</v>
      </c>
      <c r="AEC13" t="str">
        <f t="shared" ref="AEC13" si="321">IF(AEB$13&lt;=$C$4,AEB$13+0.5,"STOP")</f>
        <v>STOP</v>
      </c>
      <c r="AED13" t="str">
        <f t="shared" ref="AED13" si="322">IF(AEC$13&lt;=$C$4,AEC$13+0.5,"STOP")</f>
        <v>STOP</v>
      </c>
      <c r="AEE13" t="str">
        <f t="shared" ref="AEE13" si="323">IF(AED$13&lt;=$C$4,AED$13+0.5,"STOP")</f>
        <v>STOP</v>
      </c>
      <c r="AEF13" t="str">
        <f t="shared" ref="AEF13" si="324">IF(AEE$13&lt;=$C$4,AEE$13+0.5,"STOP")</f>
        <v>STOP</v>
      </c>
      <c r="AEG13" t="str">
        <f t="shared" ref="AEG13" si="325">IF(AEF$13&lt;=$C$4,AEF$13+0.5,"STOP")</f>
        <v>STOP</v>
      </c>
      <c r="AEH13" t="str">
        <f t="shared" ref="AEH13" si="326">IF(AEG$13&lt;=$C$4,AEG$13+0.5,"STOP")</f>
        <v>STOP</v>
      </c>
      <c r="AEI13" t="str">
        <f t="shared" ref="AEI13" si="327">IF(AEH$13&lt;=$C$4,AEH$13+0.5,"STOP")</f>
        <v>STOP</v>
      </c>
      <c r="AEJ13" t="str">
        <f t="shared" ref="AEJ13" si="328">IF(AEI$13&lt;=$C$4,AEI$13+0.5,"STOP")</f>
        <v>STOP</v>
      </c>
      <c r="AEK13" t="str">
        <f t="shared" ref="AEK13" si="329">IF(AEJ$13&lt;=$C$4,AEJ$13+0.5,"STOP")</f>
        <v>STOP</v>
      </c>
      <c r="AEL13" t="str">
        <f t="shared" ref="AEL13" si="330">IF(AEK$13&lt;=$C$4,AEK$13+0.5,"STOP")</f>
        <v>STOP</v>
      </c>
      <c r="AEM13" t="str">
        <f t="shared" ref="AEM13" si="331">IF(AEL$13&lt;=$C$4,AEL$13+0.5,"STOP")</f>
        <v>STOP</v>
      </c>
      <c r="AEN13" t="str">
        <f t="shared" ref="AEN13" si="332">IF(AEM$13&lt;=$C$4,AEM$13+0.5,"STOP")</f>
        <v>STOP</v>
      </c>
      <c r="AEO13" t="str">
        <f t="shared" ref="AEO13" si="333">IF(AEN$13&lt;=$C$4,AEN$13+0.5,"STOP")</f>
        <v>STOP</v>
      </c>
      <c r="AEP13" t="str">
        <f t="shared" ref="AEP13" si="334">IF(AEO$13&lt;=$C$4,AEO$13+0.5,"STOP")</f>
        <v>STOP</v>
      </c>
      <c r="AEQ13" t="str">
        <f t="shared" ref="AEQ13" si="335">IF(AEP$13&lt;=$C$4,AEP$13+0.5,"STOP")</f>
        <v>STOP</v>
      </c>
      <c r="AER13" t="str">
        <f t="shared" ref="AER13" si="336">IF(AEQ$13&lt;=$C$4,AEQ$13+0.5,"STOP")</f>
        <v>STOP</v>
      </c>
      <c r="AES13" t="str">
        <f t="shared" ref="AES13" si="337">IF(AER$13&lt;=$C$4,AER$13+0.5,"STOP")</f>
        <v>STOP</v>
      </c>
      <c r="AET13" t="str">
        <f t="shared" ref="AET13" si="338">IF(AES$13&lt;=$C$4,AES$13+0.5,"STOP")</f>
        <v>STOP</v>
      </c>
      <c r="AEU13" t="str">
        <f t="shared" ref="AEU13" si="339">IF(AET$13&lt;=$C$4,AET$13+0.5,"STOP")</f>
        <v>STOP</v>
      </c>
      <c r="AEV13" t="str">
        <f t="shared" ref="AEV13" si="340">IF(AEU$13&lt;=$C$4,AEU$13+0.5,"STOP")</f>
        <v>STOP</v>
      </c>
      <c r="AEW13" t="str">
        <f t="shared" ref="AEW13" si="341">IF(AEV$13&lt;=$C$4,AEV$13+0.5,"STOP")</f>
        <v>STOP</v>
      </c>
      <c r="AEX13" t="str">
        <f t="shared" ref="AEX13" si="342">IF(AEW$13&lt;=$C$4,AEW$13+0.5,"STOP")</f>
        <v>STOP</v>
      </c>
      <c r="AEY13" t="str">
        <f t="shared" ref="AEY13" si="343">IF(AEX$13&lt;=$C$4,AEX$13+0.5,"STOP")</f>
        <v>STOP</v>
      </c>
      <c r="AEZ13" t="str">
        <f t="shared" ref="AEZ13" si="344">IF(AEY$13&lt;=$C$4,AEY$13+0.5,"STOP")</f>
        <v>STOP</v>
      </c>
      <c r="AFA13" t="str">
        <f t="shared" ref="AFA13" si="345">IF(AEZ$13&lt;=$C$4,AEZ$13+0.5,"STOP")</f>
        <v>STOP</v>
      </c>
      <c r="AFB13" t="str">
        <f t="shared" ref="AFB13" si="346">IF(AFA$13&lt;=$C$4,AFA$13+0.5,"STOP")</f>
        <v>STOP</v>
      </c>
      <c r="AFC13" t="str">
        <f t="shared" ref="AFC13" si="347">IF(AFB$13&lt;=$C$4,AFB$13+0.5,"STOP")</f>
        <v>STOP</v>
      </c>
      <c r="AFD13" t="str">
        <f t="shared" ref="AFD13" si="348">IF(AFC$13&lt;=$C$4,AFC$13+0.5,"STOP")</f>
        <v>STOP</v>
      </c>
      <c r="AFE13" t="str">
        <f t="shared" ref="AFE13" si="349">IF(AFD$13&lt;=$C$4,AFD$13+0.5,"STOP")</f>
        <v>STOP</v>
      </c>
      <c r="AFF13" t="str">
        <f t="shared" ref="AFF13" si="350">IF(AFE$13&lt;=$C$4,AFE$13+0.5,"STOP")</f>
        <v>STOP</v>
      </c>
      <c r="AFG13" t="str">
        <f t="shared" ref="AFG13" si="351">IF(AFF$13&lt;=$C$4,AFF$13+0.5,"STOP")</f>
        <v>STOP</v>
      </c>
      <c r="AFH13" t="str">
        <f t="shared" ref="AFH13" si="352">IF(AFG$13&lt;=$C$4,AFG$13+0.5,"STOP")</f>
        <v>STOP</v>
      </c>
      <c r="AFI13" t="str">
        <f t="shared" ref="AFI13" si="353">IF(AFH$13&lt;=$C$4,AFH$13+0.5,"STOP")</f>
        <v>STOP</v>
      </c>
      <c r="AFJ13" t="str">
        <f t="shared" ref="AFJ13" si="354">IF(AFI$13&lt;=$C$4,AFI$13+0.5,"STOP")</f>
        <v>STOP</v>
      </c>
      <c r="AFK13" t="str">
        <f t="shared" ref="AFK13" si="355">IF(AFJ$13&lt;=$C$4,AFJ$13+0.5,"STOP")</f>
        <v>STOP</v>
      </c>
      <c r="AFL13" t="str">
        <f t="shared" ref="AFL13" si="356">IF(AFK$13&lt;=$C$4,AFK$13+0.5,"STOP")</f>
        <v>STOP</v>
      </c>
      <c r="AFM13" t="str">
        <f t="shared" ref="AFM13" si="357">IF(AFL$13&lt;=$C$4,AFL$13+0.5,"STOP")</f>
        <v>STOP</v>
      </c>
      <c r="AFN13" t="str">
        <f t="shared" ref="AFN13" si="358">IF(AFM$13&lt;=$C$4,AFM$13+0.5,"STOP")</f>
        <v>STOP</v>
      </c>
      <c r="AFO13" t="str">
        <f t="shared" ref="AFO13" si="359">IF(AFN$13&lt;=$C$4,AFN$13+0.5,"STOP")</f>
        <v>STOP</v>
      </c>
      <c r="AFP13" t="str">
        <f t="shared" ref="AFP13" si="360">IF(AFO$13&lt;=$C$4,AFO$13+0.5,"STOP")</f>
        <v>STOP</v>
      </c>
      <c r="AFQ13" t="str">
        <f t="shared" ref="AFQ13" si="361">IF(AFP$13&lt;=$C$4,AFP$13+0.5,"STOP")</f>
        <v>STOP</v>
      </c>
      <c r="AFR13" t="str">
        <f t="shared" ref="AFR13" si="362">IF(AFQ$13&lt;=$C$4,AFQ$13+0.5,"STOP")</f>
        <v>STOP</v>
      </c>
      <c r="AFS13" t="str">
        <f t="shared" ref="AFS13" si="363">IF(AFR$13&lt;=$C$4,AFR$13+0.5,"STOP")</f>
        <v>STOP</v>
      </c>
      <c r="AFT13" t="str">
        <f t="shared" ref="AFT13" si="364">IF(AFS$13&lt;=$C$4,AFS$13+0.5,"STOP")</f>
        <v>STOP</v>
      </c>
      <c r="AFU13" t="str">
        <f t="shared" ref="AFU13" si="365">IF(AFT$13&lt;=$C$4,AFT$13+0.5,"STOP")</f>
        <v>STOP</v>
      </c>
      <c r="AFV13" t="str">
        <f t="shared" ref="AFV13" si="366">IF(AFU$13&lt;=$C$4,AFU$13+0.5,"STOP")</f>
        <v>STOP</v>
      </c>
      <c r="AFW13" t="str">
        <f t="shared" ref="AFW13" si="367">IF(AFV$13&lt;=$C$4,AFV$13+0.5,"STOP")</f>
        <v>STOP</v>
      </c>
      <c r="AFX13" t="str">
        <f t="shared" ref="AFX13" si="368">IF(AFW$13&lt;=$C$4,AFW$13+0.5,"STOP")</f>
        <v>STOP</v>
      </c>
      <c r="AFY13" t="str">
        <f t="shared" ref="AFY13" si="369">IF(AFX$13&lt;=$C$4,AFX$13+0.5,"STOP")</f>
        <v>STOP</v>
      </c>
      <c r="AFZ13" t="str">
        <f t="shared" ref="AFZ13" si="370">IF(AFY$13&lt;=$C$4,AFY$13+0.5,"STOP")</f>
        <v>STOP</v>
      </c>
      <c r="AGA13" t="str">
        <f t="shared" ref="AGA13" si="371">IF(AFZ$13&lt;=$C$4,AFZ$13+0.5,"STOP")</f>
        <v>STOP</v>
      </c>
      <c r="AGB13" t="str">
        <f t="shared" ref="AGB13" si="372">IF(AGA$13&lt;=$C$4,AGA$13+0.5,"STOP")</f>
        <v>STOP</v>
      </c>
      <c r="AGC13" t="str">
        <f t="shared" ref="AGC13" si="373">IF(AGB$13&lt;=$C$4,AGB$13+0.5,"STOP")</f>
        <v>STOP</v>
      </c>
      <c r="AGD13" t="str">
        <f t="shared" ref="AGD13" si="374">IF(AGC$13&lt;=$C$4,AGC$13+0.5,"STOP")</f>
        <v>STOP</v>
      </c>
      <c r="AGE13" t="str">
        <f t="shared" ref="AGE13" si="375">IF(AGD$13&lt;=$C$4,AGD$13+0.5,"STOP")</f>
        <v>STOP</v>
      </c>
      <c r="AGF13" t="str">
        <f t="shared" ref="AGF13" si="376">IF(AGE$13&lt;=$C$4,AGE$13+0.5,"STOP")</f>
        <v>STOP</v>
      </c>
      <c r="AGG13" t="str">
        <f t="shared" ref="AGG13" si="377">IF(AGF$13&lt;=$C$4,AGF$13+0.5,"STOP")</f>
        <v>STOP</v>
      </c>
      <c r="AGH13" t="str">
        <f t="shared" ref="AGH13" si="378">IF(AGG$13&lt;=$C$4,AGG$13+0.5,"STOP")</f>
        <v>STOP</v>
      </c>
      <c r="AGI13" t="str">
        <f t="shared" ref="AGI13" si="379">IF(AGH$13&lt;=$C$4,AGH$13+0.5,"STOP")</f>
        <v>STOP</v>
      </c>
      <c r="AGJ13" t="str">
        <f t="shared" ref="AGJ13" si="380">IF(AGI$13&lt;=$C$4,AGI$13+0.5,"STOP")</f>
        <v>STOP</v>
      </c>
      <c r="AGK13" t="str">
        <f t="shared" ref="AGK13" si="381">IF(AGJ$13&lt;=$C$4,AGJ$13+0.5,"STOP")</f>
        <v>STOP</v>
      </c>
      <c r="AGL13" t="str">
        <f t="shared" ref="AGL13" si="382">IF(AGK$13&lt;=$C$4,AGK$13+0.5,"STOP")</f>
        <v>STOP</v>
      </c>
      <c r="AGM13" t="str">
        <f t="shared" ref="AGM13" si="383">IF(AGL$13&lt;=$C$4,AGL$13+0.5,"STOP")</f>
        <v>STOP</v>
      </c>
      <c r="AGN13" t="str">
        <f t="shared" ref="AGN13" si="384">IF(AGM$13&lt;=$C$4,AGM$13+0.5,"STOP")</f>
        <v>STOP</v>
      </c>
      <c r="AGO13" t="str">
        <f t="shared" ref="AGO13" si="385">IF(AGN$13&lt;=$C$4,AGN$13+0.5,"STOP")</f>
        <v>STOP</v>
      </c>
      <c r="AGP13" t="str">
        <f t="shared" ref="AGP13" si="386">IF(AGO$13&lt;=$C$4,AGO$13+0.5,"STOP")</f>
        <v>STOP</v>
      </c>
      <c r="AGQ13" t="str">
        <f t="shared" ref="AGQ13" si="387">IF(AGP$13&lt;=$C$4,AGP$13+0.5,"STOP")</f>
        <v>STOP</v>
      </c>
      <c r="AGR13" t="str">
        <f t="shared" ref="AGR13" si="388">IF(AGQ$13&lt;=$C$4,AGQ$13+0.5,"STOP")</f>
        <v>STOP</v>
      </c>
      <c r="AGS13" t="str">
        <f t="shared" ref="AGS13" si="389">IF(AGR$13&lt;=$C$4,AGR$13+0.5,"STOP")</f>
        <v>STOP</v>
      </c>
      <c r="AGT13" t="str">
        <f t="shared" ref="AGT13" si="390">IF(AGS$13&lt;=$C$4,AGS$13+0.5,"STOP")</f>
        <v>STOP</v>
      </c>
      <c r="AGU13" t="str">
        <f t="shared" ref="AGU13" si="391">IF(AGT$13&lt;=$C$4,AGT$13+0.5,"STOP")</f>
        <v>STOP</v>
      </c>
      <c r="AGV13" t="str">
        <f t="shared" ref="AGV13" si="392">IF(AGU$13&lt;=$C$4,AGU$13+0.5,"STOP")</f>
        <v>STOP</v>
      </c>
      <c r="AGW13" t="str">
        <f t="shared" ref="AGW13" si="393">IF(AGV$13&lt;=$C$4,AGV$13+0.5,"STOP")</f>
        <v>STOP</v>
      </c>
      <c r="AGX13" t="str">
        <f t="shared" ref="AGX13" si="394">IF(AGW$13&lt;=$C$4,AGW$13+0.5,"STOP")</f>
        <v>STOP</v>
      </c>
      <c r="AGY13" t="str">
        <f t="shared" ref="AGY13" si="395">IF(AGX$13&lt;=$C$4,AGX$13+0.5,"STOP")</f>
        <v>STOP</v>
      </c>
      <c r="AGZ13" t="str">
        <f t="shared" ref="AGZ13" si="396">IF(AGY$13&lt;=$C$4,AGY$13+0.5,"STOP")</f>
        <v>STOP</v>
      </c>
      <c r="AHA13" t="str">
        <f t="shared" ref="AHA13" si="397">IF(AGZ$13&lt;=$C$4,AGZ$13+0.5,"STOP")</f>
        <v>STOP</v>
      </c>
      <c r="AHB13" t="str">
        <f t="shared" ref="AHB13" si="398">IF(AHA$13&lt;=$C$4,AHA$13+0.5,"STOP")</f>
        <v>STOP</v>
      </c>
      <c r="AHC13" t="str">
        <f t="shared" ref="AHC13" si="399">IF(AHB$13&lt;=$C$4,AHB$13+0.5,"STOP")</f>
        <v>STOP</v>
      </c>
      <c r="AHD13" t="str">
        <f t="shared" ref="AHD13" si="400">IF(AHC$13&lt;=$C$4,AHC$13+0.5,"STOP")</f>
        <v>STOP</v>
      </c>
      <c r="AHE13" t="str">
        <f t="shared" ref="AHE13" si="401">IF(AHD$13&lt;=$C$4,AHD$13+0.5,"STOP")</f>
        <v>STOP</v>
      </c>
      <c r="AHF13" t="str">
        <f t="shared" ref="AHF13" si="402">IF(AHE$13&lt;=$C$4,AHE$13+0.5,"STOP")</f>
        <v>STOP</v>
      </c>
      <c r="AHG13" t="str">
        <f t="shared" ref="AHG13" si="403">IF(AHF$13&lt;=$C$4,AHF$13+0.5,"STOP")</f>
        <v>STOP</v>
      </c>
      <c r="AHH13" t="str">
        <f t="shared" ref="AHH13" si="404">IF(AHG$13&lt;=$C$4,AHG$13+0.5,"STOP")</f>
        <v>STOP</v>
      </c>
      <c r="AHI13" t="str">
        <f t="shared" ref="AHI13" si="405">IF(AHH$13&lt;=$C$4,AHH$13+0.5,"STOP")</f>
        <v>STOP</v>
      </c>
      <c r="AHJ13" t="str">
        <f t="shared" ref="AHJ13" si="406">IF(AHI$13&lt;=$C$4,AHI$13+0.5,"STOP")</f>
        <v>STOP</v>
      </c>
      <c r="AHK13" t="str">
        <f t="shared" ref="AHK13" si="407">IF(AHJ$13&lt;=$C$4,AHJ$13+0.5,"STOP")</f>
        <v>STOP</v>
      </c>
      <c r="AHL13" t="str">
        <f t="shared" ref="AHL13" si="408">IF(AHK$13&lt;=$C$4,AHK$13+0.5,"STOP")</f>
        <v>STOP</v>
      </c>
      <c r="AHM13" t="str">
        <f t="shared" ref="AHM13" si="409">IF(AHL$13&lt;=$C$4,AHL$13+0.5,"STOP")</f>
        <v>STOP</v>
      </c>
      <c r="AHN13" t="str">
        <f t="shared" ref="AHN13" si="410">IF(AHM$13&lt;=$C$4,AHM$13+0.5,"STOP")</f>
        <v>STOP</v>
      </c>
      <c r="AHO13" t="str">
        <f t="shared" ref="AHO13" si="411">IF(AHN$13&lt;=$C$4,AHN$13+0.5,"STOP")</f>
        <v>STOP</v>
      </c>
      <c r="AHP13" t="str">
        <f t="shared" ref="AHP13" si="412">IF(AHO$13&lt;=$C$4,AHO$13+0.5,"STOP")</f>
        <v>STOP</v>
      </c>
      <c r="AHQ13" t="str">
        <f t="shared" ref="AHQ13" si="413">IF(AHP$13&lt;=$C$4,AHP$13+0.5,"STOP")</f>
        <v>STOP</v>
      </c>
      <c r="AHR13" t="str">
        <f t="shared" ref="AHR13" si="414">IF(AHQ$13&lt;=$C$4,AHQ$13+0.5,"STOP")</f>
        <v>STOP</v>
      </c>
      <c r="AHS13" t="str">
        <f t="shared" ref="AHS13" si="415">IF(AHR$13&lt;=$C$4,AHR$13+0.5,"STOP")</f>
        <v>STOP</v>
      </c>
      <c r="AHT13" t="str">
        <f t="shared" ref="AHT13" si="416">IF(AHS$13&lt;=$C$4,AHS$13+0.5,"STOP")</f>
        <v>STOP</v>
      </c>
      <c r="AHU13" t="str">
        <f t="shared" ref="AHU13" si="417">IF(AHT$13&lt;=$C$4,AHT$13+0.5,"STOP")</f>
        <v>STOP</v>
      </c>
      <c r="AHV13" t="str">
        <f t="shared" ref="AHV13" si="418">IF(AHU$13&lt;=$C$4,AHU$13+0.5,"STOP")</f>
        <v>STOP</v>
      </c>
      <c r="AHW13" t="str">
        <f t="shared" ref="AHW13" si="419">IF(AHV$13&lt;=$C$4,AHV$13+0.5,"STOP")</f>
        <v>STOP</v>
      </c>
      <c r="AHX13" t="str">
        <f t="shared" ref="AHX13" si="420">IF(AHW$13&lt;=$C$4,AHW$13+0.5,"STOP")</f>
        <v>STOP</v>
      </c>
      <c r="AHY13" t="str">
        <f t="shared" ref="AHY13" si="421">IF(AHX$13&lt;=$C$4,AHX$13+0.5,"STOP")</f>
        <v>STOP</v>
      </c>
      <c r="AHZ13" t="str">
        <f t="shared" ref="AHZ13" si="422">IF(AHY$13&lt;=$C$4,AHY$13+0.5,"STOP")</f>
        <v>STOP</v>
      </c>
      <c r="AIA13" t="str">
        <f t="shared" ref="AIA13" si="423">IF(AHZ$13&lt;=$C$4,AHZ$13+0.5,"STOP")</f>
        <v>STOP</v>
      </c>
      <c r="AIB13" t="str">
        <f t="shared" ref="AIB13" si="424">IF(AIA$13&lt;=$C$4,AIA$13+0.5,"STOP")</f>
        <v>STOP</v>
      </c>
      <c r="AIC13" t="str">
        <f t="shared" ref="AIC13" si="425">IF(AIB$13&lt;=$C$4,AIB$13+0.5,"STOP")</f>
        <v>STOP</v>
      </c>
      <c r="AID13" t="str">
        <f t="shared" ref="AID13" si="426">IF(AIC$13&lt;=$C$4,AIC$13+0.5,"STOP")</f>
        <v>STOP</v>
      </c>
      <c r="AIE13" t="str">
        <f t="shared" ref="AIE13" si="427">IF(AID$13&lt;=$C$4,AID$13+0.5,"STOP")</f>
        <v>STOP</v>
      </c>
      <c r="AIF13" t="str">
        <f t="shared" ref="AIF13" si="428">IF(AIE$13&lt;=$C$4,AIE$13+0.5,"STOP")</f>
        <v>STOP</v>
      </c>
      <c r="AIG13" t="str">
        <f t="shared" ref="AIG13" si="429">IF(AIF$13&lt;=$C$4,AIF$13+0.5,"STOP")</f>
        <v>STOP</v>
      </c>
      <c r="AIH13" t="str">
        <f t="shared" ref="AIH13" si="430">IF(AIG$13&lt;=$C$4,AIG$13+0.5,"STOP")</f>
        <v>STOP</v>
      </c>
      <c r="AII13" t="str">
        <f t="shared" ref="AII13" si="431">IF(AIH$13&lt;=$C$4,AIH$13+0.5,"STOP")</f>
        <v>STOP</v>
      </c>
      <c r="AIJ13" t="str">
        <f t="shared" ref="AIJ13" si="432">IF(AII$13&lt;=$C$4,AII$13+0.5,"STOP")</f>
        <v>STOP</v>
      </c>
      <c r="AIK13" t="str">
        <f t="shared" ref="AIK13" si="433">IF(AIJ$13&lt;=$C$4,AIJ$13+0.5,"STOP")</f>
        <v>STOP</v>
      </c>
      <c r="AIL13" t="str">
        <f t="shared" ref="AIL13" si="434">IF(AIK$13&lt;=$C$4,AIK$13+0.5,"STOP")</f>
        <v>STOP</v>
      </c>
      <c r="AIM13" t="str">
        <f t="shared" ref="AIM13" si="435">IF(AIL$13&lt;=$C$4,AIL$13+0.5,"STOP")</f>
        <v>STOP</v>
      </c>
      <c r="AIN13" t="str">
        <f t="shared" ref="AIN13" si="436">IF(AIM$13&lt;=$C$4,AIM$13+0.5,"STOP")</f>
        <v>STOP</v>
      </c>
      <c r="AIO13" t="str">
        <f t="shared" ref="AIO13" si="437">IF(AIN$13&lt;=$C$4,AIN$13+0.5,"STOP")</f>
        <v>STOP</v>
      </c>
      <c r="AIP13" t="str">
        <f t="shared" ref="AIP13" si="438">IF(AIO$13&lt;=$C$4,AIO$13+0.5,"STOP")</f>
        <v>STOP</v>
      </c>
      <c r="AIQ13" t="str">
        <f t="shared" ref="AIQ13" si="439">IF(AIP$13&lt;=$C$4,AIP$13+0.5,"STOP")</f>
        <v>STOP</v>
      </c>
      <c r="AIR13" t="str">
        <f t="shared" ref="AIR13" si="440">IF(AIQ$13&lt;=$C$4,AIQ$13+0.5,"STOP")</f>
        <v>STOP</v>
      </c>
      <c r="AIS13" t="str">
        <f t="shared" ref="AIS13" si="441">IF(AIR$13&lt;=$C$4,AIR$13+0.5,"STOP")</f>
        <v>STOP</v>
      </c>
      <c r="AIT13" t="str">
        <f t="shared" ref="AIT13" si="442">IF(AIS$13&lt;=$C$4,AIS$13+0.5,"STOP")</f>
        <v>STOP</v>
      </c>
      <c r="AIU13" t="str">
        <f t="shared" ref="AIU13" si="443">IF(AIT$13&lt;=$C$4,AIT$13+0.5,"STOP")</f>
        <v>STOP</v>
      </c>
      <c r="AIV13" t="str">
        <f t="shared" ref="AIV13" si="444">IF(AIU$13&lt;=$C$4,AIU$13+0.5,"STOP")</f>
        <v>STOP</v>
      </c>
      <c r="AIW13" t="str">
        <f t="shared" ref="AIW13" si="445">IF(AIV$13&lt;=$C$4,AIV$13+0.5,"STOP")</f>
        <v>STOP</v>
      </c>
      <c r="AIX13" t="str">
        <f t="shared" ref="AIX13" si="446">IF(AIW$13&lt;=$C$4,AIW$13+0.5,"STOP")</f>
        <v>STOP</v>
      </c>
      <c r="AIY13" t="str">
        <f t="shared" ref="AIY13" si="447">IF(AIX$13&lt;=$C$4,AIX$13+0.5,"STOP")</f>
        <v>STOP</v>
      </c>
      <c r="AIZ13" t="str">
        <f t="shared" ref="AIZ13" si="448">IF(AIY$13&lt;=$C$4,AIY$13+0.5,"STOP")</f>
        <v>STOP</v>
      </c>
      <c r="AJA13" t="str">
        <f t="shared" ref="AJA13" si="449">IF(AIZ$13&lt;=$C$4,AIZ$13+0.5,"STOP")</f>
        <v>STOP</v>
      </c>
      <c r="AJB13" t="str">
        <f t="shared" ref="AJB13" si="450">IF(AJA$13&lt;=$C$4,AJA$13+0.5,"STOP")</f>
        <v>STOP</v>
      </c>
      <c r="AJC13" t="str">
        <f t="shared" ref="AJC13" si="451">IF(AJB$13&lt;=$C$4,AJB$13+0.5,"STOP")</f>
        <v>STOP</v>
      </c>
      <c r="AJD13" t="str">
        <f t="shared" ref="AJD13" si="452">IF(AJC$13&lt;=$C$4,AJC$13+0.5,"STOP")</f>
        <v>STOP</v>
      </c>
      <c r="AJE13" t="str">
        <f t="shared" ref="AJE13" si="453">IF(AJD$13&lt;=$C$4,AJD$13+0.5,"STOP")</f>
        <v>STOP</v>
      </c>
      <c r="AJF13" t="str">
        <f t="shared" ref="AJF13" si="454">IF(AJE$13&lt;=$C$4,AJE$13+0.5,"STOP")</f>
        <v>STOP</v>
      </c>
      <c r="AJG13" t="str">
        <f t="shared" ref="AJG13" si="455">IF(AJF$13&lt;=$C$4,AJF$13+0.5,"STOP")</f>
        <v>STOP</v>
      </c>
      <c r="AJH13" t="str">
        <f t="shared" ref="AJH13" si="456">IF(AJG$13&lt;=$C$4,AJG$13+0.5,"STOP")</f>
        <v>STOP</v>
      </c>
      <c r="AJI13" t="str">
        <f t="shared" ref="AJI13" si="457">IF(AJH$13&lt;=$C$4,AJH$13+0.5,"STOP")</f>
        <v>STOP</v>
      </c>
      <c r="AJJ13" t="str">
        <f t="shared" ref="AJJ13" si="458">IF(AJI$13&lt;=$C$4,AJI$13+0.5,"STOP")</f>
        <v>STOP</v>
      </c>
      <c r="AJK13" t="str">
        <f t="shared" ref="AJK13" si="459">IF(AJJ$13&lt;=$C$4,AJJ$13+0.5,"STOP")</f>
        <v>STOP</v>
      </c>
      <c r="AJL13" t="str">
        <f t="shared" ref="AJL13" si="460">IF(AJK$13&lt;=$C$4,AJK$13+0.5,"STOP")</f>
        <v>STOP</v>
      </c>
      <c r="AJM13" t="str">
        <f t="shared" ref="AJM13" si="461">IF(AJL$13&lt;=$C$4,AJL$13+0.5,"STOP")</f>
        <v>STOP</v>
      </c>
      <c r="AJN13" t="str">
        <f t="shared" ref="AJN13" si="462">IF(AJM$13&lt;=$C$4,AJM$13+0.5,"STOP")</f>
        <v>STOP</v>
      </c>
      <c r="AJO13" t="str">
        <f t="shared" ref="AJO13" si="463">IF(AJN$13&lt;=$C$4,AJN$13+0.5,"STOP")</f>
        <v>STOP</v>
      </c>
      <c r="AJP13" t="str">
        <f t="shared" ref="AJP13" si="464">IF(AJO$13&lt;=$C$4,AJO$13+0.5,"STOP")</f>
        <v>STOP</v>
      </c>
      <c r="AJQ13" t="str">
        <f t="shared" ref="AJQ13" si="465">IF(AJP$13&lt;=$C$4,AJP$13+0.5,"STOP")</f>
        <v>STOP</v>
      </c>
      <c r="AJR13" t="str">
        <f t="shared" ref="AJR13" si="466">IF(AJQ$13&lt;=$C$4,AJQ$13+0.5,"STOP")</f>
        <v>STOP</v>
      </c>
      <c r="AJS13" t="str">
        <f t="shared" ref="AJS13" si="467">IF(AJR$13&lt;=$C$4,AJR$13+0.5,"STOP")</f>
        <v>STOP</v>
      </c>
      <c r="AJT13" t="str">
        <f t="shared" ref="AJT13" si="468">IF(AJS$13&lt;=$C$4,AJS$13+0.5,"STOP")</f>
        <v>STOP</v>
      </c>
      <c r="AJU13" t="str">
        <f t="shared" ref="AJU13" si="469">IF(AJT$13&lt;=$C$4,AJT$13+0.5,"STOP")</f>
        <v>STOP</v>
      </c>
      <c r="AJV13" t="str">
        <f t="shared" ref="AJV13" si="470">IF(AJU$13&lt;=$C$4,AJU$13+0.5,"STOP")</f>
        <v>STOP</v>
      </c>
      <c r="AJW13" t="str">
        <f t="shared" ref="AJW13" si="471">IF(AJV$13&lt;=$C$4,AJV$13+0.5,"STOP")</f>
        <v>STOP</v>
      </c>
      <c r="AJX13" t="str">
        <f t="shared" ref="AJX13" si="472">IF(AJW$13&lt;=$C$4,AJW$13+0.5,"STOP")</f>
        <v>STOP</v>
      </c>
      <c r="AJY13" t="str">
        <f t="shared" ref="AJY13" si="473">IF(AJX$13&lt;=$C$4,AJX$13+0.5,"STOP")</f>
        <v>STOP</v>
      </c>
      <c r="AJZ13" t="str">
        <f t="shared" ref="AJZ13" si="474">IF(AJY$13&lt;=$C$4,AJY$13+0.5,"STOP")</f>
        <v>STOP</v>
      </c>
      <c r="AKA13" t="str">
        <f t="shared" ref="AKA13" si="475">IF(AJZ$13&lt;=$C$4,AJZ$13+0.5,"STOP")</f>
        <v>STOP</v>
      </c>
      <c r="AKB13" t="str">
        <f t="shared" ref="AKB13" si="476">IF(AKA$13&lt;=$C$4,AKA$13+0.5,"STOP")</f>
        <v>STOP</v>
      </c>
      <c r="AKC13" t="str">
        <f t="shared" ref="AKC13" si="477">IF(AKB$13&lt;=$C$4,AKB$13+0.5,"STOP")</f>
        <v>STOP</v>
      </c>
      <c r="AKD13" t="str">
        <f t="shared" ref="AKD13" si="478">IF(AKC$13&lt;=$C$4,AKC$13+0.5,"STOP")</f>
        <v>STOP</v>
      </c>
      <c r="AKE13" t="str">
        <f t="shared" ref="AKE13" si="479">IF(AKD$13&lt;=$C$4,AKD$13+0.5,"STOP")</f>
        <v>STOP</v>
      </c>
      <c r="AKF13" t="str">
        <f t="shared" ref="AKF13" si="480">IF(AKE$13&lt;=$C$4,AKE$13+0.5,"STOP")</f>
        <v>STOP</v>
      </c>
      <c r="AKG13" t="str">
        <f t="shared" ref="AKG13" si="481">IF(AKF$13&lt;=$C$4,AKF$13+0.5,"STOP")</f>
        <v>STOP</v>
      </c>
      <c r="AKH13" t="str">
        <f t="shared" ref="AKH13" si="482">IF(AKG$13&lt;=$C$4,AKG$13+0.5,"STOP")</f>
        <v>STOP</v>
      </c>
      <c r="AKI13" t="str">
        <f t="shared" ref="AKI13" si="483">IF(AKH$13&lt;=$C$4,AKH$13+0.5,"STOP")</f>
        <v>STOP</v>
      </c>
      <c r="AKJ13" t="str">
        <f t="shared" ref="AKJ13" si="484">IF(AKI$13&lt;=$C$4,AKI$13+0.5,"STOP")</f>
        <v>STOP</v>
      </c>
      <c r="AKK13" t="str">
        <f t="shared" ref="AKK13" si="485">IF(AKJ$13&lt;=$C$4,AKJ$13+0.5,"STOP")</f>
        <v>STOP</v>
      </c>
      <c r="AKL13" t="str">
        <f t="shared" ref="AKL13" si="486">IF(AKK$13&lt;=$C$4,AKK$13+0.5,"STOP")</f>
        <v>STOP</v>
      </c>
      <c r="AKM13" t="str">
        <f t="shared" ref="AKM13" si="487">IF(AKL$13&lt;=$C$4,AKL$13+0.5,"STOP")</f>
        <v>STOP</v>
      </c>
      <c r="AKN13" t="str">
        <f t="shared" ref="AKN13" si="488">IF(AKM$13&lt;=$C$4,AKM$13+0.5,"STOP")</f>
        <v>STOP</v>
      </c>
      <c r="AKO13" t="str">
        <f t="shared" ref="AKO13" si="489">IF(AKN$13&lt;=$C$4,AKN$13+0.5,"STOP")</f>
        <v>STOP</v>
      </c>
      <c r="AKP13" t="str">
        <f t="shared" ref="AKP13" si="490">IF(AKO$13&lt;=$C$4,AKO$13+0.5,"STOP")</f>
        <v>STOP</v>
      </c>
      <c r="AKQ13" t="str">
        <f t="shared" ref="AKQ13" si="491">IF(AKP$13&lt;=$C$4,AKP$13+0.5,"STOP")</f>
        <v>STOP</v>
      </c>
      <c r="AKR13" t="str">
        <f t="shared" ref="AKR13" si="492">IF(AKQ$13&lt;=$C$4,AKQ$13+0.5,"STOP")</f>
        <v>STOP</v>
      </c>
      <c r="AKS13" t="str">
        <f t="shared" ref="AKS13" si="493">IF(AKR$13&lt;=$C$4,AKR$13+0.5,"STOP")</f>
        <v>STOP</v>
      </c>
      <c r="AKT13" t="str">
        <f t="shared" ref="AKT13" si="494">IF(AKS$13&lt;=$C$4,AKS$13+0.5,"STOP")</f>
        <v>STOP</v>
      </c>
      <c r="AKU13" t="str">
        <f t="shared" ref="AKU13" si="495">IF(AKT$13&lt;=$C$4,AKT$13+0.5,"STOP")</f>
        <v>STOP</v>
      </c>
      <c r="AKV13" t="str">
        <f t="shared" ref="AKV13" si="496">IF(AKU$13&lt;=$C$4,AKU$13+0.5,"STOP")</f>
        <v>STOP</v>
      </c>
      <c r="AKW13" t="str">
        <f t="shared" ref="AKW13" si="497">IF(AKV$13&lt;=$C$4,AKV$13+0.5,"STOP")</f>
        <v>STOP</v>
      </c>
      <c r="AKX13" t="str">
        <f t="shared" ref="AKX13" si="498">IF(AKW$13&lt;=$C$4,AKW$13+0.5,"STOP")</f>
        <v>STOP</v>
      </c>
      <c r="AKY13" t="str">
        <f t="shared" ref="AKY13" si="499">IF(AKX$13&lt;=$C$4,AKX$13+0.5,"STOP")</f>
        <v>STOP</v>
      </c>
      <c r="AKZ13" t="str">
        <f t="shared" ref="AKZ13" si="500">IF(AKY$13&lt;=$C$4,AKY$13+0.5,"STOP")</f>
        <v>STOP</v>
      </c>
      <c r="ALA13" t="str">
        <f t="shared" ref="ALA13" si="501">IF(AKZ$13&lt;=$C$4,AKZ$13+0.5,"STOP")</f>
        <v>STOP</v>
      </c>
      <c r="ALB13" t="str">
        <f t="shared" ref="ALB13" si="502">IF(ALA$13&lt;=$C$4,ALA$13+0.5,"STOP")</f>
        <v>STOP</v>
      </c>
      <c r="ALC13" t="str">
        <f t="shared" ref="ALC13" si="503">IF(ALB$13&lt;=$C$4,ALB$13+0.5,"STOP")</f>
        <v>STOP</v>
      </c>
      <c r="ALD13" t="str">
        <f t="shared" ref="ALD13" si="504">IF(ALC$13&lt;=$C$4,ALC$13+0.5,"STOP")</f>
        <v>STOP</v>
      </c>
      <c r="ALE13" t="str">
        <f t="shared" ref="ALE13" si="505">IF(ALD$13&lt;=$C$4,ALD$13+0.5,"STOP")</f>
        <v>STOP</v>
      </c>
      <c r="ALF13" t="str">
        <f t="shared" ref="ALF13" si="506">IF(ALE$13&lt;=$C$4,ALE$13+0.5,"STOP")</f>
        <v>STOP</v>
      </c>
      <c r="ALG13" t="str">
        <f t="shared" ref="ALG13" si="507">IF(ALF$13&lt;=$C$4,ALF$13+0.5,"STOP")</f>
        <v>STOP</v>
      </c>
      <c r="ALH13" t="str">
        <f t="shared" ref="ALH13" si="508">IF(ALG$13&lt;=$C$4,ALG$13+0.5,"STOP")</f>
        <v>STOP</v>
      </c>
      <c r="ALI13" t="str">
        <f t="shared" ref="ALI13" si="509">IF(ALH$13&lt;=$C$4,ALH$13+0.5,"STOP")</f>
        <v>STOP</v>
      </c>
      <c r="ALJ13" t="str">
        <f t="shared" ref="ALJ13" si="510">IF(ALI$13&lt;=$C$4,ALI$13+0.5,"STOP")</f>
        <v>STOP</v>
      </c>
      <c r="ALK13" t="str">
        <f t="shared" ref="ALK13" si="511">IF(ALJ$13&lt;=$C$4,ALJ$13+0.5,"STOP")</f>
        <v>STOP</v>
      </c>
      <c r="ALL13" t="str">
        <f t="shared" ref="ALL13" si="512">IF(ALK$13&lt;=$C$4,ALK$13+0.5,"STOP")</f>
        <v>STOP</v>
      </c>
      <c r="ALM13" t="str">
        <f t="shared" ref="ALM13" si="513">IF(ALL$13&lt;=$C$4,ALL$13+0.5,"STOP")</f>
        <v>STOP</v>
      </c>
      <c r="ALN13" t="str">
        <f t="shared" ref="ALN13" si="514">IF(ALM$13&lt;=$C$4,ALM$13+0.5,"STOP")</f>
        <v>STOP</v>
      </c>
      <c r="ALO13" t="str">
        <f t="shared" ref="ALO13" si="515">IF(ALN$13&lt;=$C$4,ALN$13+0.5,"STOP")</f>
        <v>STOP</v>
      </c>
      <c r="ALP13" t="str">
        <f t="shared" ref="ALP13" si="516">IF(ALO$13&lt;=$C$4,ALO$13+0.5,"STOP")</f>
        <v>STOP</v>
      </c>
      <c r="ALQ13" t="str">
        <f t="shared" ref="ALQ13" si="517">IF(ALP$13&lt;=$C$4,ALP$13+0.5,"STOP")</f>
        <v>STOP</v>
      </c>
      <c r="ALR13" t="str">
        <f t="shared" ref="ALR13" si="518">IF(ALQ$13&lt;=$C$4,ALQ$13+0.5,"STOP")</f>
        <v>STOP</v>
      </c>
      <c r="ALS13" t="str">
        <f t="shared" ref="ALS13" si="519">IF(ALR$13&lt;=$C$4,ALR$13+0.5,"STOP")</f>
        <v>STOP</v>
      </c>
      <c r="ALT13" t="str">
        <f t="shared" ref="ALT13" si="520">IF(ALS$13&lt;=$C$4,ALS$13+0.5,"STOP")</f>
        <v>STOP</v>
      </c>
      <c r="ALU13" t="str">
        <f t="shared" ref="ALU13" si="521">IF(ALT$13&lt;=$C$4,ALT$13+0.5,"STOP")</f>
        <v>STOP</v>
      </c>
      <c r="ALV13" t="str">
        <f t="shared" ref="ALV13" si="522">IF(ALU$13&lt;=$C$4,ALU$13+0.5,"STOP")</f>
        <v>STOP</v>
      </c>
      <c r="ALW13" t="str">
        <f t="shared" ref="ALW13" si="523">IF(ALV$13&lt;=$C$4,ALV$13+0.5,"STOP")</f>
        <v>STOP</v>
      </c>
      <c r="ALX13" t="str">
        <f t="shared" ref="ALX13" si="524">IF(ALW$13&lt;=$C$4,ALW$13+0.5,"STOP")</f>
        <v>STOP</v>
      </c>
      <c r="ALY13" t="str">
        <f t="shared" ref="ALY13" si="525">IF(ALX$13&lt;=$C$4,ALX$13+0.5,"STOP")</f>
        <v>STOP</v>
      </c>
      <c r="ALZ13" t="str">
        <f t="shared" ref="ALZ13" si="526">IF(ALY$13&lt;=$C$4,ALY$13+0.5,"STOP")</f>
        <v>STOP</v>
      </c>
      <c r="AMA13" t="str">
        <f t="shared" ref="AMA13" si="527">IF(ALZ$13&lt;=$C$4,ALZ$13+0.5,"STOP")</f>
        <v>STOP</v>
      </c>
      <c r="AMB13" t="str">
        <f t="shared" ref="AMB13" si="528">IF(AMA$13&lt;=$C$4,AMA$13+0.5,"STOP")</f>
        <v>STOP</v>
      </c>
      <c r="AMC13" t="str">
        <f t="shared" ref="AMC13" si="529">IF(AMB$13&lt;=$C$4,AMB$13+0.5,"STOP")</f>
        <v>STOP</v>
      </c>
      <c r="AMD13" t="str">
        <f t="shared" ref="AMD13" si="530">IF(AMC$13&lt;=$C$4,AMC$13+0.5,"STOP")</f>
        <v>STOP</v>
      </c>
      <c r="AME13" t="str">
        <f t="shared" ref="AME13" si="531">IF(AMD$13&lt;=$C$4,AMD$13+0.5,"STOP")</f>
        <v>STOP</v>
      </c>
      <c r="AMF13" t="str">
        <f t="shared" ref="AMF13" si="532">IF(AME$13&lt;=$C$4,AME$13+0.5,"STOP")</f>
        <v>STOP</v>
      </c>
      <c r="AMG13" t="str">
        <f t="shared" ref="AMG13" si="533">IF(AMF$13&lt;=$C$4,AMF$13+0.5,"STOP")</f>
        <v>STOP</v>
      </c>
      <c r="AMH13" t="str">
        <f t="shared" ref="AMH13" si="534">IF(AMG$13&lt;=$C$4,AMG$13+0.5,"STOP")</f>
        <v>STOP</v>
      </c>
      <c r="AMI13" t="str">
        <f t="shared" ref="AMI13" si="535">IF(AMH$13&lt;=$C$4,AMH$13+0.5,"STOP")</f>
        <v>STOP</v>
      </c>
      <c r="AMJ13" t="str">
        <f t="shared" ref="AMJ13" si="536">IF(AMI$13&lt;=$C$4,AMI$13+0.5,"STOP")</f>
        <v>STOP</v>
      </c>
      <c r="AMK13" t="str">
        <f t="shared" ref="AMK13" si="537">IF(AMJ$13&lt;=$C$4,AMJ$13+0.5,"STOP")</f>
        <v>STOP</v>
      </c>
      <c r="AML13" t="str">
        <f t="shared" ref="AML13" si="538">IF(AMK$13&lt;=$C$4,AMK$13+0.5,"STOP")</f>
        <v>STOP</v>
      </c>
      <c r="AMM13" t="str">
        <f t="shared" ref="AMM13" si="539">IF(AML$13&lt;=$C$4,AML$13+0.5,"STOP")</f>
        <v>STOP</v>
      </c>
      <c r="AMN13" t="str">
        <f t="shared" ref="AMN13" si="540">IF(AMM$13&lt;=$C$4,AMM$13+0.5,"STOP")</f>
        <v>STOP</v>
      </c>
      <c r="AMO13" t="str">
        <f t="shared" ref="AMO13" si="541">IF(AMN$13&lt;=$C$4,AMN$13+0.5,"STOP")</f>
        <v>STOP</v>
      </c>
      <c r="AMP13" t="str">
        <f t="shared" ref="AMP13" si="542">IF(AMO$13&lt;=$C$4,AMO$13+0.5,"STOP")</f>
        <v>STOP</v>
      </c>
      <c r="AMQ13" t="str">
        <f t="shared" ref="AMQ13" si="543">IF(AMP$13&lt;=$C$4,AMP$13+0.5,"STOP")</f>
        <v>STOP</v>
      </c>
      <c r="AMR13" t="str">
        <f t="shared" ref="AMR13" si="544">IF(AMQ$13&lt;=$C$4,AMQ$13+0.5,"STOP")</f>
        <v>STOP</v>
      </c>
      <c r="AMS13" t="str">
        <f t="shared" ref="AMS13" si="545">IF(AMR$13&lt;=$C$4,AMR$13+0.5,"STOP")</f>
        <v>STOP</v>
      </c>
      <c r="AMT13" t="str">
        <f t="shared" ref="AMT13" si="546">IF(AMS$13&lt;=$C$4,AMS$13+0.5,"STOP")</f>
        <v>STOP</v>
      </c>
      <c r="AMU13" t="str">
        <f t="shared" ref="AMU13" si="547">IF(AMT$13&lt;=$C$4,AMT$13+0.5,"STOP")</f>
        <v>STOP</v>
      </c>
      <c r="AMV13" t="str">
        <f t="shared" ref="AMV13" si="548">IF(AMU$13&lt;=$C$4,AMU$13+0.5,"STOP")</f>
        <v>STOP</v>
      </c>
      <c r="AMW13" t="str">
        <f t="shared" ref="AMW13" si="549">IF(AMV$13&lt;=$C$4,AMV$13+0.5,"STOP")</f>
        <v>STOP</v>
      </c>
      <c r="AMX13" t="str">
        <f t="shared" ref="AMX13" si="550">IF(AMW$13&lt;=$C$4,AMW$13+0.5,"STOP")</f>
        <v>STOP</v>
      </c>
      <c r="AMY13" t="str">
        <f t="shared" ref="AMY13" si="551">IF(AMX$13&lt;=$C$4,AMX$13+0.5,"STOP")</f>
        <v>STOP</v>
      </c>
      <c r="AMZ13" t="str">
        <f t="shared" ref="AMZ13" si="552">IF(AMY$13&lt;=$C$4,AMY$13+0.5,"STOP")</f>
        <v>STOP</v>
      </c>
      <c r="ANA13" t="str">
        <f t="shared" ref="ANA13" si="553">IF(AMZ$13&lt;=$C$4,AMZ$13+0.5,"STOP")</f>
        <v>STOP</v>
      </c>
      <c r="ANB13" t="str">
        <f t="shared" ref="ANB13" si="554">IF(ANA$13&lt;=$C$4,ANA$13+0.5,"STOP")</f>
        <v>STOP</v>
      </c>
      <c r="ANC13" t="str">
        <f t="shared" ref="ANC13" si="555">IF(ANB$13&lt;=$C$4,ANB$13+0.5,"STOP")</f>
        <v>STOP</v>
      </c>
      <c r="AND13" t="str">
        <f t="shared" ref="AND13" si="556">IF(ANC$13&lt;=$C$4,ANC$13+0.5,"STOP")</f>
        <v>STOP</v>
      </c>
      <c r="ANE13" t="str">
        <f t="shared" ref="ANE13" si="557">IF(AND$13&lt;=$C$4,AND$13+0.5,"STOP")</f>
        <v>STOP</v>
      </c>
      <c r="ANF13" t="str">
        <f t="shared" ref="ANF13" si="558">IF(ANE$13&lt;=$C$4,ANE$13+0.5,"STOP")</f>
        <v>STOP</v>
      </c>
      <c r="ANG13" t="str">
        <f t="shared" ref="ANG13" si="559">IF(ANF$13&lt;=$C$4,ANF$13+0.5,"STOP")</f>
        <v>STOP</v>
      </c>
      <c r="ANH13" t="str">
        <f t="shared" ref="ANH13" si="560">IF(ANG$13&lt;=$C$4,ANG$13+0.5,"STOP")</f>
        <v>STOP</v>
      </c>
      <c r="ANI13" t="str">
        <f t="shared" ref="ANI13" si="561">IF(ANH$13&lt;=$C$4,ANH$13+0.5,"STOP")</f>
        <v>STOP</v>
      </c>
      <c r="ANJ13" t="str">
        <f t="shared" ref="ANJ13" si="562">IF(ANI$13&lt;=$C$4,ANI$13+0.5,"STOP")</f>
        <v>STOP</v>
      </c>
      <c r="ANK13" t="str">
        <f t="shared" ref="ANK13" si="563">IF(ANJ$13&lt;=$C$4,ANJ$13+0.5,"STOP")</f>
        <v>STOP</v>
      </c>
      <c r="ANL13" t="str">
        <f t="shared" ref="ANL13" si="564">IF(ANK$13&lt;=$C$4,ANK$13+0.5,"STOP")</f>
        <v>STOP</v>
      </c>
      <c r="ANM13" t="str">
        <f t="shared" ref="ANM13" si="565">IF(ANL$13&lt;=$C$4,ANL$13+0.5,"STOP")</f>
        <v>STOP</v>
      </c>
      <c r="ANN13" t="str">
        <f t="shared" ref="ANN13" si="566">IF(ANM$13&lt;=$C$4,ANM$13+0.5,"STOP")</f>
        <v>STOP</v>
      </c>
      <c r="ANO13" t="str">
        <f t="shared" ref="ANO13" si="567">IF(ANN$13&lt;=$C$4,ANN$13+0.5,"STOP")</f>
        <v>STOP</v>
      </c>
      <c r="ANP13" t="str">
        <f t="shared" ref="ANP13" si="568">IF(ANO$13&lt;=$C$4,ANO$13+0.5,"STOP")</f>
        <v>STOP</v>
      </c>
      <c r="ANQ13" t="str">
        <f t="shared" ref="ANQ13" si="569">IF(ANP$13&lt;=$C$4,ANP$13+0.5,"STOP")</f>
        <v>STOP</v>
      </c>
      <c r="ANR13" t="str">
        <f t="shared" ref="ANR13" si="570">IF(ANQ$13&lt;=$C$4,ANQ$13+0.5,"STOP")</f>
        <v>STOP</v>
      </c>
      <c r="ANS13" t="str">
        <f t="shared" ref="ANS13" si="571">IF(ANR$13&lt;=$C$4,ANR$13+0.5,"STOP")</f>
        <v>STOP</v>
      </c>
      <c r="ANT13" t="str">
        <f t="shared" ref="ANT13" si="572">IF(ANS$13&lt;=$C$4,ANS$13+0.5,"STOP")</f>
        <v>STOP</v>
      </c>
      <c r="ANU13" t="str">
        <f t="shared" ref="ANU13" si="573">IF(ANT$13&lt;=$C$4,ANT$13+0.5,"STOP")</f>
        <v>STOP</v>
      </c>
      <c r="ANV13" t="str">
        <f t="shared" ref="ANV13" si="574">IF(ANU$13&lt;=$C$4,ANU$13+0.5,"STOP")</f>
        <v>STOP</v>
      </c>
      <c r="ANW13" t="str">
        <f t="shared" ref="ANW13" si="575">IF(ANV$13&lt;=$C$4,ANV$13+0.5,"STOP")</f>
        <v>STOP</v>
      </c>
      <c r="ANX13" t="str">
        <f t="shared" ref="ANX13" si="576">IF(ANW$13&lt;=$C$4,ANW$13+0.5,"STOP")</f>
        <v>STOP</v>
      </c>
      <c r="ANY13" t="str">
        <f t="shared" ref="ANY13" si="577">IF(ANX$13&lt;=$C$4,ANX$13+0.5,"STOP")</f>
        <v>STOP</v>
      </c>
      <c r="ANZ13" t="str">
        <f t="shared" ref="ANZ13" si="578">IF(ANY$13&lt;=$C$4,ANY$13+0.5,"STOP")</f>
        <v>STOP</v>
      </c>
      <c r="AOA13" t="str">
        <f t="shared" ref="AOA13" si="579">IF(ANZ$13&lt;=$C$4,ANZ$13+0.5,"STOP")</f>
        <v>STOP</v>
      </c>
      <c r="AOB13" t="str">
        <f t="shared" ref="AOB13" si="580">IF(AOA$13&lt;=$C$4,AOA$13+0.5,"STOP")</f>
        <v>STOP</v>
      </c>
      <c r="AOC13" t="str">
        <f t="shared" ref="AOC13" si="581">IF(AOB$13&lt;=$C$4,AOB$13+0.5,"STOP")</f>
        <v>STOP</v>
      </c>
      <c r="AOD13" t="str">
        <f t="shared" ref="AOD13" si="582">IF(AOC$13&lt;=$C$4,AOC$13+0.5,"STOP")</f>
        <v>STOP</v>
      </c>
      <c r="AOE13" t="str">
        <f t="shared" ref="AOE13" si="583">IF(AOD$13&lt;=$C$4,AOD$13+0.5,"STOP")</f>
        <v>STOP</v>
      </c>
      <c r="AOF13" t="str">
        <f t="shared" ref="AOF13" si="584">IF(AOE$13&lt;=$C$4,AOE$13+0.5,"STOP")</f>
        <v>STOP</v>
      </c>
      <c r="AOG13" t="str">
        <f t="shared" ref="AOG13" si="585">IF(AOF$13&lt;=$C$4,AOF$13+0.5,"STOP")</f>
        <v>STOP</v>
      </c>
      <c r="AOH13" t="str">
        <f t="shared" ref="AOH13" si="586">IF(AOG$13&lt;=$C$4,AOG$13+0.5,"STOP")</f>
        <v>STOP</v>
      </c>
      <c r="AOI13" t="str">
        <f t="shared" ref="AOI13" si="587">IF(AOH$13&lt;=$C$4,AOH$13+0.5,"STOP")</f>
        <v>STOP</v>
      </c>
      <c r="AOJ13" t="str">
        <f t="shared" ref="AOJ13" si="588">IF(AOI$13&lt;=$C$4,AOI$13+0.5,"STOP")</f>
        <v>STOP</v>
      </c>
      <c r="AOK13" t="str">
        <f t="shared" ref="AOK13" si="589">IF(AOJ$13&lt;=$C$4,AOJ$13+0.5,"STOP")</f>
        <v>STOP</v>
      </c>
      <c r="AOL13" t="str">
        <f t="shared" ref="AOL13" si="590">IF(AOK$13&lt;=$C$4,AOK$13+0.5,"STOP")</f>
        <v>STOP</v>
      </c>
      <c r="AOM13" t="str">
        <f t="shared" ref="AOM13" si="591">IF(AOL$13&lt;=$C$4,AOL$13+0.5,"STOP")</f>
        <v>STOP</v>
      </c>
      <c r="AON13" t="str">
        <f t="shared" ref="AON13" si="592">IF(AOM$13&lt;=$C$4,AOM$13+0.5,"STOP")</f>
        <v>STOP</v>
      </c>
      <c r="AOO13" t="str">
        <f t="shared" ref="AOO13" si="593">IF(AON$13&lt;=$C$4,AON$13+0.5,"STOP")</f>
        <v>STOP</v>
      </c>
      <c r="AOP13" t="str">
        <f t="shared" ref="AOP13" si="594">IF(AOO$13&lt;=$C$4,AOO$13+0.5,"STOP")</f>
        <v>STOP</v>
      </c>
      <c r="AOQ13" t="str">
        <f t="shared" ref="AOQ13" si="595">IF(AOP$13&lt;=$C$4,AOP$13+0.5,"STOP")</f>
        <v>STOP</v>
      </c>
      <c r="AOR13" t="str">
        <f t="shared" ref="AOR13" si="596">IF(AOQ$13&lt;=$C$4,AOQ$13+0.5,"STOP")</f>
        <v>STOP</v>
      </c>
      <c r="AOS13" t="str">
        <f t="shared" ref="AOS13" si="597">IF(AOR$13&lt;=$C$4,AOR$13+0.5,"STOP")</f>
        <v>STOP</v>
      </c>
      <c r="AOT13" t="str">
        <f t="shared" ref="AOT13" si="598">IF(AOS$13&lt;=$C$4,AOS$13+0.5,"STOP")</f>
        <v>STOP</v>
      </c>
      <c r="AOU13" t="str">
        <f t="shared" ref="AOU13" si="599">IF(AOT$13&lt;=$C$4,AOT$13+0.5,"STOP")</f>
        <v>STOP</v>
      </c>
      <c r="AOV13" t="str">
        <f t="shared" ref="AOV13" si="600">IF(AOU$13&lt;=$C$4,AOU$13+0.5,"STOP")</f>
        <v>STOP</v>
      </c>
      <c r="AOW13" t="str">
        <f t="shared" ref="AOW13" si="601">IF(AOV$13&lt;=$C$4,AOV$13+0.5,"STOP")</f>
        <v>STOP</v>
      </c>
      <c r="AOX13" t="str">
        <f t="shared" ref="AOX13" si="602">IF(AOW$13&lt;=$C$4,AOW$13+0.5,"STOP")</f>
        <v>STOP</v>
      </c>
      <c r="AOY13" t="str">
        <f t="shared" ref="AOY13" si="603">IF(AOX$13&lt;=$C$4,AOX$13+0.5,"STOP")</f>
        <v>STOP</v>
      </c>
      <c r="AOZ13" t="str">
        <f t="shared" ref="AOZ13" si="604">IF(AOY$13&lt;=$C$4,AOY$13+0.5,"STOP")</f>
        <v>STOP</v>
      </c>
      <c r="APA13" t="str">
        <f t="shared" ref="APA13" si="605">IF(AOZ$13&lt;=$C$4,AOZ$13+0.5,"STOP")</f>
        <v>STOP</v>
      </c>
      <c r="APB13" t="str">
        <f t="shared" ref="APB13" si="606">IF(APA$13&lt;=$C$4,APA$13+0.5,"STOP")</f>
        <v>STOP</v>
      </c>
      <c r="APC13" t="str">
        <f t="shared" ref="APC13" si="607">IF(APB$13&lt;=$C$4,APB$13+0.5,"STOP")</f>
        <v>STOP</v>
      </c>
      <c r="APD13" t="str">
        <f t="shared" ref="APD13" si="608">IF(APC$13&lt;=$C$4,APC$13+0.5,"STOP")</f>
        <v>STOP</v>
      </c>
      <c r="APE13" t="str">
        <f t="shared" ref="APE13" si="609">IF(APD$13&lt;=$C$4,APD$13+0.5,"STOP")</f>
        <v>STOP</v>
      </c>
      <c r="APF13" t="str">
        <f t="shared" ref="APF13" si="610">IF(APE$13&lt;=$C$4,APE$13+0.5,"STOP")</f>
        <v>STOP</v>
      </c>
      <c r="APG13" t="str">
        <f t="shared" ref="APG13" si="611">IF(APF$13&lt;=$C$4,APF$13+0.5,"STOP")</f>
        <v>STOP</v>
      </c>
      <c r="APH13" t="str">
        <f t="shared" ref="APH13" si="612">IF(APG$13&lt;=$C$4,APG$13+0.5,"STOP")</f>
        <v>STOP</v>
      </c>
      <c r="API13" t="str">
        <f t="shared" ref="API13" si="613">IF(APH$13&lt;=$C$4,APH$13+0.5,"STOP")</f>
        <v>STOP</v>
      </c>
      <c r="APJ13" t="str">
        <f t="shared" ref="APJ13" si="614">IF(API$13&lt;=$C$4,API$13+0.5,"STOP")</f>
        <v>STOP</v>
      </c>
      <c r="APK13" t="str">
        <f t="shared" ref="APK13" si="615">IF(APJ$13&lt;=$C$4,APJ$13+0.5,"STOP")</f>
        <v>STOP</v>
      </c>
      <c r="APL13" t="str">
        <f t="shared" ref="APL13" si="616">IF(APK$13&lt;=$C$4,APK$13+0.5,"STOP")</f>
        <v>STOP</v>
      </c>
      <c r="APM13" t="str">
        <f t="shared" ref="APM13" si="617">IF(APL$13&lt;=$C$4,APL$13+0.5,"STOP")</f>
        <v>STOP</v>
      </c>
      <c r="APN13" t="str">
        <f t="shared" ref="APN13" si="618">IF(APM$13&lt;=$C$4,APM$13+0.5,"STOP")</f>
        <v>STOP</v>
      </c>
      <c r="APO13" t="str">
        <f t="shared" ref="APO13" si="619">IF(APN$13&lt;=$C$4,APN$13+0.5,"STOP")</f>
        <v>STOP</v>
      </c>
      <c r="APP13" t="str">
        <f t="shared" ref="APP13" si="620">IF(APO$13&lt;=$C$4,APO$13+0.5,"STOP")</f>
        <v>STOP</v>
      </c>
      <c r="APQ13" t="str">
        <f t="shared" ref="APQ13" si="621">IF(APP$13&lt;=$C$4,APP$13+0.5,"STOP")</f>
        <v>STOP</v>
      </c>
      <c r="APR13" t="str">
        <f t="shared" ref="APR13" si="622">IF(APQ$13&lt;=$C$4,APQ$13+0.5,"STOP")</f>
        <v>STOP</v>
      </c>
      <c r="APS13" t="str">
        <f t="shared" ref="APS13" si="623">IF(APR$13&lt;=$C$4,APR$13+0.5,"STOP")</f>
        <v>STOP</v>
      </c>
      <c r="APT13" t="str">
        <f t="shared" ref="APT13" si="624">IF(APS$13&lt;=$C$4,APS$13+0.5,"STOP")</f>
        <v>STOP</v>
      </c>
      <c r="APU13" t="str">
        <f t="shared" ref="APU13" si="625">IF(APT$13&lt;=$C$4,APT$13+0.5,"STOP")</f>
        <v>STOP</v>
      </c>
      <c r="APV13" t="str">
        <f t="shared" ref="APV13" si="626">IF(APU$13&lt;=$C$4,APU$13+0.5,"STOP")</f>
        <v>STOP</v>
      </c>
      <c r="APW13" t="str">
        <f t="shared" ref="APW13" si="627">IF(APV$13&lt;=$C$4,APV$13+0.5,"STOP")</f>
        <v>STOP</v>
      </c>
      <c r="APX13" t="str">
        <f t="shared" ref="APX13" si="628">IF(APW$13&lt;=$C$4,APW$13+0.5,"STOP")</f>
        <v>STOP</v>
      </c>
      <c r="APY13" t="str">
        <f t="shared" ref="APY13" si="629">IF(APX$13&lt;=$C$4,APX$13+0.5,"STOP")</f>
        <v>STOP</v>
      </c>
      <c r="APZ13" t="str">
        <f t="shared" ref="APZ13" si="630">IF(APY$13&lt;=$C$4,APY$13+0.5,"STOP")</f>
        <v>STOP</v>
      </c>
      <c r="AQA13" t="str">
        <f t="shared" ref="AQA13" si="631">IF(APZ$13&lt;=$C$4,APZ$13+0.5,"STOP")</f>
        <v>STOP</v>
      </c>
      <c r="AQB13" t="str">
        <f t="shared" ref="AQB13" si="632">IF(AQA$13&lt;=$C$4,AQA$13+0.5,"STOP")</f>
        <v>STOP</v>
      </c>
      <c r="AQC13" t="str">
        <f t="shared" ref="AQC13" si="633">IF(AQB$13&lt;=$C$4,AQB$13+0.5,"STOP")</f>
        <v>STOP</v>
      </c>
      <c r="AQD13" t="str">
        <f t="shared" ref="AQD13" si="634">IF(AQC$13&lt;=$C$4,AQC$13+0.5,"STOP")</f>
        <v>STOP</v>
      </c>
      <c r="AQE13" t="str">
        <f t="shared" ref="AQE13" si="635">IF(AQD$13&lt;=$C$4,AQD$13+0.5,"STOP")</f>
        <v>STOP</v>
      </c>
      <c r="AQF13" t="str">
        <f t="shared" ref="AQF13" si="636">IF(AQE$13&lt;=$C$4,AQE$13+0.5,"STOP")</f>
        <v>STOP</v>
      </c>
      <c r="AQG13" t="str">
        <f t="shared" ref="AQG13" si="637">IF(AQF$13&lt;=$C$4,AQF$13+0.5,"STOP")</f>
        <v>STOP</v>
      </c>
      <c r="AQH13" t="str">
        <f t="shared" ref="AQH13" si="638">IF(AQG$13&lt;=$C$4,AQG$13+0.5,"STOP")</f>
        <v>STOP</v>
      </c>
      <c r="AQI13" t="str">
        <f t="shared" ref="AQI13" si="639">IF(AQH$13&lt;=$C$4,AQH$13+0.5,"STOP")</f>
        <v>STOP</v>
      </c>
      <c r="AQJ13" t="str">
        <f t="shared" ref="AQJ13" si="640">IF(AQI$13&lt;=$C$4,AQI$13+0.5,"STOP")</f>
        <v>STOP</v>
      </c>
      <c r="AQK13" t="str">
        <f t="shared" ref="AQK13" si="641">IF(AQJ$13&lt;=$C$4,AQJ$13+0.5,"STOP")</f>
        <v>STOP</v>
      </c>
      <c r="AQL13" t="str">
        <f t="shared" ref="AQL13" si="642">IF(AQK$13&lt;=$C$4,AQK$13+0.5,"STOP")</f>
        <v>STOP</v>
      </c>
      <c r="AQM13" t="str">
        <f t="shared" ref="AQM13" si="643">IF(AQL$13&lt;=$C$4,AQL$13+0.5,"STOP")</f>
        <v>STOP</v>
      </c>
      <c r="AQN13" t="str">
        <f t="shared" ref="AQN13" si="644">IF(AQM$13&lt;=$C$4,AQM$13+0.5,"STOP")</f>
        <v>STOP</v>
      </c>
      <c r="AQO13" t="str">
        <f t="shared" ref="AQO13" si="645">IF(AQN$13&lt;=$C$4,AQN$13+0.5,"STOP")</f>
        <v>STOP</v>
      </c>
      <c r="AQP13" t="str">
        <f t="shared" ref="AQP13" si="646">IF(AQO$13&lt;=$C$4,AQO$13+0.5,"STOP")</f>
        <v>STOP</v>
      </c>
      <c r="AQQ13" t="str">
        <f t="shared" ref="AQQ13" si="647">IF(AQP$13&lt;=$C$4,AQP$13+0.5,"STOP")</f>
        <v>STOP</v>
      </c>
      <c r="AQR13" t="str">
        <f t="shared" ref="AQR13" si="648">IF(AQQ$13&lt;=$C$4,AQQ$13+0.5,"STOP")</f>
        <v>STOP</v>
      </c>
      <c r="AQS13" t="str">
        <f t="shared" ref="AQS13" si="649">IF(AQR$13&lt;=$C$4,AQR$13+0.5,"STOP")</f>
        <v>STOP</v>
      </c>
      <c r="AQT13" t="str">
        <f t="shared" ref="AQT13" si="650">IF(AQS$13&lt;=$C$4,AQS$13+0.5,"STOP")</f>
        <v>STOP</v>
      </c>
      <c r="AQU13" t="str">
        <f t="shared" ref="AQU13" si="651">IF(AQT$13&lt;=$C$4,AQT$13+0.5,"STOP")</f>
        <v>STOP</v>
      </c>
      <c r="AQV13" t="str">
        <f t="shared" ref="AQV13" si="652">IF(AQU$13&lt;=$C$4,AQU$13+0.5,"STOP")</f>
        <v>STOP</v>
      </c>
      <c r="AQW13" t="str">
        <f t="shared" ref="AQW13" si="653">IF(AQV$13&lt;=$C$4,AQV$13+0.5,"STOP")</f>
        <v>STOP</v>
      </c>
      <c r="AQX13" t="str">
        <f t="shared" ref="AQX13" si="654">IF(AQW$13&lt;=$C$4,AQW$13+0.5,"STOP")</f>
        <v>STOP</v>
      </c>
      <c r="AQY13" t="str">
        <f t="shared" ref="AQY13" si="655">IF(AQX$13&lt;=$C$4,AQX$13+0.5,"STOP")</f>
        <v>STOP</v>
      </c>
      <c r="AQZ13" t="str">
        <f t="shared" ref="AQZ13" si="656">IF(AQY$13&lt;=$C$4,AQY$13+0.5,"STOP")</f>
        <v>STOP</v>
      </c>
      <c r="ARA13" t="str">
        <f t="shared" ref="ARA13" si="657">IF(AQZ$13&lt;=$C$4,AQZ$13+0.5,"STOP")</f>
        <v>STOP</v>
      </c>
      <c r="ARB13" t="str">
        <f t="shared" ref="ARB13" si="658">IF(ARA$13&lt;=$C$4,ARA$13+0.5,"STOP")</f>
        <v>STOP</v>
      </c>
      <c r="ARC13" t="str">
        <f t="shared" ref="ARC13" si="659">IF(ARB$13&lt;=$C$4,ARB$13+0.5,"STOP")</f>
        <v>STOP</v>
      </c>
      <c r="ARD13" t="str">
        <f t="shared" ref="ARD13" si="660">IF(ARC$13&lt;=$C$4,ARC$13+0.5,"STOP")</f>
        <v>STOP</v>
      </c>
      <c r="ARE13" t="str">
        <f t="shared" ref="ARE13" si="661">IF(ARD$13&lt;=$C$4,ARD$13+0.5,"STOP")</f>
        <v>STOP</v>
      </c>
      <c r="ARF13" t="str">
        <f t="shared" ref="ARF13" si="662">IF(ARE$13&lt;=$C$4,ARE$13+0.5,"STOP")</f>
        <v>STOP</v>
      </c>
      <c r="ARG13" t="str">
        <f t="shared" ref="ARG13" si="663">IF(ARF$13&lt;=$C$4,ARF$13+0.5,"STOP")</f>
        <v>STOP</v>
      </c>
      <c r="ARH13" t="str">
        <f t="shared" ref="ARH13" si="664">IF(ARG$13&lt;=$C$4,ARG$13+0.5,"STOP")</f>
        <v>STOP</v>
      </c>
      <c r="ARI13" t="str">
        <f t="shared" ref="ARI13" si="665">IF(ARH$13&lt;=$C$4,ARH$13+0.5,"STOP")</f>
        <v>STOP</v>
      </c>
      <c r="ARJ13" t="str">
        <f t="shared" ref="ARJ13" si="666">IF(ARI$13&lt;=$C$4,ARI$13+0.5,"STOP")</f>
        <v>STOP</v>
      </c>
      <c r="ARK13" t="str">
        <f t="shared" ref="ARK13" si="667">IF(ARJ$13&lt;=$C$4,ARJ$13+0.5,"STOP")</f>
        <v>STOP</v>
      </c>
      <c r="ARL13" t="str">
        <f t="shared" ref="ARL13" si="668">IF(ARK$13&lt;=$C$4,ARK$13+0.5,"STOP")</f>
        <v>STOP</v>
      </c>
      <c r="ARM13" t="str">
        <f t="shared" ref="ARM13" si="669">IF(ARL$13&lt;=$C$4,ARL$13+0.5,"STOP")</f>
        <v>STOP</v>
      </c>
      <c r="ARN13" t="str">
        <f t="shared" ref="ARN13" si="670">IF(ARM$13&lt;=$C$4,ARM$13+0.5,"STOP")</f>
        <v>STOP</v>
      </c>
      <c r="ARO13" t="str">
        <f t="shared" ref="ARO13" si="671">IF(ARN$13&lt;=$C$4,ARN$13+0.5,"STOP")</f>
        <v>STOP</v>
      </c>
      <c r="ARP13" t="str">
        <f t="shared" ref="ARP13" si="672">IF(ARO$13&lt;=$C$4,ARO$13+0.5,"STOP")</f>
        <v>STOP</v>
      </c>
      <c r="ARQ13" t="str">
        <f t="shared" ref="ARQ13" si="673">IF(ARP$13&lt;=$C$4,ARP$13+0.5,"STOP")</f>
        <v>STOP</v>
      </c>
      <c r="ARR13" t="str">
        <f t="shared" ref="ARR13" si="674">IF(ARQ$13&lt;=$C$4,ARQ$13+0.5,"STOP")</f>
        <v>STOP</v>
      </c>
      <c r="ARS13" t="str">
        <f t="shared" ref="ARS13" si="675">IF(ARR$13&lt;=$C$4,ARR$13+0.5,"STOP")</f>
        <v>STOP</v>
      </c>
      <c r="ART13" t="str">
        <f t="shared" ref="ART13" si="676">IF(ARS$13&lt;=$C$4,ARS$13+0.5,"STOP")</f>
        <v>STOP</v>
      </c>
      <c r="ARU13" t="str">
        <f t="shared" ref="ARU13" si="677">IF(ART$13&lt;=$C$4,ART$13+0.5,"STOP")</f>
        <v>STOP</v>
      </c>
      <c r="ARV13" t="str">
        <f t="shared" ref="ARV13" si="678">IF(ARU$13&lt;=$C$4,ARU$13+0.5,"STOP")</f>
        <v>STOP</v>
      </c>
      <c r="ARW13" t="str">
        <f t="shared" ref="ARW13" si="679">IF(ARV$13&lt;=$C$4,ARV$13+0.5,"STOP")</f>
        <v>STOP</v>
      </c>
      <c r="ARX13" t="str">
        <f t="shared" ref="ARX13" si="680">IF(ARW$13&lt;=$C$4,ARW$13+0.5,"STOP")</f>
        <v>STOP</v>
      </c>
      <c r="ARY13" t="str">
        <f t="shared" ref="ARY13" si="681">IF(ARX$13&lt;=$C$4,ARX$13+0.5,"STOP")</f>
        <v>STOP</v>
      </c>
      <c r="ARZ13" t="str">
        <f t="shared" ref="ARZ13" si="682">IF(ARY$13&lt;=$C$4,ARY$13+0.5,"STOP")</f>
        <v>STOP</v>
      </c>
      <c r="ASA13" t="str">
        <f t="shared" ref="ASA13" si="683">IF(ARZ$13&lt;=$C$4,ARZ$13+0.5,"STOP")</f>
        <v>STOP</v>
      </c>
      <c r="ASB13" t="str">
        <f t="shared" ref="ASB13" si="684">IF(ASA$13&lt;=$C$4,ASA$13+0.5,"STOP")</f>
        <v>STOP</v>
      </c>
      <c r="ASC13" t="str">
        <f t="shared" ref="ASC13" si="685">IF(ASB$13&lt;=$C$4,ASB$13+0.5,"STOP")</f>
        <v>STOP</v>
      </c>
      <c r="ASD13" t="str">
        <f t="shared" ref="ASD13" si="686">IF(ASC$13&lt;=$C$4,ASC$13+0.5,"STOP")</f>
        <v>STOP</v>
      </c>
      <c r="ASE13" t="str">
        <f t="shared" ref="ASE13" si="687">IF(ASD$13&lt;=$C$4,ASD$13+0.5,"STOP")</f>
        <v>STOP</v>
      </c>
      <c r="ASF13" t="str">
        <f t="shared" ref="ASF13" si="688">IF(ASE$13&lt;=$C$4,ASE$13+0.5,"STOP")</f>
        <v>STOP</v>
      </c>
      <c r="ASG13" t="str">
        <f t="shared" ref="ASG13" si="689">IF(ASF$13&lt;=$C$4,ASF$13+0.5,"STOP")</f>
        <v>STOP</v>
      </c>
      <c r="ASH13" t="str">
        <f t="shared" ref="ASH13" si="690">IF(ASG$13&lt;=$C$4,ASG$13+0.5,"STOP")</f>
        <v>STOP</v>
      </c>
      <c r="ASI13" t="str">
        <f t="shared" ref="ASI13" si="691">IF(ASH$13&lt;=$C$4,ASH$13+0.5,"STOP")</f>
        <v>STOP</v>
      </c>
      <c r="ASJ13" t="str">
        <f t="shared" ref="ASJ13" si="692">IF(ASI$13&lt;=$C$4,ASI$13+0.5,"STOP")</f>
        <v>STOP</v>
      </c>
      <c r="ASK13" t="str">
        <f t="shared" ref="ASK13" si="693">IF(ASJ$13&lt;=$C$4,ASJ$13+0.5,"STOP")</f>
        <v>STOP</v>
      </c>
      <c r="ASL13" t="str">
        <f t="shared" ref="ASL13" si="694">IF(ASK$13&lt;=$C$4,ASK$13+0.5,"STOP")</f>
        <v>STOP</v>
      </c>
      <c r="ASM13" t="str">
        <f t="shared" ref="ASM13" si="695">IF(ASL$13&lt;=$C$4,ASL$13+0.5,"STOP")</f>
        <v>STOP</v>
      </c>
      <c r="ASN13" t="str">
        <f t="shared" ref="ASN13" si="696">IF(ASM$13&lt;=$C$4,ASM$13+0.5,"STOP")</f>
        <v>STOP</v>
      </c>
      <c r="ASO13" t="str">
        <f t="shared" ref="ASO13" si="697">IF(ASN$13&lt;=$C$4,ASN$13+0.5,"STOP")</f>
        <v>STOP</v>
      </c>
      <c r="ASP13" t="str">
        <f t="shared" ref="ASP13" si="698">IF(ASO$13&lt;=$C$4,ASO$13+0.5,"STOP")</f>
        <v>STOP</v>
      </c>
      <c r="ASQ13" t="str">
        <f t="shared" ref="ASQ13" si="699">IF(ASP$13&lt;=$C$4,ASP$13+0.5,"STOP")</f>
        <v>STOP</v>
      </c>
      <c r="ASR13" t="str">
        <f t="shared" ref="ASR13" si="700">IF(ASQ$13&lt;=$C$4,ASQ$13+0.5,"STOP")</f>
        <v>STOP</v>
      </c>
      <c r="ASS13" t="str">
        <f t="shared" ref="ASS13" si="701">IF(ASR$13&lt;=$C$4,ASR$13+0.5,"STOP")</f>
        <v>STOP</v>
      </c>
      <c r="AST13" t="str">
        <f t="shared" ref="AST13" si="702">IF(ASS$13&lt;=$C$4,ASS$13+0.5,"STOP")</f>
        <v>STOP</v>
      </c>
      <c r="ASU13" t="str">
        <f t="shared" ref="ASU13" si="703">IF(AST$13&lt;=$C$4,AST$13+0.5,"STOP")</f>
        <v>STOP</v>
      </c>
      <c r="ASV13" t="str">
        <f t="shared" ref="ASV13" si="704">IF(ASU$13&lt;=$C$4,ASU$13+0.5,"STOP")</f>
        <v>STOP</v>
      </c>
      <c r="ASW13" t="str">
        <f t="shared" ref="ASW13" si="705">IF(ASV$13&lt;=$C$4,ASV$13+0.5,"STOP")</f>
        <v>STOP</v>
      </c>
      <c r="ASX13" t="str">
        <f t="shared" ref="ASX13" si="706">IF(ASW$13&lt;=$C$4,ASW$13+0.5,"STOP")</f>
        <v>STOP</v>
      </c>
      <c r="ASY13" t="str">
        <f t="shared" ref="ASY13" si="707">IF(ASX$13&lt;=$C$4,ASX$13+0.5,"STOP")</f>
        <v>STOP</v>
      </c>
      <c r="ASZ13" t="str">
        <f t="shared" ref="ASZ13" si="708">IF(ASY$13&lt;=$C$4,ASY$13+0.5,"STOP")</f>
        <v>STOP</v>
      </c>
      <c r="ATA13" t="str">
        <f t="shared" ref="ATA13" si="709">IF(ASZ$13&lt;=$C$4,ASZ$13+0.5,"STOP")</f>
        <v>STOP</v>
      </c>
      <c r="ATB13" t="str">
        <f t="shared" ref="ATB13" si="710">IF(ATA$13&lt;=$C$4,ATA$13+0.5,"STOP")</f>
        <v>STOP</v>
      </c>
      <c r="ATC13" t="str">
        <f t="shared" ref="ATC13" si="711">IF(ATB$13&lt;=$C$4,ATB$13+0.5,"STOP")</f>
        <v>STOP</v>
      </c>
      <c r="ATD13" t="str">
        <f t="shared" ref="ATD13" si="712">IF(ATC$13&lt;=$C$4,ATC$13+0.5,"STOP")</f>
        <v>STOP</v>
      </c>
      <c r="ATE13" t="str">
        <f t="shared" ref="ATE13" si="713">IF(ATD$13&lt;=$C$4,ATD$13+0.5,"STOP")</f>
        <v>STOP</v>
      </c>
      <c r="ATF13" t="str">
        <f t="shared" ref="ATF13" si="714">IF(ATE$13&lt;=$C$4,ATE$13+0.5,"STOP")</f>
        <v>STOP</v>
      </c>
      <c r="ATG13" t="str">
        <f t="shared" ref="ATG13" si="715">IF(ATF$13&lt;=$C$4,ATF$13+0.5,"STOP")</f>
        <v>STOP</v>
      </c>
      <c r="ATH13" t="str">
        <f t="shared" ref="ATH13" si="716">IF(ATG$13&lt;=$C$4,ATG$13+0.5,"STOP")</f>
        <v>STOP</v>
      </c>
      <c r="ATI13" t="str">
        <f t="shared" ref="ATI13" si="717">IF(ATH$13&lt;=$C$4,ATH$13+0.5,"STOP")</f>
        <v>STOP</v>
      </c>
      <c r="ATJ13" t="str">
        <f t="shared" ref="ATJ13" si="718">IF(ATI$13&lt;=$C$4,ATI$13+0.5,"STOP")</f>
        <v>STOP</v>
      </c>
      <c r="ATK13" t="str">
        <f t="shared" ref="ATK13" si="719">IF(ATJ$13&lt;=$C$4,ATJ$13+0.5,"STOP")</f>
        <v>STOP</v>
      </c>
      <c r="ATL13" t="str">
        <f t="shared" ref="ATL13" si="720">IF(ATK$13&lt;=$C$4,ATK$13+0.5,"STOP")</f>
        <v>STOP</v>
      </c>
      <c r="ATM13" t="str">
        <f t="shared" ref="ATM13" si="721">IF(ATL$13&lt;=$C$4,ATL$13+0.5,"STOP")</f>
        <v>STOP</v>
      </c>
      <c r="ATN13" t="str">
        <f t="shared" ref="ATN13" si="722">IF(ATM$13&lt;=$C$4,ATM$13+0.5,"STOP")</f>
        <v>STOP</v>
      </c>
      <c r="ATO13" t="str">
        <f t="shared" ref="ATO13" si="723">IF(ATN$13&lt;=$C$4,ATN$13+0.5,"STOP")</f>
        <v>STOP</v>
      </c>
      <c r="ATP13" t="str">
        <f t="shared" ref="ATP13" si="724">IF(ATO$13&lt;=$C$4,ATO$13+0.5,"STOP")</f>
        <v>STOP</v>
      </c>
      <c r="ATQ13" t="str">
        <f t="shared" ref="ATQ13" si="725">IF(ATP$13&lt;=$C$4,ATP$13+0.5,"STOP")</f>
        <v>STOP</v>
      </c>
      <c r="ATR13" t="str">
        <f t="shared" ref="ATR13" si="726">IF(ATQ$13&lt;=$C$4,ATQ$13+0.5,"STOP")</f>
        <v>STOP</v>
      </c>
      <c r="ATS13" t="str">
        <f t="shared" ref="ATS13" si="727">IF(ATR$13&lt;=$C$4,ATR$13+0.5,"STOP")</f>
        <v>STOP</v>
      </c>
    </row>
    <row r="14" spans="1:1215" hidden="1" outlineLevel="1" x14ac:dyDescent="0.25">
      <c r="P14" s="16" t="str">
        <f>$C$3</f>
        <v>janvier</v>
      </c>
      <c r="Q14" s="16" t="str">
        <f>$C$3</f>
        <v>janvier</v>
      </c>
      <c r="R14" t="str">
        <f t="shared" ref="R14:CC14" si="728">TEXT("1/"&amp;P$15+1,"mmmm")</f>
        <v>février</v>
      </c>
      <c r="S14" t="str">
        <f t="shared" si="728"/>
        <v>février</v>
      </c>
      <c r="T14" t="str">
        <f t="shared" si="728"/>
        <v>mars</v>
      </c>
      <c r="U14" t="str">
        <f t="shared" si="728"/>
        <v>mars</v>
      </c>
      <c r="V14" t="str">
        <f t="shared" si="728"/>
        <v>avril</v>
      </c>
      <c r="W14" t="str">
        <f t="shared" si="728"/>
        <v>avril</v>
      </c>
      <c r="X14" t="str">
        <f t="shared" si="728"/>
        <v>mai</v>
      </c>
      <c r="Y14" t="str">
        <f t="shared" si="728"/>
        <v>mai</v>
      </c>
      <c r="Z14" t="str">
        <f t="shared" si="728"/>
        <v>juin</v>
      </c>
      <c r="AA14" t="str">
        <f t="shared" si="728"/>
        <v>juin</v>
      </c>
      <c r="AB14" t="str">
        <f t="shared" si="728"/>
        <v>juillet</v>
      </c>
      <c r="AC14" t="str">
        <f t="shared" si="728"/>
        <v>juillet</v>
      </c>
      <c r="AD14" t="str">
        <f t="shared" si="728"/>
        <v>août</v>
      </c>
      <c r="AE14" t="str">
        <f t="shared" si="728"/>
        <v>août</v>
      </c>
      <c r="AF14" t="str">
        <f t="shared" si="728"/>
        <v>septembre</v>
      </c>
      <c r="AG14" t="str">
        <f t="shared" si="728"/>
        <v>septembre</v>
      </c>
      <c r="AH14" t="str">
        <f t="shared" si="728"/>
        <v>octobre</v>
      </c>
      <c r="AI14" t="str">
        <f t="shared" si="728"/>
        <v>octobre</v>
      </c>
      <c r="AJ14" t="str">
        <f t="shared" si="728"/>
        <v>novembre</v>
      </c>
      <c r="AK14" t="str">
        <f t="shared" si="728"/>
        <v>novembre</v>
      </c>
      <c r="AL14" t="str">
        <f t="shared" si="728"/>
        <v>décembre</v>
      </c>
      <c r="AM14" t="str">
        <f t="shared" si="728"/>
        <v>décembre</v>
      </c>
      <c r="AN14" t="str">
        <f t="shared" si="728"/>
        <v>janvier</v>
      </c>
      <c r="AO14" t="str">
        <f t="shared" si="728"/>
        <v>janvier</v>
      </c>
      <c r="AP14" t="str">
        <f t="shared" si="728"/>
        <v>février</v>
      </c>
      <c r="AQ14" t="str">
        <f t="shared" si="728"/>
        <v>février</v>
      </c>
      <c r="AR14" t="str">
        <f t="shared" si="728"/>
        <v>mars</v>
      </c>
      <c r="AS14" t="str">
        <f t="shared" si="728"/>
        <v>mars</v>
      </c>
      <c r="AT14" t="str">
        <f t="shared" si="728"/>
        <v>avril</v>
      </c>
      <c r="AU14" t="str">
        <f t="shared" si="728"/>
        <v>avril</v>
      </c>
      <c r="AV14" t="str">
        <f t="shared" si="728"/>
        <v>mai</v>
      </c>
      <c r="AW14" t="str">
        <f t="shared" si="728"/>
        <v>mai</v>
      </c>
      <c r="AX14" t="str">
        <f t="shared" si="728"/>
        <v>juin</v>
      </c>
      <c r="AY14" t="str">
        <f t="shared" si="728"/>
        <v>juin</v>
      </c>
      <c r="AZ14" t="str">
        <f t="shared" si="728"/>
        <v>juillet</v>
      </c>
      <c r="BA14" t="str">
        <f t="shared" si="728"/>
        <v>juillet</v>
      </c>
      <c r="BB14" t="str">
        <f t="shared" si="728"/>
        <v>août</v>
      </c>
      <c r="BC14" t="str">
        <f t="shared" si="728"/>
        <v>août</v>
      </c>
      <c r="BD14" t="str">
        <f t="shared" si="728"/>
        <v>septembre</v>
      </c>
      <c r="BE14" t="str">
        <f t="shared" si="728"/>
        <v>septembre</v>
      </c>
      <c r="BF14" t="str">
        <f t="shared" si="728"/>
        <v>octobre</v>
      </c>
      <c r="BG14" t="str">
        <f t="shared" si="728"/>
        <v>octobre</v>
      </c>
      <c r="BH14" t="str">
        <f t="shared" si="728"/>
        <v>novembre</v>
      </c>
      <c r="BI14" t="str">
        <f t="shared" si="728"/>
        <v>novembre</v>
      </c>
      <c r="BJ14" t="str">
        <f t="shared" si="728"/>
        <v>décembre</v>
      </c>
      <c r="BK14" t="str">
        <f t="shared" si="728"/>
        <v>décembre</v>
      </c>
      <c r="BL14" t="str">
        <f t="shared" si="728"/>
        <v>janvier</v>
      </c>
      <c r="BM14" t="str">
        <f t="shared" si="728"/>
        <v>janvier</v>
      </c>
      <c r="BN14" t="str">
        <f t="shared" si="728"/>
        <v>février</v>
      </c>
      <c r="BO14" t="str">
        <f t="shared" si="728"/>
        <v>février</v>
      </c>
      <c r="BP14" t="str">
        <f t="shared" si="728"/>
        <v>mars</v>
      </c>
      <c r="BQ14" t="str">
        <f t="shared" si="728"/>
        <v>mars</v>
      </c>
      <c r="BR14" t="str">
        <f t="shared" si="728"/>
        <v>avril</v>
      </c>
      <c r="BS14" t="str">
        <f t="shared" si="728"/>
        <v>avril</v>
      </c>
      <c r="BT14" t="str">
        <f t="shared" si="728"/>
        <v>mai</v>
      </c>
      <c r="BU14" t="str">
        <f t="shared" si="728"/>
        <v>mai</v>
      </c>
      <c r="BV14" t="str">
        <f t="shared" si="728"/>
        <v>juin</v>
      </c>
      <c r="BW14" t="str">
        <f t="shared" si="728"/>
        <v>juin</v>
      </c>
      <c r="BX14" t="str">
        <f t="shared" si="728"/>
        <v>juillet</v>
      </c>
      <c r="BY14" t="str">
        <f t="shared" si="728"/>
        <v>juillet</v>
      </c>
      <c r="BZ14" t="str">
        <f t="shared" si="728"/>
        <v>août</v>
      </c>
      <c r="CA14" t="str">
        <f t="shared" si="728"/>
        <v>août</v>
      </c>
      <c r="CB14" t="str">
        <f t="shared" si="728"/>
        <v>septembre</v>
      </c>
      <c r="CC14" t="str">
        <f t="shared" si="728"/>
        <v>septembre</v>
      </c>
      <c r="CD14" t="str">
        <f t="shared" ref="CD14:EO14" si="729">TEXT("1/"&amp;CB$15+1,"mmmm")</f>
        <v>octobre</v>
      </c>
      <c r="CE14" t="str">
        <f t="shared" si="729"/>
        <v>octobre</v>
      </c>
      <c r="CF14" t="str">
        <f t="shared" si="729"/>
        <v>novembre</v>
      </c>
      <c r="CG14" t="str">
        <f t="shared" si="729"/>
        <v>novembre</v>
      </c>
      <c r="CH14" t="str">
        <f t="shared" si="729"/>
        <v>décembre</v>
      </c>
      <c r="CI14" t="str">
        <f t="shared" si="729"/>
        <v>décembre</v>
      </c>
      <c r="CJ14" t="str">
        <f t="shared" si="729"/>
        <v>janvier</v>
      </c>
      <c r="CK14" t="str">
        <f t="shared" si="729"/>
        <v>janvier</v>
      </c>
      <c r="CL14" t="str">
        <f t="shared" si="729"/>
        <v>février</v>
      </c>
      <c r="CM14" t="str">
        <f t="shared" si="729"/>
        <v>février</v>
      </c>
      <c r="CN14" t="str">
        <f t="shared" si="729"/>
        <v>mars</v>
      </c>
      <c r="CO14" t="str">
        <f t="shared" si="729"/>
        <v>mars</v>
      </c>
      <c r="CP14" t="str">
        <f t="shared" si="729"/>
        <v>avril</v>
      </c>
      <c r="CQ14" t="str">
        <f t="shared" si="729"/>
        <v>avril</v>
      </c>
      <c r="CR14" t="str">
        <f t="shared" si="729"/>
        <v>mai</v>
      </c>
      <c r="CS14" t="str">
        <f t="shared" si="729"/>
        <v>mai</v>
      </c>
      <c r="CT14" t="str">
        <f t="shared" si="729"/>
        <v>juin</v>
      </c>
      <c r="CU14" t="str">
        <f t="shared" si="729"/>
        <v>juin</v>
      </c>
      <c r="CV14" t="str">
        <f t="shared" si="729"/>
        <v>juillet</v>
      </c>
      <c r="CW14" t="str">
        <f t="shared" si="729"/>
        <v>juillet</v>
      </c>
      <c r="CX14" t="str">
        <f t="shared" si="729"/>
        <v>août</v>
      </c>
      <c r="CY14" t="str">
        <f t="shared" si="729"/>
        <v>août</v>
      </c>
      <c r="CZ14" t="str">
        <f t="shared" si="729"/>
        <v>septembre</v>
      </c>
      <c r="DA14" t="str">
        <f t="shared" si="729"/>
        <v>septembre</v>
      </c>
      <c r="DB14" t="str">
        <f t="shared" si="729"/>
        <v>octobre</v>
      </c>
      <c r="DC14" t="str">
        <f t="shared" si="729"/>
        <v>octobre</v>
      </c>
      <c r="DD14" t="str">
        <f t="shared" si="729"/>
        <v>novembre</v>
      </c>
      <c r="DE14" t="str">
        <f t="shared" si="729"/>
        <v>novembre</v>
      </c>
      <c r="DF14" t="str">
        <f t="shared" si="729"/>
        <v>décembre</v>
      </c>
      <c r="DG14" t="str">
        <f t="shared" si="729"/>
        <v>décembre</v>
      </c>
      <c r="DH14" t="str">
        <f t="shared" si="729"/>
        <v>janvier</v>
      </c>
      <c r="DI14" t="str">
        <f t="shared" si="729"/>
        <v>janvier</v>
      </c>
      <c r="DJ14" t="str">
        <f t="shared" si="729"/>
        <v>février</v>
      </c>
      <c r="DK14" t="str">
        <f t="shared" si="729"/>
        <v>février</v>
      </c>
      <c r="DL14" t="str">
        <f t="shared" si="729"/>
        <v>mars</v>
      </c>
      <c r="DM14" t="str">
        <f t="shared" si="729"/>
        <v>mars</v>
      </c>
      <c r="DN14" t="str">
        <f t="shared" si="729"/>
        <v>avril</v>
      </c>
      <c r="DO14" t="str">
        <f t="shared" si="729"/>
        <v>avril</v>
      </c>
      <c r="DP14" t="str">
        <f t="shared" si="729"/>
        <v>mai</v>
      </c>
      <c r="DQ14" t="str">
        <f t="shared" si="729"/>
        <v>mai</v>
      </c>
      <c r="DR14" t="str">
        <f t="shared" si="729"/>
        <v>juin</v>
      </c>
      <c r="DS14" t="str">
        <f t="shared" si="729"/>
        <v>juin</v>
      </c>
      <c r="DT14" t="str">
        <f t="shared" si="729"/>
        <v>juillet</v>
      </c>
      <c r="DU14" t="str">
        <f t="shared" si="729"/>
        <v>juillet</v>
      </c>
      <c r="DV14" t="str">
        <f t="shared" si="729"/>
        <v>août</v>
      </c>
      <c r="DW14" t="str">
        <f t="shared" si="729"/>
        <v>août</v>
      </c>
      <c r="DX14" t="str">
        <f t="shared" si="729"/>
        <v>septembre</v>
      </c>
      <c r="DY14" t="str">
        <f t="shared" si="729"/>
        <v>septembre</v>
      </c>
      <c r="DZ14" t="str">
        <f t="shared" si="729"/>
        <v>octobre</v>
      </c>
      <c r="EA14" t="str">
        <f t="shared" si="729"/>
        <v>octobre</v>
      </c>
      <c r="EB14" t="str">
        <f t="shared" si="729"/>
        <v>novembre</v>
      </c>
      <c r="EC14" t="str">
        <f t="shared" si="729"/>
        <v>novembre</v>
      </c>
      <c r="ED14" t="str">
        <f t="shared" si="729"/>
        <v>décembre</v>
      </c>
      <c r="EE14" t="str">
        <f t="shared" si="729"/>
        <v>décembre</v>
      </c>
      <c r="EF14" t="str">
        <f t="shared" si="729"/>
        <v>janvier</v>
      </c>
      <c r="EG14" t="str">
        <f t="shared" si="729"/>
        <v>janvier</v>
      </c>
      <c r="EH14" t="str">
        <f t="shared" si="729"/>
        <v>février</v>
      </c>
      <c r="EI14" t="str">
        <f t="shared" si="729"/>
        <v>février</v>
      </c>
      <c r="EJ14" t="str">
        <f t="shared" si="729"/>
        <v>mars</v>
      </c>
      <c r="EK14" t="str">
        <f t="shared" si="729"/>
        <v>mars</v>
      </c>
      <c r="EL14" t="str">
        <f t="shared" si="729"/>
        <v>avril</v>
      </c>
      <c r="EM14" t="str">
        <f t="shared" si="729"/>
        <v>avril</v>
      </c>
      <c r="EN14" t="str">
        <f t="shared" si="729"/>
        <v>mai</v>
      </c>
      <c r="EO14" t="str">
        <f t="shared" si="729"/>
        <v>mai</v>
      </c>
      <c r="EP14" t="str">
        <f t="shared" ref="EP14:HA14" si="730">TEXT("1/"&amp;EN$15+1,"mmmm")</f>
        <v>juin</v>
      </c>
      <c r="EQ14" t="str">
        <f t="shared" si="730"/>
        <v>juin</v>
      </c>
      <c r="ER14" t="str">
        <f t="shared" si="730"/>
        <v>juillet</v>
      </c>
      <c r="ES14" t="str">
        <f t="shared" si="730"/>
        <v>juillet</v>
      </c>
      <c r="ET14" t="str">
        <f t="shared" si="730"/>
        <v>août</v>
      </c>
      <c r="EU14" t="str">
        <f t="shared" si="730"/>
        <v>août</v>
      </c>
      <c r="EV14" t="str">
        <f t="shared" si="730"/>
        <v>septembre</v>
      </c>
      <c r="EW14" t="str">
        <f t="shared" si="730"/>
        <v>septembre</v>
      </c>
      <c r="EX14" t="str">
        <f t="shared" si="730"/>
        <v>octobre</v>
      </c>
      <c r="EY14" t="str">
        <f t="shared" si="730"/>
        <v>octobre</v>
      </c>
      <c r="EZ14" t="str">
        <f t="shared" si="730"/>
        <v>novembre</v>
      </c>
      <c r="FA14" t="str">
        <f t="shared" si="730"/>
        <v>novembre</v>
      </c>
      <c r="FB14" t="str">
        <f t="shared" si="730"/>
        <v>décembre</v>
      </c>
      <c r="FC14" t="str">
        <f t="shared" si="730"/>
        <v>décembre</v>
      </c>
      <c r="FD14" t="str">
        <f t="shared" si="730"/>
        <v>janvier</v>
      </c>
      <c r="FE14" t="str">
        <f t="shared" si="730"/>
        <v>janvier</v>
      </c>
      <c r="FF14" t="str">
        <f t="shared" si="730"/>
        <v>février</v>
      </c>
      <c r="FG14" t="str">
        <f t="shared" si="730"/>
        <v>février</v>
      </c>
      <c r="FH14" t="str">
        <f t="shared" si="730"/>
        <v>mars</v>
      </c>
      <c r="FI14" t="str">
        <f t="shared" si="730"/>
        <v>mars</v>
      </c>
      <c r="FJ14" t="str">
        <f t="shared" si="730"/>
        <v>avril</v>
      </c>
      <c r="FK14" t="str">
        <f t="shared" si="730"/>
        <v>avril</v>
      </c>
      <c r="FL14" t="str">
        <f t="shared" si="730"/>
        <v>mai</v>
      </c>
      <c r="FM14" t="str">
        <f t="shared" si="730"/>
        <v>mai</v>
      </c>
      <c r="FN14" t="str">
        <f t="shared" si="730"/>
        <v>juin</v>
      </c>
      <c r="FO14" t="str">
        <f t="shared" si="730"/>
        <v>juin</v>
      </c>
      <c r="FP14" t="str">
        <f t="shared" si="730"/>
        <v>juillet</v>
      </c>
      <c r="FQ14" t="str">
        <f t="shared" si="730"/>
        <v>juillet</v>
      </c>
      <c r="FR14" t="str">
        <f t="shared" si="730"/>
        <v>août</v>
      </c>
      <c r="FS14" t="str">
        <f t="shared" si="730"/>
        <v>août</v>
      </c>
      <c r="FT14" t="str">
        <f t="shared" si="730"/>
        <v>septembre</v>
      </c>
      <c r="FU14" t="str">
        <f t="shared" si="730"/>
        <v>septembre</v>
      </c>
      <c r="FV14" t="str">
        <f t="shared" si="730"/>
        <v>octobre</v>
      </c>
      <c r="FW14" t="str">
        <f t="shared" si="730"/>
        <v>octobre</v>
      </c>
      <c r="FX14" t="str">
        <f t="shared" si="730"/>
        <v>novembre</v>
      </c>
      <c r="FY14" t="str">
        <f t="shared" si="730"/>
        <v>novembre</v>
      </c>
      <c r="FZ14" t="str">
        <f t="shared" si="730"/>
        <v>décembre</v>
      </c>
      <c r="GA14" t="str">
        <f t="shared" si="730"/>
        <v>décembre</v>
      </c>
      <c r="GB14" t="str">
        <f t="shared" si="730"/>
        <v>janvier</v>
      </c>
      <c r="GC14" t="str">
        <f t="shared" si="730"/>
        <v>janvier</v>
      </c>
      <c r="GD14" t="str">
        <f t="shared" si="730"/>
        <v>février</v>
      </c>
      <c r="GE14" t="str">
        <f t="shared" si="730"/>
        <v>février</v>
      </c>
      <c r="GF14" t="str">
        <f t="shared" si="730"/>
        <v>mars</v>
      </c>
      <c r="GG14" t="str">
        <f t="shared" si="730"/>
        <v>mars</v>
      </c>
      <c r="GH14" t="str">
        <f t="shared" si="730"/>
        <v>avril</v>
      </c>
      <c r="GI14" t="str">
        <f t="shared" si="730"/>
        <v>avril</v>
      </c>
      <c r="GJ14" t="str">
        <f t="shared" si="730"/>
        <v>mai</v>
      </c>
      <c r="GK14" t="str">
        <f t="shared" si="730"/>
        <v>mai</v>
      </c>
      <c r="GL14" t="str">
        <f t="shared" si="730"/>
        <v>juin</v>
      </c>
      <c r="GM14" t="str">
        <f t="shared" si="730"/>
        <v>juin</v>
      </c>
      <c r="GN14" t="str">
        <f t="shared" si="730"/>
        <v>juillet</v>
      </c>
      <c r="GO14" t="str">
        <f t="shared" si="730"/>
        <v>juillet</v>
      </c>
      <c r="GP14" t="str">
        <f t="shared" si="730"/>
        <v>août</v>
      </c>
      <c r="GQ14" t="str">
        <f t="shared" si="730"/>
        <v>août</v>
      </c>
      <c r="GR14" t="str">
        <f t="shared" si="730"/>
        <v>septembre</v>
      </c>
      <c r="GS14" t="str">
        <f t="shared" si="730"/>
        <v>septembre</v>
      </c>
      <c r="GT14" t="str">
        <f t="shared" si="730"/>
        <v>octobre</v>
      </c>
      <c r="GU14" t="str">
        <f t="shared" si="730"/>
        <v>octobre</v>
      </c>
      <c r="GV14" t="str">
        <f t="shared" si="730"/>
        <v>novembre</v>
      </c>
      <c r="GW14" t="str">
        <f t="shared" si="730"/>
        <v>novembre</v>
      </c>
      <c r="GX14" t="str">
        <f t="shared" si="730"/>
        <v>décembre</v>
      </c>
      <c r="GY14" t="str">
        <f t="shared" si="730"/>
        <v>décembre</v>
      </c>
      <c r="GZ14" t="str">
        <f t="shared" si="730"/>
        <v>janvier</v>
      </c>
      <c r="HA14" t="str">
        <f t="shared" si="730"/>
        <v>janvier</v>
      </c>
      <c r="HB14" t="str">
        <f t="shared" ref="HB14:JM14" si="731">TEXT("1/"&amp;GZ$15+1,"mmmm")</f>
        <v>février</v>
      </c>
      <c r="HC14" t="str">
        <f t="shared" si="731"/>
        <v>février</v>
      </c>
      <c r="HD14" t="str">
        <f t="shared" si="731"/>
        <v>mars</v>
      </c>
      <c r="HE14" t="str">
        <f t="shared" si="731"/>
        <v>mars</v>
      </c>
      <c r="HF14" t="str">
        <f t="shared" si="731"/>
        <v>avril</v>
      </c>
      <c r="HG14" t="str">
        <f t="shared" si="731"/>
        <v>avril</v>
      </c>
      <c r="HH14" t="str">
        <f t="shared" si="731"/>
        <v>mai</v>
      </c>
      <c r="HI14" t="str">
        <f t="shared" si="731"/>
        <v>mai</v>
      </c>
      <c r="HJ14" t="str">
        <f t="shared" si="731"/>
        <v>juin</v>
      </c>
      <c r="HK14" t="str">
        <f t="shared" si="731"/>
        <v>juin</v>
      </c>
      <c r="HL14" t="str">
        <f t="shared" si="731"/>
        <v>juillet</v>
      </c>
      <c r="HM14" t="str">
        <f t="shared" si="731"/>
        <v>juillet</v>
      </c>
      <c r="HN14" t="str">
        <f t="shared" si="731"/>
        <v>août</v>
      </c>
      <c r="HO14" t="str">
        <f t="shared" si="731"/>
        <v>août</v>
      </c>
      <c r="HP14" t="str">
        <f t="shared" si="731"/>
        <v>septembre</v>
      </c>
      <c r="HQ14" t="str">
        <f t="shared" si="731"/>
        <v>septembre</v>
      </c>
      <c r="HR14" t="str">
        <f t="shared" si="731"/>
        <v>octobre</v>
      </c>
      <c r="HS14" t="str">
        <f t="shared" si="731"/>
        <v>octobre</v>
      </c>
      <c r="HT14" t="str">
        <f t="shared" si="731"/>
        <v>novembre</v>
      </c>
      <c r="HU14" t="str">
        <f t="shared" si="731"/>
        <v>novembre</v>
      </c>
      <c r="HV14" t="str">
        <f t="shared" si="731"/>
        <v>décembre</v>
      </c>
      <c r="HW14" t="str">
        <f t="shared" si="731"/>
        <v>décembre</v>
      </c>
      <c r="HX14" t="str">
        <f t="shared" si="731"/>
        <v>janvier</v>
      </c>
      <c r="HY14" t="str">
        <f t="shared" si="731"/>
        <v>janvier</v>
      </c>
      <c r="HZ14" t="str">
        <f t="shared" si="731"/>
        <v>février</v>
      </c>
      <c r="IA14" t="str">
        <f t="shared" si="731"/>
        <v>février</v>
      </c>
      <c r="IB14" t="str">
        <f t="shared" si="731"/>
        <v>mars</v>
      </c>
      <c r="IC14" t="str">
        <f t="shared" si="731"/>
        <v>mars</v>
      </c>
      <c r="ID14" t="str">
        <f t="shared" si="731"/>
        <v>avril</v>
      </c>
      <c r="IE14" t="str">
        <f t="shared" si="731"/>
        <v>avril</v>
      </c>
      <c r="IF14" t="str">
        <f t="shared" si="731"/>
        <v>mai</v>
      </c>
      <c r="IG14" t="str">
        <f t="shared" si="731"/>
        <v>mai</v>
      </c>
      <c r="IH14" t="str">
        <f t="shared" si="731"/>
        <v>juin</v>
      </c>
      <c r="II14" t="str">
        <f t="shared" si="731"/>
        <v>juin</v>
      </c>
      <c r="IJ14" t="str">
        <f t="shared" si="731"/>
        <v>juillet</v>
      </c>
      <c r="IK14" t="str">
        <f t="shared" si="731"/>
        <v>juillet</v>
      </c>
      <c r="IL14" t="str">
        <f t="shared" si="731"/>
        <v>août</v>
      </c>
      <c r="IM14" t="str">
        <f t="shared" si="731"/>
        <v>août</v>
      </c>
      <c r="IN14" t="str">
        <f t="shared" si="731"/>
        <v>septembre</v>
      </c>
      <c r="IO14" t="str">
        <f t="shared" si="731"/>
        <v>septembre</v>
      </c>
      <c r="IP14" t="str">
        <f t="shared" si="731"/>
        <v>octobre</v>
      </c>
      <c r="IQ14" t="str">
        <f t="shared" si="731"/>
        <v>octobre</v>
      </c>
      <c r="IR14" t="str">
        <f t="shared" si="731"/>
        <v>novembre</v>
      </c>
      <c r="IS14" t="str">
        <f t="shared" si="731"/>
        <v>novembre</v>
      </c>
      <c r="IT14" t="str">
        <f t="shared" si="731"/>
        <v>décembre</v>
      </c>
      <c r="IU14" t="str">
        <f t="shared" si="731"/>
        <v>décembre</v>
      </c>
      <c r="IV14" t="str">
        <f t="shared" si="731"/>
        <v>janvier</v>
      </c>
      <c r="IW14" t="str">
        <f t="shared" si="731"/>
        <v>janvier</v>
      </c>
      <c r="IX14" t="str">
        <f t="shared" si="731"/>
        <v>février</v>
      </c>
      <c r="IY14" t="str">
        <f t="shared" si="731"/>
        <v>février</v>
      </c>
      <c r="IZ14" t="str">
        <f t="shared" si="731"/>
        <v>mars</v>
      </c>
      <c r="JA14" t="str">
        <f t="shared" si="731"/>
        <v>mars</v>
      </c>
      <c r="JB14" t="str">
        <f t="shared" si="731"/>
        <v>avril</v>
      </c>
      <c r="JC14" t="str">
        <f t="shared" si="731"/>
        <v>avril</v>
      </c>
      <c r="JD14" t="str">
        <f t="shared" si="731"/>
        <v>mai</v>
      </c>
      <c r="JE14" t="str">
        <f t="shared" si="731"/>
        <v>mai</v>
      </c>
      <c r="JF14" t="str">
        <f t="shared" si="731"/>
        <v>juin</v>
      </c>
      <c r="JG14" t="str">
        <f t="shared" si="731"/>
        <v>juin</v>
      </c>
      <c r="JH14" t="str">
        <f t="shared" si="731"/>
        <v>juillet</v>
      </c>
      <c r="JI14" t="str">
        <f t="shared" si="731"/>
        <v>juillet</v>
      </c>
      <c r="JJ14" t="str">
        <f t="shared" si="731"/>
        <v>août</v>
      </c>
      <c r="JK14" t="str">
        <f t="shared" si="731"/>
        <v>août</v>
      </c>
      <c r="JL14" t="str">
        <f t="shared" si="731"/>
        <v>septembre</v>
      </c>
      <c r="JM14" t="str">
        <f t="shared" si="731"/>
        <v>septembre</v>
      </c>
      <c r="JN14" t="str">
        <f t="shared" ref="JN14:LY14" si="732">TEXT("1/"&amp;JL$15+1,"mmmm")</f>
        <v>octobre</v>
      </c>
      <c r="JO14" t="str">
        <f t="shared" si="732"/>
        <v>octobre</v>
      </c>
      <c r="JP14" t="str">
        <f t="shared" si="732"/>
        <v>novembre</v>
      </c>
      <c r="JQ14" t="str">
        <f t="shared" si="732"/>
        <v>novembre</v>
      </c>
      <c r="JR14" t="str">
        <f t="shared" si="732"/>
        <v>décembre</v>
      </c>
      <c r="JS14" t="str">
        <f t="shared" si="732"/>
        <v>décembre</v>
      </c>
      <c r="JT14" t="str">
        <f t="shared" si="732"/>
        <v>janvier</v>
      </c>
      <c r="JU14" t="str">
        <f t="shared" si="732"/>
        <v>janvier</v>
      </c>
      <c r="JV14" t="str">
        <f t="shared" si="732"/>
        <v>février</v>
      </c>
      <c r="JW14" t="str">
        <f t="shared" si="732"/>
        <v>février</v>
      </c>
      <c r="JX14" t="str">
        <f t="shared" si="732"/>
        <v>mars</v>
      </c>
      <c r="JY14" t="str">
        <f t="shared" si="732"/>
        <v>mars</v>
      </c>
      <c r="JZ14" t="str">
        <f t="shared" si="732"/>
        <v>avril</v>
      </c>
      <c r="KA14" t="str">
        <f t="shared" si="732"/>
        <v>avril</v>
      </c>
      <c r="KB14" t="str">
        <f t="shared" si="732"/>
        <v>mai</v>
      </c>
      <c r="KC14" t="str">
        <f t="shared" si="732"/>
        <v>mai</v>
      </c>
      <c r="KD14" t="str">
        <f t="shared" si="732"/>
        <v>juin</v>
      </c>
      <c r="KE14" t="str">
        <f t="shared" si="732"/>
        <v>juin</v>
      </c>
      <c r="KF14" t="str">
        <f t="shared" si="732"/>
        <v>juillet</v>
      </c>
      <c r="KG14" t="str">
        <f t="shared" si="732"/>
        <v>juillet</v>
      </c>
      <c r="KH14" t="str">
        <f t="shared" si="732"/>
        <v>août</v>
      </c>
      <c r="KI14" t="str">
        <f t="shared" si="732"/>
        <v>août</v>
      </c>
      <c r="KJ14" t="str">
        <f t="shared" si="732"/>
        <v>septembre</v>
      </c>
      <c r="KK14" t="str">
        <f t="shared" si="732"/>
        <v>septembre</v>
      </c>
      <c r="KL14" t="str">
        <f t="shared" si="732"/>
        <v>octobre</v>
      </c>
      <c r="KM14" t="str">
        <f t="shared" si="732"/>
        <v>octobre</v>
      </c>
      <c r="KN14" t="str">
        <f t="shared" si="732"/>
        <v>novembre</v>
      </c>
      <c r="KO14" t="str">
        <f t="shared" si="732"/>
        <v>novembre</v>
      </c>
      <c r="KP14" t="str">
        <f t="shared" si="732"/>
        <v>décembre</v>
      </c>
      <c r="KQ14" t="str">
        <f t="shared" si="732"/>
        <v>décembre</v>
      </c>
      <c r="KR14" t="str">
        <f t="shared" si="732"/>
        <v>janvier</v>
      </c>
      <c r="KS14" t="str">
        <f t="shared" si="732"/>
        <v>janvier</v>
      </c>
      <c r="KT14" t="str">
        <f t="shared" si="732"/>
        <v>février</v>
      </c>
      <c r="KU14" t="str">
        <f t="shared" si="732"/>
        <v>février</v>
      </c>
      <c r="KV14" t="str">
        <f t="shared" si="732"/>
        <v>mars</v>
      </c>
      <c r="KW14" t="str">
        <f t="shared" si="732"/>
        <v>mars</v>
      </c>
      <c r="KX14" t="str">
        <f t="shared" si="732"/>
        <v>avril</v>
      </c>
      <c r="KY14" t="str">
        <f t="shared" si="732"/>
        <v>avril</v>
      </c>
      <c r="KZ14" t="str">
        <f t="shared" si="732"/>
        <v>mai</v>
      </c>
      <c r="LA14" t="str">
        <f t="shared" si="732"/>
        <v>mai</v>
      </c>
      <c r="LB14" t="str">
        <f t="shared" si="732"/>
        <v>juin</v>
      </c>
      <c r="LC14" t="str">
        <f t="shared" si="732"/>
        <v>juin</v>
      </c>
      <c r="LD14" t="str">
        <f t="shared" si="732"/>
        <v>juillet</v>
      </c>
      <c r="LE14" t="str">
        <f t="shared" si="732"/>
        <v>juillet</v>
      </c>
      <c r="LF14" t="str">
        <f t="shared" si="732"/>
        <v>août</v>
      </c>
      <c r="LG14" t="str">
        <f t="shared" si="732"/>
        <v>août</v>
      </c>
      <c r="LH14" t="str">
        <f t="shared" si="732"/>
        <v>septembre</v>
      </c>
      <c r="LI14" t="str">
        <f t="shared" si="732"/>
        <v>septembre</v>
      </c>
      <c r="LJ14" t="str">
        <f t="shared" si="732"/>
        <v>octobre</v>
      </c>
      <c r="LK14" t="str">
        <f t="shared" si="732"/>
        <v>octobre</v>
      </c>
      <c r="LL14" t="str">
        <f t="shared" si="732"/>
        <v>novembre</v>
      </c>
      <c r="LM14" t="str">
        <f t="shared" si="732"/>
        <v>novembre</v>
      </c>
      <c r="LN14" t="str">
        <f t="shared" si="732"/>
        <v>décembre</v>
      </c>
      <c r="LO14" t="str">
        <f t="shared" si="732"/>
        <v>décembre</v>
      </c>
      <c r="LP14" t="str">
        <f t="shared" si="732"/>
        <v>janvier</v>
      </c>
      <c r="LQ14" t="str">
        <f t="shared" si="732"/>
        <v>janvier</v>
      </c>
      <c r="LR14" t="str">
        <f t="shared" si="732"/>
        <v>février</v>
      </c>
      <c r="LS14" t="str">
        <f t="shared" si="732"/>
        <v>février</v>
      </c>
      <c r="LT14" t="str">
        <f t="shared" si="732"/>
        <v>mars</v>
      </c>
      <c r="LU14" t="str">
        <f t="shared" si="732"/>
        <v>mars</v>
      </c>
      <c r="LV14" t="str">
        <f t="shared" si="732"/>
        <v>avril</v>
      </c>
      <c r="LW14" t="str">
        <f t="shared" si="732"/>
        <v>avril</v>
      </c>
      <c r="LX14" t="str">
        <f t="shared" si="732"/>
        <v>mai</v>
      </c>
      <c r="LY14" t="str">
        <f t="shared" si="732"/>
        <v>mai</v>
      </c>
      <c r="LZ14" t="str">
        <f t="shared" ref="LZ14:OK14" si="733">TEXT("1/"&amp;LX$15+1,"mmmm")</f>
        <v>juin</v>
      </c>
      <c r="MA14" t="str">
        <f t="shared" si="733"/>
        <v>juin</v>
      </c>
      <c r="MB14" t="str">
        <f t="shared" si="733"/>
        <v>juillet</v>
      </c>
      <c r="MC14" t="str">
        <f t="shared" si="733"/>
        <v>juillet</v>
      </c>
      <c r="MD14" t="str">
        <f t="shared" si="733"/>
        <v>août</v>
      </c>
      <c r="ME14" t="str">
        <f t="shared" si="733"/>
        <v>août</v>
      </c>
      <c r="MF14" t="str">
        <f t="shared" si="733"/>
        <v>septembre</v>
      </c>
      <c r="MG14" t="str">
        <f t="shared" si="733"/>
        <v>septembre</v>
      </c>
      <c r="MH14" t="str">
        <f t="shared" si="733"/>
        <v>octobre</v>
      </c>
      <c r="MI14" t="str">
        <f t="shared" si="733"/>
        <v>octobre</v>
      </c>
      <c r="MJ14" t="str">
        <f t="shared" si="733"/>
        <v>novembre</v>
      </c>
      <c r="MK14" t="str">
        <f t="shared" si="733"/>
        <v>novembre</v>
      </c>
      <c r="ML14" t="str">
        <f t="shared" si="733"/>
        <v>décembre</v>
      </c>
      <c r="MM14" t="str">
        <f t="shared" si="733"/>
        <v>décembre</v>
      </c>
      <c r="MN14" t="str">
        <f t="shared" si="733"/>
        <v>janvier</v>
      </c>
      <c r="MO14" t="str">
        <f t="shared" si="733"/>
        <v>janvier</v>
      </c>
      <c r="MP14" t="str">
        <f t="shared" si="733"/>
        <v>février</v>
      </c>
      <c r="MQ14" t="str">
        <f t="shared" si="733"/>
        <v>février</v>
      </c>
      <c r="MR14" t="str">
        <f t="shared" si="733"/>
        <v>mars</v>
      </c>
      <c r="MS14" t="str">
        <f t="shared" si="733"/>
        <v>mars</v>
      </c>
      <c r="MT14" t="str">
        <f t="shared" si="733"/>
        <v>avril</v>
      </c>
      <c r="MU14" t="str">
        <f t="shared" si="733"/>
        <v>avril</v>
      </c>
      <c r="MV14" t="str">
        <f t="shared" si="733"/>
        <v>mai</v>
      </c>
      <c r="MW14" t="str">
        <f t="shared" si="733"/>
        <v>mai</v>
      </c>
      <c r="MX14" t="str">
        <f t="shared" si="733"/>
        <v>juin</v>
      </c>
      <c r="MY14" t="str">
        <f t="shared" si="733"/>
        <v>juin</v>
      </c>
      <c r="MZ14" t="str">
        <f t="shared" si="733"/>
        <v>juillet</v>
      </c>
      <c r="NA14" t="str">
        <f t="shared" si="733"/>
        <v>juillet</v>
      </c>
      <c r="NB14" t="str">
        <f t="shared" si="733"/>
        <v>août</v>
      </c>
      <c r="NC14" t="str">
        <f t="shared" si="733"/>
        <v>août</v>
      </c>
      <c r="ND14" t="str">
        <f t="shared" si="733"/>
        <v>septembre</v>
      </c>
      <c r="NE14" t="str">
        <f t="shared" si="733"/>
        <v>septembre</v>
      </c>
      <c r="NF14" t="str">
        <f t="shared" si="733"/>
        <v>octobre</v>
      </c>
      <c r="NG14" t="str">
        <f t="shared" si="733"/>
        <v>octobre</v>
      </c>
      <c r="NH14" t="str">
        <f t="shared" si="733"/>
        <v>novembre</v>
      </c>
      <c r="NI14" t="str">
        <f t="shared" si="733"/>
        <v>novembre</v>
      </c>
      <c r="NJ14" t="str">
        <f t="shared" si="733"/>
        <v>décembre</v>
      </c>
      <c r="NK14" t="str">
        <f t="shared" si="733"/>
        <v>décembre</v>
      </c>
      <c r="NL14" t="str">
        <f t="shared" si="733"/>
        <v>janvier</v>
      </c>
      <c r="NM14" t="str">
        <f t="shared" si="733"/>
        <v>janvier</v>
      </c>
      <c r="NN14" t="str">
        <f t="shared" si="733"/>
        <v>février</v>
      </c>
      <c r="NO14" t="str">
        <f t="shared" si="733"/>
        <v>février</v>
      </c>
      <c r="NP14" t="str">
        <f t="shared" si="733"/>
        <v>mars</v>
      </c>
      <c r="NQ14" t="str">
        <f t="shared" si="733"/>
        <v>mars</v>
      </c>
      <c r="NR14" t="str">
        <f t="shared" si="733"/>
        <v>avril</v>
      </c>
      <c r="NS14" t="str">
        <f t="shared" si="733"/>
        <v>avril</v>
      </c>
      <c r="NT14" t="str">
        <f t="shared" si="733"/>
        <v>mai</v>
      </c>
      <c r="NU14" t="str">
        <f t="shared" si="733"/>
        <v>mai</v>
      </c>
      <c r="NV14" t="str">
        <f t="shared" si="733"/>
        <v>juin</v>
      </c>
      <c r="NW14" t="str">
        <f t="shared" si="733"/>
        <v>juin</v>
      </c>
      <c r="NX14" t="str">
        <f t="shared" si="733"/>
        <v>juillet</v>
      </c>
      <c r="NY14" t="str">
        <f t="shared" si="733"/>
        <v>juillet</v>
      </c>
      <c r="NZ14" t="str">
        <f t="shared" si="733"/>
        <v>août</v>
      </c>
      <c r="OA14" t="str">
        <f t="shared" si="733"/>
        <v>août</v>
      </c>
      <c r="OB14" t="str">
        <f t="shared" si="733"/>
        <v>septembre</v>
      </c>
      <c r="OC14" t="str">
        <f t="shared" si="733"/>
        <v>septembre</v>
      </c>
      <c r="OD14" t="str">
        <f t="shared" si="733"/>
        <v>octobre</v>
      </c>
      <c r="OE14" t="str">
        <f t="shared" si="733"/>
        <v>octobre</v>
      </c>
      <c r="OF14" t="str">
        <f t="shared" si="733"/>
        <v>novembre</v>
      </c>
      <c r="OG14" t="str">
        <f t="shared" si="733"/>
        <v>novembre</v>
      </c>
      <c r="OH14" t="str">
        <f t="shared" si="733"/>
        <v>décembre</v>
      </c>
      <c r="OI14" t="str">
        <f t="shared" si="733"/>
        <v>décembre</v>
      </c>
      <c r="OJ14" t="str">
        <f t="shared" si="733"/>
        <v>janvier</v>
      </c>
      <c r="OK14" t="str">
        <f t="shared" si="733"/>
        <v>janvier</v>
      </c>
      <c r="OL14" t="str">
        <f t="shared" ref="OL14:QW14" si="734">TEXT("1/"&amp;OJ$15+1,"mmmm")</f>
        <v>février</v>
      </c>
      <c r="OM14" t="str">
        <f t="shared" si="734"/>
        <v>février</v>
      </c>
      <c r="ON14" t="str">
        <f t="shared" si="734"/>
        <v>mars</v>
      </c>
      <c r="OO14" t="str">
        <f t="shared" si="734"/>
        <v>mars</v>
      </c>
      <c r="OP14" t="str">
        <f t="shared" si="734"/>
        <v>avril</v>
      </c>
      <c r="OQ14" t="str">
        <f t="shared" si="734"/>
        <v>avril</v>
      </c>
      <c r="OR14" t="str">
        <f t="shared" si="734"/>
        <v>mai</v>
      </c>
      <c r="OS14" t="str">
        <f t="shared" si="734"/>
        <v>mai</v>
      </c>
      <c r="OT14" t="str">
        <f t="shared" si="734"/>
        <v>juin</v>
      </c>
      <c r="OU14" t="str">
        <f t="shared" si="734"/>
        <v>juin</v>
      </c>
      <c r="OV14" t="str">
        <f t="shared" si="734"/>
        <v>juillet</v>
      </c>
      <c r="OW14" t="str">
        <f t="shared" si="734"/>
        <v>juillet</v>
      </c>
      <c r="OX14" t="str">
        <f t="shared" si="734"/>
        <v>août</v>
      </c>
      <c r="OY14" t="str">
        <f t="shared" si="734"/>
        <v>août</v>
      </c>
      <c r="OZ14" t="str">
        <f t="shared" si="734"/>
        <v>septembre</v>
      </c>
      <c r="PA14" t="str">
        <f t="shared" si="734"/>
        <v>septembre</v>
      </c>
      <c r="PB14" t="str">
        <f t="shared" si="734"/>
        <v>octobre</v>
      </c>
      <c r="PC14" t="str">
        <f t="shared" si="734"/>
        <v>octobre</v>
      </c>
      <c r="PD14" t="str">
        <f t="shared" si="734"/>
        <v>novembre</v>
      </c>
      <c r="PE14" t="str">
        <f t="shared" si="734"/>
        <v>novembre</v>
      </c>
      <c r="PF14" t="str">
        <f t="shared" si="734"/>
        <v>décembre</v>
      </c>
      <c r="PG14" t="str">
        <f t="shared" si="734"/>
        <v>décembre</v>
      </c>
      <c r="PH14" t="str">
        <f t="shared" si="734"/>
        <v>janvier</v>
      </c>
      <c r="PI14" t="str">
        <f t="shared" si="734"/>
        <v>janvier</v>
      </c>
      <c r="PJ14" t="str">
        <f t="shared" si="734"/>
        <v>février</v>
      </c>
      <c r="PK14" t="str">
        <f t="shared" si="734"/>
        <v>février</v>
      </c>
      <c r="PL14" t="str">
        <f t="shared" si="734"/>
        <v>mars</v>
      </c>
      <c r="PM14" t="str">
        <f t="shared" si="734"/>
        <v>mars</v>
      </c>
      <c r="PN14" t="str">
        <f t="shared" si="734"/>
        <v>avril</v>
      </c>
      <c r="PO14" t="str">
        <f t="shared" si="734"/>
        <v>avril</v>
      </c>
      <c r="PP14" t="str">
        <f t="shared" si="734"/>
        <v>mai</v>
      </c>
      <c r="PQ14" t="str">
        <f t="shared" si="734"/>
        <v>mai</v>
      </c>
      <c r="PR14" t="str">
        <f t="shared" si="734"/>
        <v>juin</v>
      </c>
      <c r="PS14" t="str">
        <f t="shared" si="734"/>
        <v>juin</v>
      </c>
      <c r="PT14" t="str">
        <f t="shared" si="734"/>
        <v>juillet</v>
      </c>
      <c r="PU14" t="str">
        <f t="shared" si="734"/>
        <v>juillet</v>
      </c>
      <c r="PV14" t="str">
        <f t="shared" si="734"/>
        <v>août</v>
      </c>
      <c r="PW14" t="str">
        <f t="shared" si="734"/>
        <v>août</v>
      </c>
      <c r="PX14" t="str">
        <f t="shared" si="734"/>
        <v>septembre</v>
      </c>
      <c r="PY14" t="str">
        <f t="shared" si="734"/>
        <v>septembre</v>
      </c>
      <c r="PZ14" t="str">
        <f t="shared" si="734"/>
        <v>octobre</v>
      </c>
      <c r="QA14" t="str">
        <f t="shared" si="734"/>
        <v>octobre</v>
      </c>
      <c r="QB14" t="str">
        <f t="shared" si="734"/>
        <v>novembre</v>
      </c>
      <c r="QC14" t="str">
        <f t="shared" si="734"/>
        <v>novembre</v>
      </c>
      <c r="QD14" t="str">
        <f t="shared" si="734"/>
        <v>décembre</v>
      </c>
      <c r="QE14" t="str">
        <f t="shared" si="734"/>
        <v>décembre</v>
      </c>
      <c r="QF14" t="str">
        <f t="shared" si="734"/>
        <v>janvier</v>
      </c>
      <c r="QG14" t="str">
        <f t="shared" si="734"/>
        <v>janvier</v>
      </c>
      <c r="QH14" t="str">
        <f t="shared" si="734"/>
        <v>février</v>
      </c>
      <c r="QI14" t="str">
        <f t="shared" si="734"/>
        <v>février</v>
      </c>
      <c r="QJ14" t="str">
        <f t="shared" si="734"/>
        <v>mars</v>
      </c>
      <c r="QK14" t="str">
        <f t="shared" si="734"/>
        <v>mars</v>
      </c>
      <c r="QL14" t="str">
        <f t="shared" si="734"/>
        <v>avril</v>
      </c>
      <c r="QM14" t="str">
        <f t="shared" si="734"/>
        <v>avril</v>
      </c>
      <c r="QN14" t="str">
        <f t="shared" si="734"/>
        <v>mai</v>
      </c>
      <c r="QO14" t="str">
        <f t="shared" si="734"/>
        <v>mai</v>
      </c>
      <c r="QP14" t="str">
        <f t="shared" si="734"/>
        <v>juin</v>
      </c>
      <c r="QQ14" t="str">
        <f t="shared" si="734"/>
        <v>juin</v>
      </c>
      <c r="QR14" t="str">
        <f t="shared" si="734"/>
        <v>juillet</v>
      </c>
      <c r="QS14" t="str">
        <f t="shared" si="734"/>
        <v>juillet</v>
      </c>
      <c r="QT14" t="str">
        <f t="shared" si="734"/>
        <v>août</v>
      </c>
      <c r="QU14" t="str">
        <f t="shared" si="734"/>
        <v>août</v>
      </c>
      <c r="QV14" t="str">
        <f t="shared" si="734"/>
        <v>septembre</v>
      </c>
      <c r="QW14" t="str">
        <f t="shared" si="734"/>
        <v>septembre</v>
      </c>
      <c r="QX14" t="str">
        <f t="shared" ref="QX14:SA14" si="735">TEXT("1/"&amp;QV$15+1,"mmmm")</f>
        <v>octobre</v>
      </c>
      <c r="QY14" t="str">
        <f t="shared" si="735"/>
        <v>octobre</v>
      </c>
      <c r="QZ14" t="str">
        <f t="shared" si="735"/>
        <v>novembre</v>
      </c>
      <c r="RA14" t="str">
        <f t="shared" si="735"/>
        <v>novembre</v>
      </c>
      <c r="RB14" t="str">
        <f t="shared" si="735"/>
        <v>décembre</v>
      </c>
      <c r="RC14" t="str">
        <f t="shared" si="735"/>
        <v>décembre</v>
      </c>
      <c r="RD14" t="str">
        <f t="shared" si="735"/>
        <v>janvier</v>
      </c>
      <c r="RE14" t="str">
        <f t="shared" si="735"/>
        <v>janvier</v>
      </c>
      <c r="RF14" t="str">
        <f t="shared" si="735"/>
        <v>février</v>
      </c>
      <c r="RG14" t="str">
        <f t="shared" si="735"/>
        <v>février</v>
      </c>
      <c r="RH14" t="str">
        <f t="shared" si="735"/>
        <v>mars</v>
      </c>
      <c r="RI14" t="str">
        <f t="shared" si="735"/>
        <v>mars</v>
      </c>
      <c r="RJ14" t="str">
        <f t="shared" si="735"/>
        <v>avril</v>
      </c>
      <c r="RK14" t="str">
        <f t="shared" si="735"/>
        <v>avril</v>
      </c>
      <c r="RL14" t="str">
        <f t="shared" si="735"/>
        <v>mai</v>
      </c>
      <c r="RM14" t="str">
        <f t="shared" si="735"/>
        <v>mai</v>
      </c>
      <c r="RN14" t="str">
        <f t="shared" si="735"/>
        <v>juin</v>
      </c>
      <c r="RO14" t="str">
        <f t="shared" si="735"/>
        <v>juin</v>
      </c>
      <c r="RP14" t="str">
        <f t="shared" si="735"/>
        <v>juillet</v>
      </c>
      <c r="RQ14" t="str">
        <f t="shared" si="735"/>
        <v>juillet</v>
      </c>
      <c r="RR14" t="str">
        <f t="shared" si="735"/>
        <v>août</v>
      </c>
      <c r="RS14" t="str">
        <f t="shared" si="735"/>
        <v>août</v>
      </c>
      <c r="RT14" t="str">
        <f t="shared" si="735"/>
        <v>septembre</v>
      </c>
      <c r="RU14" t="str">
        <f t="shared" si="735"/>
        <v>septembre</v>
      </c>
      <c r="RV14" t="str">
        <f t="shared" si="735"/>
        <v>octobre</v>
      </c>
      <c r="RW14" t="str">
        <f t="shared" si="735"/>
        <v>octobre</v>
      </c>
      <c r="RX14" t="str">
        <f t="shared" si="735"/>
        <v>novembre</v>
      </c>
      <c r="RY14" t="str">
        <f t="shared" si="735"/>
        <v>novembre</v>
      </c>
      <c r="RZ14" t="str">
        <f t="shared" si="735"/>
        <v>décembre</v>
      </c>
      <c r="SA14" t="str">
        <f t="shared" si="735"/>
        <v>décembre</v>
      </c>
      <c r="SB14" t="str">
        <f t="shared" ref="SB14" si="736">TEXT("1/"&amp;RZ$15+1,"mmmm")</f>
        <v>janvier</v>
      </c>
      <c r="SC14" t="str">
        <f t="shared" ref="SC14" si="737">TEXT("1/"&amp;SA$15+1,"mmmm")</f>
        <v>janvier</v>
      </c>
      <c r="SD14" t="str">
        <f t="shared" ref="SD14" si="738">TEXT("1/"&amp;SB$15+1,"mmmm")</f>
        <v>février</v>
      </c>
      <c r="SE14" t="str">
        <f t="shared" ref="SE14" si="739">TEXT("1/"&amp;SC$15+1,"mmmm")</f>
        <v>février</v>
      </c>
      <c r="SF14" t="str">
        <f t="shared" ref="SF14" si="740">TEXT("1/"&amp;SD$15+1,"mmmm")</f>
        <v>mars</v>
      </c>
      <c r="SG14" t="str">
        <f t="shared" ref="SG14" si="741">TEXT("1/"&amp;SE$15+1,"mmmm")</f>
        <v>mars</v>
      </c>
      <c r="SH14" t="str">
        <f t="shared" ref="SH14" si="742">TEXT("1/"&amp;SF$15+1,"mmmm")</f>
        <v>avril</v>
      </c>
      <c r="SI14" t="str">
        <f t="shared" ref="SI14" si="743">TEXT("1/"&amp;SG$15+1,"mmmm")</f>
        <v>avril</v>
      </c>
      <c r="SJ14" t="str">
        <f t="shared" ref="SJ14" si="744">TEXT("1/"&amp;SH$15+1,"mmmm")</f>
        <v>mai</v>
      </c>
      <c r="SK14" t="str">
        <f t="shared" ref="SK14" si="745">TEXT("1/"&amp;SI$15+1,"mmmm")</f>
        <v>mai</v>
      </c>
      <c r="SL14" t="str">
        <f t="shared" ref="SL14" si="746">TEXT("1/"&amp;SJ$15+1,"mmmm")</f>
        <v>juin</v>
      </c>
      <c r="SM14" t="str">
        <f t="shared" ref="SM14" si="747">TEXT("1/"&amp;SK$15+1,"mmmm")</f>
        <v>juin</v>
      </c>
      <c r="SN14" t="str">
        <f t="shared" ref="SN14" si="748">TEXT("1/"&amp;SL$15+1,"mmmm")</f>
        <v>juillet</v>
      </c>
      <c r="SO14" t="str">
        <f t="shared" ref="SO14" si="749">TEXT("1/"&amp;SM$15+1,"mmmm")</f>
        <v>juillet</v>
      </c>
      <c r="SP14" t="str">
        <f t="shared" ref="SP14" si="750">TEXT("1/"&amp;SN$15+1,"mmmm")</f>
        <v>août</v>
      </c>
      <c r="SQ14" t="str">
        <f t="shared" ref="SQ14" si="751">TEXT("1/"&amp;SO$15+1,"mmmm")</f>
        <v>août</v>
      </c>
      <c r="SR14" t="str">
        <f t="shared" ref="SR14" si="752">TEXT("1/"&amp;SP$15+1,"mmmm")</f>
        <v>septembre</v>
      </c>
      <c r="SS14" t="str">
        <f t="shared" ref="SS14" si="753">TEXT("1/"&amp;SQ$15+1,"mmmm")</f>
        <v>septembre</v>
      </c>
      <c r="ST14" t="str">
        <f t="shared" ref="ST14" si="754">TEXT("1/"&amp;SR$15+1,"mmmm")</f>
        <v>octobre</v>
      </c>
      <c r="SU14" t="str">
        <f t="shared" ref="SU14" si="755">TEXT("1/"&amp;SS$15+1,"mmmm")</f>
        <v>octobre</v>
      </c>
      <c r="SV14" t="str">
        <f t="shared" ref="SV14" si="756">TEXT("1/"&amp;ST$15+1,"mmmm")</f>
        <v>novembre</v>
      </c>
      <c r="SW14" t="str">
        <f t="shared" ref="SW14" si="757">TEXT("1/"&amp;SU$15+1,"mmmm")</f>
        <v>novembre</v>
      </c>
      <c r="SX14" t="str">
        <f t="shared" ref="SX14" si="758">TEXT("1/"&amp;SV$15+1,"mmmm")</f>
        <v>décembre</v>
      </c>
      <c r="SY14" t="str">
        <f t="shared" ref="SY14" si="759">TEXT("1/"&amp;SW$15+1,"mmmm")</f>
        <v>décembre</v>
      </c>
      <c r="SZ14" t="str">
        <f t="shared" ref="SZ14" si="760">TEXT("1/"&amp;SX$15+1,"mmmm")</f>
        <v>janvier</v>
      </c>
      <c r="TA14" t="str">
        <f t="shared" ref="TA14" si="761">TEXT("1/"&amp;SY$15+1,"mmmm")</f>
        <v>janvier</v>
      </c>
      <c r="TB14" t="str">
        <f t="shared" ref="TB14" si="762">TEXT("1/"&amp;SZ$15+1,"mmmm")</f>
        <v>février</v>
      </c>
      <c r="TC14" t="str">
        <f t="shared" ref="TC14" si="763">TEXT("1/"&amp;TA$15+1,"mmmm")</f>
        <v>février</v>
      </c>
      <c r="TD14" t="str">
        <f t="shared" ref="TD14" si="764">TEXT("1/"&amp;TB$15+1,"mmmm")</f>
        <v>mars</v>
      </c>
      <c r="TE14" t="str">
        <f t="shared" ref="TE14" si="765">TEXT("1/"&amp;TC$15+1,"mmmm")</f>
        <v>mars</v>
      </c>
      <c r="TF14" t="str">
        <f t="shared" ref="TF14" si="766">TEXT("1/"&amp;TD$15+1,"mmmm")</f>
        <v>avril</v>
      </c>
      <c r="TG14" t="str">
        <f t="shared" ref="TG14" si="767">TEXT("1/"&amp;TE$15+1,"mmmm")</f>
        <v>avril</v>
      </c>
      <c r="TH14" t="str">
        <f t="shared" ref="TH14" si="768">TEXT("1/"&amp;TF$15+1,"mmmm")</f>
        <v>mai</v>
      </c>
      <c r="TI14" t="str">
        <f t="shared" ref="TI14" si="769">TEXT("1/"&amp;TG$15+1,"mmmm")</f>
        <v>mai</v>
      </c>
      <c r="TJ14" t="str">
        <f t="shared" ref="TJ14" si="770">TEXT("1/"&amp;TH$15+1,"mmmm")</f>
        <v>juin</v>
      </c>
      <c r="TK14" t="str">
        <f t="shared" ref="TK14" si="771">TEXT("1/"&amp;TI$15+1,"mmmm")</f>
        <v>juin</v>
      </c>
      <c r="TL14" t="str">
        <f t="shared" ref="TL14" si="772">TEXT("1/"&amp;TJ$15+1,"mmmm")</f>
        <v>juillet</v>
      </c>
      <c r="TM14" t="str">
        <f t="shared" ref="TM14" si="773">TEXT("1/"&amp;TK$15+1,"mmmm")</f>
        <v>juillet</v>
      </c>
      <c r="TN14" t="str">
        <f t="shared" ref="TN14" si="774">TEXT("1/"&amp;TL$15+1,"mmmm")</f>
        <v>août</v>
      </c>
      <c r="TO14" t="str">
        <f t="shared" ref="TO14" si="775">TEXT("1/"&amp;TM$15+1,"mmmm")</f>
        <v>août</v>
      </c>
      <c r="TP14" t="str">
        <f t="shared" ref="TP14" si="776">TEXT("1/"&amp;TN$15+1,"mmmm")</f>
        <v>septembre</v>
      </c>
      <c r="TQ14" t="str">
        <f t="shared" ref="TQ14" si="777">TEXT("1/"&amp;TO$15+1,"mmmm")</f>
        <v>septembre</v>
      </c>
      <c r="TR14" t="str">
        <f t="shared" ref="TR14" si="778">TEXT("1/"&amp;TP$15+1,"mmmm")</f>
        <v>octobre</v>
      </c>
      <c r="TS14" t="str">
        <f t="shared" ref="TS14" si="779">TEXT("1/"&amp;TQ$15+1,"mmmm")</f>
        <v>octobre</v>
      </c>
      <c r="TT14" t="str">
        <f t="shared" ref="TT14" si="780">TEXT("1/"&amp;TR$15+1,"mmmm")</f>
        <v>novembre</v>
      </c>
      <c r="TU14" t="str">
        <f t="shared" ref="TU14" si="781">TEXT("1/"&amp;TS$15+1,"mmmm")</f>
        <v>novembre</v>
      </c>
      <c r="TV14" t="str">
        <f t="shared" ref="TV14" si="782">TEXT("1/"&amp;TT$15+1,"mmmm")</f>
        <v>décembre</v>
      </c>
      <c r="TW14" t="str">
        <f t="shared" ref="TW14" si="783">TEXT("1/"&amp;TU$15+1,"mmmm")</f>
        <v>décembre</v>
      </c>
      <c r="TX14" t="str">
        <f t="shared" ref="TX14" si="784">TEXT("1/"&amp;TV$15+1,"mmmm")</f>
        <v>janvier</v>
      </c>
      <c r="TY14" t="str">
        <f t="shared" ref="TY14" si="785">TEXT("1/"&amp;TW$15+1,"mmmm")</f>
        <v>janvier</v>
      </c>
      <c r="TZ14" t="str">
        <f t="shared" ref="TZ14" si="786">TEXT("1/"&amp;TX$15+1,"mmmm")</f>
        <v>février</v>
      </c>
      <c r="UA14" t="str">
        <f t="shared" ref="UA14" si="787">TEXT("1/"&amp;TY$15+1,"mmmm")</f>
        <v>février</v>
      </c>
      <c r="UB14" t="str">
        <f t="shared" ref="UB14" si="788">TEXT("1/"&amp;TZ$15+1,"mmmm")</f>
        <v>mars</v>
      </c>
      <c r="UC14" t="str">
        <f t="shared" ref="UC14" si="789">TEXT("1/"&amp;UA$15+1,"mmmm")</f>
        <v>mars</v>
      </c>
      <c r="UD14" t="str">
        <f t="shared" ref="UD14" si="790">TEXT("1/"&amp;UB$15+1,"mmmm")</f>
        <v>avril</v>
      </c>
      <c r="UE14" t="str">
        <f t="shared" ref="UE14" si="791">TEXT("1/"&amp;UC$15+1,"mmmm")</f>
        <v>avril</v>
      </c>
      <c r="UF14" t="str">
        <f t="shared" ref="UF14" si="792">TEXT("1/"&amp;UD$15+1,"mmmm")</f>
        <v>mai</v>
      </c>
      <c r="UG14" t="str">
        <f t="shared" ref="UG14" si="793">TEXT("1/"&amp;UE$15+1,"mmmm")</f>
        <v>mai</v>
      </c>
      <c r="UH14" t="str">
        <f t="shared" ref="UH14" si="794">TEXT("1/"&amp;UF$15+1,"mmmm")</f>
        <v>juin</v>
      </c>
      <c r="UI14" t="str">
        <f t="shared" ref="UI14" si="795">TEXT("1/"&amp;UG$15+1,"mmmm")</f>
        <v>juin</v>
      </c>
      <c r="UJ14" t="str">
        <f t="shared" ref="UJ14" si="796">TEXT("1/"&amp;UH$15+1,"mmmm")</f>
        <v>juillet</v>
      </c>
      <c r="UK14" t="str">
        <f t="shared" ref="UK14" si="797">TEXT("1/"&amp;UI$15+1,"mmmm")</f>
        <v>juillet</v>
      </c>
      <c r="UL14" t="str">
        <f t="shared" ref="UL14" si="798">TEXT("1/"&amp;UJ$15+1,"mmmm")</f>
        <v>août</v>
      </c>
      <c r="UM14" t="str">
        <f t="shared" ref="UM14" si="799">TEXT("1/"&amp;UK$15+1,"mmmm")</f>
        <v>août</v>
      </c>
      <c r="UN14" t="str">
        <f t="shared" ref="UN14" si="800">TEXT("1/"&amp;UL$15+1,"mmmm")</f>
        <v>septembre</v>
      </c>
      <c r="UO14" t="str">
        <f t="shared" ref="UO14" si="801">TEXT("1/"&amp;UM$15+1,"mmmm")</f>
        <v>septembre</v>
      </c>
      <c r="UP14" t="str">
        <f t="shared" ref="UP14" si="802">TEXT("1/"&amp;UN$15+1,"mmmm")</f>
        <v>octobre</v>
      </c>
      <c r="UQ14" t="str">
        <f t="shared" ref="UQ14" si="803">TEXT("1/"&amp;UO$15+1,"mmmm")</f>
        <v>octobre</v>
      </c>
      <c r="UR14" t="str">
        <f t="shared" ref="UR14" si="804">TEXT("1/"&amp;UP$15+1,"mmmm")</f>
        <v>novembre</v>
      </c>
      <c r="US14" t="str">
        <f t="shared" ref="US14" si="805">TEXT("1/"&amp;UQ$15+1,"mmmm")</f>
        <v>novembre</v>
      </c>
      <c r="UT14" t="str">
        <f t="shared" ref="UT14" si="806">TEXT("1/"&amp;UR$15+1,"mmmm")</f>
        <v>décembre</v>
      </c>
      <c r="UU14" t="str">
        <f t="shared" ref="UU14" si="807">TEXT("1/"&amp;US$15+1,"mmmm")</f>
        <v>décembre</v>
      </c>
      <c r="UV14" t="str">
        <f t="shared" ref="UV14" si="808">TEXT("1/"&amp;UT$15+1,"mmmm")</f>
        <v>janvier</v>
      </c>
      <c r="UW14" t="str">
        <f t="shared" ref="UW14" si="809">TEXT("1/"&amp;UU$15+1,"mmmm")</f>
        <v>janvier</v>
      </c>
      <c r="UX14" t="str">
        <f t="shared" ref="UX14" si="810">TEXT("1/"&amp;UV$15+1,"mmmm")</f>
        <v>février</v>
      </c>
      <c r="UY14" t="str">
        <f t="shared" ref="UY14" si="811">TEXT("1/"&amp;UW$15+1,"mmmm")</f>
        <v>février</v>
      </c>
      <c r="UZ14" t="str">
        <f t="shared" ref="UZ14" si="812">TEXT("1/"&amp;UX$15+1,"mmmm")</f>
        <v>mars</v>
      </c>
      <c r="VA14" t="str">
        <f t="shared" ref="VA14" si="813">TEXT("1/"&amp;UY$15+1,"mmmm")</f>
        <v>mars</v>
      </c>
      <c r="VB14" t="str">
        <f t="shared" ref="VB14" si="814">TEXT("1/"&amp;UZ$15+1,"mmmm")</f>
        <v>avril</v>
      </c>
      <c r="VC14" t="str">
        <f t="shared" ref="VC14" si="815">TEXT("1/"&amp;VA$15+1,"mmmm")</f>
        <v>avril</v>
      </c>
      <c r="VD14" t="str">
        <f t="shared" ref="VD14" si="816">TEXT("1/"&amp;VB$15+1,"mmmm")</f>
        <v>mai</v>
      </c>
      <c r="VE14" t="str">
        <f t="shared" ref="VE14" si="817">TEXT("1/"&amp;VC$15+1,"mmmm")</f>
        <v>mai</v>
      </c>
      <c r="VF14" t="str">
        <f t="shared" ref="VF14" si="818">TEXT("1/"&amp;VD$15+1,"mmmm")</f>
        <v>juin</v>
      </c>
      <c r="VG14" t="str">
        <f t="shared" ref="VG14" si="819">TEXT("1/"&amp;VE$15+1,"mmmm")</f>
        <v>juin</v>
      </c>
      <c r="VH14" t="str">
        <f t="shared" ref="VH14" si="820">TEXT("1/"&amp;VF$15+1,"mmmm")</f>
        <v>juillet</v>
      </c>
      <c r="VI14" t="str">
        <f t="shared" ref="VI14" si="821">TEXT("1/"&amp;VG$15+1,"mmmm")</f>
        <v>juillet</v>
      </c>
      <c r="VJ14" t="str">
        <f t="shared" ref="VJ14" si="822">TEXT("1/"&amp;VH$15+1,"mmmm")</f>
        <v>août</v>
      </c>
      <c r="VK14" t="str">
        <f t="shared" ref="VK14" si="823">TEXT("1/"&amp;VI$15+1,"mmmm")</f>
        <v>août</v>
      </c>
      <c r="VL14" t="str">
        <f t="shared" ref="VL14" si="824">TEXT("1/"&amp;VJ$15+1,"mmmm")</f>
        <v>septembre</v>
      </c>
      <c r="VM14" t="str">
        <f t="shared" ref="VM14" si="825">TEXT("1/"&amp;VK$15+1,"mmmm")</f>
        <v>septembre</v>
      </c>
      <c r="VN14" t="str">
        <f t="shared" ref="VN14" si="826">TEXT("1/"&amp;VL$15+1,"mmmm")</f>
        <v>octobre</v>
      </c>
      <c r="VO14" t="str">
        <f t="shared" ref="VO14" si="827">TEXT("1/"&amp;VM$15+1,"mmmm")</f>
        <v>octobre</v>
      </c>
      <c r="VP14" t="str">
        <f t="shared" ref="VP14" si="828">TEXT("1/"&amp;VN$15+1,"mmmm")</f>
        <v>novembre</v>
      </c>
      <c r="VQ14" t="str">
        <f t="shared" ref="VQ14" si="829">TEXT("1/"&amp;VO$15+1,"mmmm")</f>
        <v>novembre</v>
      </c>
      <c r="VR14" t="str">
        <f t="shared" ref="VR14" si="830">TEXT("1/"&amp;VP$15+1,"mmmm")</f>
        <v>décembre</v>
      </c>
      <c r="VS14" t="str">
        <f t="shared" ref="VS14" si="831">TEXT("1/"&amp;VQ$15+1,"mmmm")</f>
        <v>décembre</v>
      </c>
      <c r="VT14" t="str">
        <f t="shared" ref="VT14" si="832">TEXT("1/"&amp;VR$15+1,"mmmm")</f>
        <v>janvier</v>
      </c>
      <c r="VU14" t="str">
        <f t="shared" ref="VU14" si="833">TEXT("1/"&amp;VS$15+1,"mmmm")</f>
        <v>janvier</v>
      </c>
      <c r="VV14" t="str">
        <f t="shared" ref="VV14" si="834">TEXT("1/"&amp;VT$15+1,"mmmm")</f>
        <v>février</v>
      </c>
      <c r="VW14" t="str">
        <f t="shared" ref="VW14" si="835">TEXT("1/"&amp;VU$15+1,"mmmm")</f>
        <v>février</v>
      </c>
      <c r="VX14" t="str">
        <f t="shared" ref="VX14" si="836">TEXT("1/"&amp;VV$15+1,"mmmm")</f>
        <v>mars</v>
      </c>
      <c r="VY14" t="str">
        <f t="shared" ref="VY14" si="837">TEXT("1/"&amp;VW$15+1,"mmmm")</f>
        <v>mars</v>
      </c>
      <c r="VZ14" t="str">
        <f t="shared" ref="VZ14" si="838">TEXT("1/"&amp;VX$15+1,"mmmm")</f>
        <v>avril</v>
      </c>
      <c r="WA14" t="str">
        <f t="shared" ref="WA14" si="839">TEXT("1/"&amp;VY$15+1,"mmmm")</f>
        <v>avril</v>
      </c>
      <c r="WB14" t="str">
        <f t="shared" ref="WB14" si="840">TEXT("1/"&amp;VZ$15+1,"mmmm")</f>
        <v>mai</v>
      </c>
      <c r="WC14" t="str">
        <f t="shared" ref="WC14" si="841">TEXT("1/"&amp;WA$15+1,"mmmm")</f>
        <v>mai</v>
      </c>
      <c r="WD14" t="str">
        <f t="shared" ref="WD14" si="842">TEXT("1/"&amp;WB$15+1,"mmmm")</f>
        <v>juin</v>
      </c>
      <c r="WE14" t="str">
        <f t="shared" ref="WE14" si="843">TEXT("1/"&amp;WC$15+1,"mmmm")</f>
        <v>juin</v>
      </c>
      <c r="WF14" t="str">
        <f t="shared" ref="WF14" si="844">TEXT("1/"&amp;WD$15+1,"mmmm")</f>
        <v>juillet</v>
      </c>
      <c r="WG14" t="str">
        <f t="shared" ref="WG14" si="845">TEXT("1/"&amp;WE$15+1,"mmmm")</f>
        <v>juillet</v>
      </c>
      <c r="WH14" t="str">
        <f t="shared" ref="WH14" si="846">TEXT("1/"&amp;WF$15+1,"mmmm")</f>
        <v>août</v>
      </c>
      <c r="WI14" t="str">
        <f t="shared" ref="WI14" si="847">TEXT("1/"&amp;WG$15+1,"mmmm")</f>
        <v>août</v>
      </c>
      <c r="WJ14" t="str">
        <f t="shared" ref="WJ14" si="848">TEXT("1/"&amp;WH$15+1,"mmmm")</f>
        <v>septembre</v>
      </c>
      <c r="WK14" t="str">
        <f t="shared" ref="WK14" si="849">TEXT("1/"&amp;WI$15+1,"mmmm")</f>
        <v>septembre</v>
      </c>
      <c r="WL14" t="str">
        <f t="shared" ref="WL14" si="850">TEXT("1/"&amp;WJ$15+1,"mmmm")</f>
        <v>octobre</v>
      </c>
      <c r="WM14" t="str">
        <f t="shared" ref="WM14" si="851">TEXT("1/"&amp;WK$15+1,"mmmm")</f>
        <v>octobre</v>
      </c>
      <c r="WN14" t="str">
        <f t="shared" ref="WN14" si="852">TEXT("1/"&amp;WL$15+1,"mmmm")</f>
        <v>novembre</v>
      </c>
      <c r="WO14" t="str">
        <f t="shared" ref="WO14" si="853">TEXT("1/"&amp;WM$15+1,"mmmm")</f>
        <v>novembre</v>
      </c>
      <c r="WP14" t="str">
        <f t="shared" ref="WP14" si="854">TEXT("1/"&amp;WN$15+1,"mmmm")</f>
        <v>décembre</v>
      </c>
      <c r="WQ14" t="str">
        <f t="shared" ref="WQ14" si="855">TEXT("1/"&amp;WO$15+1,"mmmm")</f>
        <v>décembre</v>
      </c>
      <c r="WR14" t="str">
        <f t="shared" ref="WR14" si="856">TEXT("1/"&amp;WP$15+1,"mmmm")</f>
        <v>janvier</v>
      </c>
      <c r="WS14" t="str">
        <f t="shared" ref="WS14" si="857">TEXT("1/"&amp;WQ$15+1,"mmmm")</f>
        <v>janvier</v>
      </c>
      <c r="WT14" t="str">
        <f t="shared" ref="WT14" si="858">TEXT("1/"&amp;WR$15+1,"mmmm")</f>
        <v>février</v>
      </c>
      <c r="WU14" t="str">
        <f t="shared" ref="WU14" si="859">TEXT("1/"&amp;WS$15+1,"mmmm")</f>
        <v>février</v>
      </c>
      <c r="WV14" t="str">
        <f t="shared" ref="WV14" si="860">TEXT("1/"&amp;WT$15+1,"mmmm")</f>
        <v>mars</v>
      </c>
      <c r="WW14" t="str">
        <f t="shared" ref="WW14" si="861">TEXT("1/"&amp;WU$15+1,"mmmm")</f>
        <v>mars</v>
      </c>
      <c r="WX14" t="str">
        <f t="shared" ref="WX14" si="862">TEXT("1/"&amp;WV$15+1,"mmmm")</f>
        <v>avril</v>
      </c>
      <c r="WY14" t="str">
        <f t="shared" ref="WY14" si="863">TEXT("1/"&amp;WW$15+1,"mmmm")</f>
        <v>avril</v>
      </c>
      <c r="WZ14" t="str">
        <f t="shared" ref="WZ14" si="864">TEXT("1/"&amp;WX$15+1,"mmmm")</f>
        <v>mai</v>
      </c>
      <c r="XA14" t="str">
        <f t="shared" ref="XA14" si="865">TEXT("1/"&amp;WY$15+1,"mmmm")</f>
        <v>mai</v>
      </c>
      <c r="XB14" t="str">
        <f t="shared" ref="XB14" si="866">TEXT("1/"&amp;WZ$15+1,"mmmm")</f>
        <v>juin</v>
      </c>
      <c r="XC14" t="str">
        <f t="shared" ref="XC14" si="867">TEXT("1/"&amp;XA$15+1,"mmmm")</f>
        <v>juin</v>
      </c>
      <c r="XD14" t="str">
        <f t="shared" ref="XD14" si="868">TEXT("1/"&amp;XB$15+1,"mmmm")</f>
        <v>juillet</v>
      </c>
      <c r="XE14" t="str">
        <f t="shared" ref="XE14" si="869">TEXT("1/"&amp;XC$15+1,"mmmm")</f>
        <v>juillet</v>
      </c>
      <c r="XF14" t="str">
        <f t="shared" ref="XF14" si="870">TEXT("1/"&amp;XD$15+1,"mmmm")</f>
        <v>août</v>
      </c>
      <c r="XG14" t="str">
        <f t="shared" ref="XG14" si="871">TEXT("1/"&amp;XE$15+1,"mmmm")</f>
        <v>août</v>
      </c>
      <c r="XH14" t="str">
        <f t="shared" ref="XH14" si="872">TEXT("1/"&amp;XF$15+1,"mmmm")</f>
        <v>septembre</v>
      </c>
      <c r="XI14" t="str">
        <f t="shared" ref="XI14" si="873">TEXT("1/"&amp;XG$15+1,"mmmm")</f>
        <v>septembre</v>
      </c>
      <c r="XJ14" t="str">
        <f t="shared" ref="XJ14" si="874">TEXT("1/"&amp;XH$15+1,"mmmm")</f>
        <v>octobre</v>
      </c>
      <c r="XK14" t="str">
        <f t="shared" ref="XK14" si="875">TEXT("1/"&amp;XI$15+1,"mmmm")</f>
        <v>octobre</v>
      </c>
      <c r="XL14" t="str">
        <f t="shared" ref="XL14" si="876">TEXT("1/"&amp;XJ$15+1,"mmmm")</f>
        <v>novembre</v>
      </c>
      <c r="XM14" t="str">
        <f t="shared" ref="XM14" si="877">TEXT("1/"&amp;XK$15+1,"mmmm")</f>
        <v>novembre</v>
      </c>
      <c r="XN14" t="str">
        <f t="shared" ref="XN14" si="878">TEXT("1/"&amp;XL$15+1,"mmmm")</f>
        <v>décembre</v>
      </c>
      <c r="XO14" t="str">
        <f t="shared" ref="XO14" si="879">TEXT("1/"&amp;XM$15+1,"mmmm")</f>
        <v>décembre</v>
      </c>
      <c r="XP14" t="str">
        <f t="shared" ref="XP14" si="880">TEXT("1/"&amp;XN$15+1,"mmmm")</f>
        <v>janvier</v>
      </c>
      <c r="XQ14" t="str">
        <f t="shared" ref="XQ14" si="881">TEXT("1/"&amp;XO$15+1,"mmmm")</f>
        <v>janvier</v>
      </c>
      <c r="XR14" t="str">
        <f t="shared" ref="XR14" si="882">TEXT("1/"&amp;XP$15+1,"mmmm")</f>
        <v>février</v>
      </c>
      <c r="XS14" t="str">
        <f t="shared" ref="XS14" si="883">TEXT("1/"&amp;XQ$15+1,"mmmm")</f>
        <v>février</v>
      </c>
      <c r="XT14" t="str">
        <f t="shared" ref="XT14" si="884">TEXT("1/"&amp;XR$15+1,"mmmm")</f>
        <v>mars</v>
      </c>
      <c r="XU14" t="str">
        <f t="shared" ref="XU14" si="885">TEXT("1/"&amp;XS$15+1,"mmmm")</f>
        <v>mars</v>
      </c>
      <c r="XV14" t="str">
        <f t="shared" ref="XV14" si="886">TEXT("1/"&amp;XT$15+1,"mmmm")</f>
        <v>avril</v>
      </c>
      <c r="XW14" t="str">
        <f t="shared" ref="XW14" si="887">TEXT("1/"&amp;XU$15+1,"mmmm")</f>
        <v>avril</v>
      </c>
      <c r="XX14" t="str">
        <f t="shared" ref="XX14" si="888">TEXT("1/"&amp;XV$15+1,"mmmm")</f>
        <v>mai</v>
      </c>
      <c r="XY14" t="str">
        <f t="shared" ref="XY14" si="889">TEXT("1/"&amp;XW$15+1,"mmmm")</f>
        <v>mai</v>
      </c>
      <c r="XZ14" t="str">
        <f t="shared" ref="XZ14" si="890">TEXT("1/"&amp;XX$15+1,"mmmm")</f>
        <v>juin</v>
      </c>
      <c r="YA14" t="str">
        <f t="shared" ref="YA14" si="891">TEXT("1/"&amp;XY$15+1,"mmmm")</f>
        <v>juin</v>
      </c>
      <c r="YB14" t="str">
        <f t="shared" ref="YB14" si="892">TEXT("1/"&amp;XZ$15+1,"mmmm")</f>
        <v>juillet</v>
      </c>
      <c r="YC14" t="str">
        <f t="shared" ref="YC14" si="893">TEXT("1/"&amp;YA$15+1,"mmmm")</f>
        <v>juillet</v>
      </c>
      <c r="YD14" t="str">
        <f t="shared" ref="YD14" si="894">TEXT("1/"&amp;YB$15+1,"mmmm")</f>
        <v>août</v>
      </c>
      <c r="YE14" t="str">
        <f t="shared" ref="YE14" si="895">TEXT("1/"&amp;YC$15+1,"mmmm")</f>
        <v>août</v>
      </c>
      <c r="YF14" t="str">
        <f t="shared" ref="YF14" si="896">TEXT("1/"&amp;YD$15+1,"mmmm")</f>
        <v>septembre</v>
      </c>
      <c r="YG14" t="str">
        <f t="shared" ref="YG14" si="897">TEXT("1/"&amp;YE$15+1,"mmmm")</f>
        <v>septembre</v>
      </c>
      <c r="YH14" t="str">
        <f t="shared" ref="YH14" si="898">TEXT("1/"&amp;YF$15+1,"mmmm")</f>
        <v>octobre</v>
      </c>
      <c r="YI14" t="str">
        <f t="shared" ref="YI14" si="899">TEXT("1/"&amp;YG$15+1,"mmmm")</f>
        <v>octobre</v>
      </c>
      <c r="YJ14" t="str">
        <f t="shared" ref="YJ14" si="900">TEXT("1/"&amp;YH$15+1,"mmmm")</f>
        <v>novembre</v>
      </c>
      <c r="YK14" t="str">
        <f t="shared" ref="YK14" si="901">TEXT("1/"&amp;YI$15+1,"mmmm")</f>
        <v>novembre</v>
      </c>
      <c r="YL14" t="str">
        <f t="shared" ref="YL14" si="902">TEXT("1/"&amp;YJ$15+1,"mmmm")</f>
        <v>décembre</v>
      </c>
      <c r="YM14" t="str">
        <f t="shared" ref="YM14" si="903">TEXT("1/"&amp;YK$15+1,"mmmm")</f>
        <v>décembre</v>
      </c>
      <c r="YN14" t="str">
        <f t="shared" ref="YN14" si="904">TEXT("1/"&amp;YL$15+1,"mmmm")</f>
        <v>janvier</v>
      </c>
      <c r="YO14" t="str">
        <f t="shared" ref="YO14" si="905">TEXT("1/"&amp;YM$15+1,"mmmm")</f>
        <v>janvier</v>
      </c>
      <c r="YP14" t="str">
        <f t="shared" ref="YP14" si="906">TEXT("1/"&amp;YN$15+1,"mmmm")</f>
        <v>février</v>
      </c>
      <c r="YQ14" t="str">
        <f t="shared" ref="YQ14" si="907">TEXT("1/"&amp;YO$15+1,"mmmm")</f>
        <v>février</v>
      </c>
      <c r="YR14" t="str">
        <f t="shared" ref="YR14" si="908">TEXT("1/"&amp;YP$15+1,"mmmm")</f>
        <v>mars</v>
      </c>
      <c r="YS14" t="str">
        <f t="shared" ref="YS14" si="909">TEXT("1/"&amp;YQ$15+1,"mmmm")</f>
        <v>mars</v>
      </c>
      <c r="YT14" t="str">
        <f t="shared" ref="YT14" si="910">TEXT("1/"&amp;YR$15+1,"mmmm")</f>
        <v>avril</v>
      </c>
      <c r="YU14" t="str">
        <f t="shared" ref="YU14" si="911">TEXT("1/"&amp;YS$15+1,"mmmm")</f>
        <v>avril</v>
      </c>
      <c r="YV14" t="str">
        <f t="shared" ref="YV14" si="912">TEXT("1/"&amp;YT$15+1,"mmmm")</f>
        <v>mai</v>
      </c>
      <c r="YW14" t="str">
        <f t="shared" ref="YW14" si="913">TEXT("1/"&amp;YU$15+1,"mmmm")</f>
        <v>mai</v>
      </c>
      <c r="YX14" t="str">
        <f t="shared" ref="YX14" si="914">TEXT("1/"&amp;YV$15+1,"mmmm")</f>
        <v>juin</v>
      </c>
      <c r="YY14" t="str">
        <f t="shared" ref="YY14" si="915">TEXT("1/"&amp;YW$15+1,"mmmm")</f>
        <v>juin</v>
      </c>
      <c r="YZ14" t="str">
        <f t="shared" ref="YZ14" si="916">TEXT("1/"&amp;YX$15+1,"mmmm")</f>
        <v>juillet</v>
      </c>
      <c r="ZA14" t="str">
        <f t="shared" ref="ZA14" si="917">TEXT("1/"&amp;YY$15+1,"mmmm")</f>
        <v>juillet</v>
      </c>
      <c r="ZB14" t="str">
        <f t="shared" ref="ZB14" si="918">TEXT("1/"&amp;YZ$15+1,"mmmm")</f>
        <v>août</v>
      </c>
      <c r="ZC14" t="str">
        <f t="shared" ref="ZC14" si="919">TEXT("1/"&amp;ZA$15+1,"mmmm")</f>
        <v>août</v>
      </c>
      <c r="ZD14" t="str">
        <f t="shared" ref="ZD14" si="920">TEXT("1/"&amp;ZB$15+1,"mmmm")</f>
        <v>septembre</v>
      </c>
      <c r="ZE14" t="str">
        <f t="shared" ref="ZE14" si="921">TEXT("1/"&amp;ZC$15+1,"mmmm")</f>
        <v>septembre</v>
      </c>
      <c r="ZF14" t="str">
        <f t="shared" ref="ZF14" si="922">TEXT("1/"&amp;ZD$15+1,"mmmm")</f>
        <v>octobre</v>
      </c>
      <c r="ZG14" t="str">
        <f t="shared" ref="ZG14" si="923">TEXT("1/"&amp;ZE$15+1,"mmmm")</f>
        <v>octobre</v>
      </c>
      <c r="ZH14" t="str">
        <f t="shared" ref="ZH14" si="924">TEXT("1/"&amp;ZF$15+1,"mmmm")</f>
        <v>novembre</v>
      </c>
      <c r="ZI14" t="str">
        <f t="shared" ref="ZI14" si="925">TEXT("1/"&amp;ZG$15+1,"mmmm")</f>
        <v>novembre</v>
      </c>
      <c r="ZJ14" t="str">
        <f t="shared" ref="ZJ14" si="926">TEXT("1/"&amp;ZH$15+1,"mmmm")</f>
        <v>décembre</v>
      </c>
      <c r="ZK14" t="str">
        <f t="shared" ref="ZK14" si="927">TEXT("1/"&amp;ZI$15+1,"mmmm")</f>
        <v>décembre</v>
      </c>
      <c r="ZL14" t="str">
        <f t="shared" ref="ZL14" si="928">TEXT("1/"&amp;ZJ$15+1,"mmmm")</f>
        <v>janvier</v>
      </c>
      <c r="ZM14" t="str">
        <f t="shared" ref="ZM14" si="929">TEXT("1/"&amp;ZK$15+1,"mmmm")</f>
        <v>janvier</v>
      </c>
      <c r="ZN14" t="str">
        <f t="shared" ref="ZN14" si="930">TEXT("1/"&amp;ZL$15+1,"mmmm")</f>
        <v>février</v>
      </c>
      <c r="ZO14" t="str">
        <f t="shared" ref="ZO14" si="931">TEXT("1/"&amp;ZM$15+1,"mmmm")</f>
        <v>février</v>
      </c>
      <c r="ZP14" t="str">
        <f t="shared" ref="ZP14" si="932">TEXT("1/"&amp;ZN$15+1,"mmmm")</f>
        <v>mars</v>
      </c>
      <c r="ZQ14" t="str">
        <f t="shared" ref="ZQ14" si="933">TEXT("1/"&amp;ZO$15+1,"mmmm")</f>
        <v>mars</v>
      </c>
      <c r="ZR14" t="str">
        <f t="shared" ref="ZR14" si="934">TEXT("1/"&amp;ZP$15+1,"mmmm")</f>
        <v>avril</v>
      </c>
      <c r="ZS14" t="str">
        <f t="shared" ref="ZS14" si="935">TEXT("1/"&amp;ZQ$15+1,"mmmm")</f>
        <v>avril</v>
      </c>
      <c r="ZT14" t="str">
        <f t="shared" ref="ZT14" si="936">TEXT("1/"&amp;ZR$15+1,"mmmm")</f>
        <v>mai</v>
      </c>
      <c r="ZU14" t="str">
        <f t="shared" ref="ZU14" si="937">TEXT("1/"&amp;ZS$15+1,"mmmm")</f>
        <v>mai</v>
      </c>
      <c r="ZV14" t="str">
        <f t="shared" ref="ZV14" si="938">TEXT("1/"&amp;ZT$15+1,"mmmm")</f>
        <v>juin</v>
      </c>
      <c r="ZW14" t="str">
        <f t="shared" ref="ZW14" si="939">TEXT("1/"&amp;ZU$15+1,"mmmm")</f>
        <v>juin</v>
      </c>
      <c r="ZX14" t="str">
        <f t="shared" ref="ZX14" si="940">TEXT("1/"&amp;ZV$15+1,"mmmm")</f>
        <v>juillet</v>
      </c>
      <c r="ZY14" t="str">
        <f t="shared" ref="ZY14" si="941">TEXT("1/"&amp;ZW$15+1,"mmmm")</f>
        <v>juillet</v>
      </c>
      <c r="ZZ14" t="str">
        <f t="shared" ref="ZZ14" si="942">TEXT("1/"&amp;ZX$15+1,"mmmm")</f>
        <v>août</v>
      </c>
      <c r="AAA14" t="str">
        <f t="shared" ref="AAA14" si="943">TEXT("1/"&amp;ZY$15+1,"mmmm")</f>
        <v>août</v>
      </c>
      <c r="AAB14" t="str">
        <f t="shared" ref="AAB14" si="944">TEXT("1/"&amp;ZZ$15+1,"mmmm")</f>
        <v>septembre</v>
      </c>
      <c r="AAC14" t="str">
        <f t="shared" ref="AAC14" si="945">TEXT("1/"&amp;AAA$15+1,"mmmm")</f>
        <v>septembre</v>
      </c>
      <c r="AAD14" t="str">
        <f t="shared" ref="AAD14" si="946">TEXT("1/"&amp;AAB$15+1,"mmmm")</f>
        <v>octobre</v>
      </c>
      <c r="AAE14" t="str">
        <f t="shared" ref="AAE14" si="947">TEXT("1/"&amp;AAC$15+1,"mmmm")</f>
        <v>octobre</v>
      </c>
      <c r="AAF14" t="str">
        <f t="shared" ref="AAF14" si="948">TEXT("1/"&amp;AAD$15+1,"mmmm")</f>
        <v>novembre</v>
      </c>
      <c r="AAG14" t="str">
        <f t="shared" ref="AAG14" si="949">TEXT("1/"&amp;AAE$15+1,"mmmm")</f>
        <v>novembre</v>
      </c>
      <c r="AAH14" t="str">
        <f t="shared" ref="AAH14" si="950">TEXT("1/"&amp;AAF$15+1,"mmmm")</f>
        <v>décembre</v>
      </c>
      <c r="AAI14" t="str">
        <f t="shared" ref="AAI14" si="951">TEXT("1/"&amp;AAG$15+1,"mmmm")</f>
        <v>décembre</v>
      </c>
      <c r="AAJ14" t="str">
        <f t="shared" ref="AAJ14" si="952">TEXT("1/"&amp;AAH$15+1,"mmmm")</f>
        <v>janvier</v>
      </c>
      <c r="AAK14" t="str">
        <f t="shared" ref="AAK14" si="953">TEXT("1/"&amp;AAI$15+1,"mmmm")</f>
        <v>janvier</v>
      </c>
      <c r="AAL14" t="str">
        <f t="shared" ref="AAL14" si="954">TEXT("1/"&amp;AAJ$15+1,"mmmm")</f>
        <v>février</v>
      </c>
      <c r="AAM14" t="str">
        <f t="shared" ref="AAM14" si="955">TEXT("1/"&amp;AAK$15+1,"mmmm")</f>
        <v>février</v>
      </c>
      <c r="AAN14" t="str">
        <f t="shared" ref="AAN14" si="956">TEXT("1/"&amp;AAL$15+1,"mmmm")</f>
        <v>mars</v>
      </c>
      <c r="AAO14" t="str">
        <f t="shared" ref="AAO14" si="957">TEXT("1/"&amp;AAM$15+1,"mmmm")</f>
        <v>mars</v>
      </c>
      <c r="AAP14" t="str">
        <f t="shared" ref="AAP14" si="958">TEXT("1/"&amp;AAN$15+1,"mmmm")</f>
        <v>avril</v>
      </c>
      <c r="AAQ14" t="str">
        <f t="shared" ref="AAQ14" si="959">TEXT("1/"&amp;AAO$15+1,"mmmm")</f>
        <v>avril</v>
      </c>
      <c r="AAR14" t="str">
        <f t="shared" ref="AAR14" si="960">TEXT("1/"&amp;AAP$15+1,"mmmm")</f>
        <v>mai</v>
      </c>
      <c r="AAS14" t="str">
        <f t="shared" ref="AAS14" si="961">TEXT("1/"&amp;AAQ$15+1,"mmmm")</f>
        <v>mai</v>
      </c>
      <c r="AAT14" t="str">
        <f t="shared" ref="AAT14" si="962">TEXT("1/"&amp;AAR$15+1,"mmmm")</f>
        <v>juin</v>
      </c>
      <c r="AAU14" t="str">
        <f t="shared" ref="AAU14" si="963">TEXT("1/"&amp;AAS$15+1,"mmmm")</f>
        <v>juin</v>
      </c>
      <c r="AAV14" t="str">
        <f t="shared" ref="AAV14" si="964">TEXT("1/"&amp;AAT$15+1,"mmmm")</f>
        <v>juillet</v>
      </c>
      <c r="AAW14" t="str">
        <f t="shared" ref="AAW14" si="965">TEXT("1/"&amp;AAU$15+1,"mmmm")</f>
        <v>juillet</v>
      </c>
      <c r="AAX14" t="str">
        <f t="shared" ref="AAX14" si="966">TEXT("1/"&amp;AAV$15+1,"mmmm")</f>
        <v>août</v>
      </c>
      <c r="AAY14" t="str">
        <f t="shared" ref="AAY14" si="967">TEXT("1/"&amp;AAW$15+1,"mmmm")</f>
        <v>août</v>
      </c>
      <c r="AAZ14" t="str">
        <f t="shared" ref="AAZ14" si="968">TEXT("1/"&amp;AAX$15+1,"mmmm")</f>
        <v>septembre</v>
      </c>
      <c r="ABA14" t="str">
        <f t="shared" ref="ABA14" si="969">TEXT("1/"&amp;AAY$15+1,"mmmm")</f>
        <v>septembre</v>
      </c>
      <c r="ABB14" t="str">
        <f t="shared" ref="ABB14" si="970">TEXT("1/"&amp;AAZ$15+1,"mmmm")</f>
        <v>octobre</v>
      </c>
      <c r="ABC14" t="str">
        <f t="shared" ref="ABC14" si="971">TEXT("1/"&amp;ABA$15+1,"mmmm")</f>
        <v>octobre</v>
      </c>
      <c r="ABD14" t="str">
        <f t="shared" ref="ABD14" si="972">TEXT("1/"&amp;ABB$15+1,"mmmm")</f>
        <v>novembre</v>
      </c>
      <c r="ABE14" t="str">
        <f t="shared" ref="ABE14" si="973">TEXT("1/"&amp;ABC$15+1,"mmmm")</f>
        <v>novembre</v>
      </c>
      <c r="ABF14" t="str">
        <f t="shared" ref="ABF14" si="974">TEXT("1/"&amp;ABD$15+1,"mmmm")</f>
        <v>décembre</v>
      </c>
      <c r="ABG14" t="str">
        <f t="shared" ref="ABG14" si="975">TEXT("1/"&amp;ABE$15+1,"mmmm")</f>
        <v>décembre</v>
      </c>
      <c r="ABH14" t="str">
        <f t="shared" ref="ABH14" si="976">TEXT("1/"&amp;ABF$15+1,"mmmm")</f>
        <v>janvier</v>
      </c>
      <c r="ABI14" t="str">
        <f t="shared" ref="ABI14" si="977">TEXT("1/"&amp;ABG$15+1,"mmmm")</f>
        <v>janvier</v>
      </c>
      <c r="ABJ14" t="str">
        <f t="shared" ref="ABJ14" si="978">TEXT("1/"&amp;ABH$15+1,"mmmm")</f>
        <v>février</v>
      </c>
      <c r="ABK14" t="str">
        <f t="shared" ref="ABK14" si="979">TEXT("1/"&amp;ABI$15+1,"mmmm")</f>
        <v>février</v>
      </c>
      <c r="ABL14" t="str">
        <f t="shared" ref="ABL14" si="980">TEXT("1/"&amp;ABJ$15+1,"mmmm")</f>
        <v>mars</v>
      </c>
      <c r="ABM14" t="str">
        <f t="shared" ref="ABM14" si="981">TEXT("1/"&amp;ABK$15+1,"mmmm")</f>
        <v>mars</v>
      </c>
      <c r="ABN14" t="str">
        <f t="shared" ref="ABN14" si="982">TEXT("1/"&amp;ABL$15+1,"mmmm")</f>
        <v>avril</v>
      </c>
      <c r="ABO14" t="str">
        <f t="shared" ref="ABO14" si="983">TEXT("1/"&amp;ABM$15+1,"mmmm")</f>
        <v>avril</v>
      </c>
      <c r="ABP14" t="str">
        <f t="shared" ref="ABP14" si="984">TEXT("1/"&amp;ABN$15+1,"mmmm")</f>
        <v>mai</v>
      </c>
      <c r="ABQ14" t="str">
        <f t="shared" ref="ABQ14" si="985">TEXT("1/"&amp;ABO$15+1,"mmmm")</f>
        <v>mai</v>
      </c>
      <c r="ABR14" t="str">
        <f t="shared" ref="ABR14" si="986">TEXT("1/"&amp;ABP$15+1,"mmmm")</f>
        <v>juin</v>
      </c>
      <c r="ABS14" t="str">
        <f t="shared" ref="ABS14" si="987">TEXT("1/"&amp;ABQ$15+1,"mmmm")</f>
        <v>juin</v>
      </c>
      <c r="ABT14" t="str">
        <f t="shared" ref="ABT14" si="988">TEXT("1/"&amp;ABR$15+1,"mmmm")</f>
        <v>juillet</v>
      </c>
      <c r="ABU14" t="str">
        <f t="shared" ref="ABU14" si="989">TEXT("1/"&amp;ABS$15+1,"mmmm")</f>
        <v>juillet</v>
      </c>
      <c r="ABV14" t="str">
        <f t="shared" ref="ABV14" si="990">TEXT("1/"&amp;ABT$15+1,"mmmm")</f>
        <v>août</v>
      </c>
      <c r="ABW14" t="str">
        <f t="shared" ref="ABW14" si="991">TEXT("1/"&amp;ABU$15+1,"mmmm")</f>
        <v>août</v>
      </c>
      <c r="ABX14" t="str">
        <f t="shared" ref="ABX14" si="992">TEXT("1/"&amp;ABV$15+1,"mmmm")</f>
        <v>septembre</v>
      </c>
      <c r="ABY14" t="str">
        <f t="shared" ref="ABY14" si="993">TEXT("1/"&amp;ABW$15+1,"mmmm")</f>
        <v>septembre</v>
      </c>
      <c r="ABZ14" t="str">
        <f t="shared" ref="ABZ14" si="994">TEXT("1/"&amp;ABX$15+1,"mmmm")</f>
        <v>octobre</v>
      </c>
      <c r="ACA14" t="str">
        <f t="shared" ref="ACA14" si="995">TEXT("1/"&amp;ABY$15+1,"mmmm")</f>
        <v>octobre</v>
      </c>
      <c r="ACB14" t="str">
        <f t="shared" ref="ACB14" si="996">TEXT("1/"&amp;ABZ$15+1,"mmmm")</f>
        <v>novembre</v>
      </c>
      <c r="ACC14" t="str">
        <f t="shared" ref="ACC14" si="997">TEXT("1/"&amp;ACA$15+1,"mmmm")</f>
        <v>novembre</v>
      </c>
      <c r="ACD14" t="str">
        <f t="shared" ref="ACD14" si="998">TEXT("1/"&amp;ACB$15+1,"mmmm")</f>
        <v>décembre</v>
      </c>
      <c r="ACE14" t="str">
        <f t="shared" ref="ACE14" si="999">TEXT("1/"&amp;ACC$15+1,"mmmm")</f>
        <v>décembre</v>
      </c>
      <c r="ACF14" t="str">
        <f t="shared" ref="ACF14" si="1000">TEXT("1/"&amp;ACD$15+1,"mmmm")</f>
        <v>janvier</v>
      </c>
      <c r="ACG14" t="str">
        <f t="shared" ref="ACG14" si="1001">TEXT("1/"&amp;ACE$15+1,"mmmm")</f>
        <v>janvier</v>
      </c>
      <c r="ACH14" t="str">
        <f t="shared" ref="ACH14" si="1002">TEXT("1/"&amp;ACF$15+1,"mmmm")</f>
        <v>février</v>
      </c>
      <c r="ACI14" t="str">
        <f t="shared" ref="ACI14" si="1003">TEXT("1/"&amp;ACG$15+1,"mmmm")</f>
        <v>février</v>
      </c>
      <c r="ACJ14" t="str">
        <f t="shared" ref="ACJ14" si="1004">TEXT("1/"&amp;ACH$15+1,"mmmm")</f>
        <v>mars</v>
      </c>
      <c r="ACK14" t="str">
        <f t="shared" ref="ACK14" si="1005">TEXT("1/"&amp;ACI$15+1,"mmmm")</f>
        <v>mars</v>
      </c>
      <c r="ACL14" t="str">
        <f t="shared" ref="ACL14" si="1006">TEXT("1/"&amp;ACJ$15+1,"mmmm")</f>
        <v>avril</v>
      </c>
      <c r="ACM14" t="str">
        <f t="shared" ref="ACM14" si="1007">TEXT("1/"&amp;ACK$15+1,"mmmm")</f>
        <v>avril</v>
      </c>
      <c r="ACN14" t="str">
        <f t="shared" ref="ACN14" si="1008">TEXT("1/"&amp;ACL$15+1,"mmmm")</f>
        <v>mai</v>
      </c>
      <c r="ACO14" t="str">
        <f t="shared" ref="ACO14" si="1009">TEXT("1/"&amp;ACM$15+1,"mmmm")</f>
        <v>mai</v>
      </c>
      <c r="ACP14" t="str">
        <f t="shared" ref="ACP14" si="1010">TEXT("1/"&amp;ACN$15+1,"mmmm")</f>
        <v>juin</v>
      </c>
      <c r="ACQ14" t="str">
        <f t="shared" ref="ACQ14" si="1011">TEXT("1/"&amp;ACO$15+1,"mmmm")</f>
        <v>juin</v>
      </c>
      <c r="ACR14" t="str">
        <f t="shared" ref="ACR14" si="1012">TEXT("1/"&amp;ACP$15+1,"mmmm")</f>
        <v>juillet</v>
      </c>
      <c r="ACS14" t="str">
        <f t="shared" ref="ACS14" si="1013">TEXT("1/"&amp;ACQ$15+1,"mmmm")</f>
        <v>juillet</v>
      </c>
      <c r="ACT14" t="str">
        <f t="shared" ref="ACT14" si="1014">TEXT("1/"&amp;ACR$15+1,"mmmm")</f>
        <v>août</v>
      </c>
      <c r="ACU14" t="str">
        <f t="shared" ref="ACU14" si="1015">TEXT("1/"&amp;ACS$15+1,"mmmm")</f>
        <v>août</v>
      </c>
      <c r="ACV14" t="str">
        <f t="shared" ref="ACV14" si="1016">TEXT("1/"&amp;ACT$15+1,"mmmm")</f>
        <v>septembre</v>
      </c>
      <c r="ACW14" t="str">
        <f t="shared" ref="ACW14" si="1017">TEXT("1/"&amp;ACU$15+1,"mmmm")</f>
        <v>septembre</v>
      </c>
      <c r="ACX14" t="str">
        <f t="shared" ref="ACX14" si="1018">TEXT("1/"&amp;ACV$15+1,"mmmm")</f>
        <v>octobre</v>
      </c>
      <c r="ACY14" t="str">
        <f t="shared" ref="ACY14" si="1019">TEXT("1/"&amp;ACW$15+1,"mmmm")</f>
        <v>octobre</v>
      </c>
      <c r="ACZ14" t="str">
        <f t="shared" ref="ACZ14" si="1020">TEXT("1/"&amp;ACX$15+1,"mmmm")</f>
        <v>novembre</v>
      </c>
      <c r="ADA14" t="str">
        <f t="shared" ref="ADA14" si="1021">TEXT("1/"&amp;ACY$15+1,"mmmm")</f>
        <v>novembre</v>
      </c>
      <c r="ADB14" t="str">
        <f t="shared" ref="ADB14" si="1022">TEXT("1/"&amp;ACZ$15+1,"mmmm")</f>
        <v>décembre</v>
      </c>
      <c r="ADC14" t="str">
        <f t="shared" ref="ADC14" si="1023">TEXT("1/"&amp;ADA$15+1,"mmmm")</f>
        <v>décembre</v>
      </c>
      <c r="ADD14" t="str">
        <f t="shared" ref="ADD14" si="1024">TEXT("1/"&amp;ADB$15+1,"mmmm")</f>
        <v>janvier</v>
      </c>
      <c r="ADE14" t="str">
        <f t="shared" ref="ADE14" si="1025">TEXT("1/"&amp;ADC$15+1,"mmmm")</f>
        <v>janvier</v>
      </c>
      <c r="ADF14" t="str">
        <f t="shared" ref="ADF14" si="1026">TEXT("1/"&amp;ADD$15+1,"mmmm")</f>
        <v>février</v>
      </c>
      <c r="ADG14" t="str">
        <f t="shared" ref="ADG14" si="1027">TEXT("1/"&amp;ADE$15+1,"mmmm")</f>
        <v>février</v>
      </c>
      <c r="ADH14" t="str">
        <f t="shared" ref="ADH14" si="1028">TEXT("1/"&amp;ADF$15+1,"mmmm")</f>
        <v>mars</v>
      </c>
      <c r="ADI14" t="str">
        <f t="shared" ref="ADI14" si="1029">TEXT("1/"&amp;ADG$15+1,"mmmm")</f>
        <v>mars</v>
      </c>
      <c r="ADJ14" t="str">
        <f t="shared" ref="ADJ14" si="1030">TEXT("1/"&amp;ADH$15+1,"mmmm")</f>
        <v>avril</v>
      </c>
      <c r="ADK14" t="str">
        <f t="shared" ref="ADK14" si="1031">TEXT("1/"&amp;ADI$15+1,"mmmm")</f>
        <v>avril</v>
      </c>
      <c r="ADL14" t="str">
        <f t="shared" ref="ADL14" si="1032">TEXT("1/"&amp;ADJ$15+1,"mmmm")</f>
        <v>mai</v>
      </c>
      <c r="ADM14" t="str">
        <f t="shared" ref="ADM14" si="1033">TEXT("1/"&amp;ADK$15+1,"mmmm")</f>
        <v>mai</v>
      </c>
      <c r="ADN14" t="str">
        <f t="shared" ref="ADN14" si="1034">TEXT("1/"&amp;ADL$15+1,"mmmm")</f>
        <v>juin</v>
      </c>
      <c r="ADO14" t="str">
        <f t="shared" ref="ADO14" si="1035">TEXT("1/"&amp;ADM$15+1,"mmmm")</f>
        <v>juin</v>
      </c>
      <c r="ADP14" t="str">
        <f t="shared" ref="ADP14" si="1036">TEXT("1/"&amp;ADN$15+1,"mmmm")</f>
        <v>juillet</v>
      </c>
      <c r="ADQ14" t="str">
        <f t="shared" ref="ADQ14" si="1037">TEXT("1/"&amp;ADO$15+1,"mmmm")</f>
        <v>juillet</v>
      </c>
      <c r="ADR14" t="str">
        <f t="shared" ref="ADR14" si="1038">TEXT("1/"&amp;ADP$15+1,"mmmm")</f>
        <v>août</v>
      </c>
      <c r="ADS14" t="str">
        <f t="shared" ref="ADS14" si="1039">TEXT("1/"&amp;ADQ$15+1,"mmmm")</f>
        <v>août</v>
      </c>
      <c r="ADT14" t="str">
        <f t="shared" ref="ADT14" si="1040">TEXT("1/"&amp;ADR$15+1,"mmmm")</f>
        <v>septembre</v>
      </c>
      <c r="ADU14" t="str">
        <f t="shared" ref="ADU14" si="1041">TEXT("1/"&amp;ADS$15+1,"mmmm")</f>
        <v>septembre</v>
      </c>
      <c r="ADV14" t="str">
        <f t="shared" ref="ADV14" si="1042">TEXT("1/"&amp;ADT$15+1,"mmmm")</f>
        <v>octobre</v>
      </c>
      <c r="ADW14" t="str">
        <f t="shared" ref="ADW14" si="1043">TEXT("1/"&amp;ADU$15+1,"mmmm")</f>
        <v>octobre</v>
      </c>
      <c r="ADX14" t="str">
        <f t="shared" ref="ADX14" si="1044">TEXT("1/"&amp;ADV$15+1,"mmmm")</f>
        <v>novembre</v>
      </c>
      <c r="ADY14" t="str">
        <f t="shared" ref="ADY14" si="1045">TEXT("1/"&amp;ADW$15+1,"mmmm")</f>
        <v>novembre</v>
      </c>
      <c r="ADZ14" t="str">
        <f t="shared" ref="ADZ14" si="1046">TEXT("1/"&amp;ADX$15+1,"mmmm")</f>
        <v>décembre</v>
      </c>
      <c r="AEA14" t="str">
        <f t="shared" ref="AEA14" si="1047">TEXT("1/"&amp;ADY$15+1,"mmmm")</f>
        <v>décembre</v>
      </c>
      <c r="AEB14" t="str">
        <f t="shared" ref="AEB14" si="1048">TEXT("1/"&amp;ADZ$15+1,"mmmm")</f>
        <v>janvier</v>
      </c>
      <c r="AEC14" t="str">
        <f t="shared" ref="AEC14" si="1049">TEXT("1/"&amp;AEA$15+1,"mmmm")</f>
        <v>janvier</v>
      </c>
      <c r="AED14" t="str">
        <f t="shared" ref="AED14" si="1050">TEXT("1/"&amp;AEB$15+1,"mmmm")</f>
        <v>février</v>
      </c>
      <c r="AEE14" t="str">
        <f t="shared" ref="AEE14" si="1051">TEXT("1/"&amp;AEC$15+1,"mmmm")</f>
        <v>février</v>
      </c>
      <c r="AEF14" t="str">
        <f t="shared" ref="AEF14" si="1052">TEXT("1/"&amp;AED$15+1,"mmmm")</f>
        <v>mars</v>
      </c>
      <c r="AEG14" t="str">
        <f t="shared" ref="AEG14" si="1053">TEXT("1/"&amp;AEE$15+1,"mmmm")</f>
        <v>mars</v>
      </c>
      <c r="AEH14" t="str">
        <f t="shared" ref="AEH14" si="1054">TEXT("1/"&amp;AEF$15+1,"mmmm")</f>
        <v>avril</v>
      </c>
      <c r="AEI14" t="str">
        <f t="shared" ref="AEI14" si="1055">TEXT("1/"&amp;AEG$15+1,"mmmm")</f>
        <v>avril</v>
      </c>
      <c r="AEJ14" t="str">
        <f t="shared" ref="AEJ14" si="1056">TEXT("1/"&amp;AEH$15+1,"mmmm")</f>
        <v>mai</v>
      </c>
      <c r="AEK14" t="str">
        <f t="shared" ref="AEK14" si="1057">TEXT("1/"&amp;AEI$15+1,"mmmm")</f>
        <v>mai</v>
      </c>
      <c r="AEL14" t="str">
        <f t="shared" ref="AEL14" si="1058">TEXT("1/"&amp;AEJ$15+1,"mmmm")</f>
        <v>juin</v>
      </c>
      <c r="AEM14" t="str">
        <f t="shared" ref="AEM14" si="1059">TEXT("1/"&amp;AEK$15+1,"mmmm")</f>
        <v>juin</v>
      </c>
      <c r="AEN14" t="str">
        <f t="shared" ref="AEN14" si="1060">TEXT("1/"&amp;AEL$15+1,"mmmm")</f>
        <v>juillet</v>
      </c>
      <c r="AEO14" t="str">
        <f t="shared" ref="AEO14" si="1061">TEXT("1/"&amp;AEM$15+1,"mmmm")</f>
        <v>juillet</v>
      </c>
      <c r="AEP14" t="str">
        <f t="shared" ref="AEP14" si="1062">TEXT("1/"&amp;AEN$15+1,"mmmm")</f>
        <v>août</v>
      </c>
      <c r="AEQ14" t="str">
        <f t="shared" ref="AEQ14" si="1063">TEXT("1/"&amp;AEO$15+1,"mmmm")</f>
        <v>août</v>
      </c>
      <c r="AER14" t="str">
        <f t="shared" ref="AER14" si="1064">TEXT("1/"&amp;AEP$15+1,"mmmm")</f>
        <v>septembre</v>
      </c>
      <c r="AES14" t="str">
        <f t="shared" ref="AES14" si="1065">TEXT("1/"&amp;AEQ$15+1,"mmmm")</f>
        <v>septembre</v>
      </c>
      <c r="AET14" t="str">
        <f t="shared" ref="AET14" si="1066">TEXT("1/"&amp;AER$15+1,"mmmm")</f>
        <v>octobre</v>
      </c>
      <c r="AEU14" t="str">
        <f t="shared" ref="AEU14" si="1067">TEXT("1/"&amp;AES$15+1,"mmmm")</f>
        <v>octobre</v>
      </c>
      <c r="AEV14" t="str">
        <f t="shared" ref="AEV14" si="1068">TEXT("1/"&amp;AET$15+1,"mmmm")</f>
        <v>novembre</v>
      </c>
      <c r="AEW14" t="str">
        <f t="shared" ref="AEW14" si="1069">TEXT("1/"&amp;AEU$15+1,"mmmm")</f>
        <v>novembre</v>
      </c>
      <c r="AEX14" t="str">
        <f t="shared" ref="AEX14" si="1070">TEXT("1/"&amp;AEV$15+1,"mmmm")</f>
        <v>décembre</v>
      </c>
      <c r="AEY14" t="str">
        <f t="shared" ref="AEY14" si="1071">TEXT("1/"&amp;AEW$15+1,"mmmm")</f>
        <v>décembre</v>
      </c>
      <c r="AEZ14" t="str">
        <f t="shared" ref="AEZ14" si="1072">TEXT("1/"&amp;AEX$15+1,"mmmm")</f>
        <v>janvier</v>
      </c>
      <c r="AFA14" t="str">
        <f t="shared" ref="AFA14" si="1073">TEXT("1/"&amp;AEY$15+1,"mmmm")</f>
        <v>janvier</v>
      </c>
      <c r="AFB14" t="str">
        <f t="shared" ref="AFB14" si="1074">TEXT("1/"&amp;AEZ$15+1,"mmmm")</f>
        <v>février</v>
      </c>
      <c r="AFC14" t="str">
        <f t="shared" ref="AFC14" si="1075">TEXT("1/"&amp;AFA$15+1,"mmmm")</f>
        <v>février</v>
      </c>
      <c r="AFD14" t="str">
        <f t="shared" ref="AFD14" si="1076">TEXT("1/"&amp;AFB$15+1,"mmmm")</f>
        <v>mars</v>
      </c>
      <c r="AFE14" t="str">
        <f t="shared" ref="AFE14" si="1077">TEXT("1/"&amp;AFC$15+1,"mmmm")</f>
        <v>mars</v>
      </c>
      <c r="AFF14" t="str">
        <f t="shared" ref="AFF14" si="1078">TEXT("1/"&amp;AFD$15+1,"mmmm")</f>
        <v>avril</v>
      </c>
      <c r="AFG14" t="str">
        <f t="shared" ref="AFG14" si="1079">TEXT("1/"&amp;AFE$15+1,"mmmm")</f>
        <v>avril</v>
      </c>
      <c r="AFH14" t="str">
        <f t="shared" ref="AFH14" si="1080">TEXT("1/"&amp;AFF$15+1,"mmmm")</f>
        <v>mai</v>
      </c>
      <c r="AFI14" t="str">
        <f t="shared" ref="AFI14" si="1081">TEXT("1/"&amp;AFG$15+1,"mmmm")</f>
        <v>mai</v>
      </c>
      <c r="AFJ14" t="str">
        <f t="shared" ref="AFJ14" si="1082">TEXT("1/"&amp;AFH$15+1,"mmmm")</f>
        <v>juin</v>
      </c>
      <c r="AFK14" t="str">
        <f t="shared" ref="AFK14" si="1083">TEXT("1/"&amp;AFI$15+1,"mmmm")</f>
        <v>juin</v>
      </c>
      <c r="AFL14" t="str">
        <f t="shared" ref="AFL14" si="1084">TEXT("1/"&amp;AFJ$15+1,"mmmm")</f>
        <v>juillet</v>
      </c>
      <c r="AFM14" t="str">
        <f t="shared" ref="AFM14" si="1085">TEXT("1/"&amp;AFK$15+1,"mmmm")</f>
        <v>juillet</v>
      </c>
      <c r="AFN14" t="str">
        <f t="shared" ref="AFN14" si="1086">TEXT("1/"&amp;AFL$15+1,"mmmm")</f>
        <v>août</v>
      </c>
      <c r="AFO14" t="str">
        <f t="shared" ref="AFO14" si="1087">TEXT("1/"&amp;AFM$15+1,"mmmm")</f>
        <v>août</v>
      </c>
      <c r="AFP14" t="str">
        <f t="shared" ref="AFP14" si="1088">TEXT("1/"&amp;AFN$15+1,"mmmm")</f>
        <v>septembre</v>
      </c>
      <c r="AFQ14" t="str">
        <f t="shared" ref="AFQ14" si="1089">TEXT("1/"&amp;AFO$15+1,"mmmm")</f>
        <v>septembre</v>
      </c>
      <c r="AFR14" t="str">
        <f t="shared" ref="AFR14" si="1090">TEXT("1/"&amp;AFP$15+1,"mmmm")</f>
        <v>octobre</v>
      </c>
      <c r="AFS14" t="str">
        <f t="shared" ref="AFS14" si="1091">TEXT("1/"&amp;AFQ$15+1,"mmmm")</f>
        <v>octobre</v>
      </c>
      <c r="AFT14" t="str">
        <f t="shared" ref="AFT14" si="1092">TEXT("1/"&amp;AFR$15+1,"mmmm")</f>
        <v>novembre</v>
      </c>
      <c r="AFU14" t="str">
        <f t="shared" ref="AFU14" si="1093">TEXT("1/"&amp;AFS$15+1,"mmmm")</f>
        <v>novembre</v>
      </c>
      <c r="AFV14" t="str">
        <f t="shared" ref="AFV14" si="1094">TEXT("1/"&amp;AFT$15+1,"mmmm")</f>
        <v>décembre</v>
      </c>
      <c r="AFW14" t="str">
        <f t="shared" ref="AFW14" si="1095">TEXT("1/"&amp;AFU$15+1,"mmmm")</f>
        <v>décembre</v>
      </c>
      <c r="AFX14" t="str">
        <f t="shared" ref="AFX14" si="1096">TEXT("1/"&amp;AFV$15+1,"mmmm")</f>
        <v>janvier</v>
      </c>
      <c r="AFY14" t="str">
        <f t="shared" ref="AFY14" si="1097">TEXT("1/"&amp;AFW$15+1,"mmmm")</f>
        <v>janvier</v>
      </c>
      <c r="AFZ14" t="str">
        <f t="shared" ref="AFZ14" si="1098">TEXT("1/"&amp;AFX$15+1,"mmmm")</f>
        <v>février</v>
      </c>
      <c r="AGA14" t="str">
        <f t="shared" ref="AGA14" si="1099">TEXT("1/"&amp;AFY$15+1,"mmmm")</f>
        <v>février</v>
      </c>
      <c r="AGB14" t="str">
        <f t="shared" ref="AGB14" si="1100">TEXT("1/"&amp;AFZ$15+1,"mmmm")</f>
        <v>mars</v>
      </c>
      <c r="AGC14" t="str">
        <f t="shared" ref="AGC14" si="1101">TEXT("1/"&amp;AGA$15+1,"mmmm")</f>
        <v>mars</v>
      </c>
      <c r="AGD14" t="str">
        <f t="shared" ref="AGD14" si="1102">TEXT("1/"&amp;AGB$15+1,"mmmm")</f>
        <v>avril</v>
      </c>
      <c r="AGE14" t="str">
        <f t="shared" ref="AGE14" si="1103">TEXT("1/"&amp;AGC$15+1,"mmmm")</f>
        <v>avril</v>
      </c>
      <c r="AGF14" t="str">
        <f t="shared" ref="AGF14" si="1104">TEXT("1/"&amp;AGD$15+1,"mmmm")</f>
        <v>mai</v>
      </c>
      <c r="AGG14" t="str">
        <f t="shared" ref="AGG14" si="1105">TEXT("1/"&amp;AGE$15+1,"mmmm")</f>
        <v>mai</v>
      </c>
      <c r="AGH14" t="str">
        <f t="shared" ref="AGH14" si="1106">TEXT("1/"&amp;AGF$15+1,"mmmm")</f>
        <v>juin</v>
      </c>
      <c r="AGI14" t="str">
        <f t="shared" ref="AGI14" si="1107">TEXT("1/"&amp;AGG$15+1,"mmmm")</f>
        <v>juin</v>
      </c>
      <c r="AGJ14" t="str">
        <f t="shared" ref="AGJ14" si="1108">TEXT("1/"&amp;AGH$15+1,"mmmm")</f>
        <v>juillet</v>
      </c>
      <c r="AGK14" t="str">
        <f t="shared" ref="AGK14" si="1109">TEXT("1/"&amp;AGI$15+1,"mmmm")</f>
        <v>juillet</v>
      </c>
      <c r="AGL14" t="str">
        <f t="shared" ref="AGL14" si="1110">TEXT("1/"&amp;AGJ$15+1,"mmmm")</f>
        <v>août</v>
      </c>
      <c r="AGM14" t="str">
        <f t="shared" ref="AGM14" si="1111">TEXT("1/"&amp;AGK$15+1,"mmmm")</f>
        <v>août</v>
      </c>
      <c r="AGN14" t="str">
        <f t="shared" ref="AGN14" si="1112">TEXT("1/"&amp;AGL$15+1,"mmmm")</f>
        <v>septembre</v>
      </c>
      <c r="AGO14" t="str">
        <f t="shared" ref="AGO14" si="1113">TEXT("1/"&amp;AGM$15+1,"mmmm")</f>
        <v>septembre</v>
      </c>
      <c r="AGP14" t="str">
        <f t="shared" ref="AGP14" si="1114">TEXT("1/"&amp;AGN$15+1,"mmmm")</f>
        <v>octobre</v>
      </c>
      <c r="AGQ14" t="str">
        <f t="shared" ref="AGQ14" si="1115">TEXT("1/"&amp;AGO$15+1,"mmmm")</f>
        <v>octobre</v>
      </c>
      <c r="AGR14" t="str">
        <f t="shared" ref="AGR14" si="1116">TEXT("1/"&amp;AGP$15+1,"mmmm")</f>
        <v>novembre</v>
      </c>
      <c r="AGS14" t="str">
        <f t="shared" ref="AGS14" si="1117">TEXT("1/"&amp;AGQ$15+1,"mmmm")</f>
        <v>novembre</v>
      </c>
      <c r="AGT14" t="str">
        <f t="shared" ref="AGT14" si="1118">TEXT("1/"&amp;AGR$15+1,"mmmm")</f>
        <v>décembre</v>
      </c>
      <c r="AGU14" t="str">
        <f t="shared" ref="AGU14" si="1119">TEXT("1/"&amp;AGS$15+1,"mmmm")</f>
        <v>décembre</v>
      </c>
      <c r="AGV14" t="str">
        <f t="shared" ref="AGV14" si="1120">TEXT("1/"&amp;AGT$15+1,"mmmm")</f>
        <v>janvier</v>
      </c>
      <c r="AGW14" t="str">
        <f t="shared" ref="AGW14" si="1121">TEXT("1/"&amp;AGU$15+1,"mmmm")</f>
        <v>janvier</v>
      </c>
      <c r="AGX14" t="str">
        <f t="shared" ref="AGX14" si="1122">TEXT("1/"&amp;AGV$15+1,"mmmm")</f>
        <v>février</v>
      </c>
      <c r="AGY14" t="str">
        <f t="shared" ref="AGY14" si="1123">TEXT("1/"&amp;AGW$15+1,"mmmm")</f>
        <v>février</v>
      </c>
      <c r="AGZ14" t="str">
        <f t="shared" ref="AGZ14" si="1124">TEXT("1/"&amp;AGX$15+1,"mmmm")</f>
        <v>mars</v>
      </c>
      <c r="AHA14" t="str">
        <f t="shared" ref="AHA14" si="1125">TEXT("1/"&amp;AGY$15+1,"mmmm")</f>
        <v>mars</v>
      </c>
      <c r="AHB14" t="str">
        <f t="shared" ref="AHB14" si="1126">TEXT("1/"&amp;AGZ$15+1,"mmmm")</f>
        <v>avril</v>
      </c>
      <c r="AHC14" t="str">
        <f t="shared" ref="AHC14" si="1127">TEXT("1/"&amp;AHA$15+1,"mmmm")</f>
        <v>avril</v>
      </c>
      <c r="AHD14" t="str">
        <f t="shared" ref="AHD14" si="1128">TEXT("1/"&amp;AHB$15+1,"mmmm")</f>
        <v>mai</v>
      </c>
      <c r="AHE14" t="str">
        <f t="shared" ref="AHE14" si="1129">TEXT("1/"&amp;AHC$15+1,"mmmm")</f>
        <v>mai</v>
      </c>
      <c r="AHF14" t="str">
        <f t="shared" ref="AHF14" si="1130">TEXT("1/"&amp;AHD$15+1,"mmmm")</f>
        <v>juin</v>
      </c>
      <c r="AHG14" t="str">
        <f t="shared" ref="AHG14" si="1131">TEXT("1/"&amp;AHE$15+1,"mmmm")</f>
        <v>juin</v>
      </c>
      <c r="AHH14" t="str">
        <f t="shared" ref="AHH14" si="1132">TEXT("1/"&amp;AHF$15+1,"mmmm")</f>
        <v>juillet</v>
      </c>
      <c r="AHI14" t="str">
        <f t="shared" ref="AHI14" si="1133">TEXT("1/"&amp;AHG$15+1,"mmmm")</f>
        <v>juillet</v>
      </c>
      <c r="AHJ14" t="str">
        <f t="shared" ref="AHJ14" si="1134">TEXT("1/"&amp;AHH$15+1,"mmmm")</f>
        <v>août</v>
      </c>
      <c r="AHK14" t="str">
        <f t="shared" ref="AHK14" si="1135">TEXT("1/"&amp;AHI$15+1,"mmmm")</f>
        <v>août</v>
      </c>
      <c r="AHL14" t="str">
        <f t="shared" ref="AHL14" si="1136">TEXT("1/"&amp;AHJ$15+1,"mmmm")</f>
        <v>septembre</v>
      </c>
      <c r="AHM14" t="str">
        <f t="shared" ref="AHM14" si="1137">TEXT("1/"&amp;AHK$15+1,"mmmm")</f>
        <v>septembre</v>
      </c>
      <c r="AHN14" t="str">
        <f t="shared" ref="AHN14" si="1138">TEXT("1/"&amp;AHL$15+1,"mmmm")</f>
        <v>octobre</v>
      </c>
      <c r="AHO14" t="str">
        <f t="shared" ref="AHO14" si="1139">TEXT("1/"&amp;AHM$15+1,"mmmm")</f>
        <v>octobre</v>
      </c>
      <c r="AHP14" t="str">
        <f t="shared" ref="AHP14" si="1140">TEXT("1/"&amp;AHN$15+1,"mmmm")</f>
        <v>novembre</v>
      </c>
      <c r="AHQ14" t="str">
        <f t="shared" ref="AHQ14" si="1141">TEXT("1/"&amp;AHO$15+1,"mmmm")</f>
        <v>novembre</v>
      </c>
      <c r="AHR14" t="str">
        <f t="shared" ref="AHR14" si="1142">TEXT("1/"&amp;AHP$15+1,"mmmm")</f>
        <v>décembre</v>
      </c>
      <c r="AHS14" t="str">
        <f t="shared" ref="AHS14" si="1143">TEXT("1/"&amp;AHQ$15+1,"mmmm")</f>
        <v>décembre</v>
      </c>
      <c r="AHT14" t="str">
        <f t="shared" ref="AHT14" si="1144">TEXT("1/"&amp;AHR$15+1,"mmmm")</f>
        <v>janvier</v>
      </c>
      <c r="AHU14" t="str">
        <f t="shared" ref="AHU14" si="1145">TEXT("1/"&amp;AHS$15+1,"mmmm")</f>
        <v>janvier</v>
      </c>
      <c r="AHV14" t="str">
        <f t="shared" ref="AHV14" si="1146">TEXT("1/"&amp;AHT$15+1,"mmmm")</f>
        <v>février</v>
      </c>
      <c r="AHW14" t="str">
        <f t="shared" ref="AHW14" si="1147">TEXT("1/"&amp;AHU$15+1,"mmmm")</f>
        <v>février</v>
      </c>
      <c r="AHX14" t="str">
        <f t="shared" ref="AHX14" si="1148">TEXT("1/"&amp;AHV$15+1,"mmmm")</f>
        <v>mars</v>
      </c>
      <c r="AHY14" t="str">
        <f t="shared" ref="AHY14" si="1149">TEXT("1/"&amp;AHW$15+1,"mmmm")</f>
        <v>mars</v>
      </c>
      <c r="AHZ14" t="str">
        <f t="shared" ref="AHZ14" si="1150">TEXT("1/"&amp;AHX$15+1,"mmmm")</f>
        <v>avril</v>
      </c>
      <c r="AIA14" t="str">
        <f t="shared" ref="AIA14" si="1151">TEXT("1/"&amp;AHY$15+1,"mmmm")</f>
        <v>avril</v>
      </c>
      <c r="AIB14" t="str">
        <f t="shared" ref="AIB14" si="1152">TEXT("1/"&amp;AHZ$15+1,"mmmm")</f>
        <v>mai</v>
      </c>
      <c r="AIC14" t="str">
        <f t="shared" ref="AIC14" si="1153">TEXT("1/"&amp;AIA$15+1,"mmmm")</f>
        <v>mai</v>
      </c>
      <c r="AID14" t="str">
        <f t="shared" ref="AID14" si="1154">TEXT("1/"&amp;AIB$15+1,"mmmm")</f>
        <v>juin</v>
      </c>
      <c r="AIE14" t="str">
        <f t="shared" ref="AIE14" si="1155">TEXT("1/"&amp;AIC$15+1,"mmmm")</f>
        <v>juin</v>
      </c>
      <c r="AIF14" t="str">
        <f t="shared" ref="AIF14" si="1156">TEXT("1/"&amp;AID$15+1,"mmmm")</f>
        <v>juillet</v>
      </c>
      <c r="AIG14" t="str">
        <f t="shared" ref="AIG14" si="1157">TEXT("1/"&amp;AIE$15+1,"mmmm")</f>
        <v>juillet</v>
      </c>
      <c r="AIH14" t="str">
        <f t="shared" ref="AIH14" si="1158">TEXT("1/"&amp;AIF$15+1,"mmmm")</f>
        <v>août</v>
      </c>
      <c r="AII14" t="str">
        <f t="shared" ref="AII14" si="1159">TEXT("1/"&amp;AIG$15+1,"mmmm")</f>
        <v>août</v>
      </c>
      <c r="AIJ14" t="str">
        <f t="shared" ref="AIJ14" si="1160">TEXT("1/"&amp;AIH$15+1,"mmmm")</f>
        <v>septembre</v>
      </c>
      <c r="AIK14" t="str">
        <f t="shared" ref="AIK14" si="1161">TEXT("1/"&amp;AII$15+1,"mmmm")</f>
        <v>septembre</v>
      </c>
      <c r="AIL14" t="str">
        <f t="shared" ref="AIL14" si="1162">TEXT("1/"&amp;AIJ$15+1,"mmmm")</f>
        <v>octobre</v>
      </c>
      <c r="AIM14" t="str">
        <f t="shared" ref="AIM14" si="1163">TEXT("1/"&amp;AIK$15+1,"mmmm")</f>
        <v>octobre</v>
      </c>
      <c r="AIN14" t="str">
        <f t="shared" ref="AIN14" si="1164">TEXT("1/"&amp;AIL$15+1,"mmmm")</f>
        <v>novembre</v>
      </c>
      <c r="AIO14" t="str">
        <f t="shared" ref="AIO14" si="1165">TEXT("1/"&amp;AIM$15+1,"mmmm")</f>
        <v>novembre</v>
      </c>
      <c r="AIP14" t="str">
        <f t="shared" ref="AIP14" si="1166">TEXT("1/"&amp;AIN$15+1,"mmmm")</f>
        <v>décembre</v>
      </c>
      <c r="AIQ14" t="str">
        <f t="shared" ref="AIQ14" si="1167">TEXT("1/"&amp;AIO$15+1,"mmmm")</f>
        <v>décembre</v>
      </c>
      <c r="AIR14" t="str">
        <f t="shared" ref="AIR14" si="1168">TEXT("1/"&amp;AIP$15+1,"mmmm")</f>
        <v>janvier</v>
      </c>
      <c r="AIS14" t="str">
        <f t="shared" ref="AIS14" si="1169">TEXT("1/"&amp;AIQ$15+1,"mmmm")</f>
        <v>janvier</v>
      </c>
      <c r="AIT14" t="str">
        <f t="shared" ref="AIT14" si="1170">TEXT("1/"&amp;AIR$15+1,"mmmm")</f>
        <v>février</v>
      </c>
      <c r="AIU14" t="str">
        <f t="shared" ref="AIU14" si="1171">TEXT("1/"&amp;AIS$15+1,"mmmm")</f>
        <v>février</v>
      </c>
      <c r="AIV14" t="str">
        <f t="shared" ref="AIV14" si="1172">TEXT("1/"&amp;AIT$15+1,"mmmm")</f>
        <v>mars</v>
      </c>
      <c r="AIW14" t="str">
        <f t="shared" ref="AIW14" si="1173">TEXT("1/"&amp;AIU$15+1,"mmmm")</f>
        <v>mars</v>
      </c>
      <c r="AIX14" t="str">
        <f t="shared" ref="AIX14" si="1174">TEXT("1/"&amp;AIV$15+1,"mmmm")</f>
        <v>avril</v>
      </c>
      <c r="AIY14" t="str">
        <f t="shared" ref="AIY14" si="1175">TEXT("1/"&amp;AIW$15+1,"mmmm")</f>
        <v>avril</v>
      </c>
      <c r="AIZ14" t="str">
        <f t="shared" ref="AIZ14" si="1176">TEXT("1/"&amp;AIX$15+1,"mmmm")</f>
        <v>mai</v>
      </c>
      <c r="AJA14" t="str">
        <f t="shared" ref="AJA14" si="1177">TEXT("1/"&amp;AIY$15+1,"mmmm")</f>
        <v>mai</v>
      </c>
      <c r="AJB14" t="str">
        <f t="shared" ref="AJB14" si="1178">TEXT("1/"&amp;AIZ$15+1,"mmmm")</f>
        <v>juin</v>
      </c>
      <c r="AJC14" t="str">
        <f t="shared" ref="AJC14" si="1179">TEXT("1/"&amp;AJA$15+1,"mmmm")</f>
        <v>juin</v>
      </c>
      <c r="AJD14" t="str">
        <f t="shared" ref="AJD14" si="1180">TEXT("1/"&amp;AJB$15+1,"mmmm")</f>
        <v>juillet</v>
      </c>
      <c r="AJE14" t="str">
        <f t="shared" ref="AJE14" si="1181">TEXT("1/"&amp;AJC$15+1,"mmmm")</f>
        <v>juillet</v>
      </c>
      <c r="AJF14" t="str">
        <f t="shared" ref="AJF14" si="1182">TEXT("1/"&amp;AJD$15+1,"mmmm")</f>
        <v>août</v>
      </c>
      <c r="AJG14" t="str">
        <f t="shared" ref="AJG14" si="1183">TEXT("1/"&amp;AJE$15+1,"mmmm")</f>
        <v>août</v>
      </c>
      <c r="AJH14" t="str">
        <f t="shared" ref="AJH14" si="1184">TEXT("1/"&amp;AJF$15+1,"mmmm")</f>
        <v>septembre</v>
      </c>
      <c r="AJI14" t="str">
        <f t="shared" ref="AJI14" si="1185">TEXT("1/"&amp;AJG$15+1,"mmmm")</f>
        <v>septembre</v>
      </c>
      <c r="AJJ14" t="str">
        <f t="shared" ref="AJJ14" si="1186">TEXT("1/"&amp;AJH$15+1,"mmmm")</f>
        <v>octobre</v>
      </c>
      <c r="AJK14" t="str">
        <f t="shared" ref="AJK14" si="1187">TEXT("1/"&amp;AJI$15+1,"mmmm")</f>
        <v>octobre</v>
      </c>
      <c r="AJL14" t="str">
        <f t="shared" ref="AJL14" si="1188">TEXT("1/"&amp;AJJ$15+1,"mmmm")</f>
        <v>novembre</v>
      </c>
      <c r="AJM14" t="str">
        <f t="shared" ref="AJM14" si="1189">TEXT("1/"&amp;AJK$15+1,"mmmm")</f>
        <v>novembre</v>
      </c>
      <c r="AJN14" t="str">
        <f t="shared" ref="AJN14" si="1190">TEXT("1/"&amp;AJL$15+1,"mmmm")</f>
        <v>décembre</v>
      </c>
      <c r="AJO14" t="str">
        <f t="shared" ref="AJO14" si="1191">TEXT("1/"&amp;AJM$15+1,"mmmm")</f>
        <v>décembre</v>
      </c>
      <c r="AJP14" t="str">
        <f t="shared" ref="AJP14" si="1192">TEXT("1/"&amp;AJN$15+1,"mmmm")</f>
        <v>janvier</v>
      </c>
      <c r="AJQ14" t="str">
        <f t="shared" ref="AJQ14" si="1193">TEXT("1/"&amp;AJO$15+1,"mmmm")</f>
        <v>janvier</v>
      </c>
      <c r="AJR14" t="str">
        <f t="shared" ref="AJR14" si="1194">TEXT("1/"&amp;AJP$15+1,"mmmm")</f>
        <v>février</v>
      </c>
      <c r="AJS14" t="str">
        <f t="shared" ref="AJS14" si="1195">TEXT("1/"&amp;AJQ$15+1,"mmmm")</f>
        <v>février</v>
      </c>
      <c r="AJT14" t="str">
        <f t="shared" ref="AJT14" si="1196">TEXT("1/"&amp;AJR$15+1,"mmmm")</f>
        <v>mars</v>
      </c>
      <c r="AJU14" t="str">
        <f t="shared" ref="AJU14" si="1197">TEXT("1/"&amp;AJS$15+1,"mmmm")</f>
        <v>mars</v>
      </c>
      <c r="AJV14" t="str">
        <f t="shared" ref="AJV14" si="1198">TEXT("1/"&amp;AJT$15+1,"mmmm")</f>
        <v>avril</v>
      </c>
      <c r="AJW14" t="str">
        <f t="shared" ref="AJW14" si="1199">TEXT("1/"&amp;AJU$15+1,"mmmm")</f>
        <v>avril</v>
      </c>
      <c r="AJX14" t="str">
        <f t="shared" ref="AJX14" si="1200">TEXT("1/"&amp;AJV$15+1,"mmmm")</f>
        <v>mai</v>
      </c>
      <c r="AJY14" t="str">
        <f t="shared" ref="AJY14" si="1201">TEXT("1/"&amp;AJW$15+1,"mmmm")</f>
        <v>mai</v>
      </c>
      <c r="AJZ14" t="str">
        <f t="shared" ref="AJZ14" si="1202">TEXT("1/"&amp;AJX$15+1,"mmmm")</f>
        <v>juin</v>
      </c>
      <c r="AKA14" t="str">
        <f t="shared" ref="AKA14" si="1203">TEXT("1/"&amp;AJY$15+1,"mmmm")</f>
        <v>juin</v>
      </c>
      <c r="AKB14" t="str">
        <f t="shared" ref="AKB14" si="1204">TEXT("1/"&amp;AJZ$15+1,"mmmm")</f>
        <v>juillet</v>
      </c>
      <c r="AKC14" t="str">
        <f t="shared" ref="AKC14" si="1205">TEXT("1/"&amp;AKA$15+1,"mmmm")</f>
        <v>juillet</v>
      </c>
      <c r="AKD14" t="str">
        <f t="shared" ref="AKD14" si="1206">TEXT("1/"&amp;AKB$15+1,"mmmm")</f>
        <v>août</v>
      </c>
      <c r="AKE14" t="str">
        <f t="shared" ref="AKE14" si="1207">TEXT("1/"&amp;AKC$15+1,"mmmm")</f>
        <v>août</v>
      </c>
      <c r="AKF14" t="str">
        <f t="shared" ref="AKF14" si="1208">TEXT("1/"&amp;AKD$15+1,"mmmm")</f>
        <v>septembre</v>
      </c>
      <c r="AKG14" t="str">
        <f t="shared" ref="AKG14" si="1209">TEXT("1/"&amp;AKE$15+1,"mmmm")</f>
        <v>septembre</v>
      </c>
      <c r="AKH14" t="str">
        <f t="shared" ref="AKH14" si="1210">TEXT("1/"&amp;AKF$15+1,"mmmm")</f>
        <v>octobre</v>
      </c>
      <c r="AKI14" t="str">
        <f t="shared" ref="AKI14" si="1211">TEXT("1/"&amp;AKG$15+1,"mmmm")</f>
        <v>octobre</v>
      </c>
      <c r="AKJ14" t="str">
        <f t="shared" ref="AKJ14" si="1212">TEXT("1/"&amp;AKH$15+1,"mmmm")</f>
        <v>novembre</v>
      </c>
      <c r="AKK14" t="str">
        <f t="shared" ref="AKK14" si="1213">TEXT("1/"&amp;AKI$15+1,"mmmm")</f>
        <v>novembre</v>
      </c>
      <c r="AKL14" t="str">
        <f t="shared" ref="AKL14" si="1214">TEXT("1/"&amp;AKJ$15+1,"mmmm")</f>
        <v>décembre</v>
      </c>
      <c r="AKM14" t="str">
        <f t="shared" ref="AKM14" si="1215">TEXT("1/"&amp;AKK$15+1,"mmmm")</f>
        <v>décembre</v>
      </c>
      <c r="AKN14" t="str">
        <f t="shared" ref="AKN14" si="1216">TEXT("1/"&amp;AKL$15+1,"mmmm")</f>
        <v>janvier</v>
      </c>
      <c r="AKO14" t="str">
        <f t="shared" ref="AKO14" si="1217">TEXT("1/"&amp;AKM$15+1,"mmmm")</f>
        <v>janvier</v>
      </c>
      <c r="AKP14" t="str">
        <f t="shared" ref="AKP14" si="1218">TEXT("1/"&amp;AKN$15+1,"mmmm")</f>
        <v>février</v>
      </c>
      <c r="AKQ14" t="str">
        <f t="shared" ref="AKQ14" si="1219">TEXT("1/"&amp;AKO$15+1,"mmmm")</f>
        <v>février</v>
      </c>
      <c r="AKR14" t="str">
        <f t="shared" ref="AKR14" si="1220">TEXT("1/"&amp;AKP$15+1,"mmmm")</f>
        <v>mars</v>
      </c>
      <c r="AKS14" t="str">
        <f t="shared" ref="AKS14" si="1221">TEXT("1/"&amp;AKQ$15+1,"mmmm")</f>
        <v>mars</v>
      </c>
      <c r="AKT14" t="str">
        <f t="shared" ref="AKT14" si="1222">TEXT("1/"&amp;AKR$15+1,"mmmm")</f>
        <v>avril</v>
      </c>
      <c r="AKU14" t="str">
        <f t="shared" ref="AKU14" si="1223">TEXT("1/"&amp;AKS$15+1,"mmmm")</f>
        <v>avril</v>
      </c>
      <c r="AKV14" t="str">
        <f t="shared" ref="AKV14" si="1224">TEXT("1/"&amp;AKT$15+1,"mmmm")</f>
        <v>mai</v>
      </c>
      <c r="AKW14" t="str">
        <f t="shared" ref="AKW14" si="1225">TEXT("1/"&amp;AKU$15+1,"mmmm")</f>
        <v>mai</v>
      </c>
      <c r="AKX14" t="str">
        <f t="shared" ref="AKX14" si="1226">TEXT("1/"&amp;AKV$15+1,"mmmm")</f>
        <v>juin</v>
      </c>
      <c r="AKY14" t="str">
        <f t="shared" ref="AKY14" si="1227">TEXT("1/"&amp;AKW$15+1,"mmmm")</f>
        <v>juin</v>
      </c>
      <c r="AKZ14" t="str">
        <f t="shared" ref="AKZ14" si="1228">TEXT("1/"&amp;AKX$15+1,"mmmm")</f>
        <v>juillet</v>
      </c>
      <c r="ALA14" t="str">
        <f t="shared" ref="ALA14" si="1229">TEXT("1/"&amp;AKY$15+1,"mmmm")</f>
        <v>juillet</v>
      </c>
      <c r="ALB14" t="str">
        <f t="shared" ref="ALB14" si="1230">TEXT("1/"&amp;AKZ$15+1,"mmmm")</f>
        <v>août</v>
      </c>
      <c r="ALC14" t="str">
        <f t="shared" ref="ALC14" si="1231">TEXT("1/"&amp;ALA$15+1,"mmmm")</f>
        <v>août</v>
      </c>
      <c r="ALD14" t="str">
        <f t="shared" ref="ALD14" si="1232">TEXT("1/"&amp;ALB$15+1,"mmmm")</f>
        <v>septembre</v>
      </c>
      <c r="ALE14" t="str">
        <f t="shared" ref="ALE14" si="1233">TEXT("1/"&amp;ALC$15+1,"mmmm")</f>
        <v>septembre</v>
      </c>
      <c r="ALF14" t="str">
        <f t="shared" ref="ALF14" si="1234">TEXT("1/"&amp;ALD$15+1,"mmmm")</f>
        <v>octobre</v>
      </c>
      <c r="ALG14" t="str">
        <f t="shared" ref="ALG14" si="1235">TEXT("1/"&amp;ALE$15+1,"mmmm")</f>
        <v>octobre</v>
      </c>
      <c r="ALH14" t="str">
        <f t="shared" ref="ALH14" si="1236">TEXT("1/"&amp;ALF$15+1,"mmmm")</f>
        <v>novembre</v>
      </c>
      <c r="ALI14" t="str">
        <f t="shared" ref="ALI14" si="1237">TEXT("1/"&amp;ALG$15+1,"mmmm")</f>
        <v>novembre</v>
      </c>
      <c r="ALJ14" t="str">
        <f t="shared" ref="ALJ14" si="1238">TEXT("1/"&amp;ALH$15+1,"mmmm")</f>
        <v>décembre</v>
      </c>
      <c r="ALK14" t="str">
        <f t="shared" ref="ALK14" si="1239">TEXT("1/"&amp;ALI$15+1,"mmmm")</f>
        <v>décembre</v>
      </c>
      <c r="ALL14" t="str">
        <f t="shared" ref="ALL14" si="1240">TEXT("1/"&amp;ALJ$15+1,"mmmm")</f>
        <v>janvier</v>
      </c>
      <c r="ALM14" t="str">
        <f t="shared" ref="ALM14" si="1241">TEXT("1/"&amp;ALK$15+1,"mmmm")</f>
        <v>janvier</v>
      </c>
      <c r="ALN14" t="str">
        <f t="shared" ref="ALN14" si="1242">TEXT("1/"&amp;ALL$15+1,"mmmm")</f>
        <v>février</v>
      </c>
      <c r="ALO14" t="str">
        <f t="shared" ref="ALO14" si="1243">TEXT("1/"&amp;ALM$15+1,"mmmm")</f>
        <v>février</v>
      </c>
      <c r="ALP14" t="str">
        <f t="shared" ref="ALP14" si="1244">TEXT("1/"&amp;ALN$15+1,"mmmm")</f>
        <v>mars</v>
      </c>
      <c r="ALQ14" t="str">
        <f t="shared" ref="ALQ14" si="1245">TEXT("1/"&amp;ALO$15+1,"mmmm")</f>
        <v>mars</v>
      </c>
      <c r="ALR14" t="str">
        <f t="shared" ref="ALR14" si="1246">TEXT("1/"&amp;ALP$15+1,"mmmm")</f>
        <v>avril</v>
      </c>
      <c r="ALS14" t="str">
        <f t="shared" ref="ALS14" si="1247">TEXT("1/"&amp;ALQ$15+1,"mmmm")</f>
        <v>avril</v>
      </c>
      <c r="ALT14" t="str">
        <f t="shared" ref="ALT14" si="1248">TEXT("1/"&amp;ALR$15+1,"mmmm")</f>
        <v>mai</v>
      </c>
      <c r="ALU14" t="str">
        <f t="shared" ref="ALU14" si="1249">TEXT("1/"&amp;ALS$15+1,"mmmm")</f>
        <v>mai</v>
      </c>
      <c r="ALV14" t="str">
        <f t="shared" ref="ALV14" si="1250">TEXT("1/"&amp;ALT$15+1,"mmmm")</f>
        <v>juin</v>
      </c>
      <c r="ALW14" t="str">
        <f t="shared" ref="ALW14" si="1251">TEXT("1/"&amp;ALU$15+1,"mmmm")</f>
        <v>juin</v>
      </c>
      <c r="ALX14" t="str">
        <f t="shared" ref="ALX14" si="1252">TEXT("1/"&amp;ALV$15+1,"mmmm")</f>
        <v>juillet</v>
      </c>
      <c r="ALY14" t="str">
        <f t="shared" ref="ALY14" si="1253">TEXT("1/"&amp;ALW$15+1,"mmmm")</f>
        <v>juillet</v>
      </c>
      <c r="ALZ14" t="str">
        <f t="shared" ref="ALZ14" si="1254">TEXT("1/"&amp;ALX$15+1,"mmmm")</f>
        <v>août</v>
      </c>
      <c r="AMA14" t="str">
        <f t="shared" ref="AMA14" si="1255">TEXT("1/"&amp;ALY$15+1,"mmmm")</f>
        <v>août</v>
      </c>
      <c r="AMB14" t="str">
        <f t="shared" ref="AMB14" si="1256">TEXT("1/"&amp;ALZ$15+1,"mmmm")</f>
        <v>septembre</v>
      </c>
      <c r="AMC14" t="str">
        <f t="shared" ref="AMC14" si="1257">TEXT("1/"&amp;AMA$15+1,"mmmm")</f>
        <v>septembre</v>
      </c>
      <c r="AMD14" t="str">
        <f t="shared" ref="AMD14" si="1258">TEXT("1/"&amp;AMB$15+1,"mmmm")</f>
        <v>octobre</v>
      </c>
      <c r="AME14" t="str">
        <f t="shared" ref="AME14" si="1259">TEXT("1/"&amp;AMC$15+1,"mmmm")</f>
        <v>octobre</v>
      </c>
      <c r="AMF14" t="str">
        <f t="shared" ref="AMF14" si="1260">TEXT("1/"&amp;AMD$15+1,"mmmm")</f>
        <v>novembre</v>
      </c>
      <c r="AMG14" t="str">
        <f t="shared" ref="AMG14" si="1261">TEXT("1/"&amp;AME$15+1,"mmmm")</f>
        <v>novembre</v>
      </c>
      <c r="AMH14" t="str">
        <f t="shared" ref="AMH14" si="1262">TEXT("1/"&amp;AMF$15+1,"mmmm")</f>
        <v>décembre</v>
      </c>
      <c r="AMI14" t="str">
        <f t="shared" ref="AMI14" si="1263">TEXT("1/"&amp;AMG$15+1,"mmmm")</f>
        <v>décembre</v>
      </c>
      <c r="AMJ14" t="str">
        <f t="shared" ref="AMJ14" si="1264">TEXT("1/"&amp;AMH$15+1,"mmmm")</f>
        <v>janvier</v>
      </c>
      <c r="AMK14" t="str">
        <f t="shared" ref="AMK14" si="1265">TEXT("1/"&amp;AMI$15+1,"mmmm")</f>
        <v>janvier</v>
      </c>
      <c r="AML14" t="str">
        <f t="shared" ref="AML14" si="1266">TEXT("1/"&amp;AMJ$15+1,"mmmm")</f>
        <v>février</v>
      </c>
      <c r="AMM14" t="str">
        <f t="shared" ref="AMM14" si="1267">TEXT("1/"&amp;AMK$15+1,"mmmm")</f>
        <v>février</v>
      </c>
      <c r="AMN14" t="str">
        <f t="shared" ref="AMN14" si="1268">TEXT("1/"&amp;AML$15+1,"mmmm")</f>
        <v>mars</v>
      </c>
      <c r="AMO14" t="str">
        <f t="shared" ref="AMO14" si="1269">TEXT("1/"&amp;AMM$15+1,"mmmm")</f>
        <v>mars</v>
      </c>
      <c r="AMP14" t="str">
        <f t="shared" ref="AMP14" si="1270">TEXT("1/"&amp;AMN$15+1,"mmmm")</f>
        <v>avril</v>
      </c>
      <c r="AMQ14" t="str">
        <f t="shared" ref="AMQ14" si="1271">TEXT("1/"&amp;AMO$15+1,"mmmm")</f>
        <v>avril</v>
      </c>
      <c r="AMR14" t="str">
        <f t="shared" ref="AMR14" si="1272">TEXT("1/"&amp;AMP$15+1,"mmmm")</f>
        <v>mai</v>
      </c>
      <c r="AMS14" t="str">
        <f t="shared" ref="AMS14" si="1273">TEXT("1/"&amp;AMQ$15+1,"mmmm")</f>
        <v>mai</v>
      </c>
      <c r="AMT14" t="str">
        <f t="shared" ref="AMT14" si="1274">TEXT("1/"&amp;AMR$15+1,"mmmm")</f>
        <v>juin</v>
      </c>
      <c r="AMU14" t="str">
        <f t="shared" ref="AMU14" si="1275">TEXT("1/"&amp;AMS$15+1,"mmmm")</f>
        <v>juin</v>
      </c>
      <c r="AMV14" t="str">
        <f t="shared" ref="AMV14" si="1276">TEXT("1/"&amp;AMT$15+1,"mmmm")</f>
        <v>juillet</v>
      </c>
      <c r="AMW14" t="str">
        <f t="shared" ref="AMW14" si="1277">TEXT("1/"&amp;AMU$15+1,"mmmm")</f>
        <v>juillet</v>
      </c>
      <c r="AMX14" t="str">
        <f t="shared" ref="AMX14" si="1278">TEXT("1/"&amp;AMV$15+1,"mmmm")</f>
        <v>août</v>
      </c>
      <c r="AMY14" t="str">
        <f t="shared" ref="AMY14" si="1279">TEXT("1/"&amp;AMW$15+1,"mmmm")</f>
        <v>août</v>
      </c>
      <c r="AMZ14" t="str">
        <f t="shared" ref="AMZ14" si="1280">TEXT("1/"&amp;AMX$15+1,"mmmm")</f>
        <v>septembre</v>
      </c>
      <c r="ANA14" t="str">
        <f t="shared" ref="ANA14" si="1281">TEXT("1/"&amp;AMY$15+1,"mmmm")</f>
        <v>septembre</v>
      </c>
      <c r="ANB14" t="str">
        <f t="shared" ref="ANB14" si="1282">TEXT("1/"&amp;AMZ$15+1,"mmmm")</f>
        <v>octobre</v>
      </c>
      <c r="ANC14" t="str">
        <f t="shared" ref="ANC14" si="1283">TEXT("1/"&amp;ANA$15+1,"mmmm")</f>
        <v>octobre</v>
      </c>
      <c r="AND14" t="str">
        <f t="shared" ref="AND14" si="1284">TEXT("1/"&amp;ANB$15+1,"mmmm")</f>
        <v>novembre</v>
      </c>
      <c r="ANE14" t="str">
        <f t="shared" ref="ANE14" si="1285">TEXT("1/"&amp;ANC$15+1,"mmmm")</f>
        <v>novembre</v>
      </c>
      <c r="ANF14" t="str">
        <f t="shared" ref="ANF14" si="1286">TEXT("1/"&amp;AND$15+1,"mmmm")</f>
        <v>décembre</v>
      </c>
      <c r="ANG14" t="str">
        <f t="shared" ref="ANG14" si="1287">TEXT("1/"&amp;ANE$15+1,"mmmm")</f>
        <v>décembre</v>
      </c>
      <c r="ANH14" t="str">
        <f t="shared" ref="ANH14" si="1288">TEXT("1/"&amp;ANF$15+1,"mmmm")</f>
        <v>janvier</v>
      </c>
      <c r="ANI14" t="str">
        <f t="shared" ref="ANI14" si="1289">TEXT("1/"&amp;ANG$15+1,"mmmm")</f>
        <v>janvier</v>
      </c>
      <c r="ANJ14" t="str">
        <f t="shared" ref="ANJ14" si="1290">TEXT("1/"&amp;ANH$15+1,"mmmm")</f>
        <v>février</v>
      </c>
      <c r="ANK14" t="str">
        <f t="shared" ref="ANK14" si="1291">TEXT("1/"&amp;ANI$15+1,"mmmm")</f>
        <v>février</v>
      </c>
      <c r="ANL14" t="str">
        <f t="shared" ref="ANL14" si="1292">TEXT("1/"&amp;ANJ$15+1,"mmmm")</f>
        <v>mars</v>
      </c>
      <c r="ANM14" t="str">
        <f t="shared" ref="ANM14" si="1293">TEXT("1/"&amp;ANK$15+1,"mmmm")</f>
        <v>mars</v>
      </c>
      <c r="ANN14" t="str">
        <f t="shared" ref="ANN14" si="1294">TEXT("1/"&amp;ANL$15+1,"mmmm")</f>
        <v>avril</v>
      </c>
      <c r="ANO14" t="str">
        <f t="shared" ref="ANO14" si="1295">TEXT("1/"&amp;ANM$15+1,"mmmm")</f>
        <v>avril</v>
      </c>
      <c r="ANP14" t="str">
        <f t="shared" ref="ANP14" si="1296">TEXT("1/"&amp;ANN$15+1,"mmmm")</f>
        <v>mai</v>
      </c>
      <c r="ANQ14" t="str">
        <f t="shared" ref="ANQ14" si="1297">TEXT("1/"&amp;ANO$15+1,"mmmm")</f>
        <v>mai</v>
      </c>
      <c r="ANR14" t="str">
        <f t="shared" ref="ANR14" si="1298">TEXT("1/"&amp;ANP$15+1,"mmmm")</f>
        <v>juin</v>
      </c>
      <c r="ANS14" t="str">
        <f t="shared" ref="ANS14" si="1299">TEXT("1/"&amp;ANQ$15+1,"mmmm")</f>
        <v>juin</v>
      </c>
      <c r="ANT14" t="str">
        <f t="shared" ref="ANT14" si="1300">TEXT("1/"&amp;ANR$15+1,"mmmm")</f>
        <v>juillet</v>
      </c>
      <c r="ANU14" t="str">
        <f t="shared" ref="ANU14" si="1301">TEXT("1/"&amp;ANS$15+1,"mmmm")</f>
        <v>juillet</v>
      </c>
      <c r="ANV14" t="str">
        <f t="shared" ref="ANV14" si="1302">TEXT("1/"&amp;ANT$15+1,"mmmm")</f>
        <v>août</v>
      </c>
      <c r="ANW14" t="str">
        <f t="shared" ref="ANW14" si="1303">TEXT("1/"&amp;ANU$15+1,"mmmm")</f>
        <v>août</v>
      </c>
      <c r="ANX14" t="str">
        <f t="shared" ref="ANX14" si="1304">TEXT("1/"&amp;ANV$15+1,"mmmm")</f>
        <v>septembre</v>
      </c>
      <c r="ANY14" t="str">
        <f t="shared" ref="ANY14" si="1305">TEXT("1/"&amp;ANW$15+1,"mmmm")</f>
        <v>septembre</v>
      </c>
      <c r="ANZ14" t="str">
        <f t="shared" ref="ANZ14" si="1306">TEXT("1/"&amp;ANX$15+1,"mmmm")</f>
        <v>octobre</v>
      </c>
      <c r="AOA14" t="str">
        <f t="shared" ref="AOA14" si="1307">TEXT("1/"&amp;ANY$15+1,"mmmm")</f>
        <v>octobre</v>
      </c>
      <c r="AOB14" t="str">
        <f t="shared" ref="AOB14" si="1308">TEXT("1/"&amp;ANZ$15+1,"mmmm")</f>
        <v>novembre</v>
      </c>
      <c r="AOC14" t="str">
        <f t="shared" ref="AOC14" si="1309">TEXT("1/"&amp;AOA$15+1,"mmmm")</f>
        <v>novembre</v>
      </c>
      <c r="AOD14" t="str">
        <f t="shared" ref="AOD14" si="1310">TEXT("1/"&amp;AOB$15+1,"mmmm")</f>
        <v>décembre</v>
      </c>
      <c r="AOE14" t="str">
        <f t="shared" ref="AOE14" si="1311">TEXT("1/"&amp;AOC$15+1,"mmmm")</f>
        <v>décembre</v>
      </c>
      <c r="AOF14" t="str">
        <f t="shared" ref="AOF14" si="1312">TEXT("1/"&amp;AOD$15+1,"mmmm")</f>
        <v>janvier</v>
      </c>
      <c r="AOG14" t="str">
        <f t="shared" ref="AOG14" si="1313">TEXT("1/"&amp;AOE$15+1,"mmmm")</f>
        <v>janvier</v>
      </c>
      <c r="AOH14" t="str">
        <f t="shared" ref="AOH14" si="1314">TEXT("1/"&amp;AOF$15+1,"mmmm")</f>
        <v>février</v>
      </c>
      <c r="AOI14" t="str">
        <f t="shared" ref="AOI14" si="1315">TEXT("1/"&amp;AOG$15+1,"mmmm")</f>
        <v>février</v>
      </c>
      <c r="AOJ14" t="str">
        <f t="shared" ref="AOJ14" si="1316">TEXT("1/"&amp;AOH$15+1,"mmmm")</f>
        <v>mars</v>
      </c>
      <c r="AOK14" t="str">
        <f t="shared" ref="AOK14" si="1317">TEXT("1/"&amp;AOI$15+1,"mmmm")</f>
        <v>mars</v>
      </c>
      <c r="AOL14" t="str">
        <f t="shared" ref="AOL14" si="1318">TEXT("1/"&amp;AOJ$15+1,"mmmm")</f>
        <v>avril</v>
      </c>
      <c r="AOM14" t="str">
        <f t="shared" ref="AOM14" si="1319">TEXT("1/"&amp;AOK$15+1,"mmmm")</f>
        <v>avril</v>
      </c>
      <c r="AON14" t="str">
        <f t="shared" ref="AON14" si="1320">TEXT("1/"&amp;AOL$15+1,"mmmm")</f>
        <v>mai</v>
      </c>
      <c r="AOO14" t="str">
        <f t="shared" ref="AOO14" si="1321">TEXT("1/"&amp;AOM$15+1,"mmmm")</f>
        <v>mai</v>
      </c>
      <c r="AOP14" t="str">
        <f t="shared" ref="AOP14" si="1322">TEXT("1/"&amp;AON$15+1,"mmmm")</f>
        <v>juin</v>
      </c>
      <c r="AOQ14" t="str">
        <f t="shared" ref="AOQ14" si="1323">TEXT("1/"&amp;AOO$15+1,"mmmm")</f>
        <v>juin</v>
      </c>
      <c r="AOR14" t="str">
        <f t="shared" ref="AOR14" si="1324">TEXT("1/"&amp;AOP$15+1,"mmmm")</f>
        <v>juillet</v>
      </c>
      <c r="AOS14" t="str">
        <f t="shared" ref="AOS14" si="1325">TEXT("1/"&amp;AOQ$15+1,"mmmm")</f>
        <v>juillet</v>
      </c>
      <c r="AOT14" t="str">
        <f t="shared" ref="AOT14" si="1326">TEXT("1/"&amp;AOR$15+1,"mmmm")</f>
        <v>août</v>
      </c>
      <c r="AOU14" t="str">
        <f t="shared" ref="AOU14" si="1327">TEXT("1/"&amp;AOS$15+1,"mmmm")</f>
        <v>août</v>
      </c>
      <c r="AOV14" t="str">
        <f t="shared" ref="AOV14" si="1328">TEXT("1/"&amp;AOT$15+1,"mmmm")</f>
        <v>septembre</v>
      </c>
      <c r="AOW14" t="str">
        <f t="shared" ref="AOW14" si="1329">TEXT("1/"&amp;AOU$15+1,"mmmm")</f>
        <v>septembre</v>
      </c>
      <c r="AOX14" t="str">
        <f t="shared" ref="AOX14" si="1330">TEXT("1/"&amp;AOV$15+1,"mmmm")</f>
        <v>octobre</v>
      </c>
      <c r="AOY14" t="str">
        <f t="shared" ref="AOY14" si="1331">TEXT("1/"&amp;AOW$15+1,"mmmm")</f>
        <v>octobre</v>
      </c>
      <c r="AOZ14" t="str">
        <f t="shared" ref="AOZ14" si="1332">TEXT("1/"&amp;AOX$15+1,"mmmm")</f>
        <v>novembre</v>
      </c>
      <c r="APA14" t="str">
        <f t="shared" ref="APA14" si="1333">TEXT("1/"&amp;AOY$15+1,"mmmm")</f>
        <v>novembre</v>
      </c>
      <c r="APB14" t="str">
        <f t="shared" ref="APB14" si="1334">TEXT("1/"&amp;AOZ$15+1,"mmmm")</f>
        <v>décembre</v>
      </c>
      <c r="APC14" t="str">
        <f t="shared" ref="APC14" si="1335">TEXT("1/"&amp;APA$15+1,"mmmm")</f>
        <v>décembre</v>
      </c>
      <c r="APD14" t="str">
        <f t="shared" ref="APD14" si="1336">TEXT("1/"&amp;APB$15+1,"mmmm")</f>
        <v>janvier</v>
      </c>
      <c r="APE14" t="str">
        <f t="shared" ref="APE14" si="1337">TEXT("1/"&amp;APC$15+1,"mmmm")</f>
        <v>janvier</v>
      </c>
      <c r="APF14" t="str">
        <f t="shared" ref="APF14" si="1338">TEXT("1/"&amp;APD$15+1,"mmmm")</f>
        <v>février</v>
      </c>
      <c r="APG14" t="str">
        <f t="shared" ref="APG14" si="1339">TEXT("1/"&amp;APE$15+1,"mmmm")</f>
        <v>février</v>
      </c>
      <c r="APH14" t="str">
        <f t="shared" ref="APH14" si="1340">TEXT("1/"&amp;APF$15+1,"mmmm")</f>
        <v>mars</v>
      </c>
      <c r="API14" t="str">
        <f t="shared" ref="API14" si="1341">TEXT("1/"&amp;APG$15+1,"mmmm")</f>
        <v>mars</v>
      </c>
      <c r="APJ14" t="str">
        <f t="shared" ref="APJ14" si="1342">TEXT("1/"&amp;APH$15+1,"mmmm")</f>
        <v>avril</v>
      </c>
      <c r="APK14" t="str">
        <f t="shared" ref="APK14" si="1343">TEXT("1/"&amp;API$15+1,"mmmm")</f>
        <v>avril</v>
      </c>
      <c r="APL14" t="str">
        <f t="shared" ref="APL14" si="1344">TEXT("1/"&amp;APJ$15+1,"mmmm")</f>
        <v>mai</v>
      </c>
      <c r="APM14" t="str">
        <f t="shared" ref="APM14" si="1345">TEXT("1/"&amp;APK$15+1,"mmmm")</f>
        <v>mai</v>
      </c>
      <c r="APN14" t="str">
        <f t="shared" ref="APN14" si="1346">TEXT("1/"&amp;APL$15+1,"mmmm")</f>
        <v>juin</v>
      </c>
      <c r="APO14" t="str">
        <f t="shared" ref="APO14" si="1347">TEXT("1/"&amp;APM$15+1,"mmmm")</f>
        <v>juin</v>
      </c>
      <c r="APP14" t="str">
        <f t="shared" ref="APP14" si="1348">TEXT("1/"&amp;APN$15+1,"mmmm")</f>
        <v>juillet</v>
      </c>
      <c r="APQ14" t="str">
        <f t="shared" ref="APQ14" si="1349">TEXT("1/"&amp;APO$15+1,"mmmm")</f>
        <v>juillet</v>
      </c>
      <c r="APR14" t="str">
        <f t="shared" ref="APR14" si="1350">TEXT("1/"&amp;APP$15+1,"mmmm")</f>
        <v>août</v>
      </c>
      <c r="APS14" t="str">
        <f t="shared" ref="APS14" si="1351">TEXT("1/"&amp;APQ$15+1,"mmmm")</f>
        <v>août</v>
      </c>
      <c r="APT14" t="str">
        <f t="shared" ref="APT14" si="1352">TEXT("1/"&amp;APR$15+1,"mmmm")</f>
        <v>septembre</v>
      </c>
      <c r="APU14" t="str">
        <f t="shared" ref="APU14" si="1353">TEXT("1/"&amp;APS$15+1,"mmmm")</f>
        <v>septembre</v>
      </c>
      <c r="APV14" t="str">
        <f t="shared" ref="APV14" si="1354">TEXT("1/"&amp;APT$15+1,"mmmm")</f>
        <v>octobre</v>
      </c>
      <c r="APW14" t="str">
        <f t="shared" ref="APW14" si="1355">TEXT("1/"&amp;APU$15+1,"mmmm")</f>
        <v>octobre</v>
      </c>
      <c r="APX14" t="str">
        <f t="shared" ref="APX14" si="1356">TEXT("1/"&amp;APV$15+1,"mmmm")</f>
        <v>novembre</v>
      </c>
      <c r="APY14" t="str">
        <f t="shared" ref="APY14" si="1357">TEXT("1/"&amp;APW$15+1,"mmmm")</f>
        <v>novembre</v>
      </c>
      <c r="APZ14" t="str">
        <f t="shared" ref="APZ14" si="1358">TEXT("1/"&amp;APX$15+1,"mmmm")</f>
        <v>décembre</v>
      </c>
      <c r="AQA14" t="str">
        <f t="shared" ref="AQA14" si="1359">TEXT("1/"&amp;APY$15+1,"mmmm")</f>
        <v>décembre</v>
      </c>
      <c r="AQB14" t="str">
        <f t="shared" ref="AQB14" si="1360">TEXT("1/"&amp;APZ$15+1,"mmmm")</f>
        <v>janvier</v>
      </c>
      <c r="AQC14" t="str">
        <f t="shared" ref="AQC14" si="1361">TEXT("1/"&amp;AQA$15+1,"mmmm")</f>
        <v>janvier</v>
      </c>
      <c r="AQD14" t="str">
        <f t="shared" ref="AQD14" si="1362">TEXT("1/"&amp;AQB$15+1,"mmmm")</f>
        <v>février</v>
      </c>
      <c r="AQE14" t="str">
        <f t="shared" ref="AQE14" si="1363">TEXT("1/"&amp;AQC$15+1,"mmmm")</f>
        <v>février</v>
      </c>
      <c r="AQF14" t="str">
        <f t="shared" ref="AQF14" si="1364">TEXT("1/"&amp;AQD$15+1,"mmmm")</f>
        <v>mars</v>
      </c>
      <c r="AQG14" t="str">
        <f t="shared" ref="AQG14" si="1365">TEXT("1/"&amp;AQE$15+1,"mmmm")</f>
        <v>mars</v>
      </c>
      <c r="AQH14" t="str">
        <f t="shared" ref="AQH14" si="1366">TEXT("1/"&amp;AQF$15+1,"mmmm")</f>
        <v>avril</v>
      </c>
      <c r="AQI14" t="str">
        <f t="shared" ref="AQI14" si="1367">TEXT("1/"&amp;AQG$15+1,"mmmm")</f>
        <v>avril</v>
      </c>
      <c r="AQJ14" t="str">
        <f t="shared" ref="AQJ14" si="1368">TEXT("1/"&amp;AQH$15+1,"mmmm")</f>
        <v>mai</v>
      </c>
      <c r="AQK14" t="str">
        <f t="shared" ref="AQK14" si="1369">TEXT("1/"&amp;AQI$15+1,"mmmm")</f>
        <v>mai</v>
      </c>
      <c r="AQL14" t="str">
        <f t="shared" ref="AQL14" si="1370">TEXT("1/"&amp;AQJ$15+1,"mmmm")</f>
        <v>juin</v>
      </c>
      <c r="AQM14" t="str">
        <f t="shared" ref="AQM14" si="1371">TEXT("1/"&amp;AQK$15+1,"mmmm")</f>
        <v>juin</v>
      </c>
      <c r="AQN14" t="str">
        <f t="shared" ref="AQN14" si="1372">TEXT("1/"&amp;AQL$15+1,"mmmm")</f>
        <v>juillet</v>
      </c>
      <c r="AQO14" t="str">
        <f t="shared" ref="AQO14" si="1373">TEXT("1/"&amp;AQM$15+1,"mmmm")</f>
        <v>juillet</v>
      </c>
      <c r="AQP14" t="str">
        <f t="shared" ref="AQP14" si="1374">TEXT("1/"&amp;AQN$15+1,"mmmm")</f>
        <v>août</v>
      </c>
      <c r="AQQ14" t="str">
        <f t="shared" ref="AQQ14" si="1375">TEXT("1/"&amp;AQO$15+1,"mmmm")</f>
        <v>août</v>
      </c>
      <c r="AQR14" t="str">
        <f t="shared" ref="AQR14" si="1376">TEXT("1/"&amp;AQP$15+1,"mmmm")</f>
        <v>septembre</v>
      </c>
      <c r="AQS14" t="str">
        <f t="shared" ref="AQS14" si="1377">TEXT("1/"&amp;AQQ$15+1,"mmmm")</f>
        <v>septembre</v>
      </c>
      <c r="AQT14" t="str">
        <f t="shared" ref="AQT14" si="1378">TEXT("1/"&amp;AQR$15+1,"mmmm")</f>
        <v>octobre</v>
      </c>
      <c r="AQU14" t="str">
        <f t="shared" ref="AQU14" si="1379">TEXT("1/"&amp;AQS$15+1,"mmmm")</f>
        <v>octobre</v>
      </c>
      <c r="AQV14" t="str">
        <f t="shared" ref="AQV14" si="1380">TEXT("1/"&amp;AQT$15+1,"mmmm")</f>
        <v>novembre</v>
      </c>
      <c r="AQW14" t="str">
        <f t="shared" ref="AQW14" si="1381">TEXT("1/"&amp;AQU$15+1,"mmmm")</f>
        <v>novembre</v>
      </c>
      <c r="AQX14" t="str">
        <f t="shared" ref="AQX14" si="1382">TEXT("1/"&amp;AQV$15+1,"mmmm")</f>
        <v>décembre</v>
      </c>
      <c r="AQY14" t="str">
        <f t="shared" ref="AQY14" si="1383">TEXT("1/"&amp;AQW$15+1,"mmmm")</f>
        <v>décembre</v>
      </c>
      <c r="AQZ14" t="str">
        <f t="shared" ref="AQZ14" si="1384">TEXT("1/"&amp;AQX$15+1,"mmmm")</f>
        <v>janvier</v>
      </c>
      <c r="ARA14" t="str">
        <f t="shared" ref="ARA14" si="1385">TEXT("1/"&amp;AQY$15+1,"mmmm")</f>
        <v>janvier</v>
      </c>
      <c r="ARB14" t="str">
        <f t="shared" ref="ARB14" si="1386">TEXT("1/"&amp;AQZ$15+1,"mmmm")</f>
        <v>février</v>
      </c>
      <c r="ARC14" t="str">
        <f t="shared" ref="ARC14" si="1387">TEXT("1/"&amp;ARA$15+1,"mmmm")</f>
        <v>février</v>
      </c>
      <c r="ARD14" t="str">
        <f t="shared" ref="ARD14" si="1388">TEXT("1/"&amp;ARB$15+1,"mmmm")</f>
        <v>mars</v>
      </c>
      <c r="ARE14" t="str">
        <f t="shared" ref="ARE14" si="1389">TEXT("1/"&amp;ARC$15+1,"mmmm")</f>
        <v>mars</v>
      </c>
      <c r="ARF14" t="str">
        <f t="shared" ref="ARF14" si="1390">TEXT("1/"&amp;ARD$15+1,"mmmm")</f>
        <v>avril</v>
      </c>
      <c r="ARG14" t="str">
        <f t="shared" ref="ARG14" si="1391">TEXT("1/"&amp;ARE$15+1,"mmmm")</f>
        <v>avril</v>
      </c>
      <c r="ARH14" t="str">
        <f t="shared" ref="ARH14" si="1392">TEXT("1/"&amp;ARF$15+1,"mmmm")</f>
        <v>mai</v>
      </c>
      <c r="ARI14" t="str">
        <f t="shared" ref="ARI14" si="1393">TEXT("1/"&amp;ARG$15+1,"mmmm")</f>
        <v>mai</v>
      </c>
      <c r="ARJ14" t="str">
        <f t="shared" ref="ARJ14" si="1394">TEXT("1/"&amp;ARH$15+1,"mmmm")</f>
        <v>juin</v>
      </c>
      <c r="ARK14" t="str">
        <f t="shared" ref="ARK14" si="1395">TEXT("1/"&amp;ARI$15+1,"mmmm")</f>
        <v>juin</v>
      </c>
      <c r="ARL14" t="str">
        <f t="shared" ref="ARL14" si="1396">TEXT("1/"&amp;ARJ$15+1,"mmmm")</f>
        <v>juillet</v>
      </c>
      <c r="ARM14" t="str">
        <f t="shared" ref="ARM14" si="1397">TEXT("1/"&amp;ARK$15+1,"mmmm")</f>
        <v>juillet</v>
      </c>
      <c r="ARN14" t="str">
        <f t="shared" ref="ARN14" si="1398">TEXT("1/"&amp;ARL$15+1,"mmmm")</f>
        <v>août</v>
      </c>
      <c r="ARO14" t="str">
        <f t="shared" ref="ARO14" si="1399">TEXT("1/"&amp;ARM$15+1,"mmmm")</f>
        <v>août</v>
      </c>
      <c r="ARP14" t="str">
        <f t="shared" ref="ARP14" si="1400">TEXT("1/"&amp;ARN$15+1,"mmmm")</f>
        <v>septembre</v>
      </c>
      <c r="ARQ14" t="str">
        <f t="shared" ref="ARQ14" si="1401">TEXT("1/"&amp;ARO$15+1,"mmmm")</f>
        <v>septembre</v>
      </c>
      <c r="ARR14" t="str">
        <f t="shared" ref="ARR14" si="1402">TEXT("1/"&amp;ARP$15+1,"mmmm")</f>
        <v>octobre</v>
      </c>
      <c r="ARS14" t="str">
        <f t="shared" ref="ARS14" si="1403">TEXT("1/"&amp;ARQ$15+1,"mmmm")</f>
        <v>octobre</v>
      </c>
      <c r="ART14" t="str">
        <f t="shared" ref="ART14" si="1404">TEXT("1/"&amp;ARR$15+1,"mmmm")</f>
        <v>novembre</v>
      </c>
      <c r="ARU14" t="str">
        <f t="shared" ref="ARU14" si="1405">TEXT("1/"&amp;ARS$15+1,"mmmm")</f>
        <v>novembre</v>
      </c>
      <c r="ARV14" t="str">
        <f t="shared" ref="ARV14" si="1406">TEXT("1/"&amp;ART$15+1,"mmmm")</f>
        <v>décembre</v>
      </c>
      <c r="ARW14" t="str">
        <f t="shared" ref="ARW14" si="1407">TEXT("1/"&amp;ARU$15+1,"mmmm")</f>
        <v>décembre</v>
      </c>
      <c r="ARX14" t="str">
        <f t="shared" ref="ARX14" si="1408">TEXT("1/"&amp;ARV$15+1,"mmmm")</f>
        <v>janvier</v>
      </c>
      <c r="ARY14" t="str">
        <f t="shared" ref="ARY14" si="1409">TEXT("1/"&amp;ARW$15+1,"mmmm")</f>
        <v>janvier</v>
      </c>
      <c r="ARZ14" t="str">
        <f t="shared" ref="ARZ14" si="1410">TEXT("1/"&amp;ARX$15+1,"mmmm")</f>
        <v>février</v>
      </c>
      <c r="ASA14" t="str">
        <f t="shared" ref="ASA14" si="1411">TEXT("1/"&amp;ARY$15+1,"mmmm")</f>
        <v>février</v>
      </c>
      <c r="ASB14" t="str">
        <f t="shared" ref="ASB14" si="1412">TEXT("1/"&amp;ARZ$15+1,"mmmm")</f>
        <v>mars</v>
      </c>
      <c r="ASC14" t="str">
        <f t="shared" ref="ASC14" si="1413">TEXT("1/"&amp;ASA$15+1,"mmmm")</f>
        <v>mars</v>
      </c>
      <c r="ASD14" t="str">
        <f t="shared" ref="ASD14" si="1414">TEXT("1/"&amp;ASB$15+1,"mmmm")</f>
        <v>avril</v>
      </c>
      <c r="ASE14" t="str">
        <f t="shared" ref="ASE14" si="1415">TEXT("1/"&amp;ASC$15+1,"mmmm")</f>
        <v>avril</v>
      </c>
      <c r="ASF14" t="str">
        <f t="shared" ref="ASF14" si="1416">TEXT("1/"&amp;ASD$15+1,"mmmm")</f>
        <v>mai</v>
      </c>
      <c r="ASG14" t="str">
        <f t="shared" ref="ASG14" si="1417">TEXT("1/"&amp;ASE$15+1,"mmmm")</f>
        <v>mai</v>
      </c>
      <c r="ASH14" t="str">
        <f t="shared" ref="ASH14" si="1418">TEXT("1/"&amp;ASF$15+1,"mmmm")</f>
        <v>juin</v>
      </c>
      <c r="ASI14" t="str">
        <f t="shared" ref="ASI14" si="1419">TEXT("1/"&amp;ASG$15+1,"mmmm")</f>
        <v>juin</v>
      </c>
      <c r="ASJ14" t="str">
        <f t="shared" ref="ASJ14" si="1420">TEXT("1/"&amp;ASH$15+1,"mmmm")</f>
        <v>juillet</v>
      </c>
      <c r="ASK14" t="str">
        <f t="shared" ref="ASK14" si="1421">TEXT("1/"&amp;ASI$15+1,"mmmm")</f>
        <v>juillet</v>
      </c>
      <c r="ASL14" t="str">
        <f t="shared" ref="ASL14" si="1422">TEXT("1/"&amp;ASJ$15+1,"mmmm")</f>
        <v>août</v>
      </c>
      <c r="ASM14" t="str">
        <f t="shared" ref="ASM14" si="1423">TEXT("1/"&amp;ASK$15+1,"mmmm")</f>
        <v>août</v>
      </c>
      <c r="ASN14" t="str">
        <f t="shared" ref="ASN14" si="1424">TEXT("1/"&amp;ASL$15+1,"mmmm")</f>
        <v>septembre</v>
      </c>
      <c r="ASO14" t="str">
        <f t="shared" ref="ASO14" si="1425">TEXT("1/"&amp;ASM$15+1,"mmmm")</f>
        <v>septembre</v>
      </c>
      <c r="ASP14" t="str">
        <f t="shared" ref="ASP14" si="1426">TEXT("1/"&amp;ASN$15+1,"mmmm")</f>
        <v>octobre</v>
      </c>
      <c r="ASQ14" t="str">
        <f t="shared" ref="ASQ14" si="1427">TEXT("1/"&amp;ASO$15+1,"mmmm")</f>
        <v>octobre</v>
      </c>
      <c r="ASR14" t="str">
        <f t="shared" ref="ASR14" si="1428">TEXT("1/"&amp;ASP$15+1,"mmmm")</f>
        <v>novembre</v>
      </c>
      <c r="ASS14" t="str">
        <f t="shared" ref="ASS14" si="1429">TEXT("1/"&amp;ASQ$15+1,"mmmm")</f>
        <v>novembre</v>
      </c>
      <c r="AST14" t="str">
        <f t="shared" ref="AST14" si="1430">TEXT("1/"&amp;ASR$15+1,"mmmm")</f>
        <v>décembre</v>
      </c>
      <c r="ASU14" t="str">
        <f t="shared" ref="ASU14" si="1431">TEXT("1/"&amp;ASS$15+1,"mmmm")</f>
        <v>décembre</v>
      </c>
      <c r="ASV14" t="str">
        <f t="shared" ref="ASV14" si="1432">TEXT("1/"&amp;AST$15+1,"mmmm")</f>
        <v>janvier</v>
      </c>
      <c r="ASW14" t="str">
        <f t="shared" ref="ASW14" si="1433">TEXT("1/"&amp;ASU$15+1,"mmmm")</f>
        <v>janvier</v>
      </c>
      <c r="ASX14" t="str">
        <f t="shared" ref="ASX14" si="1434">TEXT("1/"&amp;ASV$15+1,"mmmm")</f>
        <v>février</v>
      </c>
      <c r="ASY14" t="str">
        <f t="shared" ref="ASY14" si="1435">TEXT("1/"&amp;ASW$15+1,"mmmm")</f>
        <v>février</v>
      </c>
      <c r="ASZ14" t="str">
        <f t="shared" ref="ASZ14" si="1436">TEXT("1/"&amp;ASX$15+1,"mmmm")</f>
        <v>mars</v>
      </c>
      <c r="ATA14" t="str">
        <f t="shared" ref="ATA14" si="1437">TEXT("1/"&amp;ASY$15+1,"mmmm")</f>
        <v>mars</v>
      </c>
      <c r="ATB14" t="str">
        <f t="shared" ref="ATB14" si="1438">TEXT("1/"&amp;ASZ$15+1,"mmmm")</f>
        <v>avril</v>
      </c>
      <c r="ATC14" t="str">
        <f t="shared" ref="ATC14" si="1439">TEXT("1/"&amp;ATA$15+1,"mmmm")</f>
        <v>avril</v>
      </c>
      <c r="ATD14" t="str">
        <f t="shared" ref="ATD14" si="1440">TEXT("1/"&amp;ATB$15+1,"mmmm")</f>
        <v>mai</v>
      </c>
      <c r="ATE14" t="str">
        <f t="shared" ref="ATE14" si="1441">TEXT("1/"&amp;ATC$15+1,"mmmm")</f>
        <v>mai</v>
      </c>
      <c r="ATF14" t="str">
        <f t="shared" ref="ATF14" si="1442">TEXT("1/"&amp;ATD$15+1,"mmmm")</f>
        <v>juin</v>
      </c>
      <c r="ATG14" t="str">
        <f t="shared" ref="ATG14" si="1443">TEXT("1/"&amp;ATE$15+1,"mmmm")</f>
        <v>juin</v>
      </c>
      <c r="ATH14" t="str">
        <f t="shared" ref="ATH14" si="1444">TEXT("1/"&amp;ATF$15+1,"mmmm")</f>
        <v>juillet</v>
      </c>
      <c r="ATI14" t="str">
        <f t="shared" ref="ATI14" si="1445">TEXT("1/"&amp;ATG$15+1,"mmmm")</f>
        <v>juillet</v>
      </c>
      <c r="ATJ14" t="str">
        <f t="shared" ref="ATJ14" si="1446">TEXT("1/"&amp;ATH$15+1,"mmmm")</f>
        <v>août</v>
      </c>
      <c r="ATK14" t="str">
        <f t="shared" ref="ATK14" si="1447">TEXT("1/"&amp;ATI$15+1,"mmmm")</f>
        <v>août</v>
      </c>
      <c r="ATL14" t="str">
        <f t="shared" ref="ATL14" si="1448">TEXT("1/"&amp;ATJ$15+1,"mmmm")</f>
        <v>septembre</v>
      </c>
      <c r="ATM14" t="str">
        <f t="shared" ref="ATM14" si="1449">TEXT("1/"&amp;ATK$15+1,"mmmm")</f>
        <v>septembre</v>
      </c>
      <c r="ATN14" t="str">
        <f t="shared" ref="ATN14" si="1450">TEXT("1/"&amp;ATL$15+1,"mmmm")</f>
        <v>octobre</v>
      </c>
      <c r="ATO14" t="str">
        <f t="shared" ref="ATO14" si="1451">TEXT("1/"&amp;ATM$15+1,"mmmm")</f>
        <v>octobre</v>
      </c>
      <c r="ATP14" t="str">
        <f t="shared" ref="ATP14" si="1452">TEXT("1/"&amp;ATN$15+1,"mmmm")</f>
        <v>novembre</v>
      </c>
      <c r="ATQ14" t="str">
        <f t="shared" ref="ATQ14" si="1453">TEXT("1/"&amp;ATO$15+1,"mmmm")</f>
        <v>novembre</v>
      </c>
      <c r="ATR14" t="str">
        <f t="shared" ref="ATR14" si="1454">TEXT("1/"&amp;ATP$15+1,"mmmm")</f>
        <v>décembre</v>
      </c>
      <c r="ATS14" t="str">
        <f t="shared" ref="ATS14" si="1455">TEXT("1/"&amp;ATQ$15+1,"mmmm")</f>
        <v>décembre</v>
      </c>
    </row>
    <row r="15" spans="1:1215" hidden="1" outlineLevel="1" x14ac:dyDescent="0.25">
      <c r="P15" s="17">
        <f>MONTH(1&amp;P$14)</f>
        <v>1</v>
      </c>
      <c r="Q15" s="17">
        <f t="shared" ref="Q15:CA15" si="1456">MONTH(1&amp;Q$14)</f>
        <v>1</v>
      </c>
      <c r="R15" s="17">
        <f t="shared" si="1456"/>
        <v>2</v>
      </c>
      <c r="S15" s="17">
        <f t="shared" si="1456"/>
        <v>2</v>
      </c>
      <c r="T15" s="17">
        <f t="shared" si="1456"/>
        <v>3</v>
      </c>
      <c r="U15" s="17">
        <f t="shared" si="1456"/>
        <v>3</v>
      </c>
      <c r="V15" s="17">
        <f t="shared" si="1456"/>
        <v>4</v>
      </c>
      <c r="W15" s="17">
        <f t="shared" si="1456"/>
        <v>4</v>
      </c>
      <c r="X15" s="17">
        <f t="shared" si="1456"/>
        <v>5</v>
      </c>
      <c r="Y15" s="17">
        <f t="shared" si="1456"/>
        <v>5</v>
      </c>
      <c r="Z15" s="17">
        <f t="shared" si="1456"/>
        <v>6</v>
      </c>
      <c r="AA15" s="17">
        <f t="shared" si="1456"/>
        <v>6</v>
      </c>
      <c r="AB15" s="17">
        <f t="shared" si="1456"/>
        <v>7</v>
      </c>
      <c r="AC15" s="17">
        <f t="shared" si="1456"/>
        <v>7</v>
      </c>
      <c r="AD15" s="17">
        <f t="shared" si="1456"/>
        <v>8</v>
      </c>
      <c r="AE15" s="17">
        <f t="shared" si="1456"/>
        <v>8</v>
      </c>
      <c r="AF15" s="17">
        <f t="shared" si="1456"/>
        <v>9</v>
      </c>
      <c r="AG15" s="17">
        <f t="shared" si="1456"/>
        <v>9</v>
      </c>
      <c r="AH15" s="17">
        <f t="shared" si="1456"/>
        <v>10</v>
      </c>
      <c r="AI15" s="17">
        <f t="shared" si="1456"/>
        <v>10</v>
      </c>
      <c r="AJ15" s="17">
        <f t="shared" si="1456"/>
        <v>11</v>
      </c>
      <c r="AK15" s="17">
        <f t="shared" si="1456"/>
        <v>11</v>
      </c>
      <c r="AL15" s="17">
        <f t="shared" si="1456"/>
        <v>12</v>
      </c>
      <c r="AM15" s="17">
        <f t="shared" si="1456"/>
        <v>12</v>
      </c>
      <c r="AN15" s="17">
        <f t="shared" si="1456"/>
        <v>1</v>
      </c>
      <c r="AO15" s="17">
        <f t="shared" si="1456"/>
        <v>1</v>
      </c>
      <c r="AP15" s="17">
        <f t="shared" si="1456"/>
        <v>2</v>
      </c>
      <c r="AQ15" s="17">
        <f t="shared" si="1456"/>
        <v>2</v>
      </c>
      <c r="AR15" s="17">
        <f t="shared" si="1456"/>
        <v>3</v>
      </c>
      <c r="AS15" s="17">
        <f t="shared" si="1456"/>
        <v>3</v>
      </c>
      <c r="AT15" s="17">
        <f t="shared" si="1456"/>
        <v>4</v>
      </c>
      <c r="AU15" s="17">
        <f t="shared" si="1456"/>
        <v>4</v>
      </c>
      <c r="AV15" s="17">
        <f t="shared" si="1456"/>
        <v>5</v>
      </c>
      <c r="AW15" s="17">
        <f t="shared" si="1456"/>
        <v>5</v>
      </c>
      <c r="AX15" s="17">
        <f t="shared" si="1456"/>
        <v>6</v>
      </c>
      <c r="AY15" s="17">
        <f t="shared" si="1456"/>
        <v>6</v>
      </c>
      <c r="AZ15" s="17">
        <f t="shared" si="1456"/>
        <v>7</v>
      </c>
      <c r="BA15" s="17">
        <f t="shared" si="1456"/>
        <v>7</v>
      </c>
      <c r="BB15" s="17">
        <f t="shared" si="1456"/>
        <v>8</v>
      </c>
      <c r="BC15" s="17">
        <f t="shared" si="1456"/>
        <v>8</v>
      </c>
      <c r="BD15" s="17">
        <f t="shared" si="1456"/>
        <v>9</v>
      </c>
      <c r="BE15" s="17">
        <f t="shared" si="1456"/>
        <v>9</v>
      </c>
      <c r="BF15" s="17">
        <f t="shared" si="1456"/>
        <v>10</v>
      </c>
      <c r="BG15" s="17">
        <f t="shared" si="1456"/>
        <v>10</v>
      </c>
      <c r="BH15" s="17">
        <f t="shared" si="1456"/>
        <v>11</v>
      </c>
      <c r="BI15" s="17">
        <f t="shared" si="1456"/>
        <v>11</v>
      </c>
      <c r="BJ15" s="17">
        <f t="shared" si="1456"/>
        <v>12</v>
      </c>
      <c r="BK15" s="17">
        <f t="shared" si="1456"/>
        <v>12</v>
      </c>
      <c r="BL15" s="17">
        <f t="shared" si="1456"/>
        <v>1</v>
      </c>
      <c r="BM15" s="17">
        <f t="shared" si="1456"/>
        <v>1</v>
      </c>
      <c r="BN15" s="17">
        <f t="shared" si="1456"/>
        <v>2</v>
      </c>
      <c r="BO15" s="17">
        <f t="shared" si="1456"/>
        <v>2</v>
      </c>
      <c r="BP15" s="17">
        <f t="shared" si="1456"/>
        <v>3</v>
      </c>
      <c r="BQ15" s="17">
        <f t="shared" si="1456"/>
        <v>3</v>
      </c>
      <c r="BR15" s="17">
        <f t="shared" si="1456"/>
        <v>4</v>
      </c>
      <c r="BS15" s="17">
        <f t="shared" si="1456"/>
        <v>4</v>
      </c>
      <c r="BT15" s="17">
        <f t="shared" si="1456"/>
        <v>5</v>
      </c>
      <c r="BU15" s="17">
        <f t="shared" si="1456"/>
        <v>5</v>
      </c>
      <c r="BV15" s="17">
        <f t="shared" si="1456"/>
        <v>6</v>
      </c>
      <c r="BW15" s="17">
        <f t="shared" si="1456"/>
        <v>6</v>
      </c>
      <c r="BX15" s="17">
        <f t="shared" si="1456"/>
        <v>7</v>
      </c>
      <c r="BY15" s="17">
        <f t="shared" si="1456"/>
        <v>7</v>
      </c>
      <c r="BZ15" s="17">
        <f t="shared" si="1456"/>
        <v>8</v>
      </c>
      <c r="CA15" s="17">
        <f t="shared" si="1456"/>
        <v>8</v>
      </c>
      <c r="CB15" s="17">
        <f t="shared" ref="CB15:EM15" si="1457">MONTH(1&amp;CB$14)</f>
        <v>9</v>
      </c>
      <c r="CC15" s="17">
        <f t="shared" si="1457"/>
        <v>9</v>
      </c>
      <c r="CD15" s="17">
        <f t="shared" si="1457"/>
        <v>10</v>
      </c>
      <c r="CE15" s="17">
        <f t="shared" si="1457"/>
        <v>10</v>
      </c>
      <c r="CF15" s="17">
        <f t="shared" si="1457"/>
        <v>11</v>
      </c>
      <c r="CG15" s="17">
        <f t="shared" si="1457"/>
        <v>11</v>
      </c>
      <c r="CH15" s="17">
        <f t="shared" si="1457"/>
        <v>12</v>
      </c>
      <c r="CI15" s="17">
        <f t="shared" si="1457"/>
        <v>12</v>
      </c>
      <c r="CJ15" s="17">
        <f t="shared" si="1457"/>
        <v>1</v>
      </c>
      <c r="CK15" s="17">
        <f t="shared" si="1457"/>
        <v>1</v>
      </c>
      <c r="CL15" s="17">
        <f t="shared" si="1457"/>
        <v>2</v>
      </c>
      <c r="CM15" s="17">
        <f t="shared" si="1457"/>
        <v>2</v>
      </c>
      <c r="CN15" s="17">
        <f t="shared" si="1457"/>
        <v>3</v>
      </c>
      <c r="CO15" s="17">
        <f t="shared" si="1457"/>
        <v>3</v>
      </c>
      <c r="CP15" s="17">
        <f t="shared" si="1457"/>
        <v>4</v>
      </c>
      <c r="CQ15" s="17">
        <f t="shared" si="1457"/>
        <v>4</v>
      </c>
      <c r="CR15" s="17">
        <f t="shared" si="1457"/>
        <v>5</v>
      </c>
      <c r="CS15" s="17">
        <f t="shared" si="1457"/>
        <v>5</v>
      </c>
      <c r="CT15" s="17">
        <f t="shared" si="1457"/>
        <v>6</v>
      </c>
      <c r="CU15" s="17">
        <f t="shared" si="1457"/>
        <v>6</v>
      </c>
      <c r="CV15" s="17">
        <f t="shared" si="1457"/>
        <v>7</v>
      </c>
      <c r="CW15" s="17">
        <f t="shared" si="1457"/>
        <v>7</v>
      </c>
      <c r="CX15" s="17">
        <f t="shared" si="1457"/>
        <v>8</v>
      </c>
      <c r="CY15" s="17">
        <f t="shared" si="1457"/>
        <v>8</v>
      </c>
      <c r="CZ15" s="17">
        <f t="shared" si="1457"/>
        <v>9</v>
      </c>
      <c r="DA15" s="17">
        <f t="shared" si="1457"/>
        <v>9</v>
      </c>
      <c r="DB15" s="17">
        <f t="shared" si="1457"/>
        <v>10</v>
      </c>
      <c r="DC15" s="17">
        <f t="shared" si="1457"/>
        <v>10</v>
      </c>
      <c r="DD15" s="17">
        <f t="shared" si="1457"/>
        <v>11</v>
      </c>
      <c r="DE15" s="17">
        <f t="shared" si="1457"/>
        <v>11</v>
      </c>
      <c r="DF15" s="17">
        <f t="shared" si="1457"/>
        <v>12</v>
      </c>
      <c r="DG15" s="17">
        <f t="shared" si="1457"/>
        <v>12</v>
      </c>
      <c r="DH15" s="17">
        <f t="shared" si="1457"/>
        <v>1</v>
      </c>
      <c r="DI15" s="17">
        <f t="shared" si="1457"/>
        <v>1</v>
      </c>
      <c r="DJ15" s="17">
        <f t="shared" si="1457"/>
        <v>2</v>
      </c>
      <c r="DK15" s="17">
        <f t="shared" si="1457"/>
        <v>2</v>
      </c>
      <c r="DL15" s="17">
        <f t="shared" si="1457"/>
        <v>3</v>
      </c>
      <c r="DM15" s="17">
        <f t="shared" si="1457"/>
        <v>3</v>
      </c>
      <c r="DN15" s="17">
        <f t="shared" si="1457"/>
        <v>4</v>
      </c>
      <c r="DO15" s="17">
        <f t="shared" si="1457"/>
        <v>4</v>
      </c>
      <c r="DP15" s="17">
        <f t="shared" si="1457"/>
        <v>5</v>
      </c>
      <c r="DQ15" s="17">
        <f t="shared" si="1457"/>
        <v>5</v>
      </c>
      <c r="DR15" s="17">
        <f t="shared" si="1457"/>
        <v>6</v>
      </c>
      <c r="DS15" s="17">
        <f t="shared" si="1457"/>
        <v>6</v>
      </c>
      <c r="DT15" s="17">
        <f t="shared" si="1457"/>
        <v>7</v>
      </c>
      <c r="DU15" s="17">
        <f t="shared" si="1457"/>
        <v>7</v>
      </c>
      <c r="DV15" s="17">
        <f t="shared" si="1457"/>
        <v>8</v>
      </c>
      <c r="DW15" s="17">
        <f t="shared" si="1457"/>
        <v>8</v>
      </c>
      <c r="DX15" s="17">
        <f t="shared" si="1457"/>
        <v>9</v>
      </c>
      <c r="DY15" s="17">
        <f t="shared" si="1457"/>
        <v>9</v>
      </c>
      <c r="DZ15" s="17">
        <f t="shared" si="1457"/>
        <v>10</v>
      </c>
      <c r="EA15" s="17">
        <f t="shared" si="1457"/>
        <v>10</v>
      </c>
      <c r="EB15" s="17">
        <f t="shared" si="1457"/>
        <v>11</v>
      </c>
      <c r="EC15" s="17">
        <f t="shared" si="1457"/>
        <v>11</v>
      </c>
      <c r="ED15" s="17">
        <f t="shared" si="1457"/>
        <v>12</v>
      </c>
      <c r="EE15" s="17">
        <f t="shared" si="1457"/>
        <v>12</v>
      </c>
      <c r="EF15" s="17">
        <f t="shared" si="1457"/>
        <v>1</v>
      </c>
      <c r="EG15" s="17">
        <f t="shared" si="1457"/>
        <v>1</v>
      </c>
      <c r="EH15" s="17">
        <f t="shared" si="1457"/>
        <v>2</v>
      </c>
      <c r="EI15" s="17">
        <f t="shared" si="1457"/>
        <v>2</v>
      </c>
      <c r="EJ15" s="17">
        <f t="shared" si="1457"/>
        <v>3</v>
      </c>
      <c r="EK15" s="17">
        <f t="shared" si="1457"/>
        <v>3</v>
      </c>
      <c r="EL15" s="17">
        <f t="shared" si="1457"/>
        <v>4</v>
      </c>
      <c r="EM15" s="17">
        <f t="shared" si="1457"/>
        <v>4</v>
      </c>
      <c r="EN15" s="17">
        <f t="shared" ref="EN15:GY15" si="1458">MONTH(1&amp;EN$14)</f>
        <v>5</v>
      </c>
      <c r="EO15" s="17">
        <f t="shared" si="1458"/>
        <v>5</v>
      </c>
      <c r="EP15" s="17">
        <f t="shared" si="1458"/>
        <v>6</v>
      </c>
      <c r="EQ15" s="17">
        <f t="shared" si="1458"/>
        <v>6</v>
      </c>
      <c r="ER15" s="17">
        <f t="shared" si="1458"/>
        <v>7</v>
      </c>
      <c r="ES15" s="17">
        <f t="shared" si="1458"/>
        <v>7</v>
      </c>
      <c r="ET15" s="17">
        <f t="shared" si="1458"/>
        <v>8</v>
      </c>
      <c r="EU15" s="17">
        <f t="shared" si="1458"/>
        <v>8</v>
      </c>
      <c r="EV15" s="17">
        <f t="shared" si="1458"/>
        <v>9</v>
      </c>
      <c r="EW15" s="17">
        <f t="shared" si="1458"/>
        <v>9</v>
      </c>
      <c r="EX15" s="17">
        <f t="shared" si="1458"/>
        <v>10</v>
      </c>
      <c r="EY15" s="17">
        <f t="shared" si="1458"/>
        <v>10</v>
      </c>
      <c r="EZ15" s="17">
        <f t="shared" si="1458"/>
        <v>11</v>
      </c>
      <c r="FA15" s="17">
        <f t="shared" si="1458"/>
        <v>11</v>
      </c>
      <c r="FB15" s="17">
        <f t="shared" si="1458"/>
        <v>12</v>
      </c>
      <c r="FC15" s="17">
        <f t="shared" si="1458"/>
        <v>12</v>
      </c>
      <c r="FD15" s="17">
        <f t="shared" si="1458"/>
        <v>1</v>
      </c>
      <c r="FE15" s="17">
        <f t="shared" si="1458"/>
        <v>1</v>
      </c>
      <c r="FF15" s="17">
        <f t="shared" si="1458"/>
        <v>2</v>
      </c>
      <c r="FG15" s="17">
        <f t="shared" si="1458"/>
        <v>2</v>
      </c>
      <c r="FH15" s="17">
        <f t="shared" si="1458"/>
        <v>3</v>
      </c>
      <c r="FI15" s="17">
        <f t="shared" si="1458"/>
        <v>3</v>
      </c>
      <c r="FJ15" s="17">
        <f t="shared" si="1458"/>
        <v>4</v>
      </c>
      <c r="FK15" s="17">
        <f t="shared" si="1458"/>
        <v>4</v>
      </c>
      <c r="FL15" s="17">
        <f t="shared" si="1458"/>
        <v>5</v>
      </c>
      <c r="FM15" s="17">
        <f t="shared" si="1458"/>
        <v>5</v>
      </c>
      <c r="FN15" s="17">
        <f t="shared" si="1458"/>
        <v>6</v>
      </c>
      <c r="FO15" s="17">
        <f t="shared" si="1458"/>
        <v>6</v>
      </c>
      <c r="FP15" s="17">
        <f t="shared" si="1458"/>
        <v>7</v>
      </c>
      <c r="FQ15" s="17">
        <f t="shared" si="1458"/>
        <v>7</v>
      </c>
      <c r="FR15" s="17">
        <f t="shared" si="1458"/>
        <v>8</v>
      </c>
      <c r="FS15" s="17">
        <f t="shared" si="1458"/>
        <v>8</v>
      </c>
      <c r="FT15" s="17">
        <f t="shared" si="1458"/>
        <v>9</v>
      </c>
      <c r="FU15" s="17">
        <f t="shared" si="1458"/>
        <v>9</v>
      </c>
      <c r="FV15" s="17">
        <f t="shared" si="1458"/>
        <v>10</v>
      </c>
      <c r="FW15" s="17">
        <f t="shared" si="1458"/>
        <v>10</v>
      </c>
      <c r="FX15" s="17">
        <f t="shared" si="1458"/>
        <v>11</v>
      </c>
      <c r="FY15" s="17">
        <f t="shared" si="1458"/>
        <v>11</v>
      </c>
      <c r="FZ15" s="17">
        <f t="shared" si="1458"/>
        <v>12</v>
      </c>
      <c r="GA15" s="17">
        <f t="shared" si="1458"/>
        <v>12</v>
      </c>
      <c r="GB15" s="17">
        <f t="shared" si="1458"/>
        <v>1</v>
      </c>
      <c r="GC15" s="17">
        <f t="shared" si="1458"/>
        <v>1</v>
      </c>
      <c r="GD15" s="17">
        <f t="shared" si="1458"/>
        <v>2</v>
      </c>
      <c r="GE15" s="17">
        <f t="shared" si="1458"/>
        <v>2</v>
      </c>
      <c r="GF15" s="17">
        <f t="shared" si="1458"/>
        <v>3</v>
      </c>
      <c r="GG15" s="17">
        <f t="shared" si="1458"/>
        <v>3</v>
      </c>
      <c r="GH15" s="17">
        <f t="shared" si="1458"/>
        <v>4</v>
      </c>
      <c r="GI15" s="17">
        <f t="shared" si="1458"/>
        <v>4</v>
      </c>
      <c r="GJ15" s="17">
        <f t="shared" si="1458"/>
        <v>5</v>
      </c>
      <c r="GK15" s="17">
        <f t="shared" si="1458"/>
        <v>5</v>
      </c>
      <c r="GL15" s="17">
        <f t="shared" si="1458"/>
        <v>6</v>
      </c>
      <c r="GM15" s="17">
        <f t="shared" si="1458"/>
        <v>6</v>
      </c>
      <c r="GN15" s="17">
        <f t="shared" si="1458"/>
        <v>7</v>
      </c>
      <c r="GO15" s="17">
        <f t="shared" si="1458"/>
        <v>7</v>
      </c>
      <c r="GP15" s="17">
        <f t="shared" si="1458"/>
        <v>8</v>
      </c>
      <c r="GQ15" s="17">
        <f t="shared" si="1458"/>
        <v>8</v>
      </c>
      <c r="GR15" s="17">
        <f t="shared" si="1458"/>
        <v>9</v>
      </c>
      <c r="GS15" s="17">
        <f t="shared" si="1458"/>
        <v>9</v>
      </c>
      <c r="GT15" s="17">
        <f t="shared" si="1458"/>
        <v>10</v>
      </c>
      <c r="GU15" s="17">
        <f t="shared" si="1458"/>
        <v>10</v>
      </c>
      <c r="GV15" s="17">
        <f t="shared" si="1458"/>
        <v>11</v>
      </c>
      <c r="GW15" s="17">
        <f t="shared" si="1458"/>
        <v>11</v>
      </c>
      <c r="GX15" s="17">
        <f t="shared" si="1458"/>
        <v>12</v>
      </c>
      <c r="GY15" s="17">
        <f t="shared" si="1458"/>
        <v>12</v>
      </c>
      <c r="GZ15" s="17">
        <f t="shared" ref="GZ15:JK15" si="1459">MONTH(1&amp;GZ$14)</f>
        <v>1</v>
      </c>
      <c r="HA15" s="17">
        <f t="shared" si="1459"/>
        <v>1</v>
      </c>
      <c r="HB15" s="17">
        <f t="shared" si="1459"/>
        <v>2</v>
      </c>
      <c r="HC15" s="17">
        <f t="shared" si="1459"/>
        <v>2</v>
      </c>
      <c r="HD15" s="17">
        <f t="shared" si="1459"/>
        <v>3</v>
      </c>
      <c r="HE15" s="17">
        <f t="shared" si="1459"/>
        <v>3</v>
      </c>
      <c r="HF15" s="17">
        <f t="shared" si="1459"/>
        <v>4</v>
      </c>
      <c r="HG15" s="17">
        <f t="shared" si="1459"/>
        <v>4</v>
      </c>
      <c r="HH15" s="17">
        <f t="shared" si="1459"/>
        <v>5</v>
      </c>
      <c r="HI15" s="17">
        <f t="shared" si="1459"/>
        <v>5</v>
      </c>
      <c r="HJ15" s="17">
        <f t="shared" si="1459"/>
        <v>6</v>
      </c>
      <c r="HK15" s="17">
        <f t="shared" si="1459"/>
        <v>6</v>
      </c>
      <c r="HL15" s="17">
        <f t="shared" si="1459"/>
        <v>7</v>
      </c>
      <c r="HM15" s="17">
        <f t="shared" si="1459"/>
        <v>7</v>
      </c>
      <c r="HN15" s="17">
        <f t="shared" si="1459"/>
        <v>8</v>
      </c>
      <c r="HO15" s="17">
        <f t="shared" si="1459"/>
        <v>8</v>
      </c>
      <c r="HP15" s="17">
        <f t="shared" si="1459"/>
        <v>9</v>
      </c>
      <c r="HQ15" s="17">
        <f t="shared" si="1459"/>
        <v>9</v>
      </c>
      <c r="HR15" s="17">
        <f t="shared" si="1459"/>
        <v>10</v>
      </c>
      <c r="HS15" s="17">
        <f t="shared" si="1459"/>
        <v>10</v>
      </c>
      <c r="HT15" s="17">
        <f t="shared" si="1459"/>
        <v>11</v>
      </c>
      <c r="HU15" s="17">
        <f t="shared" si="1459"/>
        <v>11</v>
      </c>
      <c r="HV15" s="17">
        <f t="shared" si="1459"/>
        <v>12</v>
      </c>
      <c r="HW15" s="17">
        <f t="shared" si="1459"/>
        <v>12</v>
      </c>
      <c r="HX15" s="17">
        <f t="shared" si="1459"/>
        <v>1</v>
      </c>
      <c r="HY15" s="17">
        <f t="shared" si="1459"/>
        <v>1</v>
      </c>
      <c r="HZ15" s="17">
        <f t="shared" si="1459"/>
        <v>2</v>
      </c>
      <c r="IA15" s="17">
        <f t="shared" si="1459"/>
        <v>2</v>
      </c>
      <c r="IB15" s="17">
        <f t="shared" si="1459"/>
        <v>3</v>
      </c>
      <c r="IC15" s="17">
        <f t="shared" si="1459"/>
        <v>3</v>
      </c>
      <c r="ID15" s="17">
        <f t="shared" si="1459"/>
        <v>4</v>
      </c>
      <c r="IE15" s="17">
        <f t="shared" si="1459"/>
        <v>4</v>
      </c>
      <c r="IF15" s="17">
        <f t="shared" si="1459"/>
        <v>5</v>
      </c>
      <c r="IG15" s="17">
        <f t="shared" si="1459"/>
        <v>5</v>
      </c>
      <c r="IH15" s="17">
        <f t="shared" si="1459"/>
        <v>6</v>
      </c>
      <c r="II15" s="17">
        <f t="shared" si="1459"/>
        <v>6</v>
      </c>
      <c r="IJ15" s="17">
        <f t="shared" si="1459"/>
        <v>7</v>
      </c>
      <c r="IK15" s="17">
        <f t="shared" si="1459"/>
        <v>7</v>
      </c>
      <c r="IL15" s="17">
        <f t="shared" si="1459"/>
        <v>8</v>
      </c>
      <c r="IM15" s="17">
        <f t="shared" si="1459"/>
        <v>8</v>
      </c>
      <c r="IN15" s="17">
        <f t="shared" si="1459"/>
        <v>9</v>
      </c>
      <c r="IO15" s="17">
        <f t="shared" si="1459"/>
        <v>9</v>
      </c>
      <c r="IP15" s="17">
        <f t="shared" si="1459"/>
        <v>10</v>
      </c>
      <c r="IQ15" s="17">
        <f t="shared" si="1459"/>
        <v>10</v>
      </c>
      <c r="IR15" s="17">
        <f t="shared" si="1459"/>
        <v>11</v>
      </c>
      <c r="IS15" s="17">
        <f t="shared" si="1459"/>
        <v>11</v>
      </c>
      <c r="IT15" s="17">
        <f t="shared" si="1459"/>
        <v>12</v>
      </c>
      <c r="IU15" s="17">
        <f t="shared" si="1459"/>
        <v>12</v>
      </c>
      <c r="IV15" s="17">
        <f t="shared" si="1459"/>
        <v>1</v>
      </c>
      <c r="IW15" s="17">
        <f t="shared" si="1459"/>
        <v>1</v>
      </c>
      <c r="IX15" s="17">
        <f t="shared" si="1459"/>
        <v>2</v>
      </c>
      <c r="IY15" s="17">
        <f t="shared" si="1459"/>
        <v>2</v>
      </c>
      <c r="IZ15" s="17">
        <f t="shared" si="1459"/>
        <v>3</v>
      </c>
      <c r="JA15" s="17">
        <f t="shared" si="1459"/>
        <v>3</v>
      </c>
      <c r="JB15" s="17">
        <f t="shared" si="1459"/>
        <v>4</v>
      </c>
      <c r="JC15" s="17">
        <f t="shared" si="1459"/>
        <v>4</v>
      </c>
      <c r="JD15" s="17">
        <f t="shared" si="1459"/>
        <v>5</v>
      </c>
      <c r="JE15" s="17">
        <f t="shared" si="1459"/>
        <v>5</v>
      </c>
      <c r="JF15" s="17">
        <f t="shared" si="1459"/>
        <v>6</v>
      </c>
      <c r="JG15" s="17">
        <f t="shared" si="1459"/>
        <v>6</v>
      </c>
      <c r="JH15" s="17">
        <f t="shared" si="1459"/>
        <v>7</v>
      </c>
      <c r="JI15" s="17">
        <f t="shared" si="1459"/>
        <v>7</v>
      </c>
      <c r="JJ15" s="17">
        <f t="shared" si="1459"/>
        <v>8</v>
      </c>
      <c r="JK15" s="17">
        <f t="shared" si="1459"/>
        <v>8</v>
      </c>
      <c r="JL15" s="17">
        <f t="shared" ref="JL15:LW15" si="1460">MONTH(1&amp;JL$14)</f>
        <v>9</v>
      </c>
      <c r="JM15" s="17">
        <f t="shared" si="1460"/>
        <v>9</v>
      </c>
      <c r="JN15" s="17">
        <f t="shared" si="1460"/>
        <v>10</v>
      </c>
      <c r="JO15" s="17">
        <f t="shared" si="1460"/>
        <v>10</v>
      </c>
      <c r="JP15" s="17">
        <f t="shared" si="1460"/>
        <v>11</v>
      </c>
      <c r="JQ15" s="17">
        <f t="shared" si="1460"/>
        <v>11</v>
      </c>
      <c r="JR15" s="17">
        <f t="shared" si="1460"/>
        <v>12</v>
      </c>
      <c r="JS15" s="17">
        <f t="shared" si="1460"/>
        <v>12</v>
      </c>
      <c r="JT15" s="17">
        <f t="shared" si="1460"/>
        <v>1</v>
      </c>
      <c r="JU15" s="17">
        <f t="shared" si="1460"/>
        <v>1</v>
      </c>
      <c r="JV15" s="17">
        <f t="shared" si="1460"/>
        <v>2</v>
      </c>
      <c r="JW15" s="17">
        <f t="shared" si="1460"/>
        <v>2</v>
      </c>
      <c r="JX15" s="17">
        <f t="shared" si="1460"/>
        <v>3</v>
      </c>
      <c r="JY15" s="17">
        <f t="shared" si="1460"/>
        <v>3</v>
      </c>
      <c r="JZ15" s="17">
        <f t="shared" si="1460"/>
        <v>4</v>
      </c>
      <c r="KA15" s="17">
        <f t="shared" si="1460"/>
        <v>4</v>
      </c>
      <c r="KB15" s="17">
        <f t="shared" si="1460"/>
        <v>5</v>
      </c>
      <c r="KC15" s="17">
        <f t="shared" si="1460"/>
        <v>5</v>
      </c>
      <c r="KD15" s="17">
        <f t="shared" si="1460"/>
        <v>6</v>
      </c>
      <c r="KE15" s="17">
        <f t="shared" si="1460"/>
        <v>6</v>
      </c>
      <c r="KF15" s="17">
        <f t="shared" si="1460"/>
        <v>7</v>
      </c>
      <c r="KG15" s="17">
        <f t="shared" si="1460"/>
        <v>7</v>
      </c>
      <c r="KH15" s="17">
        <f t="shared" si="1460"/>
        <v>8</v>
      </c>
      <c r="KI15" s="17">
        <f t="shared" si="1460"/>
        <v>8</v>
      </c>
      <c r="KJ15" s="17">
        <f t="shared" si="1460"/>
        <v>9</v>
      </c>
      <c r="KK15" s="17">
        <f t="shared" si="1460"/>
        <v>9</v>
      </c>
      <c r="KL15" s="17">
        <f t="shared" si="1460"/>
        <v>10</v>
      </c>
      <c r="KM15" s="17">
        <f t="shared" si="1460"/>
        <v>10</v>
      </c>
      <c r="KN15" s="17">
        <f t="shared" si="1460"/>
        <v>11</v>
      </c>
      <c r="KO15" s="17">
        <f t="shared" si="1460"/>
        <v>11</v>
      </c>
      <c r="KP15" s="17">
        <f t="shared" si="1460"/>
        <v>12</v>
      </c>
      <c r="KQ15" s="17">
        <f t="shared" si="1460"/>
        <v>12</v>
      </c>
      <c r="KR15" s="17">
        <f t="shared" si="1460"/>
        <v>1</v>
      </c>
      <c r="KS15" s="17">
        <f t="shared" si="1460"/>
        <v>1</v>
      </c>
      <c r="KT15" s="17">
        <f t="shared" si="1460"/>
        <v>2</v>
      </c>
      <c r="KU15" s="17">
        <f t="shared" si="1460"/>
        <v>2</v>
      </c>
      <c r="KV15" s="17">
        <f t="shared" si="1460"/>
        <v>3</v>
      </c>
      <c r="KW15" s="17">
        <f t="shared" si="1460"/>
        <v>3</v>
      </c>
      <c r="KX15" s="17">
        <f t="shared" si="1460"/>
        <v>4</v>
      </c>
      <c r="KY15" s="17">
        <f t="shared" si="1460"/>
        <v>4</v>
      </c>
      <c r="KZ15" s="17">
        <f t="shared" si="1460"/>
        <v>5</v>
      </c>
      <c r="LA15" s="17">
        <f t="shared" si="1460"/>
        <v>5</v>
      </c>
      <c r="LB15" s="17">
        <f t="shared" si="1460"/>
        <v>6</v>
      </c>
      <c r="LC15" s="17">
        <f t="shared" si="1460"/>
        <v>6</v>
      </c>
      <c r="LD15" s="17">
        <f t="shared" si="1460"/>
        <v>7</v>
      </c>
      <c r="LE15" s="17">
        <f t="shared" si="1460"/>
        <v>7</v>
      </c>
      <c r="LF15" s="17">
        <f t="shared" si="1460"/>
        <v>8</v>
      </c>
      <c r="LG15" s="17">
        <f t="shared" si="1460"/>
        <v>8</v>
      </c>
      <c r="LH15" s="17">
        <f t="shared" si="1460"/>
        <v>9</v>
      </c>
      <c r="LI15" s="17">
        <f t="shared" si="1460"/>
        <v>9</v>
      </c>
      <c r="LJ15" s="17">
        <f t="shared" si="1460"/>
        <v>10</v>
      </c>
      <c r="LK15" s="17">
        <f t="shared" si="1460"/>
        <v>10</v>
      </c>
      <c r="LL15" s="17">
        <f t="shared" si="1460"/>
        <v>11</v>
      </c>
      <c r="LM15" s="17">
        <f t="shared" si="1460"/>
        <v>11</v>
      </c>
      <c r="LN15" s="17">
        <f t="shared" si="1460"/>
        <v>12</v>
      </c>
      <c r="LO15" s="17">
        <f t="shared" si="1460"/>
        <v>12</v>
      </c>
      <c r="LP15" s="17">
        <f t="shared" si="1460"/>
        <v>1</v>
      </c>
      <c r="LQ15" s="17">
        <f t="shared" si="1460"/>
        <v>1</v>
      </c>
      <c r="LR15" s="17">
        <f t="shared" si="1460"/>
        <v>2</v>
      </c>
      <c r="LS15" s="17">
        <f t="shared" si="1460"/>
        <v>2</v>
      </c>
      <c r="LT15" s="17">
        <f t="shared" si="1460"/>
        <v>3</v>
      </c>
      <c r="LU15" s="17">
        <f t="shared" si="1460"/>
        <v>3</v>
      </c>
      <c r="LV15" s="17">
        <f t="shared" si="1460"/>
        <v>4</v>
      </c>
      <c r="LW15" s="17">
        <f t="shared" si="1460"/>
        <v>4</v>
      </c>
      <c r="LX15" s="17">
        <f t="shared" ref="LX15:OI15" si="1461">MONTH(1&amp;LX$14)</f>
        <v>5</v>
      </c>
      <c r="LY15" s="17">
        <f t="shared" si="1461"/>
        <v>5</v>
      </c>
      <c r="LZ15" s="17">
        <f t="shared" si="1461"/>
        <v>6</v>
      </c>
      <c r="MA15" s="17">
        <f t="shared" si="1461"/>
        <v>6</v>
      </c>
      <c r="MB15" s="17">
        <f t="shared" si="1461"/>
        <v>7</v>
      </c>
      <c r="MC15" s="17">
        <f t="shared" si="1461"/>
        <v>7</v>
      </c>
      <c r="MD15" s="17">
        <f t="shared" si="1461"/>
        <v>8</v>
      </c>
      <c r="ME15" s="17">
        <f t="shared" si="1461"/>
        <v>8</v>
      </c>
      <c r="MF15" s="17">
        <f t="shared" si="1461"/>
        <v>9</v>
      </c>
      <c r="MG15" s="17">
        <f t="shared" si="1461"/>
        <v>9</v>
      </c>
      <c r="MH15" s="17">
        <f t="shared" si="1461"/>
        <v>10</v>
      </c>
      <c r="MI15" s="17">
        <f t="shared" si="1461"/>
        <v>10</v>
      </c>
      <c r="MJ15" s="17">
        <f t="shared" si="1461"/>
        <v>11</v>
      </c>
      <c r="MK15" s="17">
        <f t="shared" si="1461"/>
        <v>11</v>
      </c>
      <c r="ML15" s="17">
        <f t="shared" si="1461"/>
        <v>12</v>
      </c>
      <c r="MM15" s="17">
        <f t="shared" si="1461"/>
        <v>12</v>
      </c>
      <c r="MN15" s="17">
        <f t="shared" si="1461"/>
        <v>1</v>
      </c>
      <c r="MO15" s="17">
        <f t="shared" si="1461"/>
        <v>1</v>
      </c>
      <c r="MP15" s="17">
        <f t="shared" si="1461"/>
        <v>2</v>
      </c>
      <c r="MQ15" s="17">
        <f t="shared" si="1461"/>
        <v>2</v>
      </c>
      <c r="MR15" s="17">
        <f t="shared" si="1461"/>
        <v>3</v>
      </c>
      <c r="MS15" s="17">
        <f t="shared" si="1461"/>
        <v>3</v>
      </c>
      <c r="MT15" s="17">
        <f t="shared" si="1461"/>
        <v>4</v>
      </c>
      <c r="MU15" s="17">
        <f t="shared" si="1461"/>
        <v>4</v>
      </c>
      <c r="MV15" s="17">
        <f t="shared" si="1461"/>
        <v>5</v>
      </c>
      <c r="MW15" s="17">
        <f t="shared" si="1461"/>
        <v>5</v>
      </c>
      <c r="MX15" s="17">
        <f t="shared" si="1461"/>
        <v>6</v>
      </c>
      <c r="MY15" s="17">
        <f t="shared" si="1461"/>
        <v>6</v>
      </c>
      <c r="MZ15" s="17">
        <f t="shared" si="1461"/>
        <v>7</v>
      </c>
      <c r="NA15" s="17">
        <f t="shared" si="1461"/>
        <v>7</v>
      </c>
      <c r="NB15" s="17">
        <f t="shared" si="1461"/>
        <v>8</v>
      </c>
      <c r="NC15" s="17">
        <f t="shared" si="1461"/>
        <v>8</v>
      </c>
      <c r="ND15" s="17">
        <f t="shared" si="1461"/>
        <v>9</v>
      </c>
      <c r="NE15" s="17">
        <f t="shared" si="1461"/>
        <v>9</v>
      </c>
      <c r="NF15" s="17">
        <f t="shared" si="1461"/>
        <v>10</v>
      </c>
      <c r="NG15" s="17">
        <f t="shared" si="1461"/>
        <v>10</v>
      </c>
      <c r="NH15" s="17">
        <f t="shared" si="1461"/>
        <v>11</v>
      </c>
      <c r="NI15" s="17">
        <f t="shared" si="1461"/>
        <v>11</v>
      </c>
      <c r="NJ15" s="17">
        <f t="shared" si="1461"/>
        <v>12</v>
      </c>
      <c r="NK15" s="17">
        <f t="shared" si="1461"/>
        <v>12</v>
      </c>
      <c r="NL15" s="17">
        <f t="shared" si="1461"/>
        <v>1</v>
      </c>
      <c r="NM15" s="17">
        <f t="shared" si="1461"/>
        <v>1</v>
      </c>
      <c r="NN15" s="17">
        <f t="shared" si="1461"/>
        <v>2</v>
      </c>
      <c r="NO15" s="17">
        <f t="shared" si="1461"/>
        <v>2</v>
      </c>
      <c r="NP15" s="17">
        <f t="shared" si="1461"/>
        <v>3</v>
      </c>
      <c r="NQ15" s="17">
        <f t="shared" si="1461"/>
        <v>3</v>
      </c>
      <c r="NR15" s="17">
        <f t="shared" si="1461"/>
        <v>4</v>
      </c>
      <c r="NS15" s="17">
        <f t="shared" si="1461"/>
        <v>4</v>
      </c>
      <c r="NT15" s="17">
        <f t="shared" si="1461"/>
        <v>5</v>
      </c>
      <c r="NU15" s="17">
        <f t="shared" si="1461"/>
        <v>5</v>
      </c>
      <c r="NV15" s="17">
        <f t="shared" si="1461"/>
        <v>6</v>
      </c>
      <c r="NW15" s="17">
        <f t="shared" si="1461"/>
        <v>6</v>
      </c>
      <c r="NX15" s="17">
        <f t="shared" si="1461"/>
        <v>7</v>
      </c>
      <c r="NY15" s="17">
        <f t="shared" si="1461"/>
        <v>7</v>
      </c>
      <c r="NZ15" s="17">
        <f t="shared" si="1461"/>
        <v>8</v>
      </c>
      <c r="OA15" s="17">
        <f t="shared" si="1461"/>
        <v>8</v>
      </c>
      <c r="OB15" s="17">
        <f t="shared" si="1461"/>
        <v>9</v>
      </c>
      <c r="OC15" s="17">
        <f t="shared" si="1461"/>
        <v>9</v>
      </c>
      <c r="OD15" s="17">
        <f t="shared" si="1461"/>
        <v>10</v>
      </c>
      <c r="OE15" s="17">
        <f t="shared" si="1461"/>
        <v>10</v>
      </c>
      <c r="OF15" s="17">
        <f t="shared" si="1461"/>
        <v>11</v>
      </c>
      <c r="OG15" s="17">
        <f t="shared" si="1461"/>
        <v>11</v>
      </c>
      <c r="OH15" s="17">
        <f t="shared" si="1461"/>
        <v>12</v>
      </c>
      <c r="OI15" s="17">
        <f t="shared" si="1461"/>
        <v>12</v>
      </c>
      <c r="OJ15" s="17">
        <f t="shared" ref="OJ15:QU15" si="1462">MONTH(1&amp;OJ$14)</f>
        <v>1</v>
      </c>
      <c r="OK15" s="17">
        <f t="shared" si="1462"/>
        <v>1</v>
      </c>
      <c r="OL15" s="17">
        <f t="shared" si="1462"/>
        <v>2</v>
      </c>
      <c r="OM15" s="17">
        <f t="shared" si="1462"/>
        <v>2</v>
      </c>
      <c r="ON15" s="17">
        <f t="shared" si="1462"/>
        <v>3</v>
      </c>
      <c r="OO15" s="17">
        <f t="shared" si="1462"/>
        <v>3</v>
      </c>
      <c r="OP15" s="17">
        <f t="shared" si="1462"/>
        <v>4</v>
      </c>
      <c r="OQ15" s="17">
        <f t="shared" si="1462"/>
        <v>4</v>
      </c>
      <c r="OR15" s="17">
        <f t="shared" si="1462"/>
        <v>5</v>
      </c>
      <c r="OS15" s="17">
        <f t="shared" si="1462"/>
        <v>5</v>
      </c>
      <c r="OT15" s="17">
        <f t="shared" si="1462"/>
        <v>6</v>
      </c>
      <c r="OU15" s="17">
        <f t="shared" si="1462"/>
        <v>6</v>
      </c>
      <c r="OV15" s="17">
        <f t="shared" si="1462"/>
        <v>7</v>
      </c>
      <c r="OW15" s="17">
        <f t="shared" si="1462"/>
        <v>7</v>
      </c>
      <c r="OX15" s="17">
        <f t="shared" si="1462"/>
        <v>8</v>
      </c>
      <c r="OY15" s="17">
        <f t="shared" si="1462"/>
        <v>8</v>
      </c>
      <c r="OZ15" s="17">
        <f t="shared" si="1462"/>
        <v>9</v>
      </c>
      <c r="PA15" s="17">
        <f t="shared" si="1462"/>
        <v>9</v>
      </c>
      <c r="PB15" s="17">
        <f t="shared" si="1462"/>
        <v>10</v>
      </c>
      <c r="PC15" s="17">
        <f t="shared" si="1462"/>
        <v>10</v>
      </c>
      <c r="PD15" s="17">
        <f t="shared" si="1462"/>
        <v>11</v>
      </c>
      <c r="PE15" s="17">
        <f t="shared" si="1462"/>
        <v>11</v>
      </c>
      <c r="PF15" s="17">
        <f t="shared" si="1462"/>
        <v>12</v>
      </c>
      <c r="PG15" s="17">
        <f t="shared" si="1462"/>
        <v>12</v>
      </c>
      <c r="PH15" s="17">
        <f t="shared" si="1462"/>
        <v>1</v>
      </c>
      <c r="PI15" s="17">
        <f t="shared" si="1462"/>
        <v>1</v>
      </c>
      <c r="PJ15" s="17">
        <f t="shared" si="1462"/>
        <v>2</v>
      </c>
      <c r="PK15" s="17">
        <f t="shared" si="1462"/>
        <v>2</v>
      </c>
      <c r="PL15" s="17">
        <f t="shared" si="1462"/>
        <v>3</v>
      </c>
      <c r="PM15" s="17">
        <f t="shared" si="1462"/>
        <v>3</v>
      </c>
      <c r="PN15" s="17">
        <f t="shared" si="1462"/>
        <v>4</v>
      </c>
      <c r="PO15" s="17">
        <f t="shared" si="1462"/>
        <v>4</v>
      </c>
      <c r="PP15" s="17">
        <f t="shared" si="1462"/>
        <v>5</v>
      </c>
      <c r="PQ15" s="17">
        <f t="shared" si="1462"/>
        <v>5</v>
      </c>
      <c r="PR15" s="17">
        <f t="shared" si="1462"/>
        <v>6</v>
      </c>
      <c r="PS15" s="17">
        <f t="shared" si="1462"/>
        <v>6</v>
      </c>
      <c r="PT15" s="17">
        <f t="shared" si="1462"/>
        <v>7</v>
      </c>
      <c r="PU15" s="17">
        <f t="shared" si="1462"/>
        <v>7</v>
      </c>
      <c r="PV15" s="17">
        <f t="shared" si="1462"/>
        <v>8</v>
      </c>
      <c r="PW15" s="17">
        <f t="shared" si="1462"/>
        <v>8</v>
      </c>
      <c r="PX15" s="17">
        <f t="shared" si="1462"/>
        <v>9</v>
      </c>
      <c r="PY15" s="17">
        <f t="shared" si="1462"/>
        <v>9</v>
      </c>
      <c r="PZ15" s="17">
        <f t="shared" si="1462"/>
        <v>10</v>
      </c>
      <c r="QA15" s="17">
        <f t="shared" si="1462"/>
        <v>10</v>
      </c>
      <c r="QB15" s="17">
        <f t="shared" si="1462"/>
        <v>11</v>
      </c>
      <c r="QC15" s="17">
        <f t="shared" si="1462"/>
        <v>11</v>
      </c>
      <c r="QD15" s="17">
        <f t="shared" si="1462"/>
        <v>12</v>
      </c>
      <c r="QE15" s="17">
        <f t="shared" si="1462"/>
        <v>12</v>
      </c>
      <c r="QF15" s="17">
        <f t="shared" si="1462"/>
        <v>1</v>
      </c>
      <c r="QG15" s="17">
        <f t="shared" si="1462"/>
        <v>1</v>
      </c>
      <c r="QH15" s="17">
        <f t="shared" si="1462"/>
        <v>2</v>
      </c>
      <c r="QI15" s="17">
        <f t="shared" si="1462"/>
        <v>2</v>
      </c>
      <c r="QJ15" s="17">
        <f t="shared" si="1462"/>
        <v>3</v>
      </c>
      <c r="QK15" s="17">
        <f t="shared" si="1462"/>
        <v>3</v>
      </c>
      <c r="QL15" s="17">
        <f t="shared" si="1462"/>
        <v>4</v>
      </c>
      <c r="QM15" s="17">
        <f t="shared" si="1462"/>
        <v>4</v>
      </c>
      <c r="QN15" s="17">
        <f t="shared" si="1462"/>
        <v>5</v>
      </c>
      <c r="QO15" s="17">
        <f t="shared" si="1462"/>
        <v>5</v>
      </c>
      <c r="QP15" s="17">
        <f t="shared" si="1462"/>
        <v>6</v>
      </c>
      <c r="QQ15" s="17">
        <f t="shared" si="1462"/>
        <v>6</v>
      </c>
      <c r="QR15" s="17">
        <f t="shared" si="1462"/>
        <v>7</v>
      </c>
      <c r="QS15" s="17">
        <f t="shared" si="1462"/>
        <v>7</v>
      </c>
      <c r="QT15" s="17">
        <f t="shared" si="1462"/>
        <v>8</v>
      </c>
      <c r="QU15" s="17">
        <f t="shared" si="1462"/>
        <v>8</v>
      </c>
      <c r="QV15" s="17">
        <f t="shared" ref="QV15:TG15" si="1463">MONTH(1&amp;QV$14)</f>
        <v>9</v>
      </c>
      <c r="QW15" s="17">
        <f t="shared" si="1463"/>
        <v>9</v>
      </c>
      <c r="QX15" s="17">
        <f t="shared" si="1463"/>
        <v>10</v>
      </c>
      <c r="QY15" s="17">
        <f t="shared" si="1463"/>
        <v>10</v>
      </c>
      <c r="QZ15" s="17">
        <f t="shared" si="1463"/>
        <v>11</v>
      </c>
      <c r="RA15" s="17">
        <f t="shared" si="1463"/>
        <v>11</v>
      </c>
      <c r="RB15" s="17">
        <f t="shared" si="1463"/>
        <v>12</v>
      </c>
      <c r="RC15" s="17">
        <f t="shared" si="1463"/>
        <v>12</v>
      </c>
      <c r="RD15" s="17">
        <f t="shared" si="1463"/>
        <v>1</v>
      </c>
      <c r="RE15" s="17">
        <f t="shared" si="1463"/>
        <v>1</v>
      </c>
      <c r="RF15" s="17">
        <f t="shared" si="1463"/>
        <v>2</v>
      </c>
      <c r="RG15" s="17">
        <f t="shared" si="1463"/>
        <v>2</v>
      </c>
      <c r="RH15" s="17">
        <f t="shared" si="1463"/>
        <v>3</v>
      </c>
      <c r="RI15" s="17">
        <f t="shared" si="1463"/>
        <v>3</v>
      </c>
      <c r="RJ15" s="17">
        <f t="shared" si="1463"/>
        <v>4</v>
      </c>
      <c r="RK15" s="17">
        <f t="shared" si="1463"/>
        <v>4</v>
      </c>
      <c r="RL15" s="17">
        <f t="shared" si="1463"/>
        <v>5</v>
      </c>
      <c r="RM15" s="17">
        <f t="shared" si="1463"/>
        <v>5</v>
      </c>
      <c r="RN15" s="17">
        <f t="shared" si="1463"/>
        <v>6</v>
      </c>
      <c r="RO15" s="17">
        <f t="shared" si="1463"/>
        <v>6</v>
      </c>
      <c r="RP15" s="17">
        <f t="shared" si="1463"/>
        <v>7</v>
      </c>
      <c r="RQ15" s="17">
        <f t="shared" si="1463"/>
        <v>7</v>
      </c>
      <c r="RR15" s="17">
        <f t="shared" si="1463"/>
        <v>8</v>
      </c>
      <c r="RS15" s="17">
        <f t="shared" si="1463"/>
        <v>8</v>
      </c>
      <c r="RT15" s="17">
        <f t="shared" si="1463"/>
        <v>9</v>
      </c>
      <c r="RU15" s="17">
        <f t="shared" si="1463"/>
        <v>9</v>
      </c>
      <c r="RV15" s="17">
        <f t="shared" si="1463"/>
        <v>10</v>
      </c>
      <c r="RW15" s="17">
        <f t="shared" si="1463"/>
        <v>10</v>
      </c>
      <c r="RX15" s="17">
        <f t="shared" si="1463"/>
        <v>11</v>
      </c>
      <c r="RY15" s="17">
        <f t="shared" si="1463"/>
        <v>11</v>
      </c>
      <c r="RZ15" s="17">
        <f t="shared" si="1463"/>
        <v>12</v>
      </c>
      <c r="SA15" s="17">
        <f t="shared" si="1463"/>
        <v>12</v>
      </c>
      <c r="SB15" s="17">
        <f t="shared" si="1463"/>
        <v>1</v>
      </c>
      <c r="SC15" s="17">
        <f t="shared" si="1463"/>
        <v>1</v>
      </c>
      <c r="SD15" s="17">
        <f t="shared" si="1463"/>
        <v>2</v>
      </c>
      <c r="SE15" s="17">
        <f t="shared" si="1463"/>
        <v>2</v>
      </c>
      <c r="SF15" s="17">
        <f t="shared" si="1463"/>
        <v>3</v>
      </c>
      <c r="SG15" s="17">
        <f t="shared" si="1463"/>
        <v>3</v>
      </c>
      <c r="SH15" s="17">
        <f t="shared" si="1463"/>
        <v>4</v>
      </c>
      <c r="SI15" s="17">
        <f t="shared" si="1463"/>
        <v>4</v>
      </c>
      <c r="SJ15" s="17">
        <f t="shared" si="1463"/>
        <v>5</v>
      </c>
      <c r="SK15" s="17">
        <f t="shared" si="1463"/>
        <v>5</v>
      </c>
      <c r="SL15" s="17">
        <f t="shared" si="1463"/>
        <v>6</v>
      </c>
      <c r="SM15" s="17">
        <f t="shared" si="1463"/>
        <v>6</v>
      </c>
      <c r="SN15" s="17">
        <f t="shared" si="1463"/>
        <v>7</v>
      </c>
      <c r="SO15" s="17">
        <f t="shared" si="1463"/>
        <v>7</v>
      </c>
      <c r="SP15" s="17">
        <f t="shared" si="1463"/>
        <v>8</v>
      </c>
      <c r="SQ15" s="17">
        <f t="shared" si="1463"/>
        <v>8</v>
      </c>
      <c r="SR15" s="17">
        <f t="shared" si="1463"/>
        <v>9</v>
      </c>
      <c r="SS15" s="17">
        <f t="shared" si="1463"/>
        <v>9</v>
      </c>
      <c r="ST15" s="17">
        <f t="shared" si="1463"/>
        <v>10</v>
      </c>
      <c r="SU15" s="17">
        <f t="shared" si="1463"/>
        <v>10</v>
      </c>
      <c r="SV15" s="17">
        <f t="shared" si="1463"/>
        <v>11</v>
      </c>
      <c r="SW15" s="17">
        <f t="shared" si="1463"/>
        <v>11</v>
      </c>
      <c r="SX15" s="17">
        <f t="shared" si="1463"/>
        <v>12</v>
      </c>
      <c r="SY15" s="17">
        <f t="shared" si="1463"/>
        <v>12</v>
      </c>
      <c r="SZ15" s="17">
        <f t="shared" si="1463"/>
        <v>1</v>
      </c>
      <c r="TA15" s="17">
        <f t="shared" si="1463"/>
        <v>1</v>
      </c>
      <c r="TB15" s="17">
        <f t="shared" si="1463"/>
        <v>2</v>
      </c>
      <c r="TC15" s="17">
        <f t="shared" si="1463"/>
        <v>2</v>
      </c>
      <c r="TD15" s="17">
        <f t="shared" si="1463"/>
        <v>3</v>
      </c>
      <c r="TE15" s="17">
        <f t="shared" si="1463"/>
        <v>3</v>
      </c>
      <c r="TF15" s="17">
        <f t="shared" si="1463"/>
        <v>4</v>
      </c>
      <c r="TG15" s="17">
        <f t="shared" si="1463"/>
        <v>4</v>
      </c>
      <c r="TH15" s="17">
        <f t="shared" ref="TH15:VS15" si="1464">MONTH(1&amp;TH$14)</f>
        <v>5</v>
      </c>
      <c r="TI15" s="17">
        <f t="shared" si="1464"/>
        <v>5</v>
      </c>
      <c r="TJ15" s="17">
        <f t="shared" si="1464"/>
        <v>6</v>
      </c>
      <c r="TK15" s="17">
        <f t="shared" si="1464"/>
        <v>6</v>
      </c>
      <c r="TL15" s="17">
        <f t="shared" si="1464"/>
        <v>7</v>
      </c>
      <c r="TM15" s="17">
        <f t="shared" si="1464"/>
        <v>7</v>
      </c>
      <c r="TN15" s="17">
        <f t="shared" si="1464"/>
        <v>8</v>
      </c>
      <c r="TO15" s="17">
        <f t="shared" si="1464"/>
        <v>8</v>
      </c>
      <c r="TP15" s="17">
        <f t="shared" si="1464"/>
        <v>9</v>
      </c>
      <c r="TQ15" s="17">
        <f t="shared" si="1464"/>
        <v>9</v>
      </c>
      <c r="TR15" s="17">
        <f t="shared" si="1464"/>
        <v>10</v>
      </c>
      <c r="TS15" s="17">
        <f t="shared" si="1464"/>
        <v>10</v>
      </c>
      <c r="TT15" s="17">
        <f t="shared" si="1464"/>
        <v>11</v>
      </c>
      <c r="TU15" s="17">
        <f t="shared" si="1464"/>
        <v>11</v>
      </c>
      <c r="TV15" s="17">
        <f t="shared" si="1464"/>
        <v>12</v>
      </c>
      <c r="TW15" s="17">
        <f t="shared" si="1464"/>
        <v>12</v>
      </c>
      <c r="TX15" s="17">
        <f t="shared" si="1464"/>
        <v>1</v>
      </c>
      <c r="TY15" s="17">
        <f t="shared" si="1464"/>
        <v>1</v>
      </c>
      <c r="TZ15" s="17">
        <f t="shared" si="1464"/>
        <v>2</v>
      </c>
      <c r="UA15" s="17">
        <f t="shared" si="1464"/>
        <v>2</v>
      </c>
      <c r="UB15" s="17">
        <f t="shared" si="1464"/>
        <v>3</v>
      </c>
      <c r="UC15" s="17">
        <f t="shared" si="1464"/>
        <v>3</v>
      </c>
      <c r="UD15" s="17">
        <f t="shared" si="1464"/>
        <v>4</v>
      </c>
      <c r="UE15" s="17">
        <f t="shared" si="1464"/>
        <v>4</v>
      </c>
      <c r="UF15" s="17">
        <f t="shared" si="1464"/>
        <v>5</v>
      </c>
      <c r="UG15" s="17">
        <f t="shared" si="1464"/>
        <v>5</v>
      </c>
      <c r="UH15" s="17">
        <f t="shared" si="1464"/>
        <v>6</v>
      </c>
      <c r="UI15" s="17">
        <f t="shared" si="1464"/>
        <v>6</v>
      </c>
      <c r="UJ15" s="17">
        <f t="shared" si="1464"/>
        <v>7</v>
      </c>
      <c r="UK15" s="17">
        <f t="shared" si="1464"/>
        <v>7</v>
      </c>
      <c r="UL15" s="17">
        <f t="shared" si="1464"/>
        <v>8</v>
      </c>
      <c r="UM15" s="17">
        <f t="shared" si="1464"/>
        <v>8</v>
      </c>
      <c r="UN15" s="17">
        <f t="shared" si="1464"/>
        <v>9</v>
      </c>
      <c r="UO15" s="17">
        <f t="shared" si="1464"/>
        <v>9</v>
      </c>
      <c r="UP15" s="17">
        <f t="shared" si="1464"/>
        <v>10</v>
      </c>
      <c r="UQ15" s="17">
        <f t="shared" si="1464"/>
        <v>10</v>
      </c>
      <c r="UR15" s="17">
        <f t="shared" si="1464"/>
        <v>11</v>
      </c>
      <c r="US15" s="17">
        <f t="shared" si="1464"/>
        <v>11</v>
      </c>
      <c r="UT15" s="17">
        <f t="shared" si="1464"/>
        <v>12</v>
      </c>
      <c r="UU15" s="17">
        <f t="shared" si="1464"/>
        <v>12</v>
      </c>
      <c r="UV15" s="17">
        <f t="shared" si="1464"/>
        <v>1</v>
      </c>
      <c r="UW15" s="17">
        <f t="shared" si="1464"/>
        <v>1</v>
      </c>
      <c r="UX15" s="17">
        <f t="shared" si="1464"/>
        <v>2</v>
      </c>
      <c r="UY15" s="17">
        <f t="shared" si="1464"/>
        <v>2</v>
      </c>
      <c r="UZ15" s="17">
        <f t="shared" si="1464"/>
        <v>3</v>
      </c>
      <c r="VA15" s="17">
        <f t="shared" si="1464"/>
        <v>3</v>
      </c>
      <c r="VB15" s="17">
        <f t="shared" si="1464"/>
        <v>4</v>
      </c>
      <c r="VC15" s="17">
        <f t="shared" si="1464"/>
        <v>4</v>
      </c>
      <c r="VD15" s="17">
        <f t="shared" si="1464"/>
        <v>5</v>
      </c>
      <c r="VE15" s="17">
        <f t="shared" si="1464"/>
        <v>5</v>
      </c>
      <c r="VF15" s="17">
        <f t="shared" si="1464"/>
        <v>6</v>
      </c>
      <c r="VG15" s="17">
        <f t="shared" si="1464"/>
        <v>6</v>
      </c>
      <c r="VH15" s="17">
        <f t="shared" si="1464"/>
        <v>7</v>
      </c>
      <c r="VI15" s="17">
        <f t="shared" si="1464"/>
        <v>7</v>
      </c>
      <c r="VJ15" s="17">
        <f t="shared" si="1464"/>
        <v>8</v>
      </c>
      <c r="VK15" s="17">
        <f t="shared" si="1464"/>
        <v>8</v>
      </c>
      <c r="VL15" s="17">
        <f t="shared" si="1464"/>
        <v>9</v>
      </c>
      <c r="VM15" s="17">
        <f t="shared" si="1464"/>
        <v>9</v>
      </c>
      <c r="VN15" s="17">
        <f t="shared" si="1464"/>
        <v>10</v>
      </c>
      <c r="VO15" s="17">
        <f t="shared" si="1464"/>
        <v>10</v>
      </c>
      <c r="VP15" s="17">
        <f t="shared" si="1464"/>
        <v>11</v>
      </c>
      <c r="VQ15" s="17">
        <f t="shared" si="1464"/>
        <v>11</v>
      </c>
      <c r="VR15" s="17">
        <f t="shared" si="1464"/>
        <v>12</v>
      </c>
      <c r="VS15" s="17">
        <f t="shared" si="1464"/>
        <v>12</v>
      </c>
      <c r="VT15" s="17">
        <f t="shared" ref="VT15:YE15" si="1465">MONTH(1&amp;VT$14)</f>
        <v>1</v>
      </c>
      <c r="VU15" s="17">
        <f t="shared" si="1465"/>
        <v>1</v>
      </c>
      <c r="VV15" s="17">
        <f t="shared" si="1465"/>
        <v>2</v>
      </c>
      <c r="VW15" s="17">
        <f t="shared" si="1465"/>
        <v>2</v>
      </c>
      <c r="VX15" s="17">
        <f t="shared" si="1465"/>
        <v>3</v>
      </c>
      <c r="VY15" s="17">
        <f t="shared" si="1465"/>
        <v>3</v>
      </c>
      <c r="VZ15" s="17">
        <f t="shared" si="1465"/>
        <v>4</v>
      </c>
      <c r="WA15" s="17">
        <f t="shared" si="1465"/>
        <v>4</v>
      </c>
      <c r="WB15" s="17">
        <f t="shared" si="1465"/>
        <v>5</v>
      </c>
      <c r="WC15" s="17">
        <f t="shared" si="1465"/>
        <v>5</v>
      </c>
      <c r="WD15" s="17">
        <f t="shared" si="1465"/>
        <v>6</v>
      </c>
      <c r="WE15" s="17">
        <f t="shared" si="1465"/>
        <v>6</v>
      </c>
      <c r="WF15" s="17">
        <f t="shared" si="1465"/>
        <v>7</v>
      </c>
      <c r="WG15" s="17">
        <f t="shared" si="1465"/>
        <v>7</v>
      </c>
      <c r="WH15" s="17">
        <f t="shared" si="1465"/>
        <v>8</v>
      </c>
      <c r="WI15" s="17">
        <f t="shared" si="1465"/>
        <v>8</v>
      </c>
      <c r="WJ15" s="17">
        <f t="shared" si="1465"/>
        <v>9</v>
      </c>
      <c r="WK15" s="17">
        <f t="shared" si="1465"/>
        <v>9</v>
      </c>
      <c r="WL15" s="17">
        <f t="shared" si="1465"/>
        <v>10</v>
      </c>
      <c r="WM15" s="17">
        <f t="shared" si="1465"/>
        <v>10</v>
      </c>
      <c r="WN15" s="17">
        <f t="shared" si="1465"/>
        <v>11</v>
      </c>
      <c r="WO15" s="17">
        <f t="shared" si="1465"/>
        <v>11</v>
      </c>
      <c r="WP15" s="17">
        <f t="shared" si="1465"/>
        <v>12</v>
      </c>
      <c r="WQ15" s="17">
        <f t="shared" si="1465"/>
        <v>12</v>
      </c>
      <c r="WR15" s="17">
        <f t="shared" si="1465"/>
        <v>1</v>
      </c>
      <c r="WS15" s="17">
        <f t="shared" si="1465"/>
        <v>1</v>
      </c>
      <c r="WT15" s="17">
        <f t="shared" si="1465"/>
        <v>2</v>
      </c>
      <c r="WU15" s="17">
        <f t="shared" si="1465"/>
        <v>2</v>
      </c>
      <c r="WV15" s="17">
        <f t="shared" si="1465"/>
        <v>3</v>
      </c>
      <c r="WW15" s="17">
        <f t="shared" si="1465"/>
        <v>3</v>
      </c>
      <c r="WX15" s="17">
        <f t="shared" si="1465"/>
        <v>4</v>
      </c>
      <c r="WY15" s="17">
        <f t="shared" si="1465"/>
        <v>4</v>
      </c>
      <c r="WZ15" s="17">
        <f t="shared" si="1465"/>
        <v>5</v>
      </c>
      <c r="XA15" s="17">
        <f t="shared" si="1465"/>
        <v>5</v>
      </c>
      <c r="XB15" s="17">
        <f t="shared" si="1465"/>
        <v>6</v>
      </c>
      <c r="XC15" s="17">
        <f t="shared" si="1465"/>
        <v>6</v>
      </c>
      <c r="XD15" s="17">
        <f t="shared" si="1465"/>
        <v>7</v>
      </c>
      <c r="XE15" s="17">
        <f t="shared" si="1465"/>
        <v>7</v>
      </c>
      <c r="XF15" s="17">
        <f t="shared" si="1465"/>
        <v>8</v>
      </c>
      <c r="XG15" s="17">
        <f t="shared" si="1465"/>
        <v>8</v>
      </c>
      <c r="XH15" s="17">
        <f t="shared" si="1465"/>
        <v>9</v>
      </c>
      <c r="XI15" s="17">
        <f t="shared" si="1465"/>
        <v>9</v>
      </c>
      <c r="XJ15" s="17">
        <f t="shared" si="1465"/>
        <v>10</v>
      </c>
      <c r="XK15" s="17">
        <f t="shared" si="1465"/>
        <v>10</v>
      </c>
      <c r="XL15" s="17">
        <f t="shared" si="1465"/>
        <v>11</v>
      </c>
      <c r="XM15" s="17">
        <f t="shared" si="1465"/>
        <v>11</v>
      </c>
      <c r="XN15" s="17">
        <f t="shared" si="1465"/>
        <v>12</v>
      </c>
      <c r="XO15" s="17">
        <f t="shared" si="1465"/>
        <v>12</v>
      </c>
      <c r="XP15" s="17">
        <f t="shared" si="1465"/>
        <v>1</v>
      </c>
      <c r="XQ15" s="17">
        <f t="shared" si="1465"/>
        <v>1</v>
      </c>
      <c r="XR15" s="17">
        <f t="shared" si="1465"/>
        <v>2</v>
      </c>
      <c r="XS15" s="17">
        <f t="shared" si="1465"/>
        <v>2</v>
      </c>
      <c r="XT15" s="17">
        <f t="shared" si="1465"/>
        <v>3</v>
      </c>
      <c r="XU15" s="17">
        <f t="shared" si="1465"/>
        <v>3</v>
      </c>
      <c r="XV15" s="17">
        <f t="shared" si="1465"/>
        <v>4</v>
      </c>
      <c r="XW15" s="17">
        <f t="shared" si="1465"/>
        <v>4</v>
      </c>
      <c r="XX15" s="17">
        <f t="shared" si="1465"/>
        <v>5</v>
      </c>
      <c r="XY15" s="17">
        <f t="shared" si="1465"/>
        <v>5</v>
      </c>
      <c r="XZ15" s="17">
        <f t="shared" si="1465"/>
        <v>6</v>
      </c>
      <c r="YA15" s="17">
        <f t="shared" si="1465"/>
        <v>6</v>
      </c>
      <c r="YB15" s="17">
        <f t="shared" si="1465"/>
        <v>7</v>
      </c>
      <c r="YC15" s="17">
        <f t="shared" si="1465"/>
        <v>7</v>
      </c>
      <c r="YD15" s="17">
        <f t="shared" si="1465"/>
        <v>8</v>
      </c>
      <c r="YE15" s="17">
        <f t="shared" si="1465"/>
        <v>8</v>
      </c>
      <c r="YF15" s="17">
        <f t="shared" ref="YF15:AAQ15" si="1466">MONTH(1&amp;YF$14)</f>
        <v>9</v>
      </c>
      <c r="YG15" s="17">
        <f t="shared" si="1466"/>
        <v>9</v>
      </c>
      <c r="YH15" s="17">
        <f t="shared" si="1466"/>
        <v>10</v>
      </c>
      <c r="YI15" s="17">
        <f t="shared" si="1466"/>
        <v>10</v>
      </c>
      <c r="YJ15" s="17">
        <f t="shared" si="1466"/>
        <v>11</v>
      </c>
      <c r="YK15" s="17">
        <f t="shared" si="1466"/>
        <v>11</v>
      </c>
      <c r="YL15" s="17">
        <f t="shared" si="1466"/>
        <v>12</v>
      </c>
      <c r="YM15" s="17">
        <f t="shared" si="1466"/>
        <v>12</v>
      </c>
      <c r="YN15" s="17">
        <f t="shared" si="1466"/>
        <v>1</v>
      </c>
      <c r="YO15" s="17">
        <f t="shared" si="1466"/>
        <v>1</v>
      </c>
      <c r="YP15" s="17">
        <f t="shared" si="1466"/>
        <v>2</v>
      </c>
      <c r="YQ15" s="17">
        <f t="shared" si="1466"/>
        <v>2</v>
      </c>
      <c r="YR15" s="17">
        <f t="shared" si="1466"/>
        <v>3</v>
      </c>
      <c r="YS15" s="17">
        <f t="shared" si="1466"/>
        <v>3</v>
      </c>
      <c r="YT15" s="17">
        <f t="shared" si="1466"/>
        <v>4</v>
      </c>
      <c r="YU15" s="17">
        <f t="shared" si="1466"/>
        <v>4</v>
      </c>
      <c r="YV15" s="17">
        <f t="shared" si="1466"/>
        <v>5</v>
      </c>
      <c r="YW15" s="17">
        <f t="shared" si="1466"/>
        <v>5</v>
      </c>
      <c r="YX15" s="17">
        <f t="shared" si="1466"/>
        <v>6</v>
      </c>
      <c r="YY15" s="17">
        <f t="shared" si="1466"/>
        <v>6</v>
      </c>
      <c r="YZ15" s="17">
        <f t="shared" si="1466"/>
        <v>7</v>
      </c>
      <c r="ZA15" s="17">
        <f t="shared" si="1466"/>
        <v>7</v>
      </c>
      <c r="ZB15" s="17">
        <f t="shared" si="1466"/>
        <v>8</v>
      </c>
      <c r="ZC15" s="17">
        <f t="shared" si="1466"/>
        <v>8</v>
      </c>
      <c r="ZD15" s="17">
        <f t="shared" si="1466"/>
        <v>9</v>
      </c>
      <c r="ZE15" s="17">
        <f t="shared" si="1466"/>
        <v>9</v>
      </c>
      <c r="ZF15" s="17">
        <f t="shared" si="1466"/>
        <v>10</v>
      </c>
      <c r="ZG15" s="17">
        <f t="shared" si="1466"/>
        <v>10</v>
      </c>
      <c r="ZH15" s="17">
        <f t="shared" si="1466"/>
        <v>11</v>
      </c>
      <c r="ZI15" s="17">
        <f t="shared" si="1466"/>
        <v>11</v>
      </c>
      <c r="ZJ15" s="17">
        <f t="shared" si="1466"/>
        <v>12</v>
      </c>
      <c r="ZK15" s="17">
        <f t="shared" si="1466"/>
        <v>12</v>
      </c>
      <c r="ZL15" s="17">
        <f t="shared" si="1466"/>
        <v>1</v>
      </c>
      <c r="ZM15" s="17">
        <f t="shared" si="1466"/>
        <v>1</v>
      </c>
      <c r="ZN15" s="17">
        <f t="shared" si="1466"/>
        <v>2</v>
      </c>
      <c r="ZO15" s="17">
        <f t="shared" si="1466"/>
        <v>2</v>
      </c>
      <c r="ZP15" s="17">
        <f t="shared" si="1466"/>
        <v>3</v>
      </c>
      <c r="ZQ15" s="17">
        <f t="shared" si="1466"/>
        <v>3</v>
      </c>
      <c r="ZR15" s="17">
        <f t="shared" si="1466"/>
        <v>4</v>
      </c>
      <c r="ZS15" s="17">
        <f t="shared" si="1466"/>
        <v>4</v>
      </c>
      <c r="ZT15" s="17">
        <f t="shared" si="1466"/>
        <v>5</v>
      </c>
      <c r="ZU15" s="17">
        <f t="shared" si="1466"/>
        <v>5</v>
      </c>
      <c r="ZV15" s="17">
        <f t="shared" si="1466"/>
        <v>6</v>
      </c>
      <c r="ZW15" s="17">
        <f t="shared" si="1466"/>
        <v>6</v>
      </c>
      <c r="ZX15" s="17">
        <f t="shared" si="1466"/>
        <v>7</v>
      </c>
      <c r="ZY15" s="17">
        <f t="shared" si="1466"/>
        <v>7</v>
      </c>
      <c r="ZZ15" s="17">
        <f t="shared" si="1466"/>
        <v>8</v>
      </c>
      <c r="AAA15" s="17">
        <f t="shared" si="1466"/>
        <v>8</v>
      </c>
      <c r="AAB15" s="17">
        <f t="shared" si="1466"/>
        <v>9</v>
      </c>
      <c r="AAC15" s="17">
        <f t="shared" si="1466"/>
        <v>9</v>
      </c>
      <c r="AAD15" s="17">
        <f t="shared" si="1466"/>
        <v>10</v>
      </c>
      <c r="AAE15" s="17">
        <f t="shared" si="1466"/>
        <v>10</v>
      </c>
      <c r="AAF15" s="17">
        <f t="shared" si="1466"/>
        <v>11</v>
      </c>
      <c r="AAG15" s="17">
        <f t="shared" si="1466"/>
        <v>11</v>
      </c>
      <c r="AAH15" s="17">
        <f t="shared" si="1466"/>
        <v>12</v>
      </c>
      <c r="AAI15" s="17">
        <f t="shared" si="1466"/>
        <v>12</v>
      </c>
      <c r="AAJ15" s="17">
        <f t="shared" si="1466"/>
        <v>1</v>
      </c>
      <c r="AAK15" s="17">
        <f t="shared" si="1466"/>
        <v>1</v>
      </c>
      <c r="AAL15" s="17">
        <f t="shared" si="1466"/>
        <v>2</v>
      </c>
      <c r="AAM15" s="17">
        <f t="shared" si="1466"/>
        <v>2</v>
      </c>
      <c r="AAN15" s="17">
        <f t="shared" si="1466"/>
        <v>3</v>
      </c>
      <c r="AAO15" s="17">
        <f t="shared" si="1466"/>
        <v>3</v>
      </c>
      <c r="AAP15" s="17">
        <f t="shared" si="1466"/>
        <v>4</v>
      </c>
      <c r="AAQ15" s="17">
        <f t="shared" si="1466"/>
        <v>4</v>
      </c>
      <c r="AAR15" s="17">
        <f t="shared" ref="AAR15:ADC15" si="1467">MONTH(1&amp;AAR$14)</f>
        <v>5</v>
      </c>
      <c r="AAS15" s="17">
        <f t="shared" si="1467"/>
        <v>5</v>
      </c>
      <c r="AAT15" s="17">
        <f t="shared" si="1467"/>
        <v>6</v>
      </c>
      <c r="AAU15" s="17">
        <f t="shared" si="1467"/>
        <v>6</v>
      </c>
      <c r="AAV15" s="17">
        <f t="shared" si="1467"/>
        <v>7</v>
      </c>
      <c r="AAW15" s="17">
        <f t="shared" si="1467"/>
        <v>7</v>
      </c>
      <c r="AAX15" s="17">
        <f t="shared" si="1467"/>
        <v>8</v>
      </c>
      <c r="AAY15" s="17">
        <f t="shared" si="1467"/>
        <v>8</v>
      </c>
      <c r="AAZ15" s="17">
        <f t="shared" si="1467"/>
        <v>9</v>
      </c>
      <c r="ABA15" s="17">
        <f t="shared" si="1467"/>
        <v>9</v>
      </c>
      <c r="ABB15" s="17">
        <f t="shared" si="1467"/>
        <v>10</v>
      </c>
      <c r="ABC15" s="17">
        <f t="shared" si="1467"/>
        <v>10</v>
      </c>
      <c r="ABD15" s="17">
        <f t="shared" si="1467"/>
        <v>11</v>
      </c>
      <c r="ABE15" s="17">
        <f t="shared" si="1467"/>
        <v>11</v>
      </c>
      <c r="ABF15" s="17">
        <f t="shared" si="1467"/>
        <v>12</v>
      </c>
      <c r="ABG15" s="17">
        <f t="shared" si="1467"/>
        <v>12</v>
      </c>
      <c r="ABH15" s="17">
        <f t="shared" si="1467"/>
        <v>1</v>
      </c>
      <c r="ABI15" s="17">
        <f t="shared" si="1467"/>
        <v>1</v>
      </c>
      <c r="ABJ15" s="17">
        <f t="shared" si="1467"/>
        <v>2</v>
      </c>
      <c r="ABK15" s="17">
        <f t="shared" si="1467"/>
        <v>2</v>
      </c>
      <c r="ABL15" s="17">
        <f t="shared" si="1467"/>
        <v>3</v>
      </c>
      <c r="ABM15" s="17">
        <f t="shared" si="1467"/>
        <v>3</v>
      </c>
      <c r="ABN15" s="17">
        <f t="shared" si="1467"/>
        <v>4</v>
      </c>
      <c r="ABO15" s="17">
        <f t="shared" si="1467"/>
        <v>4</v>
      </c>
      <c r="ABP15" s="17">
        <f t="shared" si="1467"/>
        <v>5</v>
      </c>
      <c r="ABQ15" s="17">
        <f t="shared" si="1467"/>
        <v>5</v>
      </c>
      <c r="ABR15" s="17">
        <f t="shared" si="1467"/>
        <v>6</v>
      </c>
      <c r="ABS15" s="17">
        <f t="shared" si="1467"/>
        <v>6</v>
      </c>
      <c r="ABT15" s="17">
        <f t="shared" si="1467"/>
        <v>7</v>
      </c>
      <c r="ABU15" s="17">
        <f t="shared" si="1467"/>
        <v>7</v>
      </c>
      <c r="ABV15" s="17">
        <f t="shared" si="1467"/>
        <v>8</v>
      </c>
      <c r="ABW15" s="17">
        <f t="shared" si="1467"/>
        <v>8</v>
      </c>
      <c r="ABX15" s="17">
        <f t="shared" si="1467"/>
        <v>9</v>
      </c>
      <c r="ABY15" s="17">
        <f t="shared" si="1467"/>
        <v>9</v>
      </c>
      <c r="ABZ15" s="17">
        <f t="shared" si="1467"/>
        <v>10</v>
      </c>
      <c r="ACA15" s="17">
        <f t="shared" si="1467"/>
        <v>10</v>
      </c>
      <c r="ACB15" s="17">
        <f t="shared" si="1467"/>
        <v>11</v>
      </c>
      <c r="ACC15" s="17">
        <f t="shared" si="1467"/>
        <v>11</v>
      </c>
      <c r="ACD15" s="17">
        <f t="shared" si="1467"/>
        <v>12</v>
      </c>
      <c r="ACE15" s="17">
        <f t="shared" si="1467"/>
        <v>12</v>
      </c>
      <c r="ACF15" s="17">
        <f t="shared" si="1467"/>
        <v>1</v>
      </c>
      <c r="ACG15" s="17">
        <f t="shared" si="1467"/>
        <v>1</v>
      </c>
      <c r="ACH15" s="17">
        <f t="shared" si="1467"/>
        <v>2</v>
      </c>
      <c r="ACI15" s="17">
        <f t="shared" si="1467"/>
        <v>2</v>
      </c>
      <c r="ACJ15" s="17">
        <f t="shared" si="1467"/>
        <v>3</v>
      </c>
      <c r="ACK15" s="17">
        <f t="shared" si="1467"/>
        <v>3</v>
      </c>
      <c r="ACL15" s="17">
        <f t="shared" si="1467"/>
        <v>4</v>
      </c>
      <c r="ACM15" s="17">
        <f t="shared" si="1467"/>
        <v>4</v>
      </c>
      <c r="ACN15" s="17">
        <f t="shared" si="1467"/>
        <v>5</v>
      </c>
      <c r="ACO15" s="17">
        <f t="shared" si="1467"/>
        <v>5</v>
      </c>
      <c r="ACP15" s="17">
        <f t="shared" si="1467"/>
        <v>6</v>
      </c>
      <c r="ACQ15" s="17">
        <f t="shared" si="1467"/>
        <v>6</v>
      </c>
      <c r="ACR15" s="17">
        <f t="shared" si="1467"/>
        <v>7</v>
      </c>
      <c r="ACS15" s="17">
        <f t="shared" si="1467"/>
        <v>7</v>
      </c>
      <c r="ACT15" s="17">
        <f t="shared" si="1467"/>
        <v>8</v>
      </c>
      <c r="ACU15" s="17">
        <f t="shared" si="1467"/>
        <v>8</v>
      </c>
      <c r="ACV15" s="17">
        <f t="shared" si="1467"/>
        <v>9</v>
      </c>
      <c r="ACW15" s="17">
        <f t="shared" si="1467"/>
        <v>9</v>
      </c>
      <c r="ACX15" s="17">
        <f t="shared" si="1467"/>
        <v>10</v>
      </c>
      <c r="ACY15" s="17">
        <f t="shared" si="1467"/>
        <v>10</v>
      </c>
      <c r="ACZ15" s="17">
        <f t="shared" si="1467"/>
        <v>11</v>
      </c>
      <c r="ADA15" s="17">
        <f t="shared" si="1467"/>
        <v>11</v>
      </c>
      <c r="ADB15" s="17">
        <f t="shared" si="1467"/>
        <v>12</v>
      </c>
      <c r="ADC15" s="17">
        <f t="shared" si="1467"/>
        <v>12</v>
      </c>
      <c r="ADD15" s="17">
        <f t="shared" ref="ADD15:AFO15" si="1468">MONTH(1&amp;ADD$14)</f>
        <v>1</v>
      </c>
      <c r="ADE15" s="17">
        <f t="shared" si="1468"/>
        <v>1</v>
      </c>
      <c r="ADF15" s="17">
        <f t="shared" si="1468"/>
        <v>2</v>
      </c>
      <c r="ADG15" s="17">
        <f t="shared" si="1468"/>
        <v>2</v>
      </c>
      <c r="ADH15" s="17">
        <f t="shared" si="1468"/>
        <v>3</v>
      </c>
      <c r="ADI15" s="17">
        <f t="shared" si="1468"/>
        <v>3</v>
      </c>
      <c r="ADJ15" s="17">
        <f t="shared" si="1468"/>
        <v>4</v>
      </c>
      <c r="ADK15" s="17">
        <f t="shared" si="1468"/>
        <v>4</v>
      </c>
      <c r="ADL15" s="17">
        <f t="shared" si="1468"/>
        <v>5</v>
      </c>
      <c r="ADM15" s="17">
        <f t="shared" si="1468"/>
        <v>5</v>
      </c>
      <c r="ADN15" s="17">
        <f t="shared" si="1468"/>
        <v>6</v>
      </c>
      <c r="ADO15" s="17">
        <f t="shared" si="1468"/>
        <v>6</v>
      </c>
      <c r="ADP15" s="17">
        <f t="shared" si="1468"/>
        <v>7</v>
      </c>
      <c r="ADQ15" s="17">
        <f t="shared" si="1468"/>
        <v>7</v>
      </c>
      <c r="ADR15" s="17">
        <f t="shared" si="1468"/>
        <v>8</v>
      </c>
      <c r="ADS15" s="17">
        <f t="shared" si="1468"/>
        <v>8</v>
      </c>
      <c r="ADT15" s="17">
        <f t="shared" si="1468"/>
        <v>9</v>
      </c>
      <c r="ADU15" s="17">
        <f t="shared" si="1468"/>
        <v>9</v>
      </c>
      <c r="ADV15" s="17">
        <f t="shared" si="1468"/>
        <v>10</v>
      </c>
      <c r="ADW15" s="17">
        <f t="shared" si="1468"/>
        <v>10</v>
      </c>
      <c r="ADX15" s="17">
        <f t="shared" si="1468"/>
        <v>11</v>
      </c>
      <c r="ADY15" s="17">
        <f t="shared" si="1468"/>
        <v>11</v>
      </c>
      <c r="ADZ15" s="17">
        <f t="shared" si="1468"/>
        <v>12</v>
      </c>
      <c r="AEA15" s="17">
        <f t="shared" si="1468"/>
        <v>12</v>
      </c>
      <c r="AEB15" s="17">
        <f t="shared" si="1468"/>
        <v>1</v>
      </c>
      <c r="AEC15" s="17">
        <f t="shared" si="1468"/>
        <v>1</v>
      </c>
      <c r="AED15" s="17">
        <f t="shared" si="1468"/>
        <v>2</v>
      </c>
      <c r="AEE15" s="17">
        <f t="shared" si="1468"/>
        <v>2</v>
      </c>
      <c r="AEF15" s="17">
        <f t="shared" si="1468"/>
        <v>3</v>
      </c>
      <c r="AEG15" s="17">
        <f t="shared" si="1468"/>
        <v>3</v>
      </c>
      <c r="AEH15" s="17">
        <f t="shared" si="1468"/>
        <v>4</v>
      </c>
      <c r="AEI15" s="17">
        <f t="shared" si="1468"/>
        <v>4</v>
      </c>
      <c r="AEJ15" s="17">
        <f t="shared" si="1468"/>
        <v>5</v>
      </c>
      <c r="AEK15" s="17">
        <f t="shared" si="1468"/>
        <v>5</v>
      </c>
      <c r="AEL15" s="17">
        <f t="shared" si="1468"/>
        <v>6</v>
      </c>
      <c r="AEM15" s="17">
        <f t="shared" si="1468"/>
        <v>6</v>
      </c>
      <c r="AEN15" s="17">
        <f t="shared" si="1468"/>
        <v>7</v>
      </c>
      <c r="AEO15" s="17">
        <f t="shared" si="1468"/>
        <v>7</v>
      </c>
      <c r="AEP15" s="17">
        <f t="shared" si="1468"/>
        <v>8</v>
      </c>
      <c r="AEQ15" s="17">
        <f t="shared" si="1468"/>
        <v>8</v>
      </c>
      <c r="AER15" s="17">
        <f t="shared" si="1468"/>
        <v>9</v>
      </c>
      <c r="AES15" s="17">
        <f t="shared" si="1468"/>
        <v>9</v>
      </c>
      <c r="AET15" s="17">
        <f t="shared" si="1468"/>
        <v>10</v>
      </c>
      <c r="AEU15" s="17">
        <f t="shared" si="1468"/>
        <v>10</v>
      </c>
      <c r="AEV15" s="17">
        <f t="shared" si="1468"/>
        <v>11</v>
      </c>
      <c r="AEW15" s="17">
        <f t="shared" si="1468"/>
        <v>11</v>
      </c>
      <c r="AEX15" s="17">
        <f t="shared" si="1468"/>
        <v>12</v>
      </c>
      <c r="AEY15" s="17">
        <f t="shared" si="1468"/>
        <v>12</v>
      </c>
      <c r="AEZ15" s="17">
        <f t="shared" si="1468"/>
        <v>1</v>
      </c>
      <c r="AFA15" s="17">
        <f t="shared" si="1468"/>
        <v>1</v>
      </c>
      <c r="AFB15" s="17">
        <f t="shared" si="1468"/>
        <v>2</v>
      </c>
      <c r="AFC15" s="17">
        <f t="shared" si="1468"/>
        <v>2</v>
      </c>
      <c r="AFD15" s="17">
        <f t="shared" si="1468"/>
        <v>3</v>
      </c>
      <c r="AFE15" s="17">
        <f t="shared" si="1468"/>
        <v>3</v>
      </c>
      <c r="AFF15" s="17">
        <f t="shared" si="1468"/>
        <v>4</v>
      </c>
      <c r="AFG15" s="17">
        <f t="shared" si="1468"/>
        <v>4</v>
      </c>
      <c r="AFH15" s="17">
        <f t="shared" si="1468"/>
        <v>5</v>
      </c>
      <c r="AFI15" s="17">
        <f t="shared" si="1468"/>
        <v>5</v>
      </c>
      <c r="AFJ15" s="17">
        <f t="shared" si="1468"/>
        <v>6</v>
      </c>
      <c r="AFK15" s="17">
        <f t="shared" si="1468"/>
        <v>6</v>
      </c>
      <c r="AFL15" s="17">
        <f t="shared" si="1468"/>
        <v>7</v>
      </c>
      <c r="AFM15" s="17">
        <f t="shared" si="1468"/>
        <v>7</v>
      </c>
      <c r="AFN15" s="17">
        <f t="shared" si="1468"/>
        <v>8</v>
      </c>
      <c r="AFO15" s="17">
        <f t="shared" si="1468"/>
        <v>8</v>
      </c>
      <c r="AFP15" s="17">
        <f t="shared" ref="AFP15:AIA15" si="1469">MONTH(1&amp;AFP$14)</f>
        <v>9</v>
      </c>
      <c r="AFQ15" s="17">
        <f t="shared" si="1469"/>
        <v>9</v>
      </c>
      <c r="AFR15" s="17">
        <f t="shared" si="1469"/>
        <v>10</v>
      </c>
      <c r="AFS15" s="17">
        <f t="shared" si="1469"/>
        <v>10</v>
      </c>
      <c r="AFT15" s="17">
        <f t="shared" si="1469"/>
        <v>11</v>
      </c>
      <c r="AFU15" s="17">
        <f t="shared" si="1469"/>
        <v>11</v>
      </c>
      <c r="AFV15" s="17">
        <f t="shared" si="1469"/>
        <v>12</v>
      </c>
      <c r="AFW15" s="17">
        <f t="shared" si="1469"/>
        <v>12</v>
      </c>
      <c r="AFX15" s="17">
        <f t="shared" si="1469"/>
        <v>1</v>
      </c>
      <c r="AFY15" s="17">
        <f t="shared" si="1469"/>
        <v>1</v>
      </c>
      <c r="AFZ15" s="17">
        <f t="shared" si="1469"/>
        <v>2</v>
      </c>
      <c r="AGA15" s="17">
        <f t="shared" si="1469"/>
        <v>2</v>
      </c>
      <c r="AGB15" s="17">
        <f t="shared" si="1469"/>
        <v>3</v>
      </c>
      <c r="AGC15" s="17">
        <f t="shared" si="1469"/>
        <v>3</v>
      </c>
      <c r="AGD15" s="17">
        <f t="shared" si="1469"/>
        <v>4</v>
      </c>
      <c r="AGE15" s="17">
        <f t="shared" si="1469"/>
        <v>4</v>
      </c>
      <c r="AGF15" s="17">
        <f t="shared" si="1469"/>
        <v>5</v>
      </c>
      <c r="AGG15" s="17">
        <f t="shared" si="1469"/>
        <v>5</v>
      </c>
      <c r="AGH15" s="17">
        <f t="shared" si="1469"/>
        <v>6</v>
      </c>
      <c r="AGI15" s="17">
        <f t="shared" si="1469"/>
        <v>6</v>
      </c>
      <c r="AGJ15" s="17">
        <f t="shared" si="1469"/>
        <v>7</v>
      </c>
      <c r="AGK15" s="17">
        <f t="shared" si="1469"/>
        <v>7</v>
      </c>
      <c r="AGL15" s="17">
        <f t="shared" si="1469"/>
        <v>8</v>
      </c>
      <c r="AGM15" s="17">
        <f t="shared" si="1469"/>
        <v>8</v>
      </c>
      <c r="AGN15" s="17">
        <f t="shared" si="1469"/>
        <v>9</v>
      </c>
      <c r="AGO15" s="17">
        <f t="shared" si="1469"/>
        <v>9</v>
      </c>
      <c r="AGP15" s="17">
        <f t="shared" si="1469"/>
        <v>10</v>
      </c>
      <c r="AGQ15" s="17">
        <f t="shared" si="1469"/>
        <v>10</v>
      </c>
      <c r="AGR15" s="17">
        <f t="shared" si="1469"/>
        <v>11</v>
      </c>
      <c r="AGS15" s="17">
        <f t="shared" si="1469"/>
        <v>11</v>
      </c>
      <c r="AGT15" s="17">
        <f t="shared" si="1469"/>
        <v>12</v>
      </c>
      <c r="AGU15" s="17">
        <f t="shared" si="1469"/>
        <v>12</v>
      </c>
      <c r="AGV15" s="17">
        <f t="shared" si="1469"/>
        <v>1</v>
      </c>
      <c r="AGW15" s="17">
        <f t="shared" si="1469"/>
        <v>1</v>
      </c>
      <c r="AGX15" s="17">
        <f t="shared" si="1469"/>
        <v>2</v>
      </c>
      <c r="AGY15" s="17">
        <f t="shared" si="1469"/>
        <v>2</v>
      </c>
      <c r="AGZ15" s="17">
        <f t="shared" si="1469"/>
        <v>3</v>
      </c>
      <c r="AHA15" s="17">
        <f t="shared" si="1469"/>
        <v>3</v>
      </c>
      <c r="AHB15" s="17">
        <f t="shared" si="1469"/>
        <v>4</v>
      </c>
      <c r="AHC15" s="17">
        <f t="shared" si="1469"/>
        <v>4</v>
      </c>
      <c r="AHD15" s="17">
        <f t="shared" si="1469"/>
        <v>5</v>
      </c>
      <c r="AHE15" s="17">
        <f t="shared" si="1469"/>
        <v>5</v>
      </c>
      <c r="AHF15" s="17">
        <f t="shared" si="1469"/>
        <v>6</v>
      </c>
      <c r="AHG15" s="17">
        <f t="shared" si="1469"/>
        <v>6</v>
      </c>
      <c r="AHH15" s="17">
        <f t="shared" si="1469"/>
        <v>7</v>
      </c>
      <c r="AHI15" s="17">
        <f t="shared" si="1469"/>
        <v>7</v>
      </c>
      <c r="AHJ15" s="17">
        <f t="shared" si="1469"/>
        <v>8</v>
      </c>
      <c r="AHK15" s="17">
        <f t="shared" si="1469"/>
        <v>8</v>
      </c>
      <c r="AHL15" s="17">
        <f t="shared" si="1469"/>
        <v>9</v>
      </c>
      <c r="AHM15" s="17">
        <f t="shared" si="1469"/>
        <v>9</v>
      </c>
      <c r="AHN15" s="17">
        <f t="shared" si="1469"/>
        <v>10</v>
      </c>
      <c r="AHO15" s="17">
        <f t="shared" si="1469"/>
        <v>10</v>
      </c>
      <c r="AHP15" s="17">
        <f t="shared" si="1469"/>
        <v>11</v>
      </c>
      <c r="AHQ15" s="17">
        <f t="shared" si="1469"/>
        <v>11</v>
      </c>
      <c r="AHR15" s="17">
        <f t="shared" si="1469"/>
        <v>12</v>
      </c>
      <c r="AHS15" s="17">
        <f t="shared" si="1469"/>
        <v>12</v>
      </c>
      <c r="AHT15" s="17">
        <f t="shared" si="1469"/>
        <v>1</v>
      </c>
      <c r="AHU15" s="17">
        <f t="shared" si="1469"/>
        <v>1</v>
      </c>
      <c r="AHV15" s="17">
        <f t="shared" si="1469"/>
        <v>2</v>
      </c>
      <c r="AHW15" s="17">
        <f t="shared" si="1469"/>
        <v>2</v>
      </c>
      <c r="AHX15" s="17">
        <f t="shared" si="1469"/>
        <v>3</v>
      </c>
      <c r="AHY15" s="17">
        <f t="shared" si="1469"/>
        <v>3</v>
      </c>
      <c r="AHZ15" s="17">
        <f t="shared" si="1469"/>
        <v>4</v>
      </c>
      <c r="AIA15" s="17">
        <f t="shared" si="1469"/>
        <v>4</v>
      </c>
      <c r="AIB15" s="17">
        <f t="shared" ref="AIB15:AKM15" si="1470">MONTH(1&amp;AIB$14)</f>
        <v>5</v>
      </c>
      <c r="AIC15" s="17">
        <f t="shared" si="1470"/>
        <v>5</v>
      </c>
      <c r="AID15" s="17">
        <f t="shared" si="1470"/>
        <v>6</v>
      </c>
      <c r="AIE15" s="17">
        <f t="shared" si="1470"/>
        <v>6</v>
      </c>
      <c r="AIF15" s="17">
        <f t="shared" si="1470"/>
        <v>7</v>
      </c>
      <c r="AIG15" s="17">
        <f t="shared" si="1470"/>
        <v>7</v>
      </c>
      <c r="AIH15" s="17">
        <f t="shared" si="1470"/>
        <v>8</v>
      </c>
      <c r="AII15" s="17">
        <f t="shared" si="1470"/>
        <v>8</v>
      </c>
      <c r="AIJ15" s="17">
        <f t="shared" si="1470"/>
        <v>9</v>
      </c>
      <c r="AIK15" s="17">
        <f t="shared" si="1470"/>
        <v>9</v>
      </c>
      <c r="AIL15" s="17">
        <f t="shared" si="1470"/>
        <v>10</v>
      </c>
      <c r="AIM15" s="17">
        <f t="shared" si="1470"/>
        <v>10</v>
      </c>
      <c r="AIN15" s="17">
        <f t="shared" si="1470"/>
        <v>11</v>
      </c>
      <c r="AIO15" s="17">
        <f t="shared" si="1470"/>
        <v>11</v>
      </c>
      <c r="AIP15" s="17">
        <f t="shared" si="1470"/>
        <v>12</v>
      </c>
      <c r="AIQ15" s="17">
        <f t="shared" si="1470"/>
        <v>12</v>
      </c>
      <c r="AIR15" s="17">
        <f t="shared" si="1470"/>
        <v>1</v>
      </c>
      <c r="AIS15" s="17">
        <f t="shared" si="1470"/>
        <v>1</v>
      </c>
      <c r="AIT15" s="17">
        <f t="shared" si="1470"/>
        <v>2</v>
      </c>
      <c r="AIU15" s="17">
        <f t="shared" si="1470"/>
        <v>2</v>
      </c>
      <c r="AIV15" s="17">
        <f t="shared" si="1470"/>
        <v>3</v>
      </c>
      <c r="AIW15" s="17">
        <f t="shared" si="1470"/>
        <v>3</v>
      </c>
      <c r="AIX15" s="17">
        <f t="shared" si="1470"/>
        <v>4</v>
      </c>
      <c r="AIY15" s="17">
        <f t="shared" si="1470"/>
        <v>4</v>
      </c>
      <c r="AIZ15" s="17">
        <f t="shared" si="1470"/>
        <v>5</v>
      </c>
      <c r="AJA15" s="17">
        <f t="shared" si="1470"/>
        <v>5</v>
      </c>
      <c r="AJB15" s="17">
        <f t="shared" si="1470"/>
        <v>6</v>
      </c>
      <c r="AJC15" s="17">
        <f t="shared" si="1470"/>
        <v>6</v>
      </c>
      <c r="AJD15" s="17">
        <f t="shared" si="1470"/>
        <v>7</v>
      </c>
      <c r="AJE15" s="17">
        <f t="shared" si="1470"/>
        <v>7</v>
      </c>
      <c r="AJF15" s="17">
        <f t="shared" si="1470"/>
        <v>8</v>
      </c>
      <c r="AJG15" s="17">
        <f t="shared" si="1470"/>
        <v>8</v>
      </c>
      <c r="AJH15" s="17">
        <f t="shared" si="1470"/>
        <v>9</v>
      </c>
      <c r="AJI15" s="17">
        <f t="shared" si="1470"/>
        <v>9</v>
      </c>
      <c r="AJJ15" s="17">
        <f t="shared" si="1470"/>
        <v>10</v>
      </c>
      <c r="AJK15" s="17">
        <f t="shared" si="1470"/>
        <v>10</v>
      </c>
      <c r="AJL15" s="17">
        <f t="shared" si="1470"/>
        <v>11</v>
      </c>
      <c r="AJM15" s="17">
        <f t="shared" si="1470"/>
        <v>11</v>
      </c>
      <c r="AJN15" s="17">
        <f t="shared" si="1470"/>
        <v>12</v>
      </c>
      <c r="AJO15" s="17">
        <f t="shared" si="1470"/>
        <v>12</v>
      </c>
      <c r="AJP15" s="17">
        <f t="shared" si="1470"/>
        <v>1</v>
      </c>
      <c r="AJQ15" s="17">
        <f t="shared" si="1470"/>
        <v>1</v>
      </c>
      <c r="AJR15" s="17">
        <f t="shared" si="1470"/>
        <v>2</v>
      </c>
      <c r="AJS15" s="17">
        <f t="shared" si="1470"/>
        <v>2</v>
      </c>
      <c r="AJT15" s="17">
        <f t="shared" si="1470"/>
        <v>3</v>
      </c>
      <c r="AJU15" s="17">
        <f t="shared" si="1470"/>
        <v>3</v>
      </c>
      <c r="AJV15" s="17">
        <f t="shared" si="1470"/>
        <v>4</v>
      </c>
      <c r="AJW15" s="17">
        <f t="shared" si="1470"/>
        <v>4</v>
      </c>
      <c r="AJX15" s="17">
        <f t="shared" si="1470"/>
        <v>5</v>
      </c>
      <c r="AJY15" s="17">
        <f t="shared" si="1470"/>
        <v>5</v>
      </c>
      <c r="AJZ15" s="17">
        <f t="shared" si="1470"/>
        <v>6</v>
      </c>
      <c r="AKA15" s="17">
        <f t="shared" si="1470"/>
        <v>6</v>
      </c>
      <c r="AKB15" s="17">
        <f t="shared" si="1470"/>
        <v>7</v>
      </c>
      <c r="AKC15" s="17">
        <f t="shared" si="1470"/>
        <v>7</v>
      </c>
      <c r="AKD15" s="17">
        <f t="shared" si="1470"/>
        <v>8</v>
      </c>
      <c r="AKE15" s="17">
        <f t="shared" si="1470"/>
        <v>8</v>
      </c>
      <c r="AKF15" s="17">
        <f t="shared" si="1470"/>
        <v>9</v>
      </c>
      <c r="AKG15" s="17">
        <f t="shared" si="1470"/>
        <v>9</v>
      </c>
      <c r="AKH15" s="17">
        <f t="shared" si="1470"/>
        <v>10</v>
      </c>
      <c r="AKI15" s="17">
        <f t="shared" si="1470"/>
        <v>10</v>
      </c>
      <c r="AKJ15" s="17">
        <f t="shared" si="1470"/>
        <v>11</v>
      </c>
      <c r="AKK15" s="17">
        <f t="shared" si="1470"/>
        <v>11</v>
      </c>
      <c r="AKL15" s="17">
        <f t="shared" si="1470"/>
        <v>12</v>
      </c>
      <c r="AKM15" s="17">
        <f t="shared" si="1470"/>
        <v>12</v>
      </c>
      <c r="AKN15" s="17">
        <f t="shared" ref="AKN15:AMY15" si="1471">MONTH(1&amp;AKN$14)</f>
        <v>1</v>
      </c>
      <c r="AKO15" s="17">
        <f t="shared" si="1471"/>
        <v>1</v>
      </c>
      <c r="AKP15" s="17">
        <f t="shared" si="1471"/>
        <v>2</v>
      </c>
      <c r="AKQ15" s="17">
        <f t="shared" si="1471"/>
        <v>2</v>
      </c>
      <c r="AKR15" s="17">
        <f t="shared" si="1471"/>
        <v>3</v>
      </c>
      <c r="AKS15" s="17">
        <f t="shared" si="1471"/>
        <v>3</v>
      </c>
      <c r="AKT15" s="17">
        <f t="shared" si="1471"/>
        <v>4</v>
      </c>
      <c r="AKU15" s="17">
        <f t="shared" si="1471"/>
        <v>4</v>
      </c>
      <c r="AKV15" s="17">
        <f t="shared" si="1471"/>
        <v>5</v>
      </c>
      <c r="AKW15" s="17">
        <f t="shared" si="1471"/>
        <v>5</v>
      </c>
      <c r="AKX15" s="17">
        <f t="shared" si="1471"/>
        <v>6</v>
      </c>
      <c r="AKY15" s="17">
        <f t="shared" si="1471"/>
        <v>6</v>
      </c>
      <c r="AKZ15" s="17">
        <f t="shared" si="1471"/>
        <v>7</v>
      </c>
      <c r="ALA15" s="17">
        <f t="shared" si="1471"/>
        <v>7</v>
      </c>
      <c r="ALB15" s="17">
        <f t="shared" si="1471"/>
        <v>8</v>
      </c>
      <c r="ALC15" s="17">
        <f t="shared" si="1471"/>
        <v>8</v>
      </c>
      <c r="ALD15" s="17">
        <f t="shared" si="1471"/>
        <v>9</v>
      </c>
      <c r="ALE15" s="17">
        <f t="shared" si="1471"/>
        <v>9</v>
      </c>
      <c r="ALF15" s="17">
        <f t="shared" si="1471"/>
        <v>10</v>
      </c>
      <c r="ALG15" s="17">
        <f t="shared" si="1471"/>
        <v>10</v>
      </c>
      <c r="ALH15" s="17">
        <f t="shared" si="1471"/>
        <v>11</v>
      </c>
      <c r="ALI15" s="17">
        <f t="shared" si="1471"/>
        <v>11</v>
      </c>
      <c r="ALJ15" s="17">
        <f t="shared" si="1471"/>
        <v>12</v>
      </c>
      <c r="ALK15" s="17">
        <f t="shared" si="1471"/>
        <v>12</v>
      </c>
      <c r="ALL15" s="17">
        <f t="shared" si="1471"/>
        <v>1</v>
      </c>
      <c r="ALM15" s="17">
        <f t="shared" si="1471"/>
        <v>1</v>
      </c>
      <c r="ALN15" s="17">
        <f t="shared" si="1471"/>
        <v>2</v>
      </c>
      <c r="ALO15" s="17">
        <f t="shared" si="1471"/>
        <v>2</v>
      </c>
      <c r="ALP15" s="17">
        <f t="shared" si="1471"/>
        <v>3</v>
      </c>
      <c r="ALQ15" s="17">
        <f t="shared" si="1471"/>
        <v>3</v>
      </c>
      <c r="ALR15" s="17">
        <f t="shared" si="1471"/>
        <v>4</v>
      </c>
      <c r="ALS15" s="17">
        <f t="shared" si="1471"/>
        <v>4</v>
      </c>
      <c r="ALT15" s="17">
        <f t="shared" si="1471"/>
        <v>5</v>
      </c>
      <c r="ALU15" s="17">
        <f t="shared" si="1471"/>
        <v>5</v>
      </c>
      <c r="ALV15" s="17">
        <f t="shared" si="1471"/>
        <v>6</v>
      </c>
      <c r="ALW15" s="17">
        <f t="shared" si="1471"/>
        <v>6</v>
      </c>
      <c r="ALX15" s="17">
        <f t="shared" si="1471"/>
        <v>7</v>
      </c>
      <c r="ALY15" s="17">
        <f t="shared" si="1471"/>
        <v>7</v>
      </c>
      <c r="ALZ15" s="17">
        <f t="shared" si="1471"/>
        <v>8</v>
      </c>
      <c r="AMA15" s="17">
        <f t="shared" si="1471"/>
        <v>8</v>
      </c>
      <c r="AMB15" s="17">
        <f t="shared" si="1471"/>
        <v>9</v>
      </c>
      <c r="AMC15" s="17">
        <f t="shared" si="1471"/>
        <v>9</v>
      </c>
      <c r="AMD15" s="17">
        <f t="shared" si="1471"/>
        <v>10</v>
      </c>
      <c r="AME15" s="17">
        <f t="shared" si="1471"/>
        <v>10</v>
      </c>
      <c r="AMF15" s="17">
        <f t="shared" si="1471"/>
        <v>11</v>
      </c>
      <c r="AMG15" s="17">
        <f t="shared" si="1471"/>
        <v>11</v>
      </c>
      <c r="AMH15" s="17">
        <f t="shared" si="1471"/>
        <v>12</v>
      </c>
      <c r="AMI15" s="17">
        <f t="shared" si="1471"/>
        <v>12</v>
      </c>
      <c r="AMJ15" s="17">
        <f t="shared" si="1471"/>
        <v>1</v>
      </c>
      <c r="AMK15" s="17">
        <f t="shared" si="1471"/>
        <v>1</v>
      </c>
      <c r="AML15" s="17">
        <f t="shared" si="1471"/>
        <v>2</v>
      </c>
      <c r="AMM15" s="17">
        <f t="shared" si="1471"/>
        <v>2</v>
      </c>
      <c r="AMN15" s="17">
        <f t="shared" si="1471"/>
        <v>3</v>
      </c>
      <c r="AMO15" s="17">
        <f t="shared" si="1471"/>
        <v>3</v>
      </c>
      <c r="AMP15" s="17">
        <f t="shared" si="1471"/>
        <v>4</v>
      </c>
      <c r="AMQ15" s="17">
        <f t="shared" si="1471"/>
        <v>4</v>
      </c>
      <c r="AMR15" s="17">
        <f t="shared" si="1471"/>
        <v>5</v>
      </c>
      <c r="AMS15" s="17">
        <f t="shared" si="1471"/>
        <v>5</v>
      </c>
      <c r="AMT15" s="17">
        <f t="shared" si="1471"/>
        <v>6</v>
      </c>
      <c r="AMU15" s="17">
        <f t="shared" si="1471"/>
        <v>6</v>
      </c>
      <c r="AMV15" s="17">
        <f t="shared" si="1471"/>
        <v>7</v>
      </c>
      <c r="AMW15" s="17">
        <f t="shared" si="1471"/>
        <v>7</v>
      </c>
      <c r="AMX15" s="17">
        <f t="shared" si="1471"/>
        <v>8</v>
      </c>
      <c r="AMY15" s="17">
        <f t="shared" si="1471"/>
        <v>8</v>
      </c>
      <c r="AMZ15" s="17">
        <f t="shared" ref="AMZ15:APK15" si="1472">MONTH(1&amp;AMZ$14)</f>
        <v>9</v>
      </c>
      <c r="ANA15" s="17">
        <f t="shared" si="1472"/>
        <v>9</v>
      </c>
      <c r="ANB15" s="17">
        <f t="shared" si="1472"/>
        <v>10</v>
      </c>
      <c r="ANC15" s="17">
        <f t="shared" si="1472"/>
        <v>10</v>
      </c>
      <c r="AND15" s="17">
        <f t="shared" si="1472"/>
        <v>11</v>
      </c>
      <c r="ANE15" s="17">
        <f t="shared" si="1472"/>
        <v>11</v>
      </c>
      <c r="ANF15" s="17">
        <f t="shared" si="1472"/>
        <v>12</v>
      </c>
      <c r="ANG15" s="17">
        <f t="shared" si="1472"/>
        <v>12</v>
      </c>
      <c r="ANH15" s="17">
        <f t="shared" si="1472"/>
        <v>1</v>
      </c>
      <c r="ANI15" s="17">
        <f t="shared" si="1472"/>
        <v>1</v>
      </c>
      <c r="ANJ15" s="17">
        <f t="shared" si="1472"/>
        <v>2</v>
      </c>
      <c r="ANK15" s="17">
        <f t="shared" si="1472"/>
        <v>2</v>
      </c>
      <c r="ANL15" s="17">
        <f t="shared" si="1472"/>
        <v>3</v>
      </c>
      <c r="ANM15" s="17">
        <f t="shared" si="1472"/>
        <v>3</v>
      </c>
      <c r="ANN15" s="17">
        <f t="shared" si="1472"/>
        <v>4</v>
      </c>
      <c r="ANO15" s="17">
        <f t="shared" si="1472"/>
        <v>4</v>
      </c>
      <c r="ANP15" s="17">
        <f t="shared" si="1472"/>
        <v>5</v>
      </c>
      <c r="ANQ15" s="17">
        <f t="shared" si="1472"/>
        <v>5</v>
      </c>
      <c r="ANR15" s="17">
        <f t="shared" si="1472"/>
        <v>6</v>
      </c>
      <c r="ANS15" s="17">
        <f t="shared" si="1472"/>
        <v>6</v>
      </c>
      <c r="ANT15" s="17">
        <f t="shared" si="1472"/>
        <v>7</v>
      </c>
      <c r="ANU15" s="17">
        <f t="shared" si="1472"/>
        <v>7</v>
      </c>
      <c r="ANV15" s="17">
        <f t="shared" si="1472"/>
        <v>8</v>
      </c>
      <c r="ANW15" s="17">
        <f t="shared" si="1472"/>
        <v>8</v>
      </c>
      <c r="ANX15" s="17">
        <f t="shared" si="1472"/>
        <v>9</v>
      </c>
      <c r="ANY15" s="17">
        <f t="shared" si="1472"/>
        <v>9</v>
      </c>
      <c r="ANZ15" s="17">
        <f t="shared" si="1472"/>
        <v>10</v>
      </c>
      <c r="AOA15" s="17">
        <f t="shared" si="1472"/>
        <v>10</v>
      </c>
      <c r="AOB15" s="17">
        <f t="shared" si="1472"/>
        <v>11</v>
      </c>
      <c r="AOC15" s="17">
        <f t="shared" si="1472"/>
        <v>11</v>
      </c>
      <c r="AOD15" s="17">
        <f t="shared" si="1472"/>
        <v>12</v>
      </c>
      <c r="AOE15" s="17">
        <f t="shared" si="1472"/>
        <v>12</v>
      </c>
      <c r="AOF15" s="17">
        <f t="shared" si="1472"/>
        <v>1</v>
      </c>
      <c r="AOG15" s="17">
        <f t="shared" si="1472"/>
        <v>1</v>
      </c>
      <c r="AOH15" s="17">
        <f t="shared" si="1472"/>
        <v>2</v>
      </c>
      <c r="AOI15" s="17">
        <f t="shared" si="1472"/>
        <v>2</v>
      </c>
      <c r="AOJ15" s="17">
        <f t="shared" si="1472"/>
        <v>3</v>
      </c>
      <c r="AOK15" s="17">
        <f t="shared" si="1472"/>
        <v>3</v>
      </c>
      <c r="AOL15" s="17">
        <f t="shared" si="1472"/>
        <v>4</v>
      </c>
      <c r="AOM15" s="17">
        <f t="shared" si="1472"/>
        <v>4</v>
      </c>
      <c r="AON15" s="17">
        <f t="shared" si="1472"/>
        <v>5</v>
      </c>
      <c r="AOO15" s="17">
        <f t="shared" si="1472"/>
        <v>5</v>
      </c>
      <c r="AOP15" s="17">
        <f t="shared" si="1472"/>
        <v>6</v>
      </c>
      <c r="AOQ15" s="17">
        <f t="shared" si="1472"/>
        <v>6</v>
      </c>
      <c r="AOR15" s="17">
        <f t="shared" si="1472"/>
        <v>7</v>
      </c>
      <c r="AOS15" s="17">
        <f t="shared" si="1472"/>
        <v>7</v>
      </c>
      <c r="AOT15" s="17">
        <f t="shared" si="1472"/>
        <v>8</v>
      </c>
      <c r="AOU15" s="17">
        <f t="shared" si="1472"/>
        <v>8</v>
      </c>
      <c r="AOV15" s="17">
        <f t="shared" si="1472"/>
        <v>9</v>
      </c>
      <c r="AOW15" s="17">
        <f t="shared" si="1472"/>
        <v>9</v>
      </c>
      <c r="AOX15" s="17">
        <f t="shared" si="1472"/>
        <v>10</v>
      </c>
      <c r="AOY15" s="17">
        <f t="shared" si="1472"/>
        <v>10</v>
      </c>
      <c r="AOZ15" s="17">
        <f t="shared" si="1472"/>
        <v>11</v>
      </c>
      <c r="APA15" s="17">
        <f t="shared" si="1472"/>
        <v>11</v>
      </c>
      <c r="APB15" s="17">
        <f t="shared" si="1472"/>
        <v>12</v>
      </c>
      <c r="APC15" s="17">
        <f t="shared" si="1472"/>
        <v>12</v>
      </c>
      <c r="APD15" s="17">
        <f t="shared" si="1472"/>
        <v>1</v>
      </c>
      <c r="APE15" s="17">
        <f t="shared" si="1472"/>
        <v>1</v>
      </c>
      <c r="APF15" s="17">
        <f t="shared" si="1472"/>
        <v>2</v>
      </c>
      <c r="APG15" s="17">
        <f t="shared" si="1472"/>
        <v>2</v>
      </c>
      <c r="APH15" s="17">
        <f t="shared" si="1472"/>
        <v>3</v>
      </c>
      <c r="API15" s="17">
        <f t="shared" si="1472"/>
        <v>3</v>
      </c>
      <c r="APJ15" s="17">
        <f t="shared" si="1472"/>
        <v>4</v>
      </c>
      <c r="APK15" s="17">
        <f t="shared" si="1472"/>
        <v>4</v>
      </c>
      <c r="APL15" s="17">
        <f t="shared" ref="APL15:ARW15" si="1473">MONTH(1&amp;APL$14)</f>
        <v>5</v>
      </c>
      <c r="APM15" s="17">
        <f t="shared" si="1473"/>
        <v>5</v>
      </c>
      <c r="APN15" s="17">
        <f t="shared" si="1473"/>
        <v>6</v>
      </c>
      <c r="APO15" s="17">
        <f t="shared" si="1473"/>
        <v>6</v>
      </c>
      <c r="APP15" s="17">
        <f t="shared" si="1473"/>
        <v>7</v>
      </c>
      <c r="APQ15" s="17">
        <f t="shared" si="1473"/>
        <v>7</v>
      </c>
      <c r="APR15" s="17">
        <f t="shared" si="1473"/>
        <v>8</v>
      </c>
      <c r="APS15" s="17">
        <f t="shared" si="1473"/>
        <v>8</v>
      </c>
      <c r="APT15" s="17">
        <f t="shared" si="1473"/>
        <v>9</v>
      </c>
      <c r="APU15" s="17">
        <f t="shared" si="1473"/>
        <v>9</v>
      </c>
      <c r="APV15" s="17">
        <f t="shared" si="1473"/>
        <v>10</v>
      </c>
      <c r="APW15" s="17">
        <f t="shared" si="1473"/>
        <v>10</v>
      </c>
      <c r="APX15" s="17">
        <f t="shared" si="1473"/>
        <v>11</v>
      </c>
      <c r="APY15" s="17">
        <f t="shared" si="1473"/>
        <v>11</v>
      </c>
      <c r="APZ15" s="17">
        <f t="shared" si="1473"/>
        <v>12</v>
      </c>
      <c r="AQA15" s="17">
        <f t="shared" si="1473"/>
        <v>12</v>
      </c>
      <c r="AQB15" s="17">
        <f t="shared" si="1473"/>
        <v>1</v>
      </c>
      <c r="AQC15" s="17">
        <f t="shared" si="1473"/>
        <v>1</v>
      </c>
      <c r="AQD15" s="17">
        <f t="shared" si="1473"/>
        <v>2</v>
      </c>
      <c r="AQE15" s="17">
        <f t="shared" si="1473"/>
        <v>2</v>
      </c>
      <c r="AQF15" s="17">
        <f t="shared" si="1473"/>
        <v>3</v>
      </c>
      <c r="AQG15" s="17">
        <f t="shared" si="1473"/>
        <v>3</v>
      </c>
      <c r="AQH15" s="17">
        <f t="shared" si="1473"/>
        <v>4</v>
      </c>
      <c r="AQI15" s="17">
        <f t="shared" si="1473"/>
        <v>4</v>
      </c>
      <c r="AQJ15" s="17">
        <f t="shared" si="1473"/>
        <v>5</v>
      </c>
      <c r="AQK15" s="17">
        <f t="shared" si="1473"/>
        <v>5</v>
      </c>
      <c r="AQL15" s="17">
        <f t="shared" si="1473"/>
        <v>6</v>
      </c>
      <c r="AQM15" s="17">
        <f t="shared" si="1473"/>
        <v>6</v>
      </c>
      <c r="AQN15" s="17">
        <f t="shared" si="1473"/>
        <v>7</v>
      </c>
      <c r="AQO15" s="17">
        <f t="shared" si="1473"/>
        <v>7</v>
      </c>
      <c r="AQP15" s="17">
        <f t="shared" si="1473"/>
        <v>8</v>
      </c>
      <c r="AQQ15" s="17">
        <f t="shared" si="1473"/>
        <v>8</v>
      </c>
      <c r="AQR15" s="17">
        <f t="shared" si="1473"/>
        <v>9</v>
      </c>
      <c r="AQS15" s="17">
        <f t="shared" si="1473"/>
        <v>9</v>
      </c>
      <c r="AQT15" s="17">
        <f t="shared" si="1473"/>
        <v>10</v>
      </c>
      <c r="AQU15" s="17">
        <f t="shared" si="1473"/>
        <v>10</v>
      </c>
      <c r="AQV15" s="17">
        <f t="shared" si="1473"/>
        <v>11</v>
      </c>
      <c r="AQW15" s="17">
        <f t="shared" si="1473"/>
        <v>11</v>
      </c>
      <c r="AQX15" s="17">
        <f t="shared" si="1473"/>
        <v>12</v>
      </c>
      <c r="AQY15" s="17">
        <f t="shared" si="1473"/>
        <v>12</v>
      </c>
      <c r="AQZ15" s="17">
        <f t="shared" si="1473"/>
        <v>1</v>
      </c>
      <c r="ARA15" s="17">
        <f t="shared" si="1473"/>
        <v>1</v>
      </c>
      <c r="ARB15" s="17">
        <f t="shared" si="1473"/>
        <v>2</v>
      </c>
      <c r="ARC15" s="17">
        <f t="shared" si="1473"/>
        <v>2</v>
      </c>
      <c r="ARD15" s="17">
        <f t="shared" si="1473"/>
        <v>3</v>
      </c>
      <c r="ARE15" s="17">
        <f t="shared" si="1473"/>
        <v>3</v>
      </c>
      <c r="ARF15" s="17">
        <f t="shared" si="1473"/>
        <v>4</v>
      </c>
      <c r="ARG15" s="17">
        <f t="shared" si="1473"/>
        <v>4</v>
      </c>
      <c r="ARH15" s="17">
        <f t="shared" si="1473"/>
        <v>5</v>
      </c>
      <c r="ARI15" s="17">
        <f t="shared" si="1473"/>
        <v>5</v>
      </c>
      <c r="ARJ15" s="17">
        <f t="shared" si="1473"/>
        <v>6</v>
      </c>
      <c r="ARK15" s="17">
        <f t="shared" si="1473"/>
        <v>6</v>
      </c>
      <c r="ARL15" s="17">
        <f t="shared" si="1473"/>
        <v>7</v>
      </c>
      <c r="ARM15" s="17">
        <f t="shared" si="1473"/>
        <v>7</v>
      </c>
      <c r="ARN15" s="17">
        <f t="shared" si="1473"/>
        <v>8</v>
      </c>
      <c r="ARO15" s="17">
        <f t="shared" si="1473"/>
        <v>8</v>
      </c>
      <c r="ARP15" s="17">
        <f t="shared" si="1473"/>
        <v>9</v>
      </c>
      <c r="ARQ15" s="17">
        <f t="shared" si="1473"/>
        <v>9</v>
      </c>
      <c r="ARR15" s="17">
        <f t="shared" si="1473"/>
        <v>10</v>
      </c>
      <c r="ARS15" s="17">
        <f t="shared" si="1473"/>
        <v>10</v>
      </c>
      <c r="ART15" s="17">
        <f t="shared" si="1473"/>
        <v>11</v>
      </c>
      <c r="ARU15" s="17">
        <f t="shared" si="1473"/>
        <v>11</v>
      </c>
      <c r="ARV15" s="17">
        <f t="shared" si="1473"/>
        <v>12</v>
      </c>
      <c r="ARW15" s="17">
        <f t="shared" si="1473"/>
        <v>12</v>
      </c>
      <c r="ARX15" s="17">
        <f t="shared" ref="ARX15:ATS15" si="1474">MONTH(1&amp;ARX$14)</f>
        <v>1</v>
      </c>
      <c r="ARY15" s="17">
        <f t="shared" si="1474"/>
        <v>1</v>
      </c>
      <c r="ARZ15" s="17">
        <f t="shared" si="1474"/>
        <v>2</v>
      </c>
      <c r="ASA15" s="17">
        <f t="shared" si="1474"/>
        <v>2</v>
      </c>
      <c r="ASB15" s="17">
        <f t="shared" si="1474"/>
        <v>3</v>
      </c>
      <c r="ASC15" s="17">
        <f t="shared" si="1474"/>
        <v>3</v>
      </c>
      <c r="ASD15" s="17">
        <f t="shared" si="1474"/>
        <v>4</v>
      </c>
      <c r="ASE15" s="17">
        <f t="shared" si="1474"/>
        <v>4</v>
      </c>
      <c r="ASF15" s="17">
        <f t="shared" si="1474"/>
        <v>5</v>
      </c>
      <c r="ASG15" s="17">
        <f t="shared" si="1474"/>
        <v>5</v>
      </c>
      <c r="ASH15" s="17">
        <f t="shared" si="1474"/>
        <v>6</v>
      </c>
      <c r="ASI15" s="17">
        <f t="shared" si="1474"/>
        <v>6</v>
      </c>
      <c r="ASJ15" s="17">
        <f t="shared" si="1474"/>
        <v>7</v>
      </c>
      <c r="ASK15" s="17">
        <f t="shared" si="1474"/>
        <v>7</v>
      </c>
      <c r="ASL15" s="17">
        <f t="shared" si="1474"/>
        <v>8</v>
      </c>
      <c r="ASM15" s="17">
        <f t="shared" si="1474"/>
        <v>8</v>
      </c>
      <c r="ASN15" s="17">
        <f t="shared" si="1474"/>
        <v>9</v>
      </c>
      <c r="ASO15" s="17">
        <f t="shared" si="1474"/>
        <v>9</v>
      </c>
      <c r="ASP15" s="17">
        <f t="shared" si="1474"/>
        <v>10</v>
      </c>
      <c r="ASQ15" s="17">
        <f t="shared" si="1474"/>
        <v>10</v>
      </c>
      <c r="ASR15" s="17">
        <f t="shared" si="1474"/>
        <v>11</v>
      </c>
      <c r="ASS15" s="17">
        <f t="shared" si="1474"/>
        <v>11</v>
      </c>
      <c r="AST15" s="17">
        <f t="shared" si="1474"/>
        <v>12</v>
      </c>
      <c r="ASU15" s="17">
        <f t="shared" si="1474"/>
        <v>12</v>
      </c>
      <c r="ASV15" s="17">
        <f t="shared" si="1474"/>
        <v>1</v>
      </c>
      <c r="ASW15" s="17">
        <f t="shared" si="1474"/>
        <v>1</v>
      </c>
      <c r="ASX15" s="17">
        <f t="shared" si="1474"/>
        <v>2</v>
      </c>
      <c r="ASY15" s="17">
        <f t="shared" si="1474"/>
        <v>2</v>
      </c>
      <c r="ASZ15" s="17">
        <f t="shared" si="1474"/>
        <v>3</v>
      </c>
      <c r="ATA15" s="17">
        <f t="shared" si="1474"/>
        <v>3</v>
      </c>
      <c r="ATB15" s="17">
        <f t="shared" si="1474"/>
        <v>4</v>
      </c>
      <c r="ATC15" s="17">
        <f t="shared" si="1474"/>
        <v>4</v>
      </c>
      <c r="ATD15" s="17">
        <f t="shared" si="1474"/>
        <v>5</v>
      </c>
      <c r="ATE15" s="17">
        <f t="shared" si="1474"/>
        <v>5</v>
      </c>
      <c r="ATF15" s="17">
        <f t="shared" si="1474"/>
        <v>6</v>
      </c>
      <c r="ATG15" s="17">
        <f t="shared" si="1474"/>
        <v>6</v>
      </c>
      <c r="ATH15" s="17">
        <f t="shared" si="1474"/>
        <v>7</v>
      </c>
      <c r="ATI15" s="17">
        <f t="shared" si="1474"/>
        <v>7</v>
      </c>
      <c r="ATJ15" s="17">
        <f t="shared" si="1474"/>
        <v>8</v>
      </c>
      <c r="ATK15" s="17">
        <f t="shared" si="1474"/>
        <v>8</v>
      </c>
      <c r="ATL15" s="17">
        <f t="shared" si="1474"/>
        <v>9</v>
      </c>
      <c r="ATM15" s="17">
        <f t="shared" si="1474"/>
        <v>9</v>
      </c>
      <c r="ATN15" s="17">
        <f t="shared" si="1474"/>
        <v>10</v>
      </c>
      <c r="ATO15" s="17">
        <f t="shared" si="1474"/>
        <v>10</v>
      </c>
      <c r="ATP15" s="17">
        <f t="shared" si="1474"/>
        <v>11</v>
      </c>
      <c r="ATQ15" s="17">
        <f t="shared" si="1474"/>
        <v>11</v>
      </c>
      <c r="ATR15" s="17">
        <f t="shared" si="1474"/>
        <v>12</v>
      </c>
      <c r="ATS15" s="17">
        <f t="shared" si="1474"/>
        <v>12</v>
      </c>
    </row>
    <row r="16" spans="1:1215" hidden="1" outlineLevel="1" x14ac:dyDescent="0.25">
      <c r="P16">
        <v>1</v>
      </c>
      <c r="Q16">
        <f t="shared" ref="Q16:CB16" si="1475">IF(AND(P$14="décembre",Q$14="décembre"),P$16+1,P$16)</f>
        <v>1</v>
      </c>
      <c r="R16">
        <f t="shared" si="1475"/>
        <v>1</v>
      </c>
      <c r="S16">
        <f t="shared" si="1475"/>
        <v>1</v>
      </c>
      <c r="T16">
        <f t="shared" si="1475"/>
        <v>1</v>
      </c>
      <c r="U16">
        <f t="shared" si="1475"/>
        <v>1</v>
      </c>
      <c r="V16">
        <f t="shared" si="1475"/>
        <v>1</v>
      </c>
      <c r="W16">
        <f t="shared" si="1475"/>
        <v>1</v>
      </c>
      <c r="X16">
        <f t="shared" si="1475"/>
        <v>1</v>
      </c>
      <c r="Y16">
        <f t="shared" si="1475"/>
        <v>1</v>
      </c>
      <c r="Z16">
        <f t="shared" si="1475"/>
        <v>1</v>
      </c>
      <c r="AA16">
        <f t="shared" si="1475"/>
        <v>1</v>
      </c>
      <c r="AB16">
        <f t="shared" si="1475"/>
        <v>1</v>
      </c>
      <c r="AC16">
        <f t="shared" si="1475"/>
        <v>1</v>
      </c>
      <c r="AD16">
        <f t="shared" si="1475"/>
        <v>1</v>
      </c>
      <c r="AE16">
        <f t="shared" si="1475"/>
        <v>1</v>
      </c>
      <c r="AF16">
        <f t="shared" si="1475"/>
        <v>1</v>
      </c>
      <c r="AG16">
        <f t="shared" si="1475"/>
        <v>1</v>
      </c>
      <c r="AH16">
        <f t="shared" si="1475"/>
        <v>1</v>
      </c>
      <c r="AI16">
        <f t="shared" si="1475"/>
        <v>1</v>
      </c>
      <c r="AJ16">
        <f t="shared" si="1475"/>
        <v>1</v>
      </c>
      <c r="AK16">
        <f t="shared" si="1475"/>
        <v>1</v>
      </c>
      <c r="AL16">
        <f t="shared" si="1475"/>
        <v>1</v>
      </c>
      <c r="AM16">
        <f t="shared" si="1475"/>
        <v>2</v>
      </c>
      <c r="AN16">
        <f t="shared" si="1475"/>
        <v>2</v>
      </c>
      <c r="AO16">
        <f t="shared" si="1475"/>
        <v>2</v>
      </c>
      <c r="AP16">
        <f t="shared" si="1475"/>
        <v>2</v>
      </c>
      <c r="AQ16">
        <f t="shared" si="1475"/>
        <v>2</v>
      </c>
      <c r="AR16">
        <f t="shared" si="1475"/>
        <v>2</v>
      </c>
      <c r="AS16">
        <f t="shared" si="1475"/>
        <v>2</v>
      </c>
      <c r="AT16">
        <f t="shared" si="1475"/>
        <v>2</v>
      </c>
      <c r="AU16">
        <f t="shared" si="1475"/>
        <v>2</v>
      </c>
      <c r="AV16">
        <f t="shared" si="1475"/>
        <v>2</v>
      </c>
      <c r="AW16">
        <f t="shared" si="1475"/>
        <v>2</v>
      </c>
      <c r="AX16">
        <f t="shared" si="1475"/>
        <v>2</v>
      </c>
      <c r="AY16">
        <f t="shared" si="1475"/>
        <v>2</v>
      </c>
      <c r="AZ16">
        <f t="shared" si="1475"/>
        <v>2</v>
      </c>
      <c r="BA16">
        <f t="shared" si="1475"/>
        <v>2</v>
      </c>
      <c r="BB16">
        <f t="shared" si="1475"/>
        <v>2</v>
      </c>
      <c r="BC16">
        <f t="shared" si="1475"/>
        <v>2</v>
      </c>
      <c r="BD16">
        <f t="shared" si="1475"/>
        <v>2</v>
      </c>
      <c r="BE16">
        <f t="shared" si="1475"/>
        <v>2</v>
      </c>
      <c r="BF16">
        <f t="shared" si="1475"/>
        <v>2</v>
      </c>
      <c r="BG16">
        <f t="shared" si="1475"/>
        <v>2</v>
      </c>
      <c r="BH16">
        <f t="shared" si="1475"/>
        <v>2</v>
      </c>
      <c r="BI16">
        <f t="shared" si="1475"/>
        <v>2</v>
      </c>
      <c r="BJ16">
        <f t="shared" si="1475"/>
        <v>2</v>
      </c>
      <c r="BK16">
        <f t="shared" si="1475"/>
        <v>3</v>
      </c>
      <c r="BL16">
        <f t="shared" si="1475"/>
        <v>3</v>
      </c>
      <c r="BM16">
        <f t="shared" si="1475"/>
        <v>3</v>
      </c>
      <c r="BN16">
        <f t="shared" si="1475"/>
        <v>3</v>
      </c>
      <c r="BO16">
        <f t="shared" si="1475"/>
        <v>3</v>
      </c>
      <c r="BP16">
        <f t="shared" si="1475"/>
        <v>3</v>
      </c>
      <c r="BQ16">
        <f t="shared" si="1475"/>
        <v>3</v>
      </c>
      <c r="BR16">
        <f t="shared" si="1475"/>
        <v>3</v>
      </c>
      <c r="BS16">
        <f t="shared" si="1475"/>
        <v>3</v>
      </c>
      <c r="BT16">
        <f t="shared" si="1475"/>
        <v>3</v>
      </c>
      <c r="BU16">
        <f t="shared" si="1475"/>
        <v>3</v>
      </c>
      <c r="BV16">
        <f t="shared" si="1475"/>
        <v>3</v>
      </c>
      <c r="BW16">
        <f t="shared" si="1475"/>
        <v>3</v>
      </c>
      <c r="BX16">
        <f t="shared" si="1475"/>
        <v>3</v>
      </c>
      <c r="BY16">
        <f t="shared" si="1475"/>
        <v>3</v>
      </c>
      <c r="BZ16">
        <f t="shared" si="1475"/>
        <v>3</v>
      </c>
      <c r="CA16">
        <f t="shared" si="1475"/>
        <v>3</v>
      </c>
      <c r="CB16">
        <f t="shared" si="1475"/>
        <v>3</v>
      </c>
      <c r="CC16">
        <f t="shared" ref="CC16:EN16" si="1476">IF(AND(CB$14="décembre",CC$14="décembre"),CB$16+1,CB$16)</f>
        <v>3</v>
      </c>
      <c r="CD16">
        <f t="shared" si="1476"/>
        <v>3</v>
      </c>
      <c r="CE16">
        <f t="shared" si="1476"/>
        <v>3</v>
      </c>
      <c r="CF16">
        <f t="shared" si="1476"/>
        <v>3</v>
      </c>
      <c r="CG16">
        <f t="shared" si="1476"/>
        <v>3</v>
      </c>
      <c r="CH16">
        <f t="shared" si="1476"/>
        <v>3</v>
      </c>
      <c r="CI16">
        <f t="shared" si="1476"/>
        <v>4</v>
      </c>
      <c r="CJ16">
        <f t="shared" si="1476"/>
        <v>4</v>
      </c>
      <c r="CK16">
        <f t="shared" si="1476"/>
        <v>4</v>
      </c>
      <c r="CL16">
        <f t="shared" si="1476"/>
        <v>4</v>
      </c>
      <c r="CM16">
        <f t="shared" si="1476"/>
        <v>4</v>
      </c>
      <c r="CN16">
        <f t="shared" si="1476"/>
        <v>4</v>
      </c>
      <c r="CO16">
        <f t="shared" si="1476"/>
        <v>4</v>
      </c>
      <c r="CP16">
        <f t="shared" si="1476"/>
        <v>4</v>
      </c>
      <c r="CQ16">
        <f t="shared" si="1476"/>
        <v>4</v>
      </c>
      <c r="CR16">
        <f t="shared" si="1476"/>
        <v>4</v>
      </c>
      <c r="CS16">
        <f t="shared" si="1476"/>
        <v>4</v>
      </c>
      <c r="CT16">
        <f t="shared" si="1476"/>
        <v>4</v>
      </c>
      <c r="CU16">
        <f t="shared" si="1476"/>
        <v>4</v>
      </c>
      <c r="CV16">
        <f t="shared" si="1476"/>
        <v>4</v>
      </c>
      <c r="CW16">
        <f t="shared" si="1476"/>
        <v>4</v>
      </c>
      <c r="CX16">
        <f t="shared" si="1476"/>
        <v>4</v>
      </c>
      <c r="CY16">
        <f t="shared" si="1476"/>
        <v>4</v>
      </c>
      <c r="CZ16">
        <f t="shared" si="1476"/>
        <v>4</v>
      </c>
      <c r="DA16">
        <f t="shared" si="1476"/>
        <v>4</v>
      </c>
      <c r="DB16">
        <f t="shared" si="1476"/>
        <v>4</v>
      </c>
      <c r="DC16">
        <f t="shared" si="1476"/>
        <v>4</v>
      </c>
      <c r="DD16">
        <f t="shared" si="1476"/>
        <v>4</v>
      </c>
      <c r="DE16">
        <f t="shared" si="1476"/>
        <v>4</v>
      </c>
      <c r="DF16">
        <f t="shared" si="1476"/>
        <v>4</v>
      </c>
      <c r="DG16">
        <f t="shared" si="1476"/>
        <v>5</v>
      </c>
      <c r="DH16">
        <f t="shared" si="1476"/>
        <v>5</v>
      </c>
      <c r="DI16">
        <f t="shared" si="1476"/>
        <v>5</v>
      </c>
      <c r="DJ16">
        <f t="shared" si="1476"/>
        <v>5</v>
      </c>
      <c r="DK16">
        <f t="shared" si="1476"/>
        <v>5</v>
      </c>
      <c r="DL16">
        <f t="shared" si="1476"/>
        <v>5</v>
      </c>
      <c r="DM16">
        <f t="shared" si="1476"/>
        <v>5</v>
      </c>
      <c r="DN16">
        <f t="shared" si="1476"/>
        <v>5</v>
      </c>
      <c r="DO16">
        <f t="shared" si="1476"/>
        <v>5</v>
      </c>
      <c r="DP16">
        <f t="shared" si="1476"/>
        <v>5</v>
      </c>
      <c r="DQ16">
        <f t="shared" si="1476"/>
        <v>5</v>
      </c>
      <c r="DR16">
        <f t="shared" si="1476"/>
        <v>5</v>
      </c>
      <c r="DS16">
        <f t="shared" si="1476"/>
        <v>5</v>
      </c>
      <c r="DT16">
        <f t="shared" si="1476"/>
        <v>5</v>
      </c>
      <c r="DU16">
        <f t="shared" si="1476"/>
        <v>5</v>
      </c>
      <c r="DV16">
        <f t="shared" si="1476"/>
        <v>5</v>
      </c>
      <c r="DW16">
        <f t="shared" si="1476"/>
        <v>5</v>
      </c>
      <c r="DX16">
        <f t="shared" si="1476"/>
        <v>5</v>
      </c>
      <c r="DY16">
        <f t="shared" si="1476"/>
        <v>5</v>
      </c>
      <c r="DZ16">
        <f t="shared" si="1476"/>
        <v>5</v>
      </c>
      <c r="EA16">
        <f t="shared" si="1476"/>
        <v>5</v>
      </c>
      <c r="EB16">
        <f t="shared" si="1476"/>
        <v>5</v>
      </c>
      <c r="EC16">
        <f t="shared" si="1476"/>
        <v>5</v>
      </c>
      <c r="ED16">
        <f t="shared" si="1476"/>
        <v>5</v>
      </c>
      <c r="EE16">
        <f t="shared" si="1476"/>
        <v>6</v>
      </c>
      <c r="EF16">
        <f t="shared" si="1476"/>
        <v>6</v>
      </c>
      <c r="EG16">
        <f t="shared" si="1476"/>
        <v>6</v>
      </c>
      <c r="EH16">
        <f t="shared" si="1476"/>
        <v>6</v>
      </c>
      <c r="EI16">
        <f t="shared" si="1476"/>
        <v>6</v>
      </c>
      <c r="EJ16">
        <f t="shared" si="1476"/>
        <v>6</v>
      </c>
      <c r="EK16">
        <f t="shared" si="1476"/>
        <v>6</v>
      </c>
      <c r="EL16">
        <f t="shared" si="1476"/>
        <v>6</v>
      </c>
      <c r="EM16">
        <f t="shared" si="1476"/>
        <v>6</v>
      </c>
      <c r="EN16">
        <f t="shared" si="1476"/>
        <v>6</v>
      </c>
      <c r="EO16">
        <f t="shared" ref="EO16:GZ16" si="1477">IF(AND(EN$14="décembre",EO$14="décembre"),EN$16+1,EN$16)</f>
        <v>6</v>
      </c>
      <c r="EP16">
        <f t="shared" si="1477"/>
        <v>6</v>
      </c>
      <c r="EQ16">
        <f t="shared" si="1477"/>
        <v>6</v>
      </c>
      <c r="ER16">
        <f t="shared" si="1477"/>
        <v>6</v>
      </c>
      <c r="ES16">
        <f t="shared" si="1477"/>
        <v>6</v>
      </c>
      <c r="ET16">
        <f t="shared" si="1477"/>
        <v>6</v>
      </c>
      <c r="EU16">
        <f t="shared" si="1477"/>
        <v>6</v>
      </c>
      <c r="EV16">
        <f t="shared" si="1477"/>
        <v>6</v>
      </c>
      <c r="EW16">
        <f t="shared" si="1477"/>
        <v>6</v>
      </c>
      <c r="EX16">
        <f t="shared" si="1477"/>
        <v>6</v>
      </c>
      <c r="EY16">
        <f t="shared" si="1477"/>
        <v>6</v>
      </c>
      <c r="EZ16">
        <f t="shared" si="1477"/>
        <v>6</v>
      </c>
      <c r="FA16">
        <f t="shared" si="1477"/>
        <v>6</v>
      </c>
      <c r="FB16">
        <f t="shared" si="1477"/>
        <v>6</v>
      </c>
      <c r="FC16">
        <f t="shared" si="1477"/>
        <v>7</v>
      </c>
      <c r="FD16">
        <f t="shared" si="1477"/>
        <v>7</v>
      </c>
      <c r="FE16">
        <f t="shared" si="1477"/>
        <v>7</v>
      </c>
      <c r="FF16">
        <f t="shared" si="1477"/>
        <v>7</v>
      </c>
      <c r="FG16">
        <f t="shared" si="1477"/>
        <v>7</v>
      </c>
      <c r="FH16">
        <f t="shared" si="1477"/>
        <v>7</v>
      </c>
      <c r="FI16">
        <f t="shared" si="1477"/>
        <v>7</v>
      </c>
      <c r="FJ16">
        <f t="shared" si="1477"/>
        <v>7</v>
      </c>
      <c r="FK16">
        <f t="shared" si="1477"/>
        <v>7</v>
      </c>
      <c r="FL16">
        <f t="shared" si="1477"/>
        <v>7</v>
      </c>
      <c r="FM16">
        <f t="shared" si="1477"/>
        <v>7</v>
      </c>
      <c r="FN16">
        <f t="shared" si="1477"/>
        <v>7</v>
      </c>
      <c r="FO16">
        <f t="shared" si="1477"/>
        <v>7</v>
      </c>
      <c r="FP16">
        <f t="shared" si="1477"/>
        <v>7</v>
      </c>
      <c r="FQ16">
        <f t="shared" si="1477"/>
        <v>7</v>
      </c>
      <c r="FR16">
        <f t="shared" si="1477"/>
        <v>7</v>
      </c>
      <c r="FS16">
        <f t="shared" si="1477"/>
        <v>7</v>
      </c>
      <c r="FT16">
        <f t="shared" si="1477"/>
        <v>7</v>
      </c>
      <c r="FU16">
        <f t="shared" si="1477"/>
        <v>7</v>
      </c>
      <c r="FV16">
        <f t="shared" si="1477"/>
        <v>7</v>
      </c>
      <c r="FW16">
        <f t="shared" si="1477"/>
        <v>7</v>
      </c>
      <c r="FX16">
        <f t="shared" si="1477"/>
        <v>7</v>
      </c>
      <c r="FY16">
        <f t="shared" si="1477"/>
        <v>7</v>
      </c>
      <c r="FZ16">
        <f t="shared" si="1477"/>
        <v>7</v>
      </c>
      <c r="GA16">
        <f t="shared" si="1477"/>
        <v>8</v>
      </c>
      <c r="GB16">
        <f t="shared" si="1477"/>
        <v>8</v>
      </c>
      <c r="GC16">
        <f t="shared" si="1477"/>
        <v>8</v>
      </c>
      <c r="GD16">
        <f t="shared" si="1477"/>
        <v>8</v>
      </c>
      <c r="GE16">
        <f t="shared" si="1477"/>
        <v>8</v>
      </c>
      <c r="GF16">
        <f t="shared" si="1477"/>
        <v>8</v>
      </c>
      <c r="GG16">
        <f t="shared" si="1477"/>
        <v>8</v>
      </c>
      <c r="GH16">
        <f t="shared" si="1477"/>
        <v>8</v>
      </c>
      <c r="GI16">
        <f t="shared" si="1477"/>
        <v>8</v>
      </c>
      <c r="GJ16">
        <f t="shared" si="1477"/>
        <v>8</v>
      </c>
      <c r="GK16">
        <f t="shared" si="1477"/>
        <v>8</v>
      </c>
      <c r="GL16">
        <f t="shared" si="1477"/>
        <v>8</v>
      </c>
      <c r="GM16">
        <f t="shared" si="1477"/>
        <v>8</v>
      </c>
      <c r="GN16">
        <f t="shared" si="1477"/>
        <v>8</v>
      </c>
      <c r="GO16">
        <f t="shared" si="1477"/>
        <v>8</v>
      </c>
      <c r="GP16">
        <f t="shared" si="1477"/>
        <v>8</v>
      </c>
      <c r="GQ16">
        <f t="shared" si="1477"/>
        <v>8</v>
      </c>
      <c r="GR16">
        <f t="shared" si="1477"/>
        <v>8</v>
      </c>
      <c r="GS16">
        <f t="shared" si="1477"/>
        <v>8</v>
      </c>
      <c r="GT16">
        <f t="shared" si="1477"/>
        <v>8</v>
      </c>
      <c r="GU16">
        <f t="shared" si="1477"/>
        <v>8</v>
      </c>
      <c r="GV16">
        <f t="shared" si="1477"/>
        <v>8</v>
      </c>
      <c r="GW16">
        <f t="shared" si="1477"/>
        <v>8</v>
      </c>
      <c r="GX16">
        <f t="shared" si="1477"/>
        <v>8</v>
      </c>
      <c r="GY16">
        <f t="shared" si="1477"/>
        <v>9</v>
      </c>
      <c r="GZ16">
        <f t="shared" si="1477"/>
        <v>9</v>
      </c>
      <c r="HA16">
        <f t="shared" ref="HA16:JL16" si="1478">IF(AND(GZ$14="décembre",HA$14="décembre"),GZ$16+1,GZ$16)</f>
        <v>9</v>
      </c>
      <c r="HB16">
        <f t="shared" si="1478"/>
        <v>9</v>
      </c>
      <c r="HC16">
        <f t="shared" si="1478"/>
        <v>9</v>
      </c>
      <c r="HD16">
        <f t="shared" si="1478"/>
        <v>9</v>
      </c>
      <c r="HE16">
        <f t="shared" si="1478"/>
        <v>9</v>
      </c>
      <c r="HF16">
        <f t="shared" si="1478"/>
        <v>9</v>
      </c>
      <c r="HG16">
        <f t="shared" si="1478"/>
        <v>9</v>
      </c>
      <c r="HH16">
        <f t="shared" si="1478"/>
        <v>9</v>
      </c>
      <c r="HI16">
        <f t="shared" si="1478"/>
        <v>9</v>
      </c>
      <c r="HJ16">
        <f t="shared" si="1478"/>
        <v>9</v>
      </c>
      <c r="HK16">
        <f t="shared" si="1478"/>
        <v>9</v>
      </c>
      <c r="HL16">
        <f t="shared" si="1478"/>
        <v>9</v>
      </c>
      <c r="HM16">
        <f t="shared" si="1478"/>
        <v>9</v>
      </c>
      <c r="HN16">
        <f t="shared" si="1478"/>
        <v>9</v>
      </c>
      <c r="HO16">
        <f t="shared" si="1478"/>
        <v>9</v>
      </c>
      <c r="HP16">
        <f t="shared" si="1478"/>
        <v>9</v>
      </c>
      <c r="HQ16">
        <f t="shared" si="1478"/>
        <v>9</v>
      </c>
      <c r="HR16">
        <f t="shared" si="1478"/>
        <v>9</v>
      </c>
      <c r="HS16">
        <f t="shared" si="1478"/>
        <v>9</v>
      </c>
      <c r="HT16">
        <f t="shared" si="1478"/>
        <v>9</v>
      </c>
      <c r="HU16">
        <f t="shared" si="1478"/>
        <v>9</v>
      </c>
      <c r="HV16">
        <f t="shared" si="1478"/>
        <v>9</v>
      </c>
      <c r="HW16">
        <f t="shared" si="1478"/>
        <v>10</v>
      </c>
      <c r="HX16">
        <f t="shared" si="1478"/>
        <v>10</v>
      </c>
      <c r="HY16">
        <f t="shared" si="1478"/>
        <v>10</v>
      </c>
      <c r="HZ16">
        <f t="shared" si="1478"/>
        <v>10</v>
      </c>
      <c r="IA16">
        <f t="shared" si="1478"/>
        <v>10</v>
      </c>
      <c r="IB16">
        <f t="shared" si="1478"/>
        <v>10</v>
      </c>
      <c r="IC16">
        <f t="shared" si="1478"/>
        <v>10</v>
      </c>
      <c r="ID16">
        <f t="shared" si="1478"/>
        <v>10</v>
      </c>
      <c r="IE16">
        <f t="shared" si="1478"/>
        <v>10</v>
      </c>
      <c r="IF16">
        <f t="shared" si="1478"/>
        <v>10</v>
      </c>
      <c r="IG16">
        <f t="shared" si="1478"/>
        <v>10</v>
      </c>
      <c r="IH16">
        <f t="shared" si="1478"/>
        <v>10</v>
      </c>
      <c r="II16">
        <f t="shared" si="1478"/>
        <v>10</v>
      </c>
      <c r="IJ16">
        <f t="shared" si="1478"/>
        <v>10</v>
      </c>
      <c r="IK16">
        <f t="shared" si="1478"/>
        <v>10</v>
      </c>
      <c r="IL16">
        <f t="shared" si="1478"/>
        <v>10</v>
      </c>
      <c r="IM16">
        <f t="shared" si="1478"/>
        <v>10</v>
      </c>
      <c r="IN16">
        <f t="shared" si="1478"/>
        <v>10</v>
      </c>
      <c r="IO16">
        <f t="shared" si="1478"/>
        <v>10</v>
      </c>
      <c r="IP16">
        <f t="shared" si="1478"/>
        <v>10</v>
      </c>
      <c r="IQ16">
        <f t="shared" si="1478"/>
        <v>10</v>
      </c>
      <c r="IR16">
        <f t="shared" si="1478"/>
        <v>10</v>
      </c>
      <c r="IS16">
        <f t="shared" si="1478"/>
        <v>10</v>
      </c>
      <c r="IT16">
        <f t="shared" si="1478"/>
        <v>10</v>
      </c>
      <c r="IU16">
        <f t="shared" si="1478"/>
        <v>11</v>
      </c>
      <c r="IV16">
        <f t="shared" si="1478"/>
        <v>11</v>
      </c>
      <c r="IW16">
        <f t="shared" si="1478"/>
        <v>11</v>
      </c>
      <c r="IX16">
        <f t="shared" si="1478"/>
        <v>11</v>
      </c>
      <c r="IY16">
        <f t="shared" si="1478"/>
        <v>11</v>
      </c>
      <c r="IZ16">
        <f t="shared" si="1478"/>
        <v>11</v>
      </c>
      <c r="JA16">
        <f t="shared" si="1478"/>
        <v>11</v>
      </c>
      <c r="JB16">
        <f t="shared" si="1478"/>
        <v>11</v>
      </c>
      <c r="JC16">
        <f t="shared" si="1478"/>
        <v>11</v>
      </c>
      <c r="JD16">
        <f t="shared" si="1478"/>
        <v>11</v>
      </c>
      <c r="JE16">
        <f t="shared" si="1478"/>
        <v>11</v>
      </c>
      <c r="JF16">
        <f t="shared" si="1478"/>
        <v>11</v>
      </c>
      <c r="JG16">
        <f t="shared" si="1478"/>
        <v>11</v>
      </c>
      <c r="JH16">
        <f t="shared" si="1478"/>
        <v>11</v>
      </c>
      <c r="JI16">
        <f t="shared" si="1478"/>
        <v>11</v>
      </c>
      <c r="JJ16">
        <f t="shared" si="1478"/>
        <v>11</v>
      </c>
      <c r="JK16">
        <f t="shared" si="1478"/>
        <v>11</v>
      </c>
      <c r="JL16">
        <f t="shared" si="1478"/>
        <v>11</v>
      </c>
      <c r="JM16">
        <f t="shared" ref="JM16:LX16" si="1479">IF(AND(JL$14="décembre",JM$14="décembre"),JL$16+1,JL$16)</f>
        <v>11</v>
      </c>
      <c r="JN16">
        <f t="shared" si="1479"/>
        <v>11</v>
      </c>
      <c r="JO16">
        <f t="shared" si="1479"/>
        <v>11</v>
      </c>
      <c r="JP16">
        <f t="shared" si="1479"/>
        <v>11</v>
      </c>
      <c r="JQ16">
        <f t="shared" si="1479"/>
        <v>11</v>
      </c>
      <c r="JR16">
        <f t="shared" si="1479"/>
        <v>11</v>
      </c>
      <c r="JS16">
        <f t="shared" si="1479"/>
        <v>12</v>
      </c>
      <c r="JT16">
        <f t="shared" si="1479"/>
        <v>12</v>
      </c>
      <c r="JU16">
        <f t="shared" si="1479"/>
        <v>12</v>
      </c>
      <c r="JV16">
        <f t="shared" si="1479"/>
        <v>12</v>
      </c>
      <c r="JW16">
        <f t="shared" si="1479"/>
        <v>12</v>
      </c>
      <c r="JX16">
        <f t="shared" si="1479"/>
        <v>12</v>
      </c>
      <c r="JY16">
        <f t="shared" si="1479"/>
        <v>12</v>
      </c>
      <c r="JZ16">
        <f t="shared" si="1479"/>
        <v>12</v>
      </c>
      <c r="KA16">
        <f t="shared" si="1479"/>
        <v>12</v>
      </c>
      <c r="KB16">
        <f t="shared" si="1479"/>
        <v>12</v>
      </c>
      <c r="KC16">
        <f t="shared" si="1479"/>
        <v>12</v>
      </c>
      <c r="KD16">
        <f t="shared" si="1479"/>
        <v>12</v>
      </c>
      <c r="KE16">
        <f t="shared" si="1479"/>
        <v>12</v>
      </c>
      <c r="KF16">
        <f t="shared" si="1479"/>
        <v>12</v>
      </c>
      <c r="KG16">
        <f t="shared" si="1479"/>
        <v>12</v>
      </c>
      <c r="KH16">
        <f t="shared" si="1479"/>
        <v>12</v>
      </c>
      <c r="KI16">
        <f t="shared" si="1479"/>
        <v>12</v>
      </c>
      <c r="KJ16">
        <f t="shared" si="1479"/>
        <v>12</v>
      </c>
      <c r="KK16">
        <f t="shared" si="1479"/>
        <v>12</v>
      </c>
      <c r="KL16">
        <f t="shared" si="1479"/>
        <v>12</v>
      </c>
      <c r="KM16">
        <f t="shared" si="1479"/>
        <v>12</v>
      </c>
      <c r="KN16">
        <f t="shared" si="1479"/>
        <v>12</v>
      </c>
      <c r="KO16">
        <f t="shared" si="1479"/>
        <v>12</v>
      </c>
      <c r="KP16">
        <f t="shared" si="1479"/>
        <v>12</v>
      </c>
      <c r="KQ16">
        <f t="shared" si="1479"/>
        <v>13</v>
      </c>
      <c r="KR16">
        <f t="shared" si="1479"/>
        <v>13</v>
      </c>
      <c r="KS16">
        <f t="shared" si="1479"/>
        <v>13</v>
      </c>
      <c r="KT16">
        <f t="shared" si="1479"/>
        <v>13</v>
      </c>
      <c r="KU16">
        <f t="shared" si="1479"/>
        <v>13</v>
      </c>
      <c r="KV16">
        <f t="shared" si="1479"/>
        <v>13</v>
      </c>
      <c r="KW16">
        <f t="shared" si="1479"/>
        <v>13</v>
      </c>
      <c r="KX16">
        <f t="shared" si="1479"/>
        <v>13</v>
      </c>
      <c r="KY16">
        <f t="shared" si="1479"/>
        <v>13</v>
      </c>
      <c r="KZ16">
        <f t="shared" si="1479"/>
        <v>13</v>
      </c>
      <c r="LA16">
        <f t="shared" si="1479"/>
        <v>13</v>
      </c>
      <c r="LB16">
        <f t="shared" si="1479"/>
        <v>13</v>
      </c>
      <c r="LC16">
        <f t="shared" si="1479"/>
        <v>13</v>
      </c>
      <c r="LD16">
        <f t="shared" si="1479"/>
        <v>13</v>
      </c>
      <c r="LE16">
        <f t="shared" si="1479"/>
        <v>13</v>
      </c>
      <c r="LF16">
        <f t="shared" si="1479"/>
        <v>13</v>
      </c>
      <c r="LG16">
        <f t="shared" si="1479"/>
        <v>13</v>
      </c>
      <c r="LH16">
        <f t="shared" si="1479"/>
        <v>13</v>
      </c>
      <c r="LI16">
        <f t="shared" si="1479"/>
        <v>13</v>
      </c>
      <c r="LJ16">
        <f t="shared" si="1479"/>
        <v>13</v>
      </c>
      <c r="LK16">
        <f t="shared" si="1479"/>
        <v>13</v>
      </c>
      <c r="LL16">
        <f t="shared" si="1479"/>
        <v>13</v>
      </c>
      <c r="LM16">
        <f t="shared" si="1479"/>
        <v>13</v>
      </c>
      <c r="LN16">
        <f t="shared" si="1479"/>
        <v>13</v>
      </c>
      <c r="LO16">
        <f t="shared" si="1479"/>
        <v>14</v>
      </c>
      <c r="LP16">
        <f t="shared" si="1479"/>
        <v>14</v>
      </c>
      <c r="LQ16">
        <f t="shared" si="1479"/>
        <v>14</v>
      </c>
      <c r="LR16">
        <f t="shared" si="1479"/>
        <v>14</v>
      </c>
      <c r="LS16">
        <f t="shared" si="1479"/>
        <v>14</v>
      </c>
      <c r="LT16">
        <f t="shared" si="1479"/>
        <v>14</v>
      </c>
      <c r="LU16">
        <f t="shared" si="1479"/>
        <v>14</v>
      </c>
      <c r="LV16">
        <f t="shared" si="1479"/>
        <v>14</v>
      </c>
      <c r="LW16">
        <f t="shared" si="1479"/>
        <v>14</v>
      </c>
      <c r="LX16">
        <f t="shared" si="1479"/>
        <v>14</v>
      </c>
      <c r="LY16">
        <f t="shared" ref="LY16:OJ16" si="1480">IF(AND(LX$14="décembre",LY$14="décembre"),LX$16+1,LX$16)</f>
        <v>14</v>
      </c>
      <c r="LZ16">
        <f t="shared" si="1480"/>
        <v>14</v>
      </c>
      <c r="MA16">
        <f t="shared" si="1480"/>
        <v>14</v>
      </c>
      <c r="MB16">
        <f t="shared" si="1480"/>
        <v>14</v>
      </c>
      <c r="MC16">
        <f t="shared" si="1480"/>
        <v>14</v>
      </c>
      <c r="MD16">
        <f t="shared" si="1480"/>
        <v>14</v>
      </c>
      <c r="ME16">
        <f t="shared" si="1480"/>
        <v>14</v>
      </c>
      <c r="MF16">
        <f t="shared" si="1480"/>
        <v>14</v>
      </c>
      <c r="MG16">
        <f t="shared" si="1480"/>
        <v>14</v>
      </c>
      <c r="MH16">
        <f t="shared" si="1480"/>
        <v>14</v>
      </c>
      <c r="MI16">
        <f t="shared" si="1480"/>
        <v>14</v>
      </c>
      <c r="MJ16">
        <f t="shared" si="1480"/>
        <v>14</v>
      </c>
      <c r="MK16">
        <f t="shared" si="1480"/>
        <v>14</v>
      </c>
      <c r="ML16">
        <f t="shared" si="1480"/>
        <v>14</v>
      </c>
      <c r="MM16">
        <f t="shared" si="1480"/>
        <v>15</v>
      </c>
      <c r="MN16">
        <f t="shared" si="1480"/>
        <v>15</v>
      </c>
      <c r="MO16">
        <f t="shared" si="1480"/>
        <v>15</v>
      </c>
      <c r="MP16">
        <f t="shared" si="1480"/>
        <v>15</v>
      </c>
      <c r="MQ16">
        <f t="shared" si="1480"/>
        <v>15</v>
      </c>
      <c r="MR16">
        <f t="shared" si="1480"/>
        <v>15</v>
      </c>
      <c r="MS16">
        <f t="shared" si="1480"/>
        <v>15</v>
      </c>
      <c r="MT16">
        <f t="shared" si="1480"/>
        <v>15</v>
      </c>
      <c r="MU16">
        <f t="shared" si="1480"/>
        <v>15</v>
      </c>
      <c r="MV16">
        <f t="shared" si="1480"/>
        <v>15</v>
      </c>
      <c r="MW16">
        <f t="shared" si="1480"/>
        <v>15</v>
      </c>
      <c r="MX16">
        <f t="shared" si="1480"/>
        <v>15</v>
      </c>
      <c r="MY16">
        <f t="shared" si="1480"/>
        <v>15</v>
      </c>
      <c r="MZ16">
        <f t="shared" si="1480"/>
        <v>15</v>
      </c>
      <c r="NA16">
        <f t="shared" si="1480"/>
        <v>15</v>
      </c>
      <c r="NB16">
        <f t="shared" si="1480"/>
        <v>15</v>
      </c>
      <c r="NC16">
        <f t="shared" si="1480"/>
        <v>15</v>
      </c>
      <c r="ND16">
        <f t="shared" si="1480"/>
        <v>15</v>
      </c>
      <c r="NE16">
        <f t="shared" si="1480"/>
        <v>15</v>
      </c>
      <c r="NF16">
        <f t="shared" si="1480"/>
        <v>15</v>
      </c>
      <c r="NG16">
        <f t="shared" si="1480"/>
        <v>15</v>
      </c>
      <c r="NH16">
        <f t="shared" si="1480"/>
        <v>15</v>
      </c>
      <c r="NI16">
        <f t="shared" si="1480"/>
        <v>15</v>
      </c>
      <c r="NJ16">
        <f t="shared" si="1480"/>
        <v>15</v>
      </c>
      <c r="NK16">
        <f t="shared" si="1480"/>
        <v>16</v>
      </c>
      <c r="NL16">
        <f t="shared" si="1480"/>
        <v>16</v>
      </c>
      <c r="NM16">
        <f t="shared" si="1480"/>
        <v>16</v>
      </c>
      <c r="NN16">
        <f t="shared" si="1480"/>
        <v>16</v>
      </c>
      <c r="NO16">
        <f t="shared" si="1480"/>
        <v>16</v>
      </c>
      <c r="NP16">
        <f t="shared" si="1480"/>
        <v>16</v>
      </c>
      <c r="NQ16">
        <f t="shared" si="1480"/>
        <v>16</v>
      </c>
      <c r="NR16">
        <f t="shared" si="1480"/>
        <v>16</v>
      </c>
      <c r="NS16">
        <f t="shared" si="1480"/>
        <v>16</v>
      </c>
      <c r="NT16">
        <f t="shared" si="1480"/>
        <v>16</v>
      </c>
      <c r="NU16">
        <f t="shared" si="1480"/>
        <v>16</v>
      </c>
      <c r="NV16">
        <f t="shared" si="1480"/>
        <v>16</v>
      </c>
      <c r="NW16">
        <f t="shared" si="1480"/>
        <v>16</v>
      </c>
      <c r="NX16">
        <f t="shared" si="1480"/>
        <v>16</v>
      </c>
      <c r="NY16">
        <f t="shared" si="1480"/>
        <v>16</v>
      </c>
      <c r="NZ16">
        <f t="shared" si="1480"/>
        <v>16</v>
      </c>
      <c r="OA16">
        <f t="shared" si="1480"/>
        <v>16</v>
      </c>
      <c r="OB16">
        <f t="shared" si="1480"/>
        <v>16</v>
      </c>
      <c r="OC16">
        <f t="shared" si="1480"/>
        <v>16</v>
      </c>
      <c r="OD16">
        <f t="shared" si="1480"/>
        <v>16</v>
      </c>
      <c r="OE16">
        <f t="shared" si="1480"/>
        <v>16</v>
      </c>
      <c r="OF16">
        <f t="shared" si="1480"/>
        <v>16</v>
      </c>
      <c r="OG16">
        <f t="shared" si="1480"/>
        <v>16</v>
      </c>
      <c r="OH16">
        <f t="shared" si="1480"/>
        <v>16</v>
      </c>
      <c r="OI16">
        <f t="shared" si="1480"/>
        <v>17</v>
      </c>
      <c r="OJ16">
        <f t="shared" si="1480"/>
        <v>17</v>
      </c>
      <c r="OK16">
        <f t="shared" ref="OK16:QV16" si="1481">IF(AND(OJ$14="décembre",OK$14="décembre"),OJ$16+1,OJ$16)</f>
        <v>17</v>
      </c>
      <c r="OL16">
        <f t="shared" si="1481"/>
        <v>17</v>
      </c>
      <c r="OM16">
        <f t="shared" si="1481"/>
        <v>17</v>
      </c>
      <c r="ON16">
        <f t="shared" si="1481"/>
        <v>17</v>
      </c>
      <c r="OO16">
        <f t="shared" si="1481"/>
        <v>17</v>
      </c>
      <c r="OP16">
        <f t="shared" si="1481"/>
        <v>17</v>
      </c>
      <c r="OQ16">
        <f t="shared" si="1481"/>
        <v>17</v>
      </c>
      <c r="OR16">
        <f t="shared" si="1481"/>
        <v>17</v>
      </c>
      <c r="OS16">
        <f t="shared" si="1481"/>
        <v>17</v>
      </c>
      <c r="OT16">
        <f t="shared" si="1481"/>
        <v>17</v>
      </c>
      <c r="OU16">
        <f t="shared" si="1481"/>
        <v>17</v>
      </c>
      <c r="OV16">
        <f t="shared" si="1481"/>
        <v>17</v>
      </c>
      <c r="OW16">
        <f t="shared" si="1481"/>
        <v>17</v>
      </c>
      <c r="OX16">
        <f t="shared" si="1481"/>
        <v>17</v>
      </c>
      <c r="OY16">
        <f t="shared" si="1481"/>
        <v>17</v>
      </c>
      <c r="OZ16">
        <f t="shared" si="1481"/>
        <v>17</v>
      </c>
      <c r="PA16">
        <f t="shared" si="1481"/>
        <v>17</v>
      </c>
      <c r="PB16">
        <f t="shared" si="1481"/>
        <v>17</v>
      </c>
      <c r="PC16">
        <f t="shared" si="1481"/>
        <v>17</v>
      </c>
      <c r="PD16">
        <f t="shared" si="1481"/>
        <v>17</v>
      </c>
      <c r="PE16">
        <f t="shared" si="1481"/>
        <v>17</v>
      </c>
      <c r="PF16">
        <f t="shared" si="1481"/>
        <v>17</v>
      </c>
      <c r="PG16">
        <f t="shared" si="1481"/>
        <v>18</v>
      </c>
      <c r="PH16">
        <f t="shared" si="1481"/>
        <v>18</v>
      </c>
      <c r="PI16">
        <f t="shared" si="1481"/>
        <v>18</v>
      </c>
      <c r="PJ16">
        <f t="shared" si="1481"/>
        <v>18</v>
      </c>
      <c r="PK16">
        <f t="shared" si="1481"/>
        <v>18</v>
      </c>
      <c r="PL16">
        <f t="shared" si="1481"/>
        <v>18</v>
      </c>
      <c r="PM16">
        <f t="shared" si="1481"/>
        <v>18</v>
      </c>
      <c r="PN16">
        <f t="shared" si="1481"/>
        <v>18</v>
      </c>
      <c r="PO16">
        <f t="shared" si="1481"/>
        <v>18</v>
      </c>
      <c r="PP16">
        <f t="shared" si="1481"/>
        <v>18</v>
      </c>
      <c r="PQ16">
        <f t="shared" si="1481"/>
        <v>18</v>
      </c>
      <c r="PR16">
        <f t="shared" si="1481"/>
        <v>18</v>
      </c>
      <c r="PS16">
        <f t="shared" si="1481"/>
        <v>18</v>
      </c>
      <c r="PT16">
        <f t="shared" si="1481"/>
        <v>18</v>
      </c>
      <c r="PU16">
        <f t="shared" si="1481"/>
        <v>18</v>
      </c>
      <c r="PV16">
        <f t="shared" si="1481"/>
        <v>18</v>
      </c>
      <c r="PW16">
        <f t="shared" si="1481"/>
        <v>18</v>
      </c>
      <c r="PX16">
        <f t="shared" si="1481"/>
        <v>18</v>
      </c>
      <c r="PY16">
        <f t="shared" si="1481"/>
        <v>18</v>
      </c>
      <c r="PZ16">
        <f t="shared" si="1481"/>
        <v>18</v>
      </c>
      <c r="QA16">
        <f t="shared" si="1481"/>
        <v>18</v>
      </c>
      <c r="QB16">
        <f t="shared" si="1481"/>
        <v>18</v>
      </c>
      <c r="QC16">
        <f t="shared" si="1481"/>
        <v>18</v>
      </c>
      <c r="QD16">
        <f t="shared" si="1481"/>
        <v>18</v>
      </c>
      <c r="QE16">
        <f t="shared" si="1481"/>
        <v>19</v>
      </c>
      <c r="QF16">
        <f t="shared" si="1481"/>
        <v>19</v>
      </c>
      <c r="QG16">
        <f t="shared" si="1481"/>
        <v>19</v>
      </c>
      <c r="QH16">
        <f t="shared" si="1481"/>
        <v>19</v>
      </c>
      <c r="QI16">
        <f t="shared" si="1481"/>
        <v>19</v>
      </c>
      <c r="QJ16">
        <f t="shared" si="1481"/>
        <v>19</v>
      </c>
      <c r="QK16">
        <f t="shared" si="1481"/>
        <v>19</v>
      </c>
      <c r="QL16">
        <f t="shared" si="1481"/>
        <v>19</v>
      </c>
      <c r="QM16">
        <f t="shared" si="1481"/>
        <v>19</v>
      </c>
      <c r="QN16">
        <f t="shared" si="1481"/>
        <v>19</v>
      </c>
      <c r="QO16">
        <f t="shared" si="1481"/>
        <v>19</v>
      </c>
      <c r="QP16">
        <f t="shared" si="1481"/>
        <v>19</v>
      </c>
      <c r="QQ16">
        <f t="shared" si="1481"/>
        <v>19</v>
      </c>
      <c r="QR16">
        <f t="shared" si="1481"/>
        <v>19</v>
      </c>
      <c r="QS16">
        <f t="shared" si="1481"/>
        <v>19</v>
      </c>
      <c r="QT16">
        <f t="shared" si="1481"/>
        <v>19</v>
      </c>
      <c r="QU16">
        <f t="shared" si="1481"/>
        <v>19</v>
      </c>
      <c r="QV16">
        <f t="shared" si="1481"/>
        <v>19</v>
      </c>
      <c r="QW16">
        <f t="shared" ref="QW16:SA16" si="1482">IF(AND(QV$14="décembre",QW$14="décembre"),QV$16+1,QV$16)</f>
        <v>19</v>
      </c>
      <c r="QX16">
        <f t="shared" si="1482"/>
        <v>19</v>
      </c>
      <c r="QY16">
        <f t="shared" si="1482"/>
        <v>19</v>
      </c>
      <c r="QZ16">
        <f t="shared" si="1482"/>
        <v>19</v>
      </c>
      <c r="RA16">
        <f t="shared" si="1482"/>
        <v>19</v>
      </c>
      <c r="RB16">
        <f t="shared" si="1482"/>
        <v>19</v>
      </c>
      <c r="RC16">
        <f t="shared" si="1482"/>
        <v>20</v>
      </c>
      <c r="RD16">
        <f t="shared" si="1482"/>
        <v>20</v>
      </c>
      <c r="RE16">
        <f t="shared" si="1482"/>
        <v>20</v>
      </c>
      <c r="RF16">
        <f t="shared" si="1482"/>
        <v>20</v>
      </c>
      <c r="RG16">
        <f t="shared" si="1482"/>
        <v>20</v>
      </c>
      <c r="RH16">
        <f t="shared" si="1482"/>
        <v>20</v>
      </c>
      <c r="RI16">
        <f t="shared" si="1482"/>
        <v>20</v>
      </c>
      <c r="RJ16">
        <f t="shared" si="1482"/>
        <v>20</v>
      </c>
      <c r="RK16">
        <f t="shared" si="1482"/>
        <v>20</v>
      </c>
      <c r="RL16">
        <f t="shared" si="1482"/>
        <v>20</v>
      </c>
      <c r="RM16">
        <f t="shared" si="1482"/>
        <v>20</v>
      </c>
      <c r="RN16">
        <f t="shared" si="1482"/>
        <v>20</v>
      </c>
      <c r="RO16">
        <f t="shared" si="1482"/>
        <v>20</v>
      </c>
      <c r="RP16">
        <f t="shared" si="1482"/>
        <v>20</v>
      </c>
      <c r="RQ16">
        <f t="shared" si="1482"/>
        <v>20</v>
      </c>
      <c r="RR16">
        <f t="shared" si="1482"/>
        <v>20</v>
      </c>
      <c r="RS16">
        <f t="shared" si="1482"/>
        <v>20</v>
      </c>
      <c r="RT16">
        <f t="shared" si="1482"/>
        <v>20</v>
      </c>
      <c r="RU16">
        <f t="shared" si="1482"/>
        <v>20</v>
      </c>
      <c r="RV16">
        <f t="shared" si="1482"/>
        <v>20</v>
      </c>
      <c r="RW16">
        <f t="shared" si="1482"/>
        <v>20</v>
      </c>
      <c r="RX16">
        <f t="shared" si="1482"/>
        <v>20</v>
      </c>
      <c r="RY16">
        <f t="shared" si="1482"/>
        <v>20</v>
      </c>
      <c r="RZ16">
        <f t="shared" si="1482"/>
        <v>20</v>
      </c>
      <c r="SA16">
        <f t="shared" si="1482"/>
        <v>21</v>
      </c>
      <c r="SB16">
        <f t="shared" ref="SB16" si="1483">IF(AND(SA$14="décembre",SB$14="décembre"),SA$16+1,SA$16)</f>
        <v>21</v>
      </c>
      <c r="SC16">
        <f t="shared" ref="SC16" si="1484">IF(AND(SB$14="décembre",SC$14="décembre"),SB$16+1,SB$16)</f>
        <v>21</v>
      </c>
      <c r="SD16">
        <f t="shared" ref="SD16" si="1485">IF(AND(SC$14="décembre",SD$14="décembre"),SC$16+1,SC$16)</f>
        <v>21</v>
      </c>
      <c r="SE16">
        <f t="shared" ref="SE16" si="1486">IF(AND(SD$14="décembre",SE$14="décembre"),SD$16+1,SD$16)</f>
        <v>21</v>
      </c>
      <c r="SF16">
        <f t="shared" ref="SF16" si="1487">IF(AND(SE$14="décembre",SF$14="décembre"),SE$16+1,SE$16)</f>
        <v>21</v>
      </c>
      <c r="SG16">
        <f t="shared" ref="SG16" si="1488">IF(AND(SF$14="décembre",SG$14="décembre"),SF$16+1,SF$16)</f>
        <v>21</v>
      </c>
      <c r="SH16">
        <f t="shared" ref="SH16" si="1489">IF(AND(SG$14="décembre",SH$14="décembre"),SG$16+1,SG$16)</f>
        <v>21</v>
      </c>
      <c r="SI16">
        <f t="shared" ref="SI16" si="1490">IF(AND(SH$14="décembre",SI$14="décembre"),SH$16+1,SH$16)</f>
        <v>21</v>
      </c>
      <c r="SJ16">
        <f t="shared" ref="SJ16" si="1491">IF(AND(SI$14="décembre",SJ$14="décembre"),SI$16+1,SI$16)</f>
        <v>21</v>
      </c>
      <c r="SK16">
        <f t="shared" ref="SK16" si="1492">IF(AND(SJ$14="décembre",SK$14="décembre"),SJ$16+1,SJ$16)</f>
        <v>21</v>
      </c>
      <c r="SL16">
        <f t="shared" ref="SL16" si="1493">IF(AND(SK$14="décembre",SL$14="décembre"),SK$16+1,SK$16)</f>
        <v>21</v>
      </c>
      <c r="SM16">
        <f t="shared" ref="SM16" si="1494">IF(AND(SL$14="décembre",SM$14="décembre"),SL$16+1,SL$16)</f>
        <v>21</v>
      </c>
      <c r="SN16">
        <f t="shared" ref="SN16" si="1495">IF(AND(SM$14="décembre",SN$14="décembre"),SM$16+1,SM$16)</f>
        <v>21</v>
      </c>
      <c r="SO16">
        <f t="shared" ref="SO16" si="1496">IF(AND(SN$14="décembre",SO$14="décembre"),SN$16+1,SN$16)</f>
        <v>21</v>
      </c>
      <c r="SP16">
        <f t="shared" ref="SP16" si="1497">IF(AND(SO$14="décembre",SP$14="décembre"),SO$16+1,SO$16)</f>
        <v>21</v>
      </c>
      <c r="SQ16">
        <f t="shared" ref="SQ16" si="1498">IF(AND(SP$14="décembre",SQ$14="décembre"),SP$16+1,SP$16)</f>
        <v>21</v>
      </c>
      <c r="SR16">
        <f t="shared" ref="SR16" si="1499">IF(AND(SQ$14="décembre",SR$14="décembre"),SQ$16+1,SQ$16)</f>
        <v>21</v>
      </c>
      <c r="SS16">
        <f t="shared" ref="SS16" si="1500">IF(AND(SR$14="décembre",SS$14="décembre"),SR$16+1,SR$16)</f>
        <v>21</v>
      </c>
      <c r="ST16">
        <f t="shared" ref="ST16" si="1501">IF(AND(SS$14="décembre",ST$14="décembre"),SS$16+1,SS$16)</f>
        <v>21</v>
      </c>
      <c r="SU16">
        <f t="shared" ref="SU16" si="1502">IF(AND(ST$14="décembre",SU$14="décembre"),ST$16+1,ST$16)</f>
        <v>21</v>
      </c>
      <c r="SV16">
        <f t="shared" ref="SV16" si="1503">IF(AND(SU$14="décembre",SV$14="décembre"),SU$16+1,SU$16)</f>
        <v>21</v>
      </c>
      <c r="SW16">
        <f t="shared" ref="SW16" si="1504">IF(AND(SV$14="décembre",SW$14="décembre"),SV$16+1,SV$16)</f>
        <v>21</v>
      </c>
      <c r="SX16">
        <f t="shared" ref="SX16" si="1505">IF(AND(SW$14="décembre",SX$14="décembre"),SW$16+1,SW$16)</f>
        <v>21</v>
      </c>
      <c r="SY16">
        <f t="shared" ref="SY16" si="1506">IF(AND(SX$14="décembre",SY$14="décembre"),SX$16+1,SX$16)</f>
        <v>22</v>
      </c>
      <c r="SZ16">
        <f t="shared" ref="SZ16" si="1507">IF(AND(SY$14="décembre",SZ$14="décembre"),SY$16+1,SY$16)</f>
        <v>22</v>
      </c>
      <c r="TA16">
        <f t="shared" ref="TA16" si="1508">IF(AND(SZ$14="décembre",TA$14="décembre"),SZ$16+1,SZ$16)</f>
        <v>22</v>
      </c>
      <c r="TB16">
        <f t="shared" ref="TB16" si="1509">IF(AND(TA$14="décembre",TB$14="décembre"),TA$16+1,TA$16)</f>
        <v>22</v>
      </c>
      <c r="TC16">
        <f t="shared" ref="TC16" si="1510">IF(AND(TB$14="décembre",TC$14="décembre"),TB$16+1,TB$16)</f>
        <v>22</v>
      </c>
      <c r="TD16">
        <f t="shared" ref="TD16" si="1511">IF(AND(TC$14="décembre",TD$14="décembre"),TC$16+1,TC$16)</f>
        <v>22</v>
      </c>
      <c r="TE16">
        <f t="shared" ref="TE16" si="1512">IF(AND(TD$14="décembre",TE$14="décembre"),TD$16+1,TD$16)</f>
        <v>22</v>
      </c>
      <c r="TF16">
        <f t="shared" ref="TF16" si="1513">IF(AND(TE$14="décembre",TF$14="décembre"),TE$16+1,TE$16)</f>
        <v>22</v>
      </c>
      <c r="TG16">
        <f t="shared" ref="TG16" si="1514">IF(AND(TF$14="décembre",TG$14="décembre"),TF$16+1,TF$16)</f>
        <v>22</v>
      </c>
      <c r="TH16">
        <f t="shared" ref="TH16" si="1515">IF(AND(TG$14="décembre",TH$14="décembre"),TG$16+1,TG$16)</f>
        <v>22</v>
      </c>
      <c r="TI16">
        <f t="shared" ref="TI16" si="1516">IF(AND(TH$14="décembre",TI$14="décembre"),TH$16+1,TH$16)</f>
        <v>22</v>
      </c>
      <c r="TJ16">
        <f t="shared" ref="TJ16" si="1517">IF(AND(TI$14="décembre",TJ$14="décembre"),TI$16+1,TI$16)</f>
        <v>22</v>
      </c>
      <c r="TK16">
        <f t="shared" ref="TK16" si="1518">IF(AND(TJ$14="décembre",TK$14="décembre"),TJ$16+1,TJ$16)</f>
        <v>22</v>
      </c>
      <c r="TL16">
        <f t="shared" ref="TL16" si="1519">IF(AND(TK$14="décembre",TL$14="décembre"),TK$16+1,TK$16)</f>
        <v>22</v>
      </c>
      <c r="TM16">
        <f t="shared" ref="TM16" si="1520">IF(AND(TL$14="décembre",TM$14="décembre"),TL$16+1,TL$16)</f>
        <v>22</v>
      </c>
      <c r="TN16">
        <f t="shared" ref="TN16" si="1521">IF(AND(TM$14="décembre",TN$14="décembre"),TM$16+1,TM$16)</f>
        <v>22</v>
      </c>
      <c r="TO16">
        <f t="shared" ref="TO16" si="1522">IF(AND(TN$14="décembre",TO$14="décembre"),TN$16+1,TN$16)</f>
        <v>22</v>
      </c>
      <c r="TP16">
        <f t="shared" ref="TP16" si="1523">IF(AND(TO$14="décembre",TP$14="décembre"),TO$16+1,TO$16)</f>
        <v>22</v>
      </c>
      <c r="TQ16">
        <f t="shared" ref="TQ16" si="1524">IF(AND(TP$14="décembre",TQ$14="décembre"),TP$16+1,TP$16)</f>
        <v>22</v>
      </c>
      <c r="TR16">
        <f t="shared" ref="TR16" si="1525">IF(AND(TQ$14="décembre",TR$14="décembre"),TQ$16+1,TQ$16)</f>
        <v>22</v>
      </c>
      <c r="TS16">
        <f t="shared" ref="TS16" si="1526">IF(AND(TR$14="décembre",TS$14="décembre"),TR$16+1,TR$16)</f>
        <v>22</v>
      </c>
      <c r="TT16">
        <f t="shared" ref="TT16" si="1527">IF(AND(TS$14="décembre",TT$14="décembre"),TS$16+1,TS$16)</f>
        <v>22</v>
      </c>
      <c r="TU16">
        <f t="shared" ref="TU16" si="1528">IF(AND(TT$14="décembre",TU$14="décembre"),TT$16+1,TT$16)</f>
        <v>22</v>
      </c>
      <c r="TV16">
        <f t="shared" ref="TV16" si="1529">IF(AND(TU$14="décembre",TV$14="décembre"),TU$16+1,TU$16)</f>
        <v>22</v>
      </c>
      <c r="TW16">
        <f t="shared" ref="TW16" si="1530">IF(AND(TV$14="décembre",TW$14="décembre"),TV$16+1,TV$16)</f>
        <v>23</v>
      </c>
      <c r="TX16">
        <f t="shared" ref="TX16" si="1531">IF(AND(TW$14="décembre",TX$14="décembre"),TW$16+1,TW$16)</f>
        <v>23</v>
      </c>
      <c r="TY16">
        <f t="shared" ref="TY16" si="1532">IF(AND(TX$14="décembre",TY$14="décembre"),TX$16+1,TX$16)</f>
        <v>23</v>
      </c>
      <c r="TZ16">
        <f t="shared" ref="TZ16" si="1533">IF(AND(TY$14="décembre",TZ$14="décembre"),TY$16+1,TY$16)</f>
        <v>23</v>
      </c>
      <c r="UA16">
        <f t="shared" ref="UA16" si="1534">IF(AND(TZ$14="décembre",UA$14="décembre"),TZ$16+1,TZ$16)</f>
        <v>23</v>
      </c>
      <c r="UB16">
        <f t="shared" ref="UB16" si="1535">IF(AND(UA$14="décembre",UB$14="décembre"),UA$16+1,UA$16)</f>
        <v>23</v>
      </c>
      <c r="UC16">
        <f t="shared" ref="UC16" si="1536">IF(AND(UB$14="décembre",UC$14="décembre"),UB$16+1,UB$16)</f>
        <v>23</v>
      </c>
      <c r="UD16">
        <f t="shared" ref="UD16" si="1537">IF(AND(UC$14="décembre",UD$14="décembre"),UC$16+1,UC$16)</f>
        <v>23</v>
      </c>
      <c r="UE16">
        <f t="shared" ref="UE16" si="1538">IF(AND(UD$14="décembre",UE$14="décembre"),UD$16+1,UD$16)</f>
        <v>23</v>
      </c>
      <c r="UF16">
        <f t="shared" ref="UF16" si="1539">IF(AND(UE$14="décembre",UF$14="décembre"),UE$16+1,UE$16)</f>
        <v>23</v>
      </c>
      <c r="UG16">
        <f t="shared" ref="UG16" si="1540">IF(AND(UF$14="décembre",UG$14="décembre"),UF$16+1,UF$16)</f>
        <v>23</v>
      </c>
      <c r="UH16">
        <f t="shared" ref="UH16" si="1541">IF(AND(UG$14="décembre",UH$14="décembre"),UG$16+1,UG$16)</f>
        <v>23</v>
      </c>
      <c r="UI16">
        <f t="shared" ref="UI16" si="1542">IF(AND(UH$14="décembre",UI$14="décembre"),UH$16+1,UH$16)</f>
        <v>23</v>
      </c>
      <c r="UJ16">
        <f t="shared" ref="UJ16" si="1543">IF(AND(UI$14="décembre",UJ$14="décembre"),UI$16+1,UI$16)</f>
        <v>23</v>
      </c>
      <c r="UK16">
        <f t="shared" ref="UK16" si="1544">IF(AND(UJ$14="décembre",UK$14="décembre"),UJ$16+1,UJ$16)</f>
        <v>23</v>
      </c>
      <c r="UL16">
        <f t="shared" ref="UL16" si="1545">IF(AND(UK$14="décembre",UL$14="décembre"),UK$16+1,UK$16)</f>
        <v>23</v>
      </c>
      <c r="UM16">
        <f t="shared" ref="UM16" si="1546">IF(AND(UL$14="décembre",UM$14="décembre"),UL$16+1,UL$16)</f>
        <v>23</v>
      </c>
      <c r="UN16">
        <f t="shared" ref="UN16" si="1547">IF(AND(UM$14="décembre",UN$14="décembre"),UM$16+1,UM$16)</f>
        <v>23</v>
      </c>
      <c r="UO16">
        <f t="shared" ref="UO16" si="1548">IF(AND(UN$14="décembre",UO$14="décembre"),UN$16+1,UN$16)</f>
        <v>23</v>
      </c>
      <c r="UP16">
        <f t="shared" ref="UP16" si="1549">IF(AND(UO$14="décembre",UP$14="décembre"),UO$16+1,UO$16)</f>
        <v>23</v>
      </c>
      <c r="UQ16">
        <f t="shared" ref="UQ16" si="1550">IF(AND(UP$14="décembre",UQ$14="décembre"),UP$16+1,UP$16)</f>
        <v>23</v>
      </c>
      <c r="UR16">
        <f t="shared" ref="UR16" si="1551">IF(AND(UQ$14="décembre",UR$14="décembre"),UQ$16+1,UQ$16)</f>
        <v>23</v>
      </c>
      <c r="US16">
        <f t="shared" ref="US16" si="1552">IF(AND(UR$14="décembre",US$14="décembre"),UR$16+1,UR$16)</f>
        <v>23</v>
      </c>
      <c r="UT16">
        <f t="shared" ref="UT16" si="1553">IF(AND(US$14="décembre",UT$14="décembre"),US$16+1,US$16)</f>
        <v>23</v>
      </c>
      <c r="UU16">
        <f t="shared" ref="UU16" si="1554">IF(AND(UT$14="décembre",UU$14="décembre"),UT$16+1,UT$16)</f>
        <v>24</v>
      </c>
      <c r="UV16">
        <f t="shared" ref="UV16" si="1555">IF(AND(UU$14="décembre",UV$14="décembre"),UU$16+1,UU$16)</f>
        <v>24</v>
      </c>
      <c r="UW16">
        <f t="shared" ref="UW16" si="1556">IF(AND(UV$14="décembre",UW$14="décembre"),UV$16+1,UV$16)</f>
        <v>24</v>
      </c>
      <c r="UX16">
        <f t="shared" ref="UX16" si="1557">IF(AND(UW$14="décembre",UX$14="décembre"),UW$16+1,UW$16)</f>
        <v>24</v>
      </c>
      <c r="UY16">
        <f t="shared" ref="UY16" si="1558">IF(AND(UX$14="décembre",UY$14="décembre"),UX$16+1,UX$16)</f>
        <v>24</v>
      </c>
      <c r="UZ16">
        <f t="shared" ref="UZ16" si="1559">IF(AND(UY$14="décembre",UZ$14="décembre"),UY$16+1,UY$16)</f>
        <v>24</v>
      </c>
      <c r="VA16">
        <f t="shared" ref="VA16" si="1560">IF(AND(UZ$14="décembre",VA$14="décembre"),UZ$16+1,UZ$16)</f>
        <v>24</v>
      </c>
      <c r="VB16">
        <f t="shared" ref="VB16" si="1561">IF(AND(VA$14="décembre",VB$14="décembre"),VA$16+1,VA$16)</f>
        <v>24</v>
      </c>
      <c r="VC16">
        <f t="shared" ref="VC16" si="1562">IF(AND(VB$14="décembre",VC$14="décembre"),VB$16+1,VB$16)</f>
        <v>24</v>
      </c>
      <c r="VD16">
        <f t="shared" ref="VD16" si="1563">IF(AND(VC$14="décembre",VD$14="décembre"),VC$16+1,VC$16)</f>
        <v>24</v>
      </c>
      <c r="VE16">
        <f t="shared" ref="VE16" si="1564">IF(AND(VD$14="décembre",VE$14="décembre"),VD$16+1,VD$16)</f>
        <v>24</v>
      </c>
      <c r="VF16">
        <f t="shared" ref="VF16" si="1565">IF(AND(VE$14="décembre",VF$14="décembre"),VE$16+1,VE$16)</f>
        <v>24</v>
      </c>
      <c r="VG16">
        <f t="shared" ref="VG16" si="1566">IF(AND(VF$14="décembre",VG$14="décembre"),VF$16+1,VF$16)</f>
        <v>24</v>
      </c>
      <c r="VH16">
        <f t="shared" ref="VH16" si="1567">IF(AND(VG$14="décembre",VH$14="décembre"),VG$16+1,VG$16)</f>
        <v>24</v>
      </c>
      <c r="VI16">
        <f t="shared" ref="VI16" si="1568">IF(AND(VH$14="décembre",VI$14="décembre"),VH$16+1,VH$16)</f>
        <v>24</v>
      </c>
      <c r="VJ16">
        <f t="shared" ref="VJ16" si="1569">IF(AND(VI$14="décembre",VJ$14="décembre"),VI$16+1,VI$16)</f>
        <v>24</v>
      </c>
      <c r="VK16">
        <f t="shared" ref="VK16" si="1570">IF(AND(VJ$14="décembre",VK$14="décembre"),VJ$16+1,VJ$16)</f>
        <v>24</v>
      </c>
      <c r="VL16">
        <f t="shared" ref="VL16" si="1571">IF(AND(VK$14="décembre",VL$14="décembre"),VK$16+1,VK$16)</f>
        <v>24</v>
      </c>
      <c r="VM16">
        <f t="shared" ref="VM16" si="1572">IF(AND(VL$14="décembre",VM$14="décembre"),VL$16+1,VL$16)</f>
        <v>24</v>
      </c>
      <c r="VN16">
        <f t="shared" ref="VN16" si="1573">IF(AND(VM$14="décembre",VN$14="décembre"),VM$16+1,VM$16)</f>
        <v>24</v>
      </c>
      <c r="VO16">
        <f t="shared" ref="VO16" si="1574">IF(AND(VN$14="décembre",VO$14="décembre"),VN$16+1,VN$16)</f>
        <v>24</v>
      </c>
      <c r="VP16">
        <f t="shared" ref="VP16" si="1575">IF(AND(VO$14="décembre",VP$14="décembre"),VO$16+1,VO$16)</f>
        <v>24</v>
      </c>
      <c r="VQ16">
        <f t="shared" ref="VQ16" si="1576">IF(AND(VP$14="décembre",VQ$14="décembre"),VP$16+1,VP$16)</f>
        <v>24</v>
      </c>
      <c r="VR16">
        <f t="shared" ref="VR16" si="1577">IF(AND(VQ$14="décembre",VR$14="décembre"),VQ$16+1,VQ$16)</f>
        <v>24</v>
      </c>
      <c r="VS16">
        <f t="shared" ref="VS16" si="1578">IF(AND(VR$14="décembre",VS$14="décembre"),VR$16+1,VR$16)</f>
        <v>25</v>
      </c>
      <c r="VT16">
        <f t="shared" ref="VT16" si="1579">IF(AND(VS$14="décembre",VT$14="décembre"),VS$16+1,VS$16)</f>
        <v>25</v>
      </c>
      <c r="VU16">
        <f t="shared" ref="VU16" si="1580">IF(AND(VT$14="décembre",VU$14="décembre"),VT$16+1,VT$16)</f>
        <v>25</v>
      </c>
      <c r="VV16">
        <f t="shared" ref="VV16" si="1581">IF(AND(VU$14="décembre",VV$14="décembre"),VU$16+1,VU$16)</f>
        <v>25</v>
      </c>
      <c r="VW16">
        <f t="shared" ref="VW16" si="1582">IF(AND(VV$14="décembre",VW$14="décembre"),VV$16+1,VV$16)</f>
        <v>25</v>
      </c>
      <c r="VX16">
        <f t="shared" ref="VX16" si="1583">IF(AND(VW$14="décembre",VX$14="décembre"),VW$16+1,VW$16)</f>
        <v>25</v>
      </c>
      <c r="VY16">
        <f t="shared" ref="VY16" si="1584">IF(AND(VX$14="décembre",VY$14="décembre"),VX$16+1,VX$16)</f>
        <v>25</v>
      </c>
      <c r="VZ16">
        <f t="shared" ref="VZ16" si="1585">IF(AND(VY$14="décembre",VZ$14="décembre"),VY$16+1,VY$16)</f>
        <v>25</v>
      </c>
      <c r="WA16">
        <f t="shared" ref="WA16" si="1586">IF(AND(VZ$14="décembre",WA$14="décembre"),VZ$16+1,VZ$16)</f>
        <v>25</v>
      </c>
      <c r="WB16">
        <f t="shared" ref="WB16" si="1587">IF(AND(WA$14="décembre",WB$14="décembre"),WA$16+1,WA$16)</f>
        <v>25</v>
      </c>
      <c r="WC16">
        <f t="shared" ref="WC16" si="1588">IF(AND(WB$14="décembre",WC$14="décembre"),WB$16+1,WB$16)</f>
        <v>25</v>
      </c>
      <c r="WD16">
        <f t="shared" ref="WD16" si="1589">IF(AND(WC$14="décembre",WD$14="décembre"),WC$16+1,WC$16)</f>
        <v>25</v>
      </c>
      <c r="WE16">
        <f t="shared" ref="WE16" si="1590">IF(AND(WD$14="décembre",WE$14="décembre"),WD$16+1,WD$16)</f>
        <v>25</v>
      </c>
      <c r="WF16">
        <f t="shared" ref="WF16" si="1591">IF(AND(WE$14="décembre",WF$14="décembre"),WE$16+1,WE$16)</f>
        <v>25</v>
      </c>
      <c r="WG16">
        <f t="shared" ref="WG16" si="1592">IF(AND(WF$14="décembre",WG$14="décembre"),WF$16+1,WF$16)</f>
        <v>25</v>
      </c>
      <c r="WH16">
        <f t="shared" ref="WH16" si="1593">IF(AND(WG$14="décembre",WH$14="décembre"),WG$16+1,WG$16)</f>
        <v>25</v>
      </c>
      <c r="WI16">
        <f t="shared" ref="WI16" si="1594">IF(AND(WH$14="décembre",WI$14="décembre"),WH$16+1,WH$16)</f>
        <v>25</v>
      </c>
      <c r="WJ16">
        <f t="shared" ref="WJ16" si="1595">IF(AND(WI$14="décembre",WJ$14="décembre"),WI$16+1,WI$16)</f>
        <v>25</v>
      </c>
      <c r="WK16">
        <f t="shared" ref="WK16" si="1596">IF(AND(WJ$14="décembre",WK$14="décembre"),WJ$16+1,WJ$16)</f>
        <v>25</v>
      </c>
      <c r="WL16">
        <f t="shared" ref="WL16" si="1597">IF(AND(WK$14="décembre",WL$14="décembre"),WK$16+1,WK$16)</f>
        <v>25</v>
      </c>
      <c r="WM16">
        <f t="shared" ref="WM16" si="1598">IF(AND(WL$14="décembre",WM$14="décembre"),WL$16+1,WL$16)</f>
        <v>25</v>
      </c>
      <c r="WN16">
        <f t="shared" ref="WN16" si="1599">IF(AND(WM$14="décembre",WN$14="décembre"),WM$16+1,WM$16)</f>
        <v>25</v>
      </c>
      <c r="WO16">
        <f t="shared" ref="WO16" si="1600">IF(AND(WN$14="décembre",WO$14="décembre"),WN$16+1,WN$16)</f>
        <v>25</v>
      </c>
      <c r="WP16">
        <f t="shared" ref="WP16" si="1601">IF(AND(WO$14="décembre",WP$14="décembre"),WO$16+1,WO$16)</f>
        <v>25</v>
      </c>
      <c r="WQ16">
        <f t="shared" ref="WQ16" si="1602">IF(AND(WP$14="décembre",WQ$14="décembre"),WP$16+1,WP$16)</f>
        <v>26</v>
      </c>
      <c r="WR16">
        <f t="shared" ref="WR16" si="1603">IF(AND(WQ$14="décembre",WR$14="décembre"),WQ$16+1,WQ$16)</f>
        <v>26</v>
      </c>
      <c r="WS16">
        <f t="shared" ref="WS16" si="1604">IF(AND(WR$14="décembre",WS$14="décembre"),WR$16+1,WR$16)</f>
        <v>26</v>
      </c>
      <c r="WT16">
        <f t="shared" ref="WT16" si="1605">IF(AND(WS$14="décembre",WT$14="décembre"),WS$16+1,WS$16)</f>
        <v>26</v>
      </c>
      <c r="WU16">
        <f t="shared" ref="WU16" si="1606">IF(AND(WT$14="décembre",WU$14="décembre"),WT$16+1,WT$16)</f>
        <v>26</v>
      </c>
      <c r="WV16">
        <f t="shared" ref="WV16" si="1607">IF(AND(WU$14="décembre",WV$14="décembre"),WU$16+1,WU$16)</f>
        <v>26</v>
      </c>
      <c r="WW16">
        <f t="shared" ref="WW16" si="1608">IF(AND(WV$14="décembre",WW$14="décembre"),WV$16+1,WV$16)</f>
        <v>26</v>
      </c>
      <c r="WX16">
        <f t="shared" ref="WX16" si="1609">IF(AND(WW$14="décembre",WX$14="décembre"),WW$16+1,WW$16)</f>
        <v>26</v>
      </c>
      <c r="WY16">
        <f t="shared" ref="WY16" si="1610">IF(AND(WX$14="décembre",WY$14="décembre"),WX$16+1,WX$16)</f>
        <v>26</v>
      </c>
      <c r="WZ16">
        <f t="shared" ref="WZ16" si="1611">IF(AND(WY$14="décembre",WZ$14="décembre"),WY$16+1,WY$16)</f>
        <v>26</v>
      </c>
      <c r="XA16">
        <f t="shared" ref="XA16" si="1612">IF(AND(WZ$14="décembre",XA$14="décembre"),WZ$16+1,WZ$16)</f>
        <v>26</v>
      </c>
      <c r="XB16">
        <f t="shared" ref="XB16" si="1613">IF(AND(XA$14="décembre",XB$14="décembre"),XA$16+1,XA$16)</f>
        <v>26</v>
      </c>
      <c r="XC16">
        <f t="shared" ref="XC16" si="1614">IF(AND(XB$14="décembre",XC$14="décembre"),XB$16+1,XB$16)</f>
        <v>26</v>
      </c>
      <c r="XD16">
        <f t="shared" ref="XD16" si="1615">IF(AND(XC$14="décembre",XD$14="décembre"),XC$16+1,XC$16)</f>
        <v>26</v>
      </c>
      <c r="XE16">
        <f t="shared" ref="XE16" si="1616">IF(AND(XD$14="décembre",XE$14="décembre"),XD$16+1,XD$16)</f>
        <v>26</v>
      </c>
      <c r="XF16">
        <f t="shared" ref="XF16" si="1617">IF(AND(XE$14="décembre",XF$14="décembre"),XE$16+1,XE$16)</f>
        <v>26</v>
      </c>
      <c r="XG16">
        <f t="shared" ref="XG16" si="1618">IF(AND(XF$14="décembre",XG$14="décembre"),XF$16+1,XF$16)</f>
        <v>26</v>
      </c>
      <c r="XH16">
        <f t="shared" ref="XH16" si="1619">IF(AND(XG$14="décembre",XH$14="décembre"),XG$16+1,XG$16)</f>
        <v>26</v>
      </c>
      <c r="XI16">
        <f t="shared" ref="XI16" si="1620">IF(AND(XH$14="décembre",XI$14="décembre"),XH$16+1,XH$16)</f>
        <v>26</v>
      </c>
      <c r="XJ16">
        <f t="shared" ref="XJ16" si="1621">IF(AND(XI$14="décembre",XJ$14="décembre"),XI$16+1,XI$16)</f>
        <v>26</v>
      </c>
      <c r="XK16">
        <f t="shared" ref="XK16" si="1622">IF(AND(XJ$14="décembre",XK$14="décembre"),XJ$16+1,XJ$16)</f>
        <v>26</v>
      </c>
      <c r="XL16">
        <f t="shared" ref="XL16" si="1623">IF(AND(XK$14="décembre",XL$14="décembre"),XK$16+1,XK$16)</f>
        <v>26</v>
      </c>
      <c r="XM16">
        <f t="shared" ref="XM16" si="1624">IF(AND(XL$14="décembre",XM$14="décembre"),XL$16+1,XL$16)</f>
        <v>26</v>
      </c>
      <c r="XN16">
        <f t="shared" ref="XN16" si="1625">IF(AND(XM$14="décembre",XN$14="décembre"),XM$16+1,XM$16)</f>
        <v>26</v>
      </c>
      <c r="XO16">
        <f t="shared" ref="XO16" si="1626">IF(AND(XN$14="décembre",XO$14="décembre"),XN$16+1,XN$16)</f>
        <v>27</v>
      </c>
      <c r="XP16">
        <f t="shared" ref="XP16" si="1627">IF(AND(XO$14="décembre",XP$14="décembre"),XO$16+1,XO$16)</f>
        <v>27</v>
      </c>
      <c r="XQ16">
        <f t="shared" ref="XQ16" si="1628">IF(AND(XP$14="décembre",XQ$14="décembre"),XP$16+1,XP$16)</f>
        <v>27</v>
      </c>
      <c r="XR16">
        <f t="shared" ref="XR16" si="1629">IF(AND(XQ$14="décembre",XR$14="décembre"),XQ$16+1,XQ$16)</f>
        <v>27</v>
      </c>
      <c r="XS16">
        <f t="shared" ref="XS16" si="1630">IF(AND(XR$14="décembre",XS$14="décembre"),XR$16+1,XR$16)</f>
        <v>27</v>
      </c>
      <c r="XT16">
        <f t="shared" ref="XT16" si="1631">IF(AND(XS$14="décembre",XT$14="décembre"),XS$16+1,XS$16)</f>
        <v>27</v>
      </c>
      <c r="XU16">
        <f t="shared" ref="XU16" si="1632">IF(AND(XT$14="décembre",XU$14="décembre"),XT$16+1,XT$16)</f>
        <v>27</v>
      </c>
      <c r="XV16">
        <f t="shared" ref="XV16" si="1633">IF(AND(XU$14="décembre",XV$14="décembre"),XU$16+1,XU$16)</f>
        <v>27</v>
      </c>
      <c r="XW16">
        <f t="shared" ref="XW16" si="1634">IF(AND(XV$14="décembre",XW$14="décembre"),XV$16+1,XV$16)</f>
        <v>27</v>
      </c>
      <c r="XX16">
        <f t="shared" ref="XX16" si="1635">IF(AND(XW$14="décembre",XX$14="décembre"),XW$16+1,XW$16)</f>
        <v>27</v>
      </c>
      <c r="XY16">
        <f t="shared" ref="XY16" si="1636">IF(AND(XX$14="décembre",XY$14="décembre"),XX$16+1,XX$16)</f>
        <v>27</v>
      </c>
      <c r="XZ16">
        <f t="shared" ref="XZ16" si="1637">IF(AND(XY$14="décembre",XZ$14="décembre"),XY$16+1,XY$16)</f>
        <v>27</v>
      </c>
      <c r="YA16">
        <f t="shared" ref="YA16" si="1638">IF(AND(XZ$14="décembre",YA$14="décembre"),XZ$16+1,XZ$16)</f>
        <v>27</v>
      </c>
      <c r="YB16">
        <f t="shared" ref="YB16" si="1639">IF(AND(YA$14="décembre",YB$14="décembre"),YA$16+1,YA$16)</f>
        <v>27</v>
      </c>
      <c r="YC16">
        <f t="shared" ref="YC16" si="1640">IF(AND(YB$14="décembre",YC$14="décembre"),YB$16+1,YB$16)</f>
        <v>27</v>
      </c>
      <c r="YD16">
        <f t="shared" ref="YD16" si="1641">IF(AND(YC$14="décembre",YD$14="décembre"),YC$16+1,YC$16)</f>
        <v>27</v>
      </c>
      <c r="YE16">
        <f t="shared" ref="YE16" si="1642">IF(AND(YD$14="décembre",YE$14="décembre"),YD$16+1,YD$16)</f>
        <v>27</v>
      </c>
      <c r="YF16">
        <f t="shared" ref="YF16" si="1643">IF(AND(YE$14="décembre",YF$14="décembre"),YE$16+1,YE$16)</f>
        <v>27</v>
      </c>
      <c r="YG16">
        <f t="shared" ref="YG16" si="1644">IF(AND(YF$14="décembre",YG$14="décembre"),YF$16+1,YF$16)</f>
        <v>27</v>
      </c>
      <c r="YH16">
        <f t="shared" ref="YH16" si="1645">IF(AND(YG$14="décembre",YH$14="décembre"),YG$16+1,YG$16)</f>
        <v>27</v>
      </c>
      <c r="YI16">
        <f t="shared" ref="YI16" si="1646">IF(AND(YH$14="décembre",YI$14="décembre"),YH$16+1,YH$16)</f>
        <v>27</v>
      </c>
      <c r="YJ16">
        <f t="shared" ref="YJ16" si="1647">IF(AND(YI$14="décembre",YJ$14="décembre"),YI$16+1,YI$16)</f>
        <v>27</v>
      </c>
      <c r="YK16">
        <f t="shared" ref="YK16" si="1648">IF(AND(YJ$14="décembre",YK$14="décembre"),YJ$16+1,YJ$16)</f>
        <v>27</v>
      </c>
      <c r="YL16">
        <f t="shared" ref="YL16" si="1649">IF(AND(YK$14="décembre",YL$14="décembre"),YK$16+1,YK$16)</f>
        <v>27</v>
      </c>
      <c r="YM16">
        <f t="shared" ref="YM16" si="1650">IF(AND(YL$14="décembre",YM$14="décembre"),YL$16+1,YL$16)</f>
        <v>28</v>
      </c>
      <c r="YN16">
        <f t="shared" ref="YN16" si="1651">IF(AND(YM$14="décembre",YN$14="décembre"),YM$16+1,YM$16)</f>
        <v>28</v>
      </c>
      <c r="YO16">
        <f t="shared" ref="YO16" si="1652">IF(AND(YN$14="décembre",YO$14="décembre"),YN$16+1,YN$16)</f>
        <v>28</v>
      </c>
      <c r="YP16">
        <f t="shared" ref="YP16" si="1653">IF(AND(YO$14="décembre",YP$14="décembre"),YO$16+1,YO$16)</f>
        <v>28</v>
      </c>
      <c r="YQ16">
        <f t="shared" ref="YQ16" si="1654">IF(AND(YP$14="décembre",YQ$14="décembre"),YP$16+1,YP$16)</f>
        <v>28</v>
      </c>
      <c r="YR16">
        <f t="shared" ref="YR16" si="1655">IF(AND(YQ$14="décembre",YR$14="décembre"),YQ$16+1,YQ$16)</f>
        <v>28</v>
      </c>
      <c r="YS16">
        <f t="shared" ref="YS16" si="1656">IF(AND(YR$14="décembre",YS$14="décembre"),YR$16+1,YR$16)</f>
        <v>28</v>
      </c>
      <c r="YT16">
        <f t="shared" ref="YT16" si="1657">IF(AND(YS$14="décembre",YT$14="décembre"),YS$16+1,YS$16)</f>
        <v>28</v>
      </c>
      <c r="YU16">
        <f t="shared" ref="YU16" si="1658">IF(AND(YT$14="décembre",YU$14="décembre"),YT$16+1,YT$16)</f>
        <v>28</v>
      </c>
      <c r="YV16">
        <f t="shared" ref="YV16" si="1659">IF(AND(YU$14="décembre",YV$14="décembre"),YU$16+1,YU$16)</f>
        <v>28</v>
      </c>
      <c r="YW16">
        <f t="shared" ref="YW16" si="1660">IF(AND(YV$14="décembre",YW$14="décembre"),YV$16+1,YV$16)</f>
        <v>28</v>
      </c>
      <c r="YX16">
        <f t="shared" ref="YX16" si="1661">IF(AND(YW$14="décembre",YX$14="décembre"),YW$16+1,YW$16)</f>
        <v>28</v>
      </c>
      <c r="YY16">
        <f t="shared" ref="YY16" si="1662">IF(AND(YX$14="décembre",YY$14="décembre"),YX$16+1,YX$16)</f>
        <v>28</v>
      </c>
      <c r="YZ16">
        <f t="shared" ref="YZ16" si="1663">IF(AND(YY$14="décembre",YZ$14="décembre"),YY$16+1,YY$16)</f>
        <v>28</v>
      </c>
      <c r="ZA16">
        <f t="shared" ref="ZA16" si="1664">IF(AND(YZ$14="décembre",ZA$14="décembre"),YZ$16+1,YZ$16)</f>
        <v>28</v>
      </c>
      <c r="ZB16">
        <f t="shared" ref="ZB16" si="1665">IF(AND(ZA$14="décembre",ZB$14="décembre"),ZA$16+1,ZA$16)</f>
        <v>28</v>
      </c>
      <c r="ZC16">
        <f t="shared" ref="ZC16" si="1666">IF(AND(ZB$14="décembre",ZC$14="décembre"),ZB$16+1,ZB$16)</f>
        <v>28</v>
      </c>
      <c r="ZD16">
        <f t="shared" ref="ZD16" si="1667">IF(AND(ZC$14="décembre",ZD$14="décembre"),ZC$16+1,ZC$16)</f>
        <v>28</v>
      </c>
      <c r="ZE16">
        <f t="shared" ref="ZE16" si="1668">IF(AND(ZD$14="décembre",ZE$14="décembre"),ZD$16+1,ZD$16)</f>
        <v>28</v>
      </c>
      <c r="ZF16">
        <f t="shared" ref="ZF16" si="1669">IF(AND(ZE$14="décembre",ZF$14="décembre"),ZE$16+1,ZE$16)</f>
        <v>28</v>
      </c>
      <c r="ZG16">
        <f t="shared" ref="ZG16" si="1670">IF(AND(ZF$14="décembre",ZG$14="décembre"),ZF$16+1,ZF$16)</f>
        <v>28</v>
      </c>
      <c r="ZH16">
        <f t="shared" ref="ZH16" si="1671">IF(AND(ZG$14="décembre",ZH$14="décembre"),ZG$16+1,ZG$16)</f>
        <v>28</v>
      </c>
      <c r="ZI16">
        <f t="shared" ref="ZI16" si="1672">IF(AND(ZH$14="décembre",ZI$14="décembre"),ZH$16+1,ZH$16)</f>
        <v>28</v>
      </c>
      <c r="ZJ16">
        <f t="shared" ref="ZJ16" si="1673">IF(AND(ZI$14="décembre",ZJ$14="décembre"),ZI$16+1,ZI$16)</f>
        <v>28</v>
      </c>
      <c r="ZK16">
        <f t="shared" ref="ZK16" si="1674">IF(AND(ZJ$14="décembre",ZK$14="décembre"),ZJ$16+1,ZJ$16)</f>
        <v>29</v>
      </c>
      <c r="ZL16">
        <f t="shared" ref="ZL16" si="1675">IF(AND(ZK$14="décembre",ZL$14="décembre"),ZK$16+1,ZK$16)</f>
        <v>29</v>
      </c>
      <c r="ZM16">
        <f t="shared" ref="ZM16" si="1676">IF(AND(ZL$14="décembre",ZM$14="décembre"),ZL$16+1,ZL$16)</f>
        <v>29</v>
      </c>
      <c r="ZN16">
        <f t="shared" ref="ZN16" si="1677">IF(AND(ZM$14="décembre",ZN$14="décembre"),ZM$16+1,ZM$16)</f>
        <v>29</v>
      </c>
      <c r="ZO16">
        <f t="shared" ref="ZO16" si="1678">IF(AND(ZN$14="décembre",ZO$14="décembre"),ZN$16+1,ZN$16)</f>
        <v>29</v>
      </c>
      <c r="ZP16">
        <f t="shared" ref="ZP16" si="1679">IF(AND(ZO$14="décembre",ZP$14="décembre"),ZO$16+1,ZO$16)</f>
        <v>29</v>
      </c>
      <c r="ZQ16">
        <f t="shared" ref="ZQ16" si="1680">IF(AND(ZP$14="décembre",ZQ$14="décembre"),ZP$16+1,ZP$16)</f>
        <v>29</v>
      </c>
      <c r="ZR16">
        <f t="shared" ref="ZR16" si="1681">IF(AND(ZQ$14="décembre",ZR$14="décembre"),ZQ$16+1,ZQ$16)</f>
        <v>29</v>
      </c>
      <c r="ZS16">
        <f t="shared" ref="ZS16" si="1682">IF(AND(ZR$14="décembre",ZS$14="décembre"),ZR$16+1,ZR$16)</f>
        <v>29</v>
      </c>
      <c r="ZT16">
        <f t="shared" ref="ZT16" si="1683">IF(AND(ZS$14="décembre",ZT$14="décembre"),ZS$16+1,ZS$16)</f>
        <v>29</v>
      </c>
      <c r="ZU16">
        <f t="shared" ref="ZU16" si="1684">IF(AND(ZT$14="décembre",ZU$14="décembre"),ZT$16+1,ZT$16)</f>
        <v>29</v>
      </c>
      <c r="ZV16">
        <f t="shared" ref="ZV16" si="1685">IF(AND(ZU$14="décembre",ZV$14="décembre"),ZU$16+1,ZU$16)</f>
        <v>29</v>
      </c>
      <c r="ZW16">
        <f t="shared" ref="ZW16" si="1686">IF(AND(ZV$14="décembre",ZW$14="décembre"),ZV$16+1,ZV$16)</f>
        <v>29</v>
      </c>
      <c r="ZX16">
        <f t="shared" ref="ZX16" si="1687">IF(AND(ZW$14="décembre",ZX$14="décembre"),ZW$16+1,ZW$16)</f>
        <v>29</v>
      </c>
      <c r="ZY16">
        <f t="shared" ref="ZY16" si="1688">IF(AND(ZX$14="décembre",ZY$14="décembre"),ZX$16+1,ZX$16)</f>
        <v>29</v>
      </c>
      <c r="ZZ16">
        <f t="shared" ref="ZZ16" si="1689">IF(AND(ZY$14="décembre",ZZ$14="décembre"),ZY$16+1,ZY$16)</f>
        <v>29</v>
      </c>
      <c r="AAA16">
        <f t="shared" ref="AAA16" si="1690">IF(AND(ZZ$14="décembre",AAA$14="décembre"),ZZ$16+1,ZZ$16)</f>
        <v>29</v>
      </c>
      <c r="AAB16">
        <f t="shared" ref="AAB16" si="1691">IF(AND(AAA$14="décembre",AAB$14="décembre"),AAA$16+1,AAA$16)</f>
        <v>29</v>
      </c>
      <c r="AAC16">
        <f t="shared" ref="AAC16" si="1692">IF(AND(AAB$14="décembre",AAC$14="décembre"),AAB$16+1,AAB$16)</f>
        <v>29</v>
      </c>
      <c r="AAD16">
        <f t="shared" ref="AAD16" si="1693">IF(AND(AAC$14="décembre",AAD$14="décembre"),AAC$16+1,AAC$16)</f>
        <v>29</v>
      </c>
      <c r="AAE16">
        <f t="shared" ref="AAE16" si="1694">IF(AND(AAD$14="décembre",AAE$14="décembre"),AAD$16+1,AAD$16)</f>
        <v>29</v>
      </c>
      <c r="AAF16">
        <f t="shared" ref="AAF16" si="1695">IF(AND(AAE$14="décembre",AAF$14="décembre"),AAE$16+1,AAE$16)</f>
        <v>29</v>
      </c>
      <c r="AAG16">
        <f t="shared" ref="AAG16" si="1696">IF(AND(AAF$14="décembre",AAG$14="décembre"),AAF$16+1,AAF$16)</f>
        <v>29</v>
      </c>
      <c r="AAH16">
        <f t="shared" ref="AAH16" si="1697">IF(AND(AAG$14="décembre",AAH$14="décembre"),AAG$16+1,AAG$16)</f>
        <v>29</v>
      </c>
      <c r="AAI16">
        <f t="shared" ref="AAI16" si="1698">IF(AND(AAH$14="décembre",AAI$14="décembre"),AAH$16+1,AAH$16)</f>
        <v>30</v>
      </c>
      <c r="AAJ16">
        <f t="shared" ref="AAJ16" si="1699">IF(AND(AAI$14="décembre",AAJ$14="décembre"),AAI$16+1,AAI$16)</f>
        <v>30</v>
      </c>
      <c r="AAK16">
        <f t="shared" ref="AAK16" si="1700">IF(AND(AAJ$14="décembre",AAK$14="décembre"),AAJ$16+1,AAJ$16)</f>
        <v>30</v>
      </c>
      <c r="AAL16">
        <f t="shared" ref="AAL16" si="1701">IF(AND(AAK$14="décembre",AAL$14="décembre"),AAK$16+1,AAK$16)</f>
        <v>30</v>
      </c>
      <c r="AAM16">
        <f t="shared" ref="AAM16" si="1702">IF(AND(AAL$14="décembre",AAM$14="décembre"),AAL$16+1,AAL$16)</f>
        <v>30</v>
      </c>
      <c r="AAN16">
        <f t="shared" ref="AAN16" si="1703">IF(AND(AAM$14="décembre",AAN$14="décembre"),AAM$16+1,AAM$16)</f>
        <v>30</v>
      </c>
      <c r="AAO16">
        <f t="shared" ref="AAO16" si="1704">IF(AND(AAN$14="décembre",AAO$14="décembre"),AAN$16+1,AAN$16)</f>
        <v>30</v>
      </c>
      <c r="AAP16">
        <f t="shared" ref="AAP16" si="1705">IF(AND(AAO$14="décembre",AAP$14="décembre"),AAO$16+1,AAO$16)</f>
        <v>30</v>
      </c>
      <c r="AAQ16">
        <f t="shared" ref="AAQ16" si="1706">IF(AND(AAP$14="décembre",AAQ$14="décembre"),AAP$16+1,AAP$16)</f>
        <v>30</v>
      </c>
      <c r="AAR16">
        <f t="shared" ref="AAR16" si="1707">IF(AND(AAQ$14="décembre",AAR$14="décembre"),AAQ$16+1,AAQ$16)</f>
        <v>30</v>
      </c>
      <c r="AAS16">
        <f t="shared" ref="AAS16" si="1708">IF(AND(AAR$14="décembre",AAS$14="décembre"),AAR$16+1,AAR$16)</f>
        <v>30</v>
      </c>
      <c r="AAT16">
        <f t="shared" ref="AAT16" si="1709">IF(AND(AAS$14="décembre",AAT$14="décembre"),AAS$16+1,AAS$16)</f>
        <v>30</v>
      </c>
      <c r="AAU16">
        <f t="shared" ref="AAU16" si="1710">IF(AND(AAT$14="décembre",AAU$14="décembre"),AAT$16+1,AAT$16)</f>
        <v>30</v>
      </c>
      <c r="AAV16">
        <f t="shared" ref="AAV16" si="1711">IF(AND(AAU$14="décembre",AAV$14="décembre"),AAU$16+1,AAU$16)</f>
        <v>30</v>
      </c>
      <c r="AAW16">
        <f t="shared" ref="AAW16" si="1712">IF(AND(AAV$14="décembre",AAW$14="décembre"),AAV$16+1,AAV$16)</f>
        <v>30</v>
      </c>
      <c r="AAX16">
        <f t="shared" ref="AAX16" si="1713">IF(AND(AAW$14="décembre",AAX$14="décembre"),AAW$16+1,AAW$16)</f>
        <v>30</v>
      </c>
      <c r="AAY16">
        <f t="shared" ref="AAY16" si="1714">IF(AND(AAX$14="décembre",AAY$14="décembre"),AAX$16+1,AAX$16)</f>
        <v>30</v>
      </c>
      <c r="AAZ16">
        <f t="shared" ref="AAZ16" si="1715">IF(AND(AAY$14="décembre",AAZ$14="décembre"),AAY$16+1,AAY$16)</f>
        <v>30</v>
      </c>
      <c r="ABA16">
        <f t="shared" ref="ABA16" si="1716">IF(AND(AAZ$14="décembre",ABA$14="décembre"),AAZ$16+1,AAZ$16)</f>
        <v>30</v>
      </c>
      <c r="ABB16">
        <f t="shared" ref="ABB16" si="1717">IF(AND(ABA$14="décembre",ABB$14="décembre"),ABA$16+1,ABA$16)</f>
        <v>30</v>
      </c>
      <c r="ABC16">
        <f t="shared" ref="ABC16" si="1718">IF(AND(ABB$14="décembre",ABC$14="décembre"),ABB$16+1,ABB$16)</f>
        <v>30</v>
      </c>
      <c r="ABD16">
        <f t="shared" ref="ABD16" si="1719">IF(AND(ABC$14="décembre",ABD$14="décembre"),ABC$16+1,ABC$16)</f>
        <v>30</v>
      </c>
      <c r="ABE16">
        <f t="shared" ref="ABE16" si="1720">IF(AND(ABD$14="décembre",ABE$14="décembre"),ABD$16+1,ABD$16)</f>
        <v>30</v>
      </c>
      <c r="ABF16">
        <f t="shared" ref="ABF16" si="1721">IF(AND(ABE$14="décembre",ABF$14="décembre"),ABE$16+1,ABE$16)</f>
        <v>30</v>
      </c>
      <c r="ABG16">
        <f t="shared" ref="ABG16" si="1722">IF(AND(ABF$14="décembre",ABG$14="décembre"),ABF$16+1,ABF$16)</f>
        <v>31</v>
      </c>
      <c r="ABH16">
        <f t="shared" ref="ABH16" si="1723">IF(AND(ABG$14="décembre",ABH$14="décembre"),ABG$16+1,ABG$16)</f>
        <v>31</v>
      </c>
      <c r="ABI16">
        <f t="shared" ref="ABI16" si="1724">IF(AND(ABH$14="décembre",ABI$14="décembre"),ABH$16+1,ABH$16)</f>
        <v>31</v>
      </c>
      <c r="ABJ16">
        <f t="shared" ref="ABJ16" si="1725">IF(AND(ABI$14="décembre",ABJ$14="décembre"),ABI$16+1,ABI$16)</f>
        <v>31</v>
      </c>
      <c r="ABK16">
        <f t="shared" ref="ABK16" si="1726">IF(AND(ABJ$14="décembre",ABK$14="décembre"),ABJ$16+1,ABJ$16)</f>
        <v>31</v>
      </c>
      <c r="ABL16">
        <f t="shared" ref="ABL16" si="1727">IF(AND(ABK$14="décembre",ABL$14="décembre"),ABK$16+1,ABK$16)</f>
        <v>31</v>
      </c>
      <c r="ABM16">
        <f t="shared" ref="ABM16" si="1728">IF(AND(ABL$14="décembre",ABM$14="décembre"),ABL$16+1,ABL$16)</f>
        <v>31</v>
      </c>
      <c r="ABN16">
        <f t="shared" ref="ABN16" si="1729">IF(AND(ABM$14="décembre",ABN$14="décembre"),ABM$16+1,ABM$16)</f>
        <v>31</v>
      </c>
      <c r="ABO16">
        <f t="shared" ref="ABO16" si="1730">IF(AND(ABN$14="décembre",ABO$14="décembre"),ABN$16+1,ABN$16)</f>
        <v>31</v>
      </c>
      <c r="ABP16">
        <f t="shared" ref="ABP16" si="1731">IF(AND(ABO$14="décembre",ABP$14="décembre"),ABO$16+1,ABO$16)</f>
        <v>31</v>
      </c>
      <c r="ABQ16">
        <f t="shared" ref="ABQ16" si="1732">IF(AND(ABP$14="décembre",ABQ$14="décembre"),ABP$16+1,ABP$16)</f>
        <v>31</v>
      </c>
      <c r="ABR16">
        <f t="shared" ref="ABR16" si="1733">IF(AND(ABQ$14="décembre",ABR$14="décembre"),ABQ$16+1,ABQ$16)</f>
        <v>31</v>
      </c>
      <c r="ABS16">
        <f t="shared" ref="ABS16" si="1734">IF(AND(ABR$14="décembre",ABS$14="décembre"),ABR$16+1,ABR$16)</f>
        <v>31</v>
      </c>
      <c r="ABT16">
        <f t="shared" ref="ABT16" si="1735">IF(AND(ABS$14="décembre",ABT$14="décembre"),ABS$16+1,ABS$16)</f>
        <v>31</v>
      </c>
      <c r="ABU16">
        <f t="shared" ref="ABU16" si="1736">IF(AND(ABT$14="décembre",ABU$14="décembre"),ABT$16+1,ABT$16)</f>
        <v>31</v>
      </c>
      <c r="ABV16">
        <f t="shared" ref="ABV16" si="1737">IF(AND(ABU$14="décembre",ABV$14="décembre"),ABU$16+1,ABU$16)</f>
        <v>31</v>
      </c>
      <c r="ABW16">
        <f t="shared" ref="ABW16" si="1738">IF(AND(ABV$14="décembre",ABW$14="décembre"),ABV$16+1,ABV$16)</f>
        <v>31</v>
      </c>
      <c r="ABX16">
        <f t="shared" ref="ABX16" si="1739">IF(AND(ABW$14="décembre",ABX$14="décembre"),ABW$16+1,ABW$16)</f>
        <v>31</v>
      </c>
      <c r="ABY16">
        <f t="shared" ref="ABY16" si="1740">IF(AND(ABX$14="décembre",ABY$14="décembre"),ABX$16+1,ABX$16)</f>
        <v>31</v>
      </c>
      <c r="ABZ16">
        <f t="shared" ref="ABZ16" si="1741">IF(AND(ABY$14="décembre",ABZ$14="décembre"),ABY$16+1,ABY$16)</f>
        <v>31</v>
      </c>
      <c r="ACA16">
        <f t="shared" ref="ACA16" si="1742">IF(AND(ABZ$14="décembre",ACA$14="décembre"),ABZ$16+1,ABZ$16)</f>
        <v>31</v>
      </c>
      <c r="ACB16">
        <f t="shared" ref="ACB16" si="1743">IF(AND(ACA$14="décembre",ACB$14="décembre"),ACA$16+1,ACA$16)</f>
        <v>31</v>
      </c>
      <c r="ACC16">
        <f t="shared" ref="ACC16" si="1744">IF(AND(ACB$14="décembre",ACC$14="décembre"),ACB$16+1,ACB$16)</f>
        <v>31</v>
      </c>
      <c r="ACD16">
        <f t="shared" ref="ACD16" si="1745">IF(AND(ACC$14="décembre",ACD$14="décembre"),ACC$16+1,ACC$16)</f>
        <v>31</v>
      </c>
      <c r="ACE16">
        <f t="shared" ref="ACE16" si="1746">IF(AND(ACD$14="décembre",ACE$14="décembre"),ACD$16+1,ACD$16)</f>
        <v>32</v>
      </c>
      <c r="ACF16">
        <f t="shared" ref="ACF16" si="1747">IF(AND(ACE$14="décembre",ACF$14="décembre"),ACE$16+1,ACE$16)</f>
        <v>32</v>
      </c>
      <c r="ACG16">
        <f t="shared" ref="ACG16" si="1748">IF(AND(ACF$14="décembre",ACG$14="décembre"),ACF$16+1,ACF$16)</f>
        <v>32</v>
      </c>
      <c r="ACH16">
        <f t="shared" ref="ACH16" si="1749">IF(AND(ACG$14="décembre",ACH$14="décembre"),ACG$16+1,ACG$16)</f>
        <v>32</v>
      </c>
      <c r="ACI16">
        <f t="shared" ref="ACI16" si="1750">IF(AND(ACH$14="décembre",ACI$14="décembre"),ACH$16+1,ACH$16)</f>
        <v>32</v>
      </c>
      <c r="ACJ16">
        <f t="shared" ref="ACJ16" si="1751">IF(AND(ACI$14="décembre",ACJ$14="décembre"),ACI$16+1,ACI$16)</f>
        <v>32</v>
      </c>
      <c r="ACK16">
        <f t="shared" ref="ACK16" si="1752">IF(AND(ACJ$14="décembre",ACK$14="décembre"),ACJ$16+1,ACJ$16)</f>
        <v>32</v>
      </c>
      <c r="ACL16">
        <f t="shared" ref="ACL16" si="1753">IF(AND(ACK$14="décembre",ACL$14="décembre"),ACK$16+1,ACK$16)</f>
        <v>32</v>
      </c>
      <c r="ACM16">
        <f t="shared" ref="ACM16" si="1754">IF(AND(ACL$14="décembre",ACM$14="décembre"),ACL$16+1,ACL$16)</f>
        <v>32</v>
      </c>
      <c r="ACN16">
        <f t="shared" ref="ACN16" si="1755">IF(AND(ACM$14="décembre",ACN$14="décembre"),ACM$16+1,ACM$16)</f>
        <v>32</v>
      </c>
      <c r="ACO16">
        <f t="shared" ref="ACO16" si="1756">IF(AND(ACN$14="décembre",ACO$14="décembre"),ACN$16+1,ACN$16)</f>
        <v>32</v>
      </c>
      <c r="ACP16">
        <f t="shared" ref="ACP16" si="1757">IF(AND(ACO$14="décembre",ACP$14="décembre"),ACO$16+1,ACO$16)</f>
        <v>32</v>
      </c>
      <c r="ACQ16">
        <f t="shared" ref="ACQ16" si="1758">IF(AND(ACP$14="décembre",ACQ$14="décembre"),ACP$16+1,ACP$16)</f>
        <v>32</v>
      </c>
      <c r="ACR16">
        <f t="shared" ref="ACR16" si="1759">IF(AND(ACQ$14="décembre",ACR$14="décembre"),ACQ$16+1,ACQ$16)</f>
        <v>32</v>
      </c>
      <c r="ACS16">
        <f t="shared" ref="ACS16" si="1760">IF(AND(ACR$14="décembre",ACS$14="décembre"),ACR$16+1,ACR$16)</f>
        <v>32</v>
      </c>
      <c r="ACT16">
        <f t="shared" ref="ACT16" si="1761">IF(AND(ACS$14="décembre",ACT$14="décembre"),ACS$16+1,ACS$16)</f>
        <v>32</v>
      </c>
      <c r="ACU16">
        <f t="shared" ref="ACU16" si="1762">IF(AND(ACT$14="décembre",ACU$14="décembre"),ACT$16+1,ACT$16)</f>
        <v>32</v>
      </c>
      <c r="ACV16">
        <f t="shared" ref="ACV16" si="1763">IF(AND(ACU$14="décembre",ACV$14="décembre"),ACU$16+1,ACU$16)</f>
        <v>32</v>
      </c>
      <c r="ACW16">
        <f t="shared" ref="ACW16" si="1764">IF(AND(ACV$14="décembre",ACW$14="décembre"),ACV$16+1,ACV$16)</f>
        <v>32</v>
      </c>
      <c r="ACX16">
        <f t="shared" ref="ACX16" si="1765">IF(AND(ACW$14="décembre",ACX$14="décembre"),ACW$16+1,ACW$16)</f>
        <v>32</v>
      </c>
      <c r="ACY16">
        <f t="shared" ref="ACY16" si="1766">IF(AND(ACX$14="décembre",ACY$14="décembre"),ACX$16+1,ACX$16)</f>
        <v>32</v>
      </c>
      <c r="ACZ16">
        <f t="shared" ref="ACZ16" si="1767">IF(AND(ACY$14="décembre",ACZ$14="décembre"),ACY$16+1,ACY$16)</f>
        <v>32</v>
      </c>
      <c r="ADA16">
        <f t="shared" ref="ADA16" si="1768">IF(AND(ACZ$14="décembre",ADA$14="décembre"),ACZ$16+1,ACZ$16)</f>
        <v>32</v>
      </c>
      <c r="ADB16">
        <f t="shared" ref="ADB16" si="1769">IF(AND(ADA$14="décembre",ADB$14="décembre"),ADA$16+1,ADA$16)</f>
        <v>32</v>
      </c>
      <c r="ADC16">
        <f t="shared" ref="ADC16" si="1770">IF(AND(ADB$14="décembre",ADC$14="décembre"),ADB$16+1,ADB$16)</f>
        <v>33</v>
      </c>
      <c r="ADD16">
        <f t="shared" ref="ADD16" si="1771">IF(AND(ADC$14="décembre",ADD$14="décembre"),ADC$16+1,ADC$16)</f>
        <v>33</v>
      </c>
      <c r="ADE16">
        <f t="shared" ref="ADE16" si="1772">IF(AND(ADD$14="décembre",ADE$14="décembre"),ADD$16+1,ADD$16)</f>
        <v>33</v>
      </c>
      <c r="ADF16">
        <f t="shared" ref="ADF16" si="1773">IF(AND(ADE$14="décembre",ADF$14="décembre"),ADE$16+1,ADE$16)</f>
        <v>33</v>
      </c>
      <c r="ADG16">
        <f t="shared" ref="ADG16" si="1774">IF(AND(ADF$14="décembre",ADG$14="décembre"),ADF$16+1,ADF$16)</f>
        <v>33</v>
      </c>
      <c r="ADH16">
        <f t="shared" ref="ADH16" si="1775">IF(AND(ADG$14="décembre",ADH$14="décembre"),ADG$16+1,ADG$16)</f>
        <v>33</v>
      </c>
      <c r="ADI16">
        <f t="shared" ref="ADI16" si="1776">IF(AND(ADH$14="décembre",ADI$14="décembre"),ADH$16+1,ADH$16)</f>
        <v>33</v>
      </c>
      <c r="ADJ16">
        <f t="shared" ref="ADJ16" si="1777">IF(AND(ADI$14="décembre",ADJ$14="décembre"),ADI$16+1,ADI$16)</f>
        <v>33</v>
      </c>
      <c r="ADK16">
        <f t="shared" ref="ADK16" si="1778">IF(AND(ADJ$14="décembre",ADK$14="décembre"),ADJ$16+1,ADJ$16)</f>
        <v>33</v>
      </c>
      <c r="ADL16">
        <f t="shared" ref="ADL16" si="1779">IF(AND(ADK$14="décembre",ADL$14="décembre"),ADK$16+1,ADK$16)</f>
        <v>33</v>
      </c>
      <c r="ADM16">
        <f t="shared" ref="ADM16" si="1780">IF(AND(ADL$14="décembre",ADM$14="décembre"),ADL$16+1,ADL$16)</f>
        <v>33</v>
      </c>
      <c r="ADN16">
        <f t="shared" ref="ADN16" si="1781">IF(AND(ADM$14="décembre",ADN$14="décembre"),ADM$16+1,ADM$16)</f>
        <v>33</v>
      </c>
      <c r="ADO16">
        <f t="shared" ref="ADO16" si="1782">IF(AND(ADN$14="décembre",ADO$14="décembre"),ADN$16+1,ADN$16)</f>
        <v>33</v>
      </c>
      <c r="ADP16">
        <f t="shared" ref="ADP16" si="1783">IF(AND(ADO$14="décembre",ADP$14="décembre"),ADO$16+1,ADO$16)</f>
        <v>33</v>
      </c>
      <c r="ADQ16">
        <f t="shared" ref="ADQ16" si="1784">IF(AND(ADP$14="décembre",ADQ$14="décembre"),ADP$16+1,ADP$16)</f>
        <v>33</v>
      </c>
      <c r="ADR16">
        <f t="shared" ref="ADR16" si="1785">IF(AND(ADQ$14="décembre",ADR$14="décembre"),ADQ$16+1,ADQ$16)</f>
        <v>33</v>
      </c>
      <c r="ADS16">
        <f t="shared" ref="ADS16" si="1786">IF(AND(ADR$14="décembre",ADS$14="décembre"),ADR$16+1,ADR$16)</f>
        <v>33</v>
      </c>
      <c r="ADT16">
        <f t="shared" ref="ADT16" si="1787">IF(AND(ADS$14="décembre",ADT$14="décembre"),ADS$16+1,ADS$16)</f>
        <v>33</v>
      </c>
      <c r="ADU16">
        <f t="shared" ref="ADU16" si="1788">IF(AND(ADT$14="décembre",ADU$14="décembre"),ADT$16+1,ADT$16)</f>
        <v>33</v>
      </c>
      <c r="ADV16">
        <f t="shared" ref="ADV16" si="1789">IF(AND(ADU$14="décembre",ADV$14="décembre"),ADU$16+1,ADU$16)</f>
        <v>33</v>
      </c>
      <c r="ADW16">
        <f t="shared" ref="ADW16" si="1790">IF(AND(ADV$14="décembre",ADW$14="décembre"),ADV$16+1,ADV$16)</f>
        <v>33</v>
      </c>
      <c r="ADX16">
        <f t="shared" ref="ADX16" si="1791">IF(AND(ADW$14="décembre",ADX$14="décembre"),ADW$16+1,ADW$16)</f>
        <v>33</v>
      </c>
      <c r="ADY16">
        <f t="shared" ref="ADY16" si="1792">IF(AND(ADX$14="décembre",ADY$14="décembre"),ADX$16+1,ADX$16)</f>
        <v>33</v>
      </c>
      <c r="ADZ16">
        <f t="shared" ref="ADZ16" si="1793">IF(AND(ADY$14="décembre",ADZ$14="décembre"),ADY$16+1,ADY$16)</f>
        <v>33</v>
      </c>
      <c r="AEA16">
        <f t="shared" ref="AEA16" si="1794">IF(AND(ADZ$14="décembre",AEA$14="décembre"),ADZ$16+1,ADZ$16)</f>
        <v>34</v>
      </c>
      <c r="AEB16">
        <f t="shared" ref="AEB16" si="1795">IF(AND(AEA$14="décembre",AEB$14="décembre"),AEA$16+1,AEA$16)</f>
        <v>34</v>
      </c>
      <c r="AEC16">
        <f t="shared" ref="AEC16" si="1796">IF(AND(AEB$14="décembre",AEC$14="décembre"),AEB$16+1,AEB$16)</f>
        <v>34</v>
      </c>
      <c r="AED16">
        <f t="shared" ref="AED16" si="1797">IF(AND(AEC$14="décembre",AED$14="décembre"),AEC$16+1,AEC$16)</f>
        <v>34</v>
      </c>
      <c r="AEE16">
        <f t="shared" ref="AEE16" si="1798">IF(AND(AED$14="décembre",AEE$14="décembre"),AED$16+1,AED$16)</f>
        <v>34</v>
      </c>
      <c r="AEF16">
        <f t="shared" ref="AEF16" si="1799">IF(AND(AEE$14="décembre",AEF$14="décembre"),AEE$16+1,AEE$16)</f>
        <v>34</v>
      </c>
      <c r="AEG16">
        <f t="shared" ref="AEG16" si="1800">IF(AND(AEF$14="décembre",AEG$14="décembre"),AEF$16+1,AEF$16)</f>
        <v>34</v>
      </c>
      <c r="AEH16">
        <f t="shared" ref="AEH16" si="1801">IF(AND(AEG$14="décembre",AEH$14="décembre"),AEG$16+1,AEG$16)</f>
        <v>34</v>
      </c>
      <c r="AEI16">
        <f t="shared" ref="AEI16" si="1802">IF(AND(AEH$14="décembre",AEI$14="décembre"),AEH$16+1,AEH$16)</f>
        <v>34</v>
      </c>
      <c r="AEJ16">
        <f t="shared" ref="AEJ16" si="1803">IF(AND(AEI$14="décembre",AEJ$14="décembre"),AEI$16+1,AEI$16)</f>
        <v>34</v>
      </c>
      <c r="AEK16">
        <f t="shared" ref="AEK16" si="1804">IF(AND(AEJ$14="décembre",AEK$14="décembre"),AEJ$16+1,AEJ$16)</f>
        <v>34</v>
      </c>
      <c r="AEL16">
        <f t="shared" ref="AEL16" si="1805">IF(AND(AEK$14="décembre",AEL$14="décembre"),AEK$16+1,AEK$16)</f>
        <v>34</v>
      </c>
      <c r="AEM16">
        <f t="shared" ref="AEM16" si="1806">IF(AND(AEL$14="décembre",AEM$14="décembre"),AEL$16+1,AEL$16)</f>
        <v>34</v>
      </c>
      <c r="AEN16">
        <f t="shared" ref="AEN16" si="1807">IF(AND(AEM$14="décembre",AEN$14="décembre"),AEM$16+1,AEM$16)</f>
        <v>34</v>
      </c>
      <c r="AEO16">
        <f t="shared" ref="AEO16" si="1808">IF(AND(AEN$14="décembre",AEO$14="décembre"),AEN$16+1,AEN$16)</f>
        <v>34</v>
      </c>
      <c r="AEP16">
        <f t="shared" ref="AEP16" si="1809">IF(AND(AEO$14="décembre",AEP$14="décembre"),AEO$16+1,AEO$16)</f>
        <v>34</v>
      </c>
      <c r="AEQ16">
        <f t="shared" ref="AEQ16" si="1810">IF(AND(AEP$14="décembre",AEQ$14="décembre"),AEP$16+1,AEP$16)</f>
        <v>34</v>
      </c>
      <c r="AER16">
        <f t="shared" ref="AER16" si="1811">IF(AND(AEQ$14="décembre",AER$14="décembre"),AEQ$16+1,AEQ$16)</f>
        <v>34</v>
      </c>
      <c r="AES16">
        <f t="shared" ref="AES16" si="1812">IF(AND(AER$14="décembre",AES$14="décembre"),AER$16+1,AER$16)</f>
        <v>34</v>
      </c>
      <c r="AET16">
        <f t="shared" ref="AET16" si="1813">IF(AND(AES$14="décembre",AET$14="décembre"),AES$16+1,AES$16)</f>
        <v>34</v>
      </c>
      <c r="AEU16">
        <f t="shared" ref="AEU16" si="1814">IF(AND(AET$14="décembre",AEU$14="décembre"),AET$16+1,AET$16)</f>
        <v>34</v>
      </c>
      <c r="AEV16">
        <f t="shared" ref="AEV16" si="1815">IF(AND(AEU$14="décembre",AEV$14="décembre"),AEU$16+1,AEU$16)</f>
        <v>34</v>
      </c>
      <c r="AEW16">
        <f t="shared" ref="AEW16" si="1816">IF(AND(AEV$14="décembre",AEW$14="décembre"),AEV$16+1,AEV$16)</f>
        <v>34</v>
      </c>
      <c r="AEX16">
        <f t="shared" ref="AEX16" si="1817">IF(AND(AEW$14="décembre",AEX$14="décembre"),AEW$16+1,AEW$16)</f>
        <v>34</v>
      </c>
      <c r="AEY16">
        <f t="shared" ref="AEY16" si="1818">IF(AND(AEX$14="décembre",AEY$14="décembre"),AEX$16+1,AEX$16)</f>
        <v>35</v>
      </c>
      <c r="AEZ16">
        <f t="shared" ref="AEZ16" si="1819">IF(AND(AEY$14="décembre",AEZ$14="décembre"),AEY$16+1,AEY$16)</f>
        <v>35</v>
      </c>
      <c r="AFA16">
        <f t="shared" ref="AFA16" si="1820">IF(AND(AEZ$14="décembre",AFA$14="décembre"),AEZ$16+1,AEZ$16)</f>
        <v>35</v>
      </c>
      <c r="AFB16">
        <f t="shared" ref="AFB16" si="1821">IF(AND(AFA$14="décembre",AFB$14="décembre"),AFA$16+1,AFA$16)</f>
        <v>35</v>
      </c>
      <c r="AFC16">
        <f t="shared" ref="AFC16" si="1822">IF(AND(AFB$14="décembre",AFC$14="décembre"),AFB$16+1,AFB$16)</f>
        <v>35</v>
      </c>
      <c r="AFD16">
        <f t="shared" ref="AFD16" si="1823">IF(AND(AFC$14="décembre",AFD$14="décembre"),AFC$16+1,AFC$16)</f>
        <v>35</v>
      </c>
      <c r="AFE16">
        <f t="shared" ref="AFE16" si="1824">IF(AND(AFD$14="décembre",AFE$14="décembre"),AFD$16+1,AFD$16)</f>
        <v>35</v>
      </c>
      <c r="AFF16">
        <f t="shared" ref="AFF16" si="1825">IF(AND(AFE$14="décembre",AFF$14="décembre"),AFE$16+1,AFE$16)</f>
        <v>35</v>
      </c>
      <c r="AFG16">
        <f t="shared" ref="AFG16" si="1826">IF(AND(AFF$14="décembre",AFG$14="décembre"),AFF$16+1,AFF$16)</f>
        <v>35</v>
      </c>
      <c r="AFH16">
        <f t="shared" ref="AFH16" si="1827">IF(AND(AFG$14="décembre",AFH$14="décembre"),AFG$16+1,AFG$16)</f>
        <v>35</v>
      </c>
      <c r="AFI16">
        <f t="shared" ref="AFI16" si="1828">IF(AND(AFH$14="décembre",AFI$14="décembre"),AFH$16+1,AFH$16)</f>
        <v>35</v>
      </c>
      <c r="AFJ16">
        <f t="shared" ref="AFJ16" si="1829">IF(AND(AFI$14="décembre",AFJ$14="décembre"),AFI$16+1,AFI$16)</f>
        <v>35</v>
      </c>
      <c r="AFK16">
        <f t="shared" ref="AFK16" si="1830">IF(AND(AFJ$14="décembre",AFK$14="décembre"),AFJ$16+1,AFJ$16)</f>
        <v>35</v>
      </c>
      <c r="AFL16">
        <f t="shared" ref="AFL16" si="1831">IF(AND(AFK$14="décembre",AFL$14="décembre"),AFK$16+1,AFK$16)</f>
        <v>35</v>
      </c>
      <c r="AFM16">
        <f t="shared" ref="AFM16" si="1832">IF(AND(AFL$14="décembre",AFM$14="décembre"),AFL$16+1,AFL$16)</f>
        <v>35</v>
      </c>
      <c r="AFN16">
        <f t="shared" ref="AFN16" si="1833">IF(AND(AFM$14="décembre",AFN$14="décembre"),AFM$16+1,AFM$16)</f>
        <v>35</v>
      </c>
      <c r="AFO16">
        <f t="shared" ref="AFO16" si="1834">IF(AND(AFN$14="décembre",AFO$14="décembre"),AFN$16+1,AFN$16)</f>
        <v>35</v>
      </c>
      <c r="AFP16">
        <f t="shared" ref="AFP16" si="1835">IF(AND(AFO$14="décembre",AFP$14="décembre"),AFO$16+1,AFO$16)</f>
        <v>35</v>
      </c>
      <c r="AFQ16">
        <f t="shared" ref="AFQ16" si="1836">IF(AND(AFP$14="décembre",AFQ$14="décembre"),AFP$16+1,AFP$16)</f>
        <v>35</v>
      </c>
      <c r="AFR16">
        <f t="shared" ref="AFR16" si="1837">IF(AND(AFQ$14="décembre",AFR$14="décembre"),AFQ$16+1,AFQ$16)</f>
        <v>35</v>
      </c>
      <c r="AFS16">
        <f t="shared" ref="AFS16" si="1838">IF(AND(AFR$14="décembre",AFS$14="décembre"),AFR$16+1,AFR$16)</f>
        <v>35</v>
      </c>
      <c r="AFT16">
        <f t="shared" ref="AFT16" si="1839">IF(AND(AFS$14="décembre",AFT$14="décembre"),AFS$16+1,AFS$16)</f>
        <v>35</v>
      </c>
      <c r="AFU16">
        <f t="shared" ref="AFU16" si="1840">IF(AND(AFT$14="décembre",AFU$14="décembre"),AFT$16+1,AFT$16)</f>
        <v>35</v>
      </c>
      <c r="AFV16">
        <f t="shared" ref="AFV16" si="1841">IF(AND(AFU$14="décembre",AFV$14="décembre"),AFU$16+1,AFU$16)</f>
        <v>35</v>
      </c>
      <c r="AFW16">
        <f t="shared" ref="AFW16" si="1842">IF(AND(AFV$14="décembre",AFW$14="décembre"),AFV$16+1,AFV$16)</f>
        <v>36</v>
      </c>
      <c r="AFX16">
        <f t="shared" ref="AFX16" si="1843">IF(AND(AFW$14="décembre",AFX$14="décembre"),AFW$16+1,AFW$16)</f>
        <v>36</v>
      </c>
      <c r="AFY16">
        <f t="shared" ref="AFY16" si="1844">IF(AND(AFX$14="décembre",AFY$14="décembre"),AFX$16+1,AFX$16)</f>
        <v>36</v>
      </c>
      <c r="AFZ16">
        <f t="shared" ref="AFZ16" si="1845">IF(AND(AFY$14="décembre",AFZ$14="décembre"),AFY$16+1,AFY$16)</f>
        <v>36</v>
      </c>
      <c r="AGA16">
        <f t="shared" ref="AGA16" si="1846">IF(AND(AFZ$14="décembre",AGA$14="décembre"),AFZ$16+1,AFZ$16)</f>
        <v>36</v>
      </c>
      <c r="AGB16">
        <f t="shared" ref="AGB16" si="1847">IF(AND(AGA$14="décembre",AGB$14="décembre"),AGA$16+1,AGA$16)</f>
        <v>36</v>
      </c>
      <c r="AGC16">
        <f t="shared" ref="AGC16" si="1848">IF(AND(AGB$14="décembre",AGC$14="décembre"),AGB$16+1,AGB$16)</f>
        <v>36</v>
      </c>
      <c r="AGD16">
        <f t="shared" ref="AGD16" si="1849">IF(AND(AGC$14="décembre",AGD$14="décembre"),AGC$16+1,AGC$16)</f>
        <v>36</v>
      </c>
      <c r="AGE16">
        <f t="shared" ref="AGE16" si="1850">IF(AND(AGD$14="décembre",AGE$14="décembre"),AGD$16+1,AGD$16)</f>
        <v>36</v>
      </c>
      <c r="AGF16">
        <f t="shared" ref="AGF16" si="1851">IF(AND(AGE$14="décembre",AGF$14="décembre"),AGE$16+1,AGE$16)</f>
        <v>36</v>
      </c>
      <c r="AGG16">
        <f t="shared" ref="AGG16" si="1852">IF(AND(AGF$14="décembre",AGG$14="décembre"),AGF$16+1,AGF$16)</f>
        <v>36</v>
      </c>
      <c r="AGH16">
        <f t="shared" ref="AGH16" si="1853">IF(AND(AGG$14="décembre",AGH$14="décembre"),AGG$16+1,AGG$16)</f>
        <v>36</v>
      </c>
      <c r="AGI16">
        <f t="shared" ref="AGI16" si="1854">IF(AND(AGH$14="décembre",AGI$14="décembre"),AGH$16+1,AGH$16)</f>
        <v>36</v>
      </c>
      <c r="AGJ16">
        <f t="shared" ref="AGJ16" si="1855">IF(AND(AGI$14="décembre",AGJ$14="décembre"),AGI$16+1,AGI$16)</f>
        <v>36</v>
      </c>
      <c r="AGK16">
        <f t="shared" ref="AGK16" si="1856">IF(AND(AGJ$14="décembre",AGK$14="décembre"),AGJ$16+1,AGJ$16)</f>
        <v>36</v>
      </c>
      <c r="AGL16">
        <f t="shared" ref="AGL16" si="1857">IF(AND(AGK$14="décembre",AGL$14="décembre"),AGK$16+1,AGK$16)</f>
        <v>36</v>
      </c>
      <c r="AGM16">
        <f t="shared" ref="AGM16" si="1858">IF(AND(AGL$14="décembre",AGM$14="décembre"),AGL$16+1,AGL$16)</f>
        <v>36</v>
      </c>
      <c r="AGN16">
        <f t="shared" ref="AGN16" si="1859">IF(AND(AGM$14="décembre",AGN$14="décembre"),AGM$16+1,AGM$16)</f>
        <v>36</v>
      </c>
      <c r="AGO16">
        <f t="shared" ref="AGO16" si="1860">IF(AND(AGN$14="décembre",AGO$14="décembre"),AGN$16+1,AGN$16)</f>
        <v>36</v>
      </c>
      <c r="AGP16">
        <f t="shared" ref="AGP16" si="1861">IF(AND(AGO$14="décembre",AGP$14="décembre"),AGO$16+1,AGO$16)</f>
        <v>36</v>
      </c>
      <c r="AGQ16">
        <f t="shared" ref="AGQ16" si="1862">IF(AND(AGP$14="décembre",AGQ$14="décembre"),AGP$16+1,AGP$16)</f>
        <v>36</v>
      </c>
      <c r="AGR16">
        <f t="shared" ref="AGR16" si="1863">IF(AND(AGQ$14="décembre",AGR$14="décembre"),AGQ$16+1,AGQ$16)</f>
        <v>36</v>
      </c>
      <c r="AGS16">
        <f t="shared" ref="AGS16" si="1864">IF(AND(AGR$14="décembre",AGS$14="décembre"),AGR$16+1,AGR$16)</f>
        <v>36</v>
      </c>
      <c r="AGT16">
        <f t="shared" ref="AGT16" si="1865">IF(AND(AGS$14="décembre",AGT$14="décembre"),AGS$16+1,AGS$16)</f>
        <v>36</v>
      </c>
      <c r="AGU16">
        <f t="shared" ref="AGU16" si="1866">IF(AND(AGT$14="décembre",AGU$14="décembre"),AGT$16+1,AGT$16)</f>
        <v>37</v>
      </c>
      <c r="AGV16">
        <f t="shared" ref="AGV16" si="1867">IF(AND(AGU$14="décembre",AGV$14="décembre"),AGU$16+1,AGU$16)</f>
        <v>37</v>
      </c>
      <c r="AGW16">
        <f t="shared" ref="AGW16" si="1868">IF(AND(AGV$14="décembre",AGW$14="décembre"),AGV$16+1,AGV$16)</f>
        <v>37</v>
      </c>
      <c r="AGX16">
        <f t="shared" ref="AGX16" si="1869">IF(AND(AGW$14="décembre",AGX$14="décembre"),AGW$16+1,AGW$16)</f>
        <v>37</v>
      </c>
      <c r="AGY16">
        <f t="shared" ref="AGY16" si="1870">IF(AND(AGX$14="décembre",AGY$14="décembre"),AGX$16+1,AGX$16)</f>
        <v>37</v>
      </c>
      <c r="AGZ16">
        <f t="shared" ref="AGZ16" si="1871">IF(AND(AGY$14="décembre",AGZ$14="décembre"),AGY$16+1,AGY$16)</f>
        <v>37</v>
      </c>
      <c r="AHA16">
        <f t="shared" ref="AHA16" si="1872">IF(AND(AGZ$14="décembre",AHA$14="décembre"),AGZ$16+1,AGZ$16)</f>
        <v>37</v>
      </c>
      <c r="AHB16">
        <f t="shared" ref="AHB16" si="1873">IF(AND(AHA$14="décembre",AHB$14="décembre"),AHA$16+1,AHA$16)</f>
        <v>37</v>
      </c>
      <c r="AHC16">
        <f t="shared" ref="AHC16" si="1874">IF(AND(AHB$14="décembre",AHC$14="décembre"),AHB$16+1,AHB$16)</f>
        <v>37</v>
      </c>
      <c r="AHD16">
        <f t="shared" ref="AHD16" si="1875">IF(AND(AHC$14="décembre",AHD$14="décembre"),AHC$16+1,AHC$16)</f>
        <v>37</v>
      </c>
      <c r="AHE16">
        <f t="shared" ref="AHE16" si="1876">IF(AND(AHD$14="décembre",AHE$14="décembre"),AHD$16+1,AHD$16)</f>
        <v>37</v>
      </c>
      <c r="AHF16">
        <f t="shared" ref="AHF16" si="1877">IF(AND(AHE$14="décembre",AHF$14="décembre"),AHE$16+1,AHE$16)</f>
        <v>37</v>
      </c>
      <c r="AHG16">
        <f t="shared" ref="AHG16" si="1878">IF(AND(AHF$14="décembre",AHG$14="décembre"),AHF$16+1,AHF$16)</f>
        <v>37</v>
      </c>
      <c r="AHH16">
        <f t="shared" ref="AHH16" si="1879">IF(AND(AHG$14="décembre",AHH$14="décembre"),AHG$16+1,AHG$16)</f>
        <v>37</v>
      </c>
      <c r="AHI16">
        <f t="shared" ref="AHI16" si="1880">IF(AND(AHH$14="décembre",AHI$14="décembre"),AHH$16+1,AHH$16)</f>
        <v>37</v>
      </c>
      <c r="AHJ16">
        <f t="shared" ref="AHJ16" si="1881">IF(AND(AHI$14="décembre",AHJ$14="décembre"),AHI$16+1,AHI$16)</f>
        <v>37</v>
      </c>
      <c r="AHK16">
        <f t="shared" ref="AHK16" si="1882">IF(AND(AHJ$14="décembre",AHK$14="décembre"),AHJ$16+1,AHJ$16)</f>
        <v>37</v>
      </c>
      <c r="AHL16">
        <f t="shared" ref="AHL16" si="1883">IF(AND(AHK$14="décembre",AHL$14="décembre"),AHK$16+1,AHK$16)</f>
        <v>37</v>
      </c>
      <c r="AHM16">
        <f t="shared" ref="AHM16" si="1884">IF(AND(AHL$14="décembre",AHM$14="décembre"),AHL$16+1,AHL$16)</f>
        <v>37</v>
      </c>
      <c r="AHN16">
        <f t="shared" ref="AHN16" si="1885">IF(AND(AHM$14="décembre",AHN$14="décembre"),AHM$16+1,AHM$16)</f>
        <v>37</v>
      </c>
      <c r="AHO16">
        <f t="shared" ref="AHO16" si="1886">IF(AND(AHN$14="décembre",AHO$14="décembre"),AHN$16+1,AHN$16)</f>
        <v>37</v>
      </c>
      <c r="AHP16">
        <f t="shared" ref="AHP16" si="1887">IF(AND(AHO$14="décembre",AHP$14="décembre"),AHO$16+1,AHO$16)</f>
        <v>37</v>
      </c>
      <c r="AHQ16">
        <f t="shared" ref="AHQ16" si="1888">IF(AND(AHP$14="décembre",AHQ$14="décembre"),AHP$16+1,AHP$16)</f>
        <v>37</v>
      </c>
      <c r="AHR16">
        <f t="shared" ref="AHR16" si="1889">IF(AND(AHQ$14="décembre",AHR$14="décembre"),AHQ$16+1,AHQ$16)</f>
        <v>37</v>
      </c>
      <c r="AHS16">
        <f t="shared" ref="AHS16" si="1890">IF(AND(AHR$14="décembre",AHS$14="décembre"),AHR$16+1,AHR$16)</f>
        <v>38</v>
      </c>
      <c r="AHT16">
        <f t="shared" ref="AHT16" si="1891">IF(AND(AHS$14="décembre",AHT$14="décembre"),AHS$16+1,AHS$16)</f>
        <v>38</v>
      </c>
      <c r="AHU16">
        <f t="shared" ref="AHU16" si="1892">IF(AND(AHT$14="décembre",AHU$14="décembre"),AHT$16+1,AHT$16)</f>
        <v>38</v>
      </c>
      <c r="AHV16">
        <f t="shared" ref="AHV16" si="1893">IF(AND(AHU$14="décembre",AHV$14="décembre"),AHU$16+1,AHU$16)</f>
        <v>38</v>
      </c>
      <c r="AHW16">
        <f t="shared" ref="AHW16" si="1894">IF(AND(AHV$14="décembre",AHW$14="décembre"),AHV$16+1,AHV$16)</f>
        <v>38</v>
      </c>
      <c r="AHX16">
        <f t="shared" ref="AHX16" si="1895">IF(AND(AHW$14="décembre",AHX$14="décembre"),AHW$16+1,AHW$16)</f>
        <v>38</v>
      </c>
      <c r="AHY16">
        <f t="shared" ref="AHY16" si="1896">IF(AND(AHX$14="décembre",AHY$14="décembre"),AHX$16+1,AHX$16)</f>
        <v>38</v>
      </c>
      <c r="AHZ16">
        <f t="shared" ref="AHZ16" si="1897">IF(AND(AHY$14="décembre",AHZ$14="décembre"),AHY$16+1,AHY$16)</f>
        <v>38</v>
      </c>
      <c r="AIA16">
        <f t="shared" ref="AIA16" si="1898">IF(AND(AHZ$14="décembre",AIA$14="décembre"),AHZ$16+1,AHZ$16)</f>
        <v>38</v>
      </c>
      <c r="AIB16">
        <f t="shared" ref="AIB16" si="1899">IF(AND(AIA$14="décembre",AIB$14="décembre"),AIA$16+1,AIA$16)</f>
        <v>38</v>
      </c>
      <c r="AIC16">
        <f t="shared" ref="AIC16" si="1900">IF(AND(AIB$14="décembre",AIC$14="décembre"),AIB$16+1,AIB$16)</f>
        <v>38</v>
      </c>
      <c r="AID16">
        <f t="shared" ref="AID16" si="1901">IF(AND(AIC$14="décembre",AID$14="décembre"),AIC$16+1,AIC$16)</f>
        <v>38</v>
      </c>
      <c r="AIE16">
        <f t="shared" ref="AIE16" si="1902">IF(AND(AID$14="décembre",AIE$14="décembre"),AID$16+1,AID$16)</f>
        <v>38</v>
      </c>
      <c r="AIF16">
        <f t="shared" ref="AIF16" si="1903">IF(AND(AIE$14="décembre",AIF$14="décembre"),AIE$16+1,AIE$16)</f>
        <v>38</v>
      </c>
      <c r="AIG16">
        <f t="shared" ref="AIG16" si="1904">IF(AND(AIF$14="décembre",AIG$14="décembre"),AIF$16+1,AIF$16)</f>
        <v>38</v>
      </c>
      <c r="AIH16">
        <f t="shared" ref="AIH16" si="1905">IF(AND(AIG$14="décembre",AIH$14="décembre"),AIG$16+1,AIG$16)</f>
        <v>38</v>
      </c>
      <c r="AII16">
        <f t="shared" ref="AII16" si="1906">IF(AND(AIH$14="décembre",AII$14="décembre"),AIH$16+1,AIH$16)</f>
        <v>38</v>
      </c>
      <c r="AIJ16">
        <f t="shared" ref="AIJ16" si="1907">IF(AND(AII$14="décembre",AIJ$14="décembre"),AII$16+1,AII$16)</f>
        <v>38</v>
      </c>
      <c r="AIK16">
        <f t="shared" ref="AIK16" si="1908">IF(AND(AIJ$14="décembre",AIK$14="décembre"),AIJ$16+1,AIJ$16)</f>
        <v>38</v>
      </c>
      <c r="AIL16">
        <f t="shared" ref="AIL16" si="1909">IF(AND(AIK$14="décembre",AIL$14="décembre"),AIK$16+1,AIK$16)</f>
        <v>38</v>
      </c>
      <c r="AIM16">
        <f t="shared" ref="AIM16" si="1910">IF(AND(AIL$14="décembre",AIM$14="décembre"),AIL$16+1,AIL$16)</f>
        <v>38</v>
      </c>
      <c r="AIN16">
        <f t="shared" ref="AIN16" si="1911">IF(AND(AIM$14="décembre",AIN$14="décembre"),AIM$16+1,AIM$16)</f>
        <v>38</v>
      </c>
      <c r="AIO16">
        <f t="shared" ref="AIO16" si="1912">IF(AND(AIN$14="décembre",AIO$14="décembre"),AIN$16+1,AIN$16)</f>
        <v>38</v>
      </c>
      <c r="AIP16">
        <f t="shared" ref="AIP16" si="1913">IF(AND(AIO$14="décembre",AIP$14="décembre"),AIO$16+1,AIO$16)</f>
        <v>38</v>
      </c>
      <c r="AIQ16">
        <f t="shared" ref="AIQ16" si="1914">IF(AND(AIP$14="décembre",AIQ$14="décembre"),AIP$16+1,AIP$16)</f>
        <v>39</v>
      </c>
      <c r="AIR16">
        <f t="shared" ref="AIR16" si="1915">IF(AND(AIQ$14="décembre",AIR$14="décembre"),AIQ$16+1,AIQ$16)</f>
        <v>39</v>
      </c>
      <c r="AIS16">
        <f t="shared" ref="AIS16" si="1916">IF(AND(AIR$14="décembre",AIS$14="décembre"),AIR$16+1,AIR$16)</f>
        <v>39</v>
      </c>
      <c r="AIT16">
        <f t="shared" ref="AIT16" si="1917">IF(AND(AIS$14="décembre",AIT$14="décembre"),AIS$16+1,AIS$16)</f>
        <v>39</v>
      </c>
      <c r="AIU16">
        <f t="shared" ref="AIU16" si="1918">IF(AND(AIT$14="décembre",AIU$14="décembre"),AIT$16+1,AIT$16)</f>
        <v>39</v>
      </c>
      <c r="AIV16">
        <f t="shared" ref="AIV16" si="1919">IF(AND(AIU$14="décembre",AIV$14="décembre"),AIU$16+1,AIU$16)</f>
        <v>39</v>
      </c>
      <c r="AIW16">
        <f t="shared" ref="AIW16" si="1920">IF(AND(AIV$14="décembre",AIW$14="décembre"),AIV$16+1,AIV$16)</f>
        <v>39</v>
      </c>
      <c r="AIX16">
        <f t="shared" ref="AIX16" si="1921">IF(AND(AIW$14="décembre",AIX$14="décembre"),AIW$16+1,AIW$16)</f>
        <v>39</v>
      </c>
      <c r="AIY16">
        <f t="shared" ref="AIY16" si="1922">IF(AND(AIX$14="décembre",AIY$14="décembre"),AIX$16+1,AIX$16)</f>
        <v>39</v>
      </c>
      <c r="AIZ16">
        <f t="shared" ref="AIZ16" si="1923">IF(AND(AIY$14="décembre",AIZ$14="décembre"),AIY$16+1,AIY$16)</f>
        <v>39</v>
      </c>
      <c r="AJA16">
        <f t="shared" ref="AJA16" si="1924">IF(AND(AIZ$14="décembre",AJA$14="décembre"),AIZ$16+1,AIZ$16)</f>
        <v>39</v>
      </c>
      <c r="AJB16">
        <f t="shared" ref="AJB16" si="1925">IF(AND(AJA$14="décembre",AJB$14="décembre"),AJA$16+1,AJA$16)</f>
        <v>39</v>
      </c>
      <c r="AJC16">
        <f t="shared" ref="AJC16" si="1926">IF(AND(AJB$14="décembre",AJC$14="décembre"),AJB$16+1,AJB$16)</f>
        <v>39</v>
      </c>
      <c r="AJD16">
        <f t="shared" ref="AJD16" si="1927">IF(AND(AJC$14="décembre",AJD$14="décembre"),AJC$16+1,AJC$16)</f>
        <v>39</v>
      </c>
      <c r="AJE16">
        <f t="shared" ref="AJE16" si="1928">IF(AND(AJD$14="décembre",AJE$14="décembre"),AJD$16+1,AJD$16)</f>
        <v>39</v>
      </c>
      <c r="AJF16">
        <f t="shared" ref="AJF16" si="1929">IF(AND(AJE$14="décembre",AJF$14="décembre"),AJE$16+1,AJE$16)</f>
        <v>39</v>
      </c>
      <c r="AJG16">
        <f t="shared" ref="AJG16" si="1930">IF(AND(AJF$14="décembre",AJG$14="décembre"),AJF$16+1,AJF$16)</f>
        <v>39</v>
      </c>
      <c r="AJH16">
        <f t="shared" ref="AJH16" si="1931">IF(AND(AJG$14="décembre",AJH$14="décembre"),AJG$16+1,AJG$16)</f>
        <v>39</v>
      </c>
      <c r="AJI16">
        <f t="shared" ref="AJI16" si="1932">IF(AND(AJH$14="décembre",AJI$14="décembre"),AJH$16+1,AJH$16)</f>
        <v>39</v>
      </c>
      <c r="AJJ16">
        <f t="shared" ref="AJJ16" si="1933">IF(AND(AJI$14="décembre",AJJ$14="décembre"),AJI$16+1,AJI$16)</f>
        <v>39</v>
      </c>
      <c r="AJK16">
        <f t="shared" ref="AJK16" si="1934">IF(AND(AJJ$14="décembre",AJK$14="décembre"),AJJ$16+1,AJJ$16)</f>
        <v>39</v>
      </c>
      <c r="AJL16">
        <f t="shared" ref="AJL16" si="1935">IF(AND(AJK$14="décembre",AJL$14="décembre"),AJK$16+1,AJK$16)</f>
        <v>39</v>
      </c>
      <c r="AJM16">
        <f t="shared" ref="AJM16" si="1936">IF(AND(AJL$14="décembre",AJM$14="décembre"),AJL$16+1,AJL$16)</f>
        <v>39</v>
      </c>
      <c r="AJN16">
        <f t="shared" ref="AJN16" si="1937">IF(AND(AJM$14="décembre",AJN$14="décembre"),AJM$16+1,AJM$16)</f>
        <v>39</v>
      </c>
      <c r="AJO16">
        <f t="shared" ref="AJO16" si="1938">IF(AND(AJN$14="décembre",AJO$14="décembre"),AJN$16+1,AJN$16)</f>
        <v>40</v>
      </c>
      <c r="AJP16">
        <f t="shared" ref="AJP16" si="1939">IF(AND(AJO$14="décembre",AJP$14="décembre"),AJO$16+1,AJO$16)</f>
        <v>40</v>
      </c>
      <c r="AJQ16">
        <f t="shared" ref="AJQ16" si="1940">IF(AND(AJP$14="décembre",AJQ$14="décembre"),AJP$16+1,AJP$16)</f>
        <v>40</v>
      </c>
      <c r="AJR16">
        <f t="shared" ref="AJR16" si="1941">IF(AND(AJQ$14="décembre",AJR$14="décembre"),AJQ$16+1,AJQ$16)</f>
        <v>40</v>
      </c>
      <c r="AJS16">
        <f t="shared" ref="AJS16" si="1942">IF(AND(AJR$14="décembre",AJS$14="décembre"),AJR$16+1,AJR$16)</f>
        <v>40</v>
      </c>
      <c r="AJT16">
        <f t="shared" ref="AJT16" si="1943">IF(AND(AJS$14="décembre",AJT$14="décembre"),AJS$16+1,AJS$16)</f>
        <v>40</v>
      </c>
      <c r="AJU16">
        <f t="shared" ref="AJU16" si="1944">IF(AND(AJT$14="décembre",AJU$14="décembre"),AJT$16+1,AJT$16)</f>
        <v>40</v>
      </c>
      <c r="AJV16">
        <f t="shared" ref="AJV16" si="1945">IF(AND(AJU$14="décembre",AJV$14="décembre"),AJU$16+1,AJU$16)</f>
        <v>40</v>
      </c>
      <c r="AJW16">
        <f t="shared" ref="AJW16" si="1946">IF(AND(AJV$14="décembre",AJW$14="décembre"),AJV$16+1,AJV$16)</f>
        <v>40</v>
      </c>
      <c r="AJX16">
        <f t="shared" ref="AJX16" si="1947">IF(AND(AJW$14="décembre",AJX$14="décembre"),AJW$16+1,AJW$16)</f>
        <v>40</v>
      </c>
      <c r="AJY16">
        <f t="shared" ref="AJY16" si="1948">IF(AND(AJX$14="décembre",AJY$14="décembre"),AJX$16+1,AJX$16)</f>
        <v>40</v>
      </c>
      <c r="AJZ16">
        <f t="shared" ref="AJZ16" si="1949">IF(AND(AJY$14="décembre",AJZ$14="décembre"),AJY$16+1,AJY$16)</f>
        <v>40</v>
      </c>
      <c r="AKA16">
        <f t="shared" ref="AKA16" si="1950">IF(AND(AJZ$14="décembre",AKA$14="décembre"),AJZ$16+1,AJZ$16)</f>
        <v>40</v>
      </c>
      <c r="AKB16">
        <f t="shared" ref="AKB16" si="1951">IF(AND(AKA$14="décembre",AKB$14="décembre"),AKA$16+1,AKA$16)</f>
        <v>40</v>
      </c>
      <c r="AKC16">
        <f t="shared" ref="AKC16" si="1952">IF(AND(AKB$14="décembre",AKC$14="décembre"),AKB$16+1,AKB$16)</f>
        <v>40</v>
      </c>
      <c r="AKD16">
        <f t="shared" ref="AKD16" si="1953">IF(AND(AKC$14="décembre",AKD$14="décembre"),AKC$16+1,AKC$16)</f>
        <v>40</v>
      </c>
      <c r="AKE16">
        <f t="shared" ref="AKE16" si="1954">IF(AND(AKD$14="décembre",AKE$14="décembre"),AKD$16+1,AKD$16)</f>
        <v>40</v>
      </c>
      <c r="AKF16">
        <f t="shared" ref="AKF16" si="1955">IF(AND(AKE$14="décembre",AKF$14="décembre"),AKE$16+1,AKE$16)</f>
        <v>40</v>
      </c>
      <c r="AKG16">
        <f t="shared" ref="AKG16" si="1956">IF(AND(AKF$14="décembre",AKG$14="décembre"),AKF$16+1,AKF$16)</f>
        <v>40</v>
      </c>
      <c r="AKH16">
        <f t="shared" ref="AKH16" si="1957">IF(AND(AKG$14="décembre",AKH$14="décembre"),AKG$16+1,AKG$16)</f>
        <v>40</v>
      </c>
      <c r="AKI16">
        <f t="shared" ref="AKI16" si="1958">IF(AND(AKH$14="décembre",AKI$14="décembre"),AKH$16+1,AKH$16)</f>
        <v>40</v>
      </c>
      <c r="AKJ16">
        <f t="shared" ref="AKJ16" si="1959">IF(AND(AKI$14="décembre",AKJ$14="décembre"),AKI$16+1,AKI$16)</f>
        <v>40</v>
      </c>
      <c r="AKK16">
        <f t="shared" ref="AKK16" si="1960">IF(AND(AKJ$14="décembre",AKK$14="décembre"),AKJ$16+1,AKJ$16)</f>
        <v>40</v>
      </c>
      <c r="AKL16">
        <f t="shared" ref="AKL16" si="1961">IF(AND(AKK$14="décembre",AKL$14="décembre"),AKK$16+1,AKK$16)</f>
        <v>40</v>
      </c>
      <c r="AKM16">
        <f t="shared" ref="AKM16" si="1962">IF(AND(AKL$14="décembre",AKM$14="décembre"),AKL$16+1,AKL$16)</f>
        <v>41</v>
      </c>
      <c r="AKN16">
        <f t="shared" ref="AKN16" si="1963">IF(AND(AKM$14="décembre",AKN$14="décembre"),AKM$16+1,AKM$16)</f>
        <v>41</v>
      </c>
      <c r="AKO16">
        <f t="shared" ref="AKO16" si="1964">IF(AND(AKN$14="décembre",AKO$14="décembre"),AKN$16+1,AKN$16)</f>
        <v>41</v>
      </c>
      <c r="AKP16">
        <f t="shared" ref="AKP16" si="1965">IF(AND(AKO$14="décembre",AKP$14="décembre"),AKO$16+1,AKO$16)</f>
        <v>41</v>
      </c>
      <c r="AKQ16">
        <f t="shared" ref="AKQ16" si="1966">IF(AND(AKP$14="décembre",AKQ$14="décembre"),AKP$16+1,AKP$16)</f>
        <v>41</v>
      </c>
      <c r="AKR16">
        <f t="shared" ref="AKR16" si="1967">IF(AND(AKQ$14="décembre",AKR$14="décembre"),AKQ$16+1,AKQ$16)</f>
        <v>41</v>
      </c>
      <c r="AKS16">
        <f t="shared" ref="AKS16" si="1968">IF(AND(AKR$14="décembre",AKS$14="décembre"),AKR$16+1,AKR$16)</f>
        <v>41</v>
      </c>
      <c r="AKT16">
        <f t="shared" ref="AKT16" si="1969">IF(AND(AKS$14="décembre",AKT$14="décembre"),AKS$16+1,AKS$16)</f>
        <v>41</v>
      </c>
      <c r="AKU16">
        <f t="shared" ref="AKU16" si="1970">IF(AND(AKT$14="décembre",AKU$14="décembre"),AKT$16+1,AKT$16)</f>
        <v>41</v>
      </c>
      <c r="AKV16">
        <f t="shared" ref="AKV16" si="1971">IF(AND(AKU$14="décembre",AKV$14="décembre"),AKU$16+1,AKU$16)</f>
        <v>41</v>
      </c>
      <c r="AKW16">
        <f t="shared" ref="AKW16" si="1972">IF(AND(AKV$14="décembre",AKW$14="décembre"),AKV$16+1,AKV$16)</f>
        <v>41</v>
      </c>
      <c r="AKX16">
        <f t="shared" ref="AKX16" si="1973">IF(AND(AKW$14="décembre",AKX$14="décembre"),AKW$16+1,AKW$16)</f>
        <v>41</v>
      </c>
      <c r="AKY16">
        <f t="shared" ref="AKY16" si="1974">IF(AND(AKX$14="décembre",AKY$14="décembre"),AKX$16+1,AKX$16)</f>
        <v>41</v>
      </c>
      <c r="AKZ16">
        <f t="shared" ref="AKZ16" si="1975">IF(AND(AKY$14="décembre",AKZ$14="décembre"),AKY$16+1,AKY$16)</f>
        <v>41</v>
      </c>
      <c r="ALA16">
        <f t="shared" ref="ALA16" si="1976">IF(AND(AKZ$14="décembre",ALA$14="décembre"),AKZ$16+1,AKZ$16)</f>
        <v>41</v>
      </c>
      <c r="ALB16">
        <f t="shared" ref="ALB16" si="1977">IF(AND(ALA$14="décembre",ALB$14="décembre"),ALA$16+1,ALA$16)</f>
        <v>41</v>
      </c>
      <c r="ALC16">
        <f t="shared" ref="ALC16" si="1978">IF(AND(ALB$14="décembre",ALC$14="décembre"),ALB$16+1,ALB$16)</f>
        <v>41</v>
      </c>
      <c r="ALD16">
        <f t="shared" ref="ALD16" si="1979">IF(AND(ALC$14="décembre",ALD$14="décembre"),ALC$16+1,ALC$16)</f>
        <v>41</v>
      </c>
      <c r="ALE16">
        <f t="shared" ref="ALE16" si="1980">IF(AND(ALD$14="décembre",ALE$14="décembre"),ALD$16+1,ALD$16)</f>
        <v>41</v>
      </c>
      <c r="ALF16">
        <f t="shared" ref="ALF16" si="1981">IF(AND(ALE$14="décembre",ALF$14="décembre"),ALE$16+1,ALE$16)</f>
        <v>41</v>
      </c>
      <c r="ALG16">
        <f t="shared" ref="ALG16" si="1982">IF(AND(ALF$14="décembre",ALG$14="décembre"),ALF$16+1,ALF$16)</f>
        <v>41</v>
      </c>
      <c r="ALH16">
        <f t="shared" ref="ALH16" si="1983">IF(AND(ALG$14="décembre",ALH$14="décembre"),ALG$16+1,ALG$16)</f>
        <v>41</v>
      </c>
      <c r="ALI16">
        <f t="shared" ref="ALI16" si="1984">IF(AND(ALH$14="décembre",ALI$14="décembre"),ALH$16+1,ALH$16)</f>
        <v>41</v>
      </c>
      <c r="ALJ16">
        <f t="shared" ref="ALJ16" si="1985">IF(AND(ALI$14="décembre",ALJ$14="décembre"),ALI$16+1,ALI$16)</f>
        <v>41</v>
      </c>
      <c r="ALK16">
        <f t="shared" ref="ALK16" si="1986">IF(AND(ALJ$14="décembre",ALK$14="décembre"),ALJ$16+1,ALJ$16)</f>
        <v>42</v>
      </c>
      <c r="ALL16">
        <f t="shared" ref="ALL16" si="1987">IF(AND(ALK$14="décembre",ALL$14="décembre"),ALK$16+1,ALK$16)</f>
        <v>42</v>
      </c>
      <c r="ALM16">
        <f t="shared" ref="ALM16" si="1988">IF(AND(ALL$14="décembre",ALM$14="décembre"),ALL$16+1,ALL$16)</f>
        <v>42</v>
      </c>
      <c r="ALN16">
        <f t="shared" ref="ALN16" si="1989">IF(AND(ALM$14="décembre",ALN$14="décembre"),ALM$16+1,ALM$16)</f>
        <v>42</v>
      </c>
      <c r="ALO16">
        <f t="shared" ref="ALO16" si="1990">IF(AND(ALN$14="décembre",ALO$14="décembre"),ALN$16+1,ALN$16)</f>
        <v>42</v>
      </c>
      <c r="ALP16">
        <f t="shared" ref="ALP16" si="1991">IF(AND(ALO$14="décembre",ALP$14="décembre"),ALO$16+1,ALO$16)</f>
        <v>42</v>
      </c>
      <c r="ALQ16">
        <f t="shared" ref="ALQ16" si="1992">IF(AND(ALP$14="décembre",ALQ$14="décembre"),ALP$16+1,ALP$16)</f>
        <v>42</v>
      </c>
      <c r="ALR16">
        <f t="shared" ref="ALR16" si="1993">IF(AND(ALQ$14="décembre",ALR$14="décembre"),ALQ$16+1,ALQ$16)</f>
        <v>42</v>
      </c>
      <c r="ALS16">
        <f t="shared" ref="ALS16" si="1994">IF(AND(ALR$14="décembre",ALS$14="décembre"),ALR$16+1,ALR$16)</f>
        <v>42</v>
      </c>
      <c r="ALT16">
        <f t="shared" ref="ALT16" si="1995">IF(AND(ALS$14="décembre",ALT$14="décembre"),ALS$16+1,ALS$16)</f>
        <v>42</v>
      </c>
      <c r="ALU16">
        <f t="shared" ref="ALU16" si="1996">IF(AND(ALT$14="décembre",ALU$14="décembre"),ALT$16+1,ALT$16)</f>
        <v>42</v>
      </c>
      <c r="ALV16">
        <f t="shared" ref="ALV16" si="1997">IF(AND(ALU$14="décembre",ALV$14="décembre"),ALU$16+1,ALU$16)</f>
        <v>42</v>
      </c>
      <c r="ALW16">
        <f t="shared" ref="ALW16" si="1998">IF(AND(ALV$14="décembre",ALW$14="décembre"),ALV$16+1,ALV$16)</f>
        <v>42</v>
      </c>
      <c r="ALX16">
        <f t="shared" ref="ALX16" si="1999">IF(AND(ALW$14="décembre",ALX$14="décembre"),ALW$16+1,ALW$16)</f>
        <v>42</v>
      </c>
      <c r="ALY16">
        <f t="shared" ref="ALY16" si="2000">IF(AND(ALX$14="décembre",ALY$14="décembre"),ALX$16+1,ALX$16)</f>
        <v>42</v>
      </c>
      <c r="ALZ16">
        <f t="shared" ref="ALZ16" si="2001">IF(AND(ALY$14="décembre",ALZ$14="décembre"),ALY$16+1,ALY$16)</f>
        <v>42</v>
      </c>
      <c r="AMA16">
        <f t="shared" ref="AMA16" si="2002">IF(AND(ALZ$14="décembre",AMA$14="décembre"),ALZ$16+1,ALZ$16)</f>
        <v>42</v>
      </c>
      <c r="AMB16">
        <f t="shared" ref="AMB16" si="2003">IF(AND(AMA$14="décembre",AMB$14="décembre"),AMA$16+1,AMA$16)</f>
        <v>42</v>
      </c>
      <c r="AMC16">
        <f t="shared" ref="AMC16" si="2004">IF(AND(AMB$14="décembre",AMC$14="décembre"),AMB$16+1,AMB$16)</f>
        <v>42</v>
      </c>
      <c r="AMD16">
        <f t="shared" ref="AMD16" si="2005">IF(AND(AMC$14="décembre",AMD$14="décembre"),AMC$16+1,AMC$16)</f>
        <v>42</v>
      </c>
      <c r="AME16">
        <f t="shared" ref="AME16" si="2006">IF(AND(AMD$14="décembre",AME$14="décembre"),AMD$16+1,AMD$16)</f>
        <v>42</v>
      </c>
      <c r="AMF16">
        <f t="shared" ref="AMF16" si="2007">IF(AND(AME$14="décembre",AMF$14="décembre"),AME$16+1,AME$16)</f>
        <v>42</v>
      </c>
      <c r="AMG16">
        <f t="shared" ref="AMG16" si="2008">IF(AND(AMF$14="décembre",AMG$14="décembre"),AMF$16+1,AMF$16)</f>
        <v>42</v>
      </c>
      <c r="AMH16">
        <f t="shared" ref="AMH16" si="2009">IF(AND(AMG$14="décembre",AMH$14="décembre"),AMG$16+1,AMG$16)</f>
        <v>42</v>
      </c>
      <c r="AMI16">
        <f t="shared" ref="AMI16" si="2010">IF(AND(AMH$14="décembre",AMI$14="décembre"),AMH$16+1,AMH$16)</f>
        <v>43</v>
      </c>
      <c r="AMJ16">
        <f t="shared" ref="AMJ16" si="2011">IF(AND(AMI$14="décembre",AMJ$14="décembre"),AMI$16+1,AMI$16)</f>
        <v>43</v>
      </c>
      <c r="AMK16">
        <f t="shared" ref="AMK16" si="2012">IF(AND(AMJ$14="décembre",AMK$14="décembre"),AMJ$16+1,AMJ$16)</f>
        <v>43</v>
      </c>
      <c r="AML16">
        <f t="shared" ref="AML16" si="2013">IF(AND(AMK$14="décembre",AML$14="décembre"),AMK$16+1,AMK$16)</f>
        <v>43</v>
      </c>
      <c r="AMM16">
        <f t="shared" ref="AMM16" si="2014">IF(AND(AML$14="décembre",AMM$14="décembre"),AML$16+1,AML$16)</f>
        <v>43</v>
      </c>
      <c r="AMN16">
        <f t="shared" ref="AMN16" si="2015">IF(AND(AMM$14="décembre",AMN$14="décembre"),AMM$16+1,AMM$16)</f>
        <v>43</v>
      </c>
      <c r="AMO16">
        <f t="shared" ref="AMO16" si="2016">IF(AND(AMN$14="décembre",AMO$14="décembre"),AMN$16+1,AMN$16)</f>
        <v>43</v>
      </c>
      <c r="AMP16">
        <f t="shared" ref="AMP16" si="2017">IF(AND(AMO$14="décembre",AMP$14="décembre"),AMO$16+1,AMO$16)</f>
        <v>43</v>
      </c>
      <c r="AMQ16">
        <f t="shared" ref="AMQ16" si="2018">IF(AND(AMP$14="décembre",AMQ$14="décembre"),AMP$16+1,AMP$16)</f>
        <v>43</v>
      </c>
      <c r="AMR16">
        <f t="shared" ref="AMR16" si="2019">IF(AND(AMQ$14="décembre",AMR$14="décembre"),AMQ$16+1,AMQ$16)</f>
        <v>43</v>
      </c>
      <c r="AMS16">
        <f t="shared" ref="AMS16" si="2020">IF(AND(AMR$14="décembre",AMS$14="décembre"),AMR$16+1,AMR$16)</f>
        <v>43</v>
      </c>
      <c r="AMT16">
        <f t="shared" ref="AMT16" si="2021">IF(AND(AMS$14="décembre",AMT$14="décembre"),AMS$16+1,AMS$16)</f>
        <v>43</v>
      </c>
      <c r="AMU16">
        <f t="shared" ref="AMU16" si="2022">IF(AND(AMT$14="décembre",AMU$14="décembre"),AMT$16+1,AMT$16)</f>
        <v>43</v>
      </c>
      <c r="AMV16">
        <f t="shared" ref="AMV16" si="2023">IF(AND(AMU$14="décembre",AMV$14="décembre"),AMU$16+1,AMU$16)</f>
        <v>43</v>
      </c>
      <c r="AMW16">
        <f t="shared" ref="AMW16" si="2024">IF(AND(AMV$14="décembre",AMW$14="décembre"),AMV$16+1,AMV$16)</f>
        <v>43</v>
      </c>
      <c r="AMX16">
        <f t="shared" ref="AMX16" si="2025">IF(AND(AMW$14="décembre",AMX$14="décembre"),AMW$16+1,AMW$16)</f>
        <v>43</v>
      </c>
      <c r="AMY16">
        <f t="shared" ref="AMY16" si="2026">IF(AND(AMX$14="décembre",AMY$14="décembre"),AMX$16+1,AMX$16)</f>
        <v>43</v>
      </c>
      <c r="AMZ16">
        <f t="shared" ref="AMZ16" si="2027">IF(AND(AMY$14="décembre",AMZ$14="décembre"),AMY$16+1,AMY$16)</f>
        <v>43</v>
      </c>
      <c r="ANA16">
        <f t="shared" ref="ANA16" si="2028">IF(AND(AMZ$14="décembre",ANA$14="décembre"),AMZ$16+1,AMZ$16)</f>
        <v>43</v>
      </c>
      <c r="ANB16">
        <f t="shared" ref="ANB16" si="2029">IF(AND(ANA$14="décembre",ANB$14="décembre"),ANA$16+1,ANA$16)</f>
        <v>43</v>
      </c>
      <c r="ANC16">
        <f t="shared" ref="ANC16" si="2030">IF(AND(ANB$14="décembre",ANC$14="décembre"),ANB$16+1,ANB$16)</f>
        <v>43</v>
      </c>
      <c r="AND16">
        <f t="shared" ref="AND16" si="2031">IF(AND(ANC$14="décembre",AND$14="décembre"),ANC$16+1,ANC$16)</f>
        <v>43</v>
      </c>
      <c r="ANE16">
        <f t="shared" ref="ANE16" si="2032">IF(AND(AND$14="décembre",ANE$14="décembre"),AND$16+1,AND$16)</f>
        <v>43</v>
      </c>
      <c r="ANF16">
        <f t="shared" ref="ANF16" si="2033">IF(AND(ANE$14="décembre",ANF$14="décembre"),ANE$16+1,ANE$16)</f>
        <v>43</v>
      </c>
      <c r="ANG16">
        <f t="shared" ref="ANG16" si="2034">IF(AND(ANF$14="décembre",ANG$14="décembre"),ANF$16+1,ANF$16)</f>
        <v>44</v>
      </c>
      <c r="ANH16">
        <f t="shared" ref="ANH16" si="2035">IF(AND(ANG$14="décembre",ANH$14="décembre"),ANG$16+1,ANG$16)</f>
        <v>44</v>
      </c>
      <c r="ANI16">
        <f t="shared" ref="ANI16" si="2036">IF(AND(ANH$14="décembre",ANI$14="décembre"),ANH$16+1,ANH$16)</f>
        <v>44</v>
      </c>
      <c r="ANJ16">
        <f t="shared" ref="ANJ16" si="2037">IF(AND(ANI$14="décembre",ANJ$14="décembre"),ANI$16+1,ANI$16)</f>
        <v>44</v>
      </c>
      <c r="ANK16">
        <f t="shared" ref="ANK16" si="2038">IF(AND(ANJ$14="décembre",ANK$14="décembre"),ANJ$16+1,ANJ$16)</f>
        <v>44</v>
      </c>
      <c r="ANL16">
        <f t="shared" ref="ANL16" si="2039">IF(AND(ANK$14="décembre",ANL$14="décembre"),ANK$16+1,ANK$16)</f>
        <v>44</v>
      </c>
      <c r="ANM16">
        <f t="shared" ref="ANM16" si="2040">IF(AND(ANL$14="décembre",ANM$14="décembre"),ANL$16+1,ANL$16)</f>
        <v>44</v>
      </c>
      <c r="ANN16">
        <f t="shared" ref="ANN16" si="2041">IF(AND(ANM$14="décembre",ANN$14="décembre"),ANM$16+1,ANM$16)</f>
        <v>44</v>
      </c>
      <c r="ANO16">
        <f t="shared" ref="ANO16" si="2042">IF(AND(ANN$14="décembre",ANO$14="décembre"),ANN$16+1,ANN$16)</f>
        <v>44</v>
      </c>
      <c r="ANP16">
        <f t="shared" ref="ANP16" si="2043">IF(AND(ANO$14="décembre",ANP$14="décembre"),ANO$16+1,ANO$16)</f>
        <v>44</v>
      </c>
      <c r="ANQ16">
        <f t="shared" ref="ANQ16" si="2044">IF(AND(ANP$14="décembre",ANQ$14="décembre"),ANP$16+1,ANP$16)</f>
        <v>44</v>
      </c>
      <c r="ANR16">
        <f t="shared" ref="ANR16" si="2045">IF(AND(ANQ$14="décembre",ANR$14="décembre"),ANQ$16+1,ANQ$16)</f>
        <v>44</v>
      </c>
      <c r="ANS16">
        <f t="shared" ref="ANS16" si="2046">IF(AND(ANR$14="décembre",ANS$14="décembre"),ANR$16+1,ANR$16)</f>
        <v>44</v>
      </c>
      <c r="ANT16">
        <f t="shared" ref="ANT16" si="2047">IF(AND(ANS$14="décembre",ANT$14="décembre"),ANS$16+1,ANS$16)</f>
        <v>44</v>
      </c>
      <c r="ANU16">
        <f t="shared" ref="ANU16" si="2048">IF(AND(ANT$14="décembre",ANU$14="décembre"),ANT$16+1,ANT$16)</f>
        <v>44</v>
      </c>
      <c r="ANV16">
        <f t="shared" ref="ANV16" si="2049">IF(AND(ANU$14="décembre",ANV$14="décembre"),ANU$16+1,ANU$16)</f>
        <v>44</v>
      </c>
      <c r="ANW16">
        <f t="shared" ref="ANW16" si="2050">IF(AND(ANV$14="décembre",ANW$14="décembre"),ANV$16+1,ANV$16)</f>
        <v>44</v>
      </c>
      <c r="ANX16">
        <f t="shared" ref="ANX16" si="2051">IF(AND(ANW$14="décembre",ANX$14="décembre"),ANW$16+1,ANW$16)</f>
        <v>44</v>
      </c>
      <c r="ANY16">
        <f t="shared" ref="ANY16" si="2052">IF(AND(ANX$14="décembre",ANY$14="décembre"),ANX$16+1,ANX$16)</f>
        <v>44</v>
      </c>
      <c r="ANZ16">
        <f t="shared" ref="ANZ16" si="2053">IF(AND(ANY$14="décembre",ANZ$14="décembre"),ANY$16+1,ANY$16)</f>
        <v>44</v>
      </c>
      <c r="AOA16">
        <f t="shared" ref="AOA16" si="2054">IF(AND(ANZ$14="décembre",AOA$14="décembre"),ANZ$16+1,ANZ$16)</f>
        <v>44</v>
      </c>
      <c r="AOB16">
        <f t="shared" ref="AOB16" si="2055">IF(AND(AOA$14="décembre",AOB$14="décembre"),AOA$16+1,AOA$16)</f>
        <v>44</v>
      </c>
      <c r="AOC16">
        <f t="shared" ref="AOC16" si="2056">IF(AND(AOB$14="décembre",AOC$14="décembre"),AOB$16+1,AOB$16)</f>
        <v>44</v>
      </c>
      <c r="AOD16">
        <f t="shared" ref="AOD16" si="2057">IF(AND(AOC$14="décembre",AOD$14="décembre"),AOC$16+1,AOC$16)</f>
        <v>44</v>
      </c>
      <c r="AOE16">
        <f t="shared" ref="AOE16" si="2058">IF(AND(AOD$14="décembre",AOE$14="décembre"),AOD$16+1,AOD$16)</f>
        <v>45</v>
      </c>
      <c r="AOF16">
        <f t="shared" ref="AOF16" si="2059">IF(AND(AOE$14="décembre",AOF$14="décembre"),AOE$16+1,AOE$16)</f>
        <v>45</v>
      </c>
      <c r="AOG16">
        <f t="shared" ref="AOG16" si="2060">IF(AND(AOF$14="décembre",AOG$14="décembre"),AOF$16+1,AOF$16)</f>
        <v>45</v>
      </c>
      <c r="AOH16">
        <f t="shared" ref="AOH16" si="2061">IF(AND(AOG$14="décembre",AOH$14="décembre"),AOG$16+1,AOG$16)</f>
        <v>45</v>
      </c>
      <c r="AOI16">
        <f t="shared" ref="AOI16" si="2062">IF(AND(AOH$14="décembre",AOI$14="décembre"),AOH$16+1,AOH$16)</f>
        <v>45</v>
      </c>
      <c r="AOJ16">
        <f t="shared" ref="AOJ16" si="2063">IF(AND(AOI$14="décembre",AOJ$14="décembre"),AOI$16+1,AOI$16)</f>
        <v>45</v>
      </c>
      <c r="AOK16">
        <f t="shared" ref="AOK16" si="2064">IF(AND(AOJ$14="décembre",AOK$14="décembre"),AOJ$16+1,AOJ$16)</f>
        <v>45</v>
      </c>
      <c r="AOL16">
        <f t="shared" ref="AOL16" si="2065">IF(AND(AOK$14="décembre",AOL$14="décembre"),AOK$16+1,AOK$16)</f>
        <v>45</v>
      </c>
      <c r="AOM16">
        <f t="shared" ref="AOM16" si="2066">IF(AND(AOL$14="décembre",AOM$14="décembre"),AOL$16+1,AOL$16)</f>
        <v>45</v>
      </c>
      <c r="AON16">
        <f t="shared" ref="AON16" si="2067">IF(AND(AOM$14="décembre",AON$14="décembre"),AOM$16+1,AOM$16)</f>
        <v>45</v>
      </c>
      <c r="AOO16">
        <f t="shared" ref="AOO16" si="2068">IF(AND(AON$14="décembre",AOO$14="décembre"),AON$16+1,AON$16)</f>
        <v>45</v>
      </c>
      <c r="AOP16">
        <f t="shared" ref="AOP16" si="2069">IF(AND(AOO$14="décembre",AOP$14="décembre"),AOO$16+1,AOO$16)</f>
        <v>45</v>
      </c>
      <c r="AOQ16">
        <f t="shared" ref="AOQ16" si="2070">IF(AND(AOP$14="décembre",AOQ$14="décembre"),AOP$16+1,AOP$16)</f>
        <v>45</v>
      </c>
      <c r="AOR16">
        <f t="shared" ref="AOR16" si="2071">IF(AND(AOQ$14="décembre",AOR$14="décembre"),AOQ$16+1,AOQ$16)</f>
        <v>45</v>
      </c>
      <c r="AOS16">
        <f t="shared" ref="AOS16" si="2072">IF(AND(AOR$14="décembre",AOS$14="décembre"),AOR$16+1,AOR$16)</f>
        <v>45</v>
      </c>
      <c r="AOT16">
        <f t="shared" ref="AOT16" si="2073">IF(AND(AOS$14="décembre",AOT$14="décembre"),AOS$16+1,AOS$16)</f>
        <v>45</v>
      </c>
      <c r="AOU16">
        <f t="shared" ref="AOU16" si="2074">IF(AND(AOT$14="décembre",AOU$14="décembre"),AOT$16+1,AOT$16)</f>
        <v>45</v>
      </c>
      <c r="AOV16">
        <f t="shared" ref="AOV16" si="2075">IF(AND(AOU$14="décembre",AOV$14="décembre"),AOU$16+1,AOU$16)</f>
        <v>45</v>
      </c>
      <c r="AOW16">
        <f t="shared" ref="AOW16" si="2076">IF(AND(AOV$14="décembre",AOW$14="décembre"),AOV$16+1,AOV$16)</f>
        <v>45</v>
      </c>
      <c r="AOX16">
        <f t="shared" ref="AOX16" si="2077">IF(AND(AOW$14="décembre",AOX$14="décembre"),AOW$16+1,AOW$16)</f>
        <v>45</v>
      </c>
      <c r="AOY16">
        <f t="shared" ref="AOY16" si="2078">IF(AND(AOX$14="décembre",AOY$14="décembre"),AOX$16+1,AOX$16)</f>
        <v>45</v>
      </c>
      <c r="AOZ16">
        <f t="shared" ref="AOZ16" si="2079">IF(AND(AOY$14="décembre",AOZ$14="décembre"),AOY$16+1,AOY$16)</f>
        <v>45</v>
      </c>
      <c r="APA16">
        <f t="shared" ref="APA16" si="2080">IF(AND(AOZ$14="décembre",APA$14="décembre"),AOZ$16+1,AOZ$16)</f>
        <v>45</v>
      </c>
      <c r="APB16">
        <f t="shared" ref="APB16" si="2081">IF(AND(APA$14="décembre",APB$14="décembre"),APA$16+1,APA$16)</f>
        <v>45</v>
      </c>
      <c r="APC16">
        <f t="shared" ref="APC16" si="2082">IF(AND(APB$14="décembre",APC$14="décembre"),APB$16+1,APB$16)</f>
        <v>46</v>
      </c>
      <c r="APD16">
        <f t="shared" ref="APD16" si="2083">IF(AND(APC$14="décembre",APD$14="décembre"),APC$16+1,APC$16)</f>
        <v>46</v>
      </c>
      <c r="APE16">
        <f t="shared" ref="APE16" si="2084">IF(AND(APD$14="décembre",APE$14="décembre"),APD$16+1,APD$16)</f>
        <v>46</v>
      </c>
      <c r="APF16">
        <f t="shared" ref="APF16" si="2085">IF(AND(APE$14="décembre",APF$14="décembre"),APE$16+1,APE$16)</f>
        <v>46</v>
      </c>
      <c r="APG16">
        <f t="shared" ref="APG16" si="2086">IF(AND(APF$14="décembre",APG$14="décembre"),APF$16+1,APF$16)</f>
        <v>46</v>
      </c>
      <c r="APH16">
        <f t="shared" ref="APH16" si="2087">IF(AND(APG$14="décembre",APH$14="décembre"),APG$16+1,APG$16)</f>
        <v>46</v>
      </c>
      <c r="API16">
        <f t="shared" ref="API16" si="2088">IF(AND(APH$14="décembre",API$14="décembre"),APH$16+1,APH$16)</f>
        <v>46</v>
      </c>
      <c r="APJ16">
        <f t="shared" ref="APJ16" si="2089">IF(AND(API$14="décembre",APJ$14="décembre"),API$16+1,API$16)</f>
        <v>46</v>
      </c>
      <c r="APK16">
        <f t="shared" ref="APK16" si="2090">IF(AND(APJ$14="décembre",APK$14="décembre"),APJ$16+1,APJ$16)</f>
        <v>46</v>
      </c>
      <c r="APL16">
        <f t="shared" ref="APL16" si="2091">IF(AND(APK$14="décembre",APL$14="décembre"),APK$16+1,APK$16)</f>
        <v>46</v>
      </c>
      <c r="APM16">
        <f t="shared" ref="APM16" si="2092">IF(AND(APL$14="décembre",APM$14="décembre"),APL$16+1,APL$16)</f>
        <v>46</v>
      </c>
      <c r="APN16">
        <f t="shared" ref="APN16" si="2093">IF(AND(APM$14="décembre",APN$14="décembre"),APM$16+1,APM$16)</f>
        <v>46</v>
      </c>
      <c r="APO16">
        <f t="shared" ref="APO16" si="2094">IF(AND(APN$14="décembre",APO$14="décembre"),APN$16+1,APN$16)</f>
        <v>46</v>
      </c>
      <c r="APP16">
        <f t="shared" ref="APP16" si="2095">IF(AND(APO$14="décembre",APP$14="décembre"),APO$16+1,APO$16)</f>
        <v>46</v>
      </c>
      <c r="APQ16">
        <f t="shared" ref="APQ16" si="2096">IF(AND(APP$14="décembre",APQ$14="décembre"),APP$16+1,APP$16)</f>
        <v>46</v>
      </c>
      <c r="APR16">
        <f t="shared" ref="APR16" si="2097">IF(AND(APQ$14="décembre",APR$14="décembre"),APQ$16+1,APQ$16)</f>
        <v>46</v>
      </c>
      <c r="APS16">
        <f t="shared" ref="APS16" si="2098">IF(AND(APR$14="décembre",APS$14="décembre"),APR$16+1,APR$16)</f>
        <v>46</v>
      </c>
      <c r="APT16">
        <f t="shared" ref="APT16" si="2099">IF(AND(APS$14="décembre",APT$14="décembre"),APS$16+1,APS$16)</f>
        <v>46</v>
      </c>
      <c r="APU16">
        <f t="shared" ref="APU16" si="2100">IF(AND(APT$14="décembre",APU$14="décembre"),APT$16+1,APT$16)</f>
        <v>46</v>
      </c>
      <c r="APV16">
        <f t="shared" ref="APV16" si="2101">IF(AND(APU$14="décembre",APV$14="décembre"),APU$16+1,APU$16)</f>
        <v>46</v>
      </c>
      <c r="APW16">
        <f t="shared" ref="APW16" si="2102">IF(AND(APV$14="décembre",APW$14="décembre"),APV$16+1,APV$16)</f>
        <v>46</v>
      </c>
      <c r="APX16">
        <f t="shared" ref="APX16" si="2103">IF(AND(APW$14="décembre",APX$14="décembre"),APW$16+1,APW$16)</f>
        <v>46</v>
      </c>
      <c r="APY16">
        <f t="shared" ref="APY16" si="2104">IF(AND(APX$14="décembre",APY$14="décembre"),APX$16+1,APX$16)</f>
        <v>46</v>
      </c>
      <c r="APZ16">
        <f t="shared" ref="APZ16" si="2105">IF(AND(APY$14="décembre",APZ$14="décembre"),APY$16+1,APY$16)</f>
        <v>46</v>
      </c>
      <c r="AQA16">
        <f t="shared" ref="AQA16" si="2106">IF(AND(APZ$14="décembre",AQA$14="décembre"),APZ$16+1,APZ$16)</f>
        <v>47</v>
      </c>
      <c r="AQB16">
        <f t="shared" ref="AQB16" si="2107">IF(AND(AQA$14="décembre",AQB$14="décembre"),AQA$16+1,AQA$16)</f>
        <v>47</v>
      </c>
      <c r="AQC16">
        <f t="shared" ref="AQC16" si="2108">IF(AND(AQB$14="décembre",AQC$14="décembre"),AQB$16+1,AQB$16)</f>
        <v>47</v>
      </c>
      <c r="AQD16">
        <f t="shared" ref="AQD16" si="2109">IF(AND(AQC$14="décembre",AQD$14="décembre"),AQC$16+1,AQC$16)</f>
        <v>47</v>
      </c>
      <c r="AQE16">
        <f t="shared" ref="AQE16" si="2110">IF(AND(AQD$14="décembre",AQE$14="décembre"),AQD$16+1,AQD$16)</f>
        <v>47</v>
      </c>
      <c r="AQF16">
        <f t="shared" ref="AQF16" si="2111">IF(AND(AQE$14="décembre",AQF$14="décembre"),AQE$16+1,AQE$16)</f>
        <v>47</v>
      </c>
      <c r="AQG16">
        <f t="shared" ref="AQG16" si="2112">IF(AND(AQF$14="décembre",AQG$14="décembre"),AQF$16+1,AQF$16)</f>
        <v>47</v>
      </c>
      <c r="AQH16">
        <f t="shared" ref="AQH16" si="2113">IF(AND(AQG$14="décembre",AQH$14="décembre"),AQG$16+1,AQG$16)</f>
        <v>47</v>
      </c>
      <c r="AQI16">
        <f t="shared" ref="AQI16" si="2114">IF(AND(AQH$14="décembre",AQI$14="décembre"),AQH$16+1,AQH$16)</f>
        <v>47</v>
      </c>
      <c r="AQJ16">
        <f t="shared" ref="AQJ16" si="2115">IF(AND(AQI$14="décembre",AQJ$14="décembre"),AQI$16+1,AQI$16)</f>
        <v>47</v>
      </c>
      <c r="AQK16">
        <f t="shared" ref="AQK16" si="2116">IF(AND(AQJ$14="décembre",AQK$14="décembre"),AQJ$16+1,AQJ$16)</f>
        <v>47</v>
      </c>
      <c r="AQL16">
        <f t="shared" ref="AQL16" si="2117">IF(AND(AQK$14="décembre",AQL$14="décembre"),AQK$16+1,AQK$16)</f>
        <v>47</v>
      </c>
      <c r="AQM16">
        <f t="shared" ref="AQM16" si="2118">IF(AND(AQL$14="décembre",AQM$14="décembre"),AQL$16+1,AQL$16)</f>
        <v>47</v>
      </c>
      <c r="AQN16">
        <f t="shared" ref="AQN16" si="2119">IF(AND(AQM$14="décembre",AQN$14="décembre"),AQM$16+1,AQM$16)</f>
        <v>47</v>
      </c>
      <c r="AQO16">
        <f t="shared" ref="AQO16" si="2120">IF(AND(AQN$14="décembre",AQO$14="décembre"),AQN$16+1,AQN$16)</f>
        <v>47</v>
      </c>
      <c r="AQP16">
        <f t="shared" ref="AQP16" si="2121">IF(AND(AQO$14="décembre",AQP$14="décembre"),AQO$16+1,AQO$16)</f>
        <v>47</v>
      </c>
      <c r="AQQ16">
        <f t="shared" ref="AQQ16" si="2122">IF(AND(AQP$14="décembre",AQQ$14="décembre"),AQP$16+1,AQP$16)</f>
        <v>47</v>
      </c>
      <c r="AQR16">
        <f t="shared" ref="AQR16" si="2123">IF(AND(AQQ$14="décembre",AQR$14="décembre"),AQQ$16+1,AQQ$16)</f>
        <v>47</v>
      </c>
      <c r="AQS16">
        <f t="shared" ref="AQS16" si="2124">IF(AND(AQR$14="décembre",AQS$14="décembre"),AQR$16+1,AQR$16)</f>
        <v>47</v>
      </c>
      <c r="AQT16">
        <f t="shared" ref="AQT16" si="2125">IF(AND(AQS$14="décembre",AQT$14="décembre"),AQS$16+1,AQS$16)</f>
        <v>47</v>
      </c>
      <c r="AQU16">
        <f t="shared" ref="AQU16" si="2126">IF(AND(AQT$14="décembre",AQU$14="décembre"),AQT$16+1,AQT$16)</f>
        <v>47</v>
      </c>
      <c r="AQV16">
        <f t="shared" ref="AQV16" si="2127">IF(AND(AQU$14="décembre",AQV$14="décembre"),AQU$16+1,AQU$16)</f>
        <v>47</v>
      </c>
      <c r="AQW16">
        <f t="shared" ref="AQW16" si="2128">IF(AND(AQV$14="décembre",AQW$14="décembre"),AQV$16+1,AQV$16)</f>
        <v>47</v>
      </c>
      <c r="AQX16">
        <f t="shared" ref="AQX16" si="2129">IF(AND(AQW$14="décembre",AQX$14="décembre"),AQW$16+1,AQW$16)</f>
        <v>47</v>
      </c>
      <c r="AQY16">
        <f t="shared" ref="AQY16" si="2130">IF(AND(AQX$14="décembre",AQY$14="décembre"),AQX$16+1,AQX$16)</f>
        <v>48</v>
      </c>
      <c r="AQZ16">
        <f t="shared" ref="AQZ16" si="2131">IF(AND(AQY$14="décembre",AQZ$14="décembre"),AQY$16+1,AQY$16)</f>
        <v>48</v>
      </c>
      <c r="ARA16">
        <f t="shared" ref="ARA16" si="2132">IF(AND(AQZ$14="décembre",ARA$14="décembre"),AQZ$16+1,AQZ$16)</f>
        <v>48</v>
      </c>
      <c r="ARB16">
        <f t="shared" ref="ARB16" si="2133">IF(AND(ARA$14="décembre",ARB$14="décembre"),ARA$16+1,ARA$16)</f>
        <v>48</v>
      </c>
      <c r="ARC16">
        <f t="shared" ref="ARC16" si="2134">IF(AND(ARB$14="décembre",ARC$14="décembre"),ARB$16+1,ARB$16)</f>
        <v>48</v>
      </c>
      <c r="ARD16">
        <f t="shared" ref="ARD16" si="2135">IF(AND(ARC$14="décembre",ARD$14="décembre"),ARC$16+1,ARC$16)</f>
        <v>48</v>
      </c>
      <c r="ARE16">
        <f t="shared" ref="ARE16" si="2136">IF(AND(ARD$14="décembre",ARE$14="décembre"),ARD$16+1,ARD$16)</f>
        <v>48</v>
      </c>
      <c r="ARF16">
        <f t="shared" ref="ARF16" si="2137">IF(AND(ARE$14="décembre",ARF$14="décembre"),ARE$16+1,ARE$16)</f>
        <v>48</v>
      </c>
      <c r="ARG16">
        <f t="shared" ref="ARG16" si="2138">IF(AND(ARF$14="décembre",ARG$14="décembre"),ARF$16+1,ARF$16)</f>
        <v>48</v>
      </c>
      <c r="ARH16">
        <f t="shared" ref="ARH16" si="2139">IF(AND(ARG$14="décembre",ARH$14="décembre"),ARG$16+1,ARG$16)</f>
        <v>48</v>
      </c>
      <c r="ARI16">
        <f t="shared" ref="ARI16" si="2140">IF(AND(ARH$14="décembre",ARI$14="décembre"),ARH$16+1,ARH$16)</f>
        <v>48</v>
      </c>
      <c r="ARJ16">
        <f t="shared" ref="ARJ16" si="2141">IF(AND(ARI$14="décembre",ARJ$14="décembre"),ARI$16+1,ARI$16)</f>
        <v>48</v>
      </c>
      <c r="ARK16">
        <f t="shared" ref="ARK16" si="2142">IF(AND(ARJ$14="décembre",ARK$14="décembre"),ARJ$16+1,ARJ$16)</f>
        <v>48</v>
      </c>
      <c r="ARL16">
        <f t="shared" ref="ARL16" si="2143">IF(AND(ARK$14="décembre",ARL$14="décembre"),ARK$16+1,ARK$16)</f>
        <v>48</v>
      </c>
      <c r="ARM16">
        <f t="shared" ref="ARM16" si="2144">IF(AND(ARL$14="décembre",ARM$14="décembre"),ARL$16+1,ARL$16)</f>
        <v>48</v>
      </c>
      <c r="ARN16">
        <f t="shared" ref="ARN16" si="2145">IF(AND(ARM$14="décembre",ARN$14="décembre"),ARM$16+1,ARM$16)</f>
        <v>48</v>
      </c>
      <c r="ARO16">
        <f t="shared" ref="ARO16" si="2146">IF(AND(ARN$14="décembre",ARO$14="décembre"),ARN$16+1,ARN$16)</f>
        <v>48</v>
      </c>
      <c r="ARP16">
        <f t="shared" ref="ARP16" si="2147">IF(AND(ARO$14="décembre",ARP$14="décembre"),ARO$16+1,ARO$16)</f>
        <v>48</v>
      </c>
      <c r="ARQ16">
        <f t="shared" ref="ARQ16" si="2148">IF(AND(ARP$14="décembre",ARQ$14="décembre"),ARP$16+1,ARP$16)</f>
        <v>48</v>
      </c>
      <c r="ARR16">
        <f t="shared" ref="ARR16" si="2149">IF(AND(ARQ$14="décembre",ARR$14="décembre"),ARQ$16+1,ARQ$16)</f>
        <v>48</v>
      </c>
      <c r="ARS16">
        <f t="shared" ref="ARS16" si="2150">IF(AND(ARR$14="décembre",ARS$14="décembre"),ARR$16+1,ARR$16)</f>
        <v>48</v>
      </c>
      <c r="ART16">
        <f t="shared" ref="ART16" si="2151">IF(AND(ARS$14="décembre",ART$14="décembre"),ARS$16+1,ARS$16)</f>
        <v>48</v>
      </c>
      <c r="ARU16">
        <f t="shared" ref="ARU16" si="2152">IF(AND(ART$14="décembre",ARU$14="décembre"),ART$16+1,ART$16)</f>
        <v>48</v>
      </c>
      <c r="ARV16">
        <f t="shared" ref="ARV16" si="2153">IF(AND(ARU$14="décembre",ARV$14="décembre"),ARU$16+1,ARU$16)</f>
        <v>48</v>
      </c>
      <c r="ARW16">
        <f t="shared" ref="ARW16" si="2154">IF(AND(ARV$14="décembre",ARW$14="décembre"),ARV$16+1,ARV$16)</f>
        <v>49</v>
      </c>
      <c r="ARX16">
        <f t="shared" ref="ARX16" si="2155">IF(AND(ARW$14="décembre",ARX$14="décembre"),ARW$16+1,ARW$16)</f>
        <v>49</v>
      </c>
      <c r="ARY16">
        <f t="shared" ref="ARY16" si="2156">IF(AND(ARX$14="décembre",ARY$14="décembre"),ARX$16+1,ARX$16)</f>
        <v>49</v>
      </c>
      <c r="ARZ16">
        <f t="shared" ref="ARZ16" si="2157">IF(AND(ARY$14="décembre",ARZ$14="décembre"),ARY$16+1,ARY$16)</f>
        <v>49</v>
      </c>
      <c r="ASA16">
        <f t="shared" ref="ASA16" si="2158">IF(AND(ARZ$14="décembre",ASA$14="décembre"),ARZ$16+1,ARZ$16)</f>
        <v>49</v>
      </c>
      <c r="ASB16">
        <f t="shared" ref="ASB16" si="2159">IF(AND(ASA$14="décembre",ASB$14="décembre"),ASA$16+1,ASA$16)</f>
        <v>49</v>
      </c>
      <c r="ASC16">
        <f t="shared" ref="ASC16" si="2160">IF(AND(ASB$14="décembre",ASC$14="décembre"),ASB$16+1,ASB$16)</f>
        <v>49</v>
      </c>
      <c r="ASD16">
        <f t="shared" ref="ASD16" si="2161">IF(AND(ASC$14="décembre",ASD$14="décembre"),ASC$16+1,ASC$16)</f>
        <v>49</v>
      </c>
      <c r="ASE16">
        <f t="shared" ref="ASE16" si="2162">IF(AND(ASD$14="décembre",ASE$14="décembre"),ASD$16+1,ASD$16)</f>
        <v>49</v>
      </c>
      <c r="ASF16">
        <f t="shared" ref="ASF16" si="2163">IF(AND(ASE$14="décembre",ASF$14="décembre"),ASE$16+1,ASE$16)</f>
        <v>49</v>
      </c>
      <c r="ASG16">
        <f t="shared" ref="ASG16" si="2164">IF(AND(ASF$14="décembre",ASG$14="décembre"),ASF$16+1,ASF$16)</f>
        <v>49</v>
      </c>
      <c r="ASH16">
        <f t="shared" ref="ASH16" si="2165">IF(AND(ASG$14="décembre",ASH$14="décembre"),ASG$16+1,ASG$16)</f>
        <v>49</v>
      </c>
      <c r="ASI16">
        <f t="shared" ref="ASI16" si="2166">IF(AND(ASH$14="décembre",ASI$14="décembre"),ASH$16+1,ASH$16)</f>
        <v>49</v>
      </c>
      <c r="ASJ16">
        <f t="shared" ref="ASJ16" si="2167">IF(AND(ASI$14="décembre",ASJ$14="décembre"),ASI$16+1,ASI$16)</f>
        <v>49</v>
      </c>
      <c r="ASK16">
        <f t="shared" ref="ASK16" si="2168">IF(AND(ASJ$14="décembre",ASK$14="décembre"),ASJ$16+1,ASJ$16)</f>
        <v>49</v>
      </c>
      <c r="ASL16">
        <f t="shared" ref="ASL16" si="2169">IF(AND(ASK$14="décembre",ASL$14="décembre"),ASK$16+1,ASK$16)</f>
        <v>49</v>
      </c>
      <c r="ASM16">
        <f t="shared" ref="ASM16" si="2170">IF(AND(ASL$14="décembre",ASM$14="décembre"),ASL$16+1,ASL$16)</f>
        <v>49</v>
      </c>
      <c r="ASN16">
        <f t="shared" ref="ASN16" si="2171">IF(AND(ASM$14="décembre",ASN$14="décembre"),ASM$16+1,ASM$16)</f>
        <v>49</v>
      </c>
      <c r="ASO16">
        <f t="shared" ref="ASO16" si="2172">IF(AND(ASN$14="décembre",ASO$14="décembre"),ASN$16+1,ASN$16)</f>
        <v>49</v>
      </c>
      <c r="ASP16">
        <f t="shared" ref="ASP16" si="2173">IF(AND(ASO$14="décembre",ASP$14="décembre"),ASO$16+1,ASO$16)</f>
        <v>49</v>
      </c>
      <c r="ASQ16">
        <f t="shared" ref="ASQ16" si="2174">IF(AND(ASP$14="décembre",ASQ$14="décembre"),ASP$16+1,ASP$16)</f>
        <v>49</v>
      </c>
      <c r="ASR16">
        <f t="shared" ref="ASR16" si="2175">IF(AND(ASQ$14="décembre",ASR$14="décembre"),ASQ$16+1,ASQ$16)</f>
        <v>49</v>
      </c>
      <c r="ASS16">
        <f t="shared" ref="ASS16" si="2176">IF(AND(ASR$14="décembre",ASS$14="décembre"),ASR$16+1,ASR$16)</f>
        <v>49</v>
      </c>
      <c r="AST16">
        <f t="shared" ref="AST16" si="2177">IF(AND(ASS$14="décembre",AST$14="décembre"),ASS$16+1,ASS$16)</f>
        <v>49</v>
      </c>
      <c r="ASU16">
        <f t="shared" ref="ASU16" si="2178">IF(AND(AST$14="décembre",ASU$14="décembre"),AST$16+1,AST$16)</f>
        <v>50</v>
      </c>
      <c r="ASV16">
        <f t="shared" ref="ASV16" si="2179">IF(AND(ASU$14="décembre",ASV$14="décembre"),ASU$16+1,ASU$16)</f>
        <v>50</v>
      </c>
      <c r="ASW16">
        <f t="shared" ref="ASW16" si="2180">IF(AND(ASV$14="décembre",ASW$14="décembre"),ASV$16+1,ASV$16)</f>
        <v>50</v>
      </c>
      <c r="ASX16">
        <f t="shared" ref="ASX16" si="2181">IF(AND(ASW$14="décembre",ASX$14="décembre"),ASW$16+1,ASW$16)</f>
        <v>50</v>
      </c>
      <c r="ASY16">
        <f t="shared" ref="ASY16" si="2182">IF(AND(ASX$14="décembre",ASY$14="décembre"),ASX$16+1,ASX$16)</f>
        <v>50</v>
      </c>
      <c r="ASZ16">
        <f t="shared" ref="ASZ16" si="2183">IF(AND(ASY$14="décembre",ASZ$14="décembre"),ASY$16+1,ASY$16)</f>
        <v>50</v>
      </c>
      <c r="ATA16">
        <f t="shared" ref="ATA16" si="2184">IF(AND(ASZ$14="décembre",ATA$14="décembre"),ASZ$16+1,ASZ$16)</f>
        <v>50</v>
      </c>
      <c r="ATB16">
        <f t="shared" ref="ATB16" si="2185">IF(AND(ATA$14="décembre",ATB$14="décembre"),ATA$16+1,ATA$16)</f>
        <v>50</v>
      </c>
      <c r="ATC16">
        <f t="shared" ref="ATC16" si="2186">IF(AND(ATB$14="décembre",ATC$14="décembre"),ATB$16+1,ATB$16)</f>
        <v>50</v>
      </c>
      <c r="ATD16">
        <f t="shared" ref="ATD16" si="2187">IF(AND(ATC$14="décembre",ATD$14="décembre"),ATC$16+1,ATC$16)</f>
        <v>50</v>
      </c>
      <c r="ATE16">
        <f t="shared" ref="ATE16" si="2188">IF(AND(ATD$14="décembre",ATE$14="décembre"),ATD$16+1,ATD$16)</f>
        <v>50</v>
      </c>
      <c r="ATF16">
        <f t="shared" ref="ATF16" si="2189">IF(AND(ATE$14="décembre",ATF$14="décembre"),ATE$16+1,ATE$16)</f>
        <v>50</v>
      </c>
      <c r="ATG16">
        <f t="shared" ref="ATG16" si="2190">IF(AND(ATF$14="décembre",ATG$14="décembre"),ATF$16+1,ATF$16)</f>
        <v>50</v>
      </c>
      <c r="ATH16">
        <f t="shared" ref="ATH16" si="2191">IF(AND(ATG$14="décembre",ATH$14="décembre"),ATG$16+1,ATG$16)</f>
        <v>50</v>
      </c>
      <c r="ATI16">
        <f t="shared" ref="ATI16" si="2192">IF(AND(ATH$14="décembre",ATI$14="décembre"),ATH$16+1,ATH$16)</f>
        <v>50</v>
      </c>
      <c r="ATJ16">
        <f t="shared" ref="ATJ16" si="2193">IF(AND(ATI$14="décembre",ATJ$14="décembre"),ATI$16+1,ATI$16)</f>
        <v>50</v>
      </c>
      <c r="ATK16">
        <f t="shared" ref="ATK16" si="2194">IF(AND(ATJ$14="décembre",ATK$14="décembre"),ATJ$16+1,ATJ$16)</f>
        <v>50</v>
      </c>
      <c r="ATL16">
        <f t="shared" ref="ATL16" si="2195">IF(AND(ATK$14="décembre",ATL$14="décembre"),ATK$16+1,ATK$16)</f>
        <v>50</v>
      </c>
      <c r="ATM16">
        <f t="shared" ref="ATM16" si="2196">IF(AND(ATL$14="décembre",ATM$14="décembre"),ATL$16+1,ATL$16)</f>
        <v>50</v>
      </c>
      <c r="ATN16">
        <f t="shared" ref="ATN16" si="2197">IF(AND(ATM$14="décembre",ATN$14="décembre"),ATM$16+1,ATM$16)</f>
        <v>50</v>
      </c>
      <c r="ATO16">
        <f t="shared" ref="ATO16" si="2198">IF(AND(ATN$14="décembre",ATO$14="décembre"),ATN$16+1,ATN$16)</f>
        <v>50</v>
      </c>
      <c r="ATP16">
        <f t="shared" ref="ATP16" si="2199">IF(AND(ATO$14="décembre",ATP$14="décembre"),ATO$16+1,ATO$16)</f>
        <v>50</v>
      </c>
      <c r="ATQ16">
        <f t="shared" ref="ATQ16" si="2200">IF(AND(ATP$14="décembre",ATQ$14="décembre"),ATP$16+1,ATP$16)</f>
        <v>50</v>
      </c>
      <c r="ATR16">
        <f t="shared" ref="ATR16" si="2201">IF(AND(ATQ$14="décembre",ATR$14="décembre"),ATQ$16+1,ATQ$16)</f>
        <v>50</v>
      </c>
      <c r="ATS16">
        <f t="shared" ref="ATS16" si="2202">IF(AND(ATR$14="décembre",ATS$14="décembre"),ATR$16+1,ATR$16)</f>
        <v>51</v>
      </c>
    </row>
    <row r="17" spans="1:1215" collapsed="1" x14ac:dyDescent="0.25">
      <c r="P17" s="146" t="str">
        <f>IF(P$13="STOP","",IF(P$13-INT(P$13)=0.5,"",CONCATENATE(P$14," ",P$16)))</f>
        <v>janvier 1</v>
      </c>
      <c r="Q17" s="146"/>
      <c r="R17" s="146" t="str">
        <f>IF(R$13="STOP","",IF(R$13-INT(R$13)=0.5,"",CONCATENATE(R$14," ",R$16)))</f>
        <v/>
      </c>
      <c r="S17" s="146"/>
      <c r="T17" s="146" t="str">
        <f t="shared" ref="T17:CE17" si="2203">IF(T$13="STOP","",IF(T$13-INT(T$13)=0.5,"",CONCATENATE(T$14," ",T$16)))</f>
        <v/>
      </c>
      <c r="U17" s="146" t="str">
        <f t="shared" si="2203"/>
        <v/>
      </c>
      <c r="V17" s="146" t="str">
        <f t="shared" si="2203"/>
        <v/>
      </c>
      <c r="W17" s="146" t="str">
        <f t="shared" si="2203"/>
        <v/>
      </c>
      <c r="X17" s="146" t="str">
        <f t="shared" si="2203"/>
        <v/>
      </c>
      <c r="Y17" s="146" t="str">
        <f t="shared" si="2203"/>
        <v/>
      </c>
      <c r="Z17" s="146" t="str">
        <f t="shared" si="2203"/>
        <v/>
      </c>
      <c r="AA17" s="146" t="str">
        <f t="shared" si="2203"/>
        <v/>
      </c>
      <c r="AB17" s="146" t="str">
        <f t="shared" si="2203"/>
        <v/>
      </c>
      <c r="AC17" s="146" t="str">
        <f t="shared" si="2203"/>
        <v/>
      </c>
      <c r="AD17" s="146" t="str">
        <f t="shared" si="2203"/>
        <v/>
      </c>
      <c r="AE17" s="146" t="str">
        <f t="shared" si="2203"/>
        <v/>
      </c>
      <c r="AF17" s="146" t="str">
        <f t="shared" si="2203"/>
        <v/>
      </c>
      <c r="AG17" s="146" t="str">
        <f t="shared" si="2203"/>
        <v/>
      </c>
      <c r="AH17" s="146" t="str">
        <f t="shared" si="2203"/>
        <v/>
      </c>
      <c r="AI17" s="146" t="str">
        <f t="shared" si="2203"/>
        <v/>
      </c>
      <c r="AJ17" s="146" t="str">
        <f t="shared" si="2203"/>
        <v/>
      </c>
      <c r="AK17" s="146" t="str">
        <f t="shared" si="2203"/>
        <v/>
      </c>
      <c r="AL17" s="146" t="str">
        <f t="shared" si="2203"/>
        <v/>
      </c>
      <c r="AM17" s="146" t="str">
        <f t="shared" si="2203"/>
        <v/>
      </c>
      <c r="AN17" s="146" t="str">
        <f t="shared" si="2203"/>
        <v/>
      </c>
      <c r="AO17" s="146" t="str">
        <f t="shared" si="2203"/>
        <v/>
      </c>
      <c r="AP17" s="146" t="str">
        <f t="shared" si="2203"/>
        <v/>
      </c>
      <c r="AQ17" s="146" t="str">
        <f t="shared" si="2203"/>
        <v/>
      </c>
      <c r="AR17" s="146" t="str">
        <f t="shared" si="2203"/>
        <v/>
      </c>
      <c r="AS17" s="146" t="str">
        <f t="shared" si="2203"/>
        <v/>
      </c>
      <c r="AT17" s="146" t="str">
        <f t="shared" si="2203"/>
        <v/>
      </c>
      <c r="AU17" s="146" t="str">
        <f t="shared" si="2203"/>
        <v/>
      </c>
      <c r="AV17" s="146" t="str">
        <f t="shared" si="2203"/>
        <v/>
      </c>
      <c r="AW17" s="146" t="str">
        <f t="shared" si="2203"/>
        <v/>
      </c>
      <c r="AX17" s="146" t="str">
        <f t="shared" si="2203"/>
        <v/>
      </c>
      <c r="AY17" s="146" t="str">
        <f t="shared" si="2203"/>
        <v/>
      </c>
      <c r="AZ17" s="146" t="str">
        <f t="shared" si="2203"/>
        <v/>
      </c>
      <c r="BA17" s="146" t="str">
        <f t="shared" si="2203"/>
        <v/>
      </c>
      <c r="BB17" s="146" t="str">
        <f t="shared" si="2203"/>
        <v/>
      </c>
      <c r="BC17" s="146" t="str">
        <f t="shared" si="2203"/>
        <v/>
      </c>
      <c r="BD17" s="146" t="str">
        <f t="shared" si="2203"/>
        <v/>
      </c>
      <c r="BE17" s="146" t="str">
        <f t="shared" si="2203"/>
        <v/>
      </c>
      <c r="BF17" s="146" t="str">
        <f t="shared" si="2203"/>
        <v/>
      </c>
      <c r="BG17" s="146" t="str">
        <f t="shared" si="2203"/>
        <v/>
      </c>
      <c r="BH17" s="146" t="str">
        <f t="shared" si="2203"/>
        <v/>
      </c>
      <c r="BI17" s="146" t="str">
        <f t="shared" si="2203"/>
        <v/>
      </c>
      <c r="BJ17" s="146" t="str">
        <f t="shared" si="2203"/>
        <v/>
      </c>
      <c r="BK17" s="146" t="str">
        <f t="shared" si="2203"/>
        <v/>
      </c>
      <c r="BL17" s="146" t="str">
        <f t="shared" si="2203"/>
        <v/>
      </c>
      <c r="BM17" s="146" t="str">
        <f t="shared" si="2203"/>
        <v/>
      </c>
      <c r="BN17" s="146" t="str">
        <f t="shared" si="2203"/>
        <v/>
      </c>
      <c r="BO17" s="146" t="str">
        <f t="shared" si="2203"/>
        <v/>
      </c>
      <c r="BP17" s="146" t="str">
        <f t="shared" si="2203"/>
        <v/>
      </c>
      <c r="BQ17" s="146" t="str">
        <f t="shared" si="2203"/>
        <v/>
      </c>
      <c r="BR17" s="146" t="str">
        <f t="shared" si="2203"/>
        <v/>
      </c>
      <c r="BS17" s="146" t="str">
        <f t="shared" si="2203"/>
        <v/>
      </c>
      <c r="BT17" s="146" t="str">
        <f t="shared" si="2203"/>
        <v/>
      </c>
      <c r="BU17" s="146" t="str">
        <f t="shared" si="2203"/>
        <v/>
      </c>
      <c r="BV17" s="146" t="str">
        <f t="shared" si="2203"/>
        <v/>
      </c>
      <c r="BW17" s="146" t="str">
        <f t="shared" si="2203"/>
        <v/>
      </c>
      <c r="BX17" s="146" t="str">
        <f t="shared" si="2203"/>
        <v/>
      </c>
      <c r="BY17" s="146" t="str">
        <f t="shared" si="2203"/>
        <v/>
      </c>
      <c r="BZ17" s="146" t="str">
        <f t="shared" si="2203"/>
        <v/>
      </c>
      <c r="CA17" s="146" t="str">
        <f t="shared" si="2203"/>
        <v/>
      </c>
      <c r="CB17" s="146" t="str">
        <f t="shared" si="2203"/>
        <v/>
      </c>
      <c r="CC17" s="146" t="str">
        <f t="shared" si="2203"/>
        <v/>
      </c>
      <c r="CD17" s="146" t="str">
        <f t="shared" si="2203"/>
        <v/>
      </c>
      <c r="CE17" s="146" t="str">
        <f t="shared" si="2203"/>
        <v/>
      </c>
      <c r="CF17" s="146" t="str">
        <f t="shared" ref="CF17:EQ17" si="2204">IF(CF$13="STOP","",IF(CF$13-INT(CF$13)=0.5,"",CONCATENATE(CF$14," ",CF$16)))</f>
        <v/>
      </c>
      <c r="CG17" s="146" t="str">
        <f t="shared" si="2204"/>
        <v/>
      </c>
      <c r="CH17" s="146" t="str">
        <f t="shared" si="2204"/>
        <v/>
      </c>
      <c r="CI17" s="146" t="str">
        <f t="shared" si="2204"/>
        <v/>
      </c>
      <c r="CJ17" s="146" t="str">
        <f t="shared" si="2204"/>
        <v/>
      </c>
      <c r="CK17" s="146" t="str">
        <f t="shared" si="2204"/>
        <v/>
      </c>
      <c r="CL17" s="146" t="str">
        <f t="shared" si="2204"/>
        <v/>
      </c>
      <c r="CM17" s="146" t="str">
        <f t="shared" si="2204"/>
        <v/>
      </c>
      <c r="CN17" s="146" t="str">
        <f t="shared" si="2204"/>
        <v/>
      </c>
      <c r="CO17" s="146" t="str">
        <f t="shared" si="2204"/>
        <v/>
      </c>
      <c r="CP17" s="146" t="str">
        <f t="shared" si="2204"/>
        <v/>
      </c>
      <c r="CQ17" s="146" t="str">
        <f t="shared" si="2204"/>
        <v/>
      </c>
      <c r="CR17" s="146" t="str">
        <f t="shared" si="2204"/>
        <v/>
      </c>
      <c r="CS17" s="146" t="str">
        <f t="shared" si="2204"/>
        <v/>
      </c>
      <c r="CT17" s="146" t="str">
        <f t="shared" si="2204"/>
        <v/>
      </c>
      <c r="CU17" s="146" t="str">
        <f t="shared" si="2204"/>
        <v/>
      </c>
      <c r="CV17" s="146" t="str">
        <f t="shared" si="2204"/>
        <v/>
      </c>
      <c r="CW17" s="146" t="str">
        <f t="shared" si="2204"/>
        <v/>
      </c>
      <c r="CX17" s="146" t="str">
        <f t="shared" si="2204"/>
        <v/>
      </c>
      <c r="CY17" s="146" t="str">
        <f t="shared" si="2204"/>
        <v/>
      </c>
      <c r="CZ17" s="146" t="str">
        <f t="shared" si="2204"/>
        <v/>
      </c>
      <c r="DA17" s="146" t="str">
        <f t="shared" si="2204"/>
        <v/>
      </c>
      <c r="DB17" s="146" t="str">
        <f t="shared" si="2204"/>
        <v/>
      </c>
      <c r="DC17" s="146" t="str">
        <f t="shared" si="2204"/>
        <v/>
      </c>
      <c r="DD17" s="146" t="str">
        <f t="shared" si="2204"/>
        <v/>
      </c>
      <c r="DE17" s="146" t="str">
        <f t="shared" si="2204"/>
        <v/>
      </c>
      <c r="DF17" s="146" t="str">
        <f t="shared" si="2204"/>
        <v/>
      </c>
      <c r="DG17" s="146" t="str">
        <f t="shared" si="2204"/>
        <v/>
      </c>
      <c r="DH17" s="146" t="str">
        <f t="shared" si="2204"/>
        <v/>
      </c>
      <c r="DI17" s="146" t="str">
        <f t="shared" si="2204"/>
        <v/>
      </c>
      <c r="DJ17" s="146" t="str">
        <f t="shared" si="2204"/>
        <v/>
      </c>
      <c r="DK17" s="146" t="str">
        <f t="shared" si="2204"/>
        <v/>
      </c>
      <c r="DL17" s="146" t="str">
        <f t="shared" si="2204"/>
        <v/>
      </c>
      <c r="DM17" s="146" t="str">
        <f t="shared" si="2204"/>
        <v/>
      </c>
      <c r="DN17" s="146" t="str">
        <f t="shared" si="2204"/>
        <v/>
      </c>
      <c r="DO17" s="146" t="str">
        <f t="shared" si="2204"/>
        <v/>
      </c>
      <c r="DP17" s="146" t="str">
        <f t="shared" si="2204"/>
        <v/>
      </c>
      <c r="DQ17" s="146" t="str">
        <f t="shared" si="2204"/>
        <v/>
      </c>
      <c r="DR17" s="146" t="str">
        <f t="shared" si="2204"/>
        <v/>
      </c>
      <c r="DS17" s="146" t="str">
        <f t="shared" si="2204"/>
        <v/>
      </c>
      <c r="DT17" s="146" t="str">
        <f t="shared" si="2204"/>
        <v/>
      </c>
      <c r="DU17" s="146" t="str">
        <f t="shared" si="2204"/>
        <v/>
      </c>
      <c r="DV17" s="146" t="str">
        <f t="shared" si="2204"/>
        <v/>
      </c>
      <c r="DW17" s="146" t="str">
        <f t="shared" si="2204"/>
        <v/>
      </c>
      <c r="DX17" s="146" t="str">
        <f t="shared" si="2204"/>
        <v/>
      </c>
      <c r="DY17" s="146" t="str">
        <f t="shared" si="2204"/>
        <v/>
      </c>
      <c r="DZ17" s="146" t="str">
        <f t="shared" si="2204"/>
        <v/>
      </c>
      <c r="EA17" s="146" t="str">
        <f t="shared" si="2204"/>
        <v/>
      </c>
      <c r="EB17" s="146" t="str">
        <f t="shared" si="2204"/>
        <v/>
      </c>
      <c r="EC17" s="146" t="str">
        <f t="shared" si="2204"/>
        <v/>
      </c>
      <c r="ED17" s="146" t="str">
        <f t="shared" si="2204"/>
        <v/>
      </c>
      <c r="EE17" s="146" t="str">
        <f t="shared" si="2204"/>
        <v/>
      </c>
      <c r="EF17" s="146" t="str">
        <f t="shared" si="2204"/>
        <v/>
      </c>
      <c r="EG17" s="146" t="str">
        <f t="shared" si="2204"/>
        <v/>
      </c>
      <c r="EH17" s="146" t="str">
        <f t="shared" si="2204"/>
        <v/>
      </c>
      <c r="EI17" s="146" t="str">
        <f t="shared" si="2204"/>
        <v/>
      </c>
      <c r="EJ17" s="146" t="str">
        <f t="shared" si="2204"/>
        <v/>
      </c>
      <c r="EK17" s="146" t="str">
        <f t="shared" si="2204"/>
        <v/>
      </c>
      <c r="EL17" s="146" t="str">
        <f t="shared" si="2204"/>
        <v/>
      </c>
      <c r="EM17" s="146" t="str">
        <f t="shared" si="2204"/>
        <v/>
      </c>
      <c r="EN17" s="146" t="str">
        <f t="shared" si="2204"/>
        <v/>
      </c>
      <c r="EO17" s="146" t="str">
        <f t="shared" si="2204"/>
        <v/>
      </c>
      <c r="EP17" s="146" t="str">
        <f t="shared" si="2204"/>
        <v/>
      </c>
      <c r="EQ17" s="146" t="str">
        <f t="shared" si="2204"/>
        <v/>
      </c>
      <c r="ER17" s="146" t="str">
        <f t="shared" ref="ER17:HC17" si="2205">IF(ER$13="STOP","",IF(ER$13-INT(ER$13)=0.5,"",CONCATENATE(ER$14," ",ER$16)))</f>
        <v/>
      </c>
      <c r="ES17" s="146" t="str">
        <f t="shared" si="2205"/>
        <v/>
      </c>
      <c r="ET17" s="146" t="str">
        <f t="shared" si="2205"/>
        <v/>
      </c>
      <c r="EU17" s="146" t="str">
        <f t="shared" si="2205"/>
        <v/>
      </c>
      <c r="EV17" s="146" t="str">
        <f t="shared" si="2205"/>
        <v/>
      </c>
      <c r="EW17" s="146" t="str">
        <f t="shared" si="2205"/>
        <v/>
      </c>
      <c r="EX17" s="146" t="str">
        <f t="shared" si="2205"/>
        <v/>
      </c>
      <c r="EY17" s="146" t="str">
        <f t="shared" si="2205"/>
        <v/>
      </c>
      <c r="EZ17" s="146" t="str">
        <f t="shared" si="2205"/>
        <v/>
      </c>
      <c r="FA17" s="146" t="str">
        <f t="shared" si="2205"/>
        <v/>
      </c>
      <c r="FB17" s="146" t="str">
        <f t="shared" si="2205"/>
        <v/>
      </c>
      <c r="FC17" s="146" t="str">
        <f t="shared" si="2205"/>
        <v/>
      </c>
      <c r="FD17" s="146" t="str">
        <f t="shared" si="2205"/>
        <v/>
      </c>
      <c r="FE17" s="146" t="str">
        <f t="shared" si="2205"/>
        <v/>
      </c>
      <c r="FF17" s="146" t="str">
        <f t="shared" si="2205"/>
        <v/>
      </c>
      <c r="FG17" s="146" t="str">
        <f t="shared" si="2205"/>
        <v/>
      </c>
      <c r="FH17" s="146" t="str">
        <f t="shared" si="2205"/>
        <v/>
      </c>
      <c r="FI17" s="146" t="str">
        <f t="shared" si="2205"/>
        <v/>
      </c>
      <c r="FJ17" s="146" t="str">
        <f t="shared" si="2205"/>
        <v/>
      </c>
      <c r="FK17" s="146" t="str">
        <f t="shared" si="2205"/>
        <v/>
      </c>
      <c r="FL17" s="146" t="str">
        <f t="shared" si="2205"/>
        <v/>
      </c>
      <c r="FM17" s="146" t="str">
        <f t="shared" si="2205"/>
        <v/>
      </c>
      <c r="FN17" s="146" t="str">
        <f t="shared" si="2205"/>
        <v/>
      </c>
      <c r="FO17" s="146" t="str">
        <f t="shared" si="2205"/>
        <v/>
      </c>
      <c r="FP17" s="146" t="str">
        <f t="shared" si="2205"/>
        <v/>
      </c>
      <c r="FQ17" s="146" t="str">
        <f t="shared" si="2205"/>
        <v/>
      </c>
      <c r="FR17" s="146" t="str">
        <f t="shared" si="2205"/>
        <v/>
      </c>
      <c r="FS17" s="146" t="str">
        <f t="shared" si="2205"/>
        <v/>
      </c>
      <c r="FT17" s="146" t="str">
        <f t="shared" si="2205"/>
        <v/>
      </c>
      <c r="FU17" s="146" t="str">
        <f t="shared" si="2205"/>
        <v/>
      </c>
      <c r="FV17" s="146" t="str">
        <f t="shared" si="2205"/>
        <v/>
      </c>
      <c r="FW17" s="146" t="str">
        <f t="shared" si="2205"/>
        <v/>
      </c>
      <c r="FX17" s="146" t="str">
        <f t="shared" si="2205"/>
        <v/>
      </c>
      <c r="FY17" s="146" t="str">
        <f t="shared" si="2205"/>
        <v/>
      </c>
      <c r="FZ17" s="146" t="str">
        <f t="shared" si="2205"/>
        <v/>
      </c>
      <c r="GA17" s="146" t="str">
        <f t="shared" si="2205"/>
        <v/>
      </c>
      <c r="GB17" s="146" t="str">
        <f t="shared" si="2205"/>
        <v/>
      </c>
      <c r="GC17" s="146" t="str">
        <f t="shared" si="2205"/>
        <v/>
      </c>
      <c r="GD17" s="146" t="str">
        <f t="shared" si="2205"/>
        <v/>
      </c>
      <c r="GE17" s="146" t="str">
        <f t="shared" si="2205"/>
        <v/>
      </c>
      <c r="GF17" s="146" t="str">
        <f t="shared" si="2205"/>
        <v/>
      </c>
      <c r="GG17" s="146" t="str">
        <f t="shared" si="2205"/>
        <v/>
      </c>
      <c r="GH17" s="146" t="str">
        <f t="shared" si="2205"/>
        <v/>
      </c>
      <c r="GI17" s="146" t="str">
        <f t="shared" si="2205"/>
        <v/>
      </c>
      <c r="GJ17" s="146" t="str">
        <f t="shared" si="2205"/>
        <v/>
      </c>
      <c r="GK17" s="146" t="str">
        <f t="shared" si="2205"/>
        <v/>
      </c>
      <c r="GL17" s="146" t="str">
        <f t="shared" si="2205"/>
        <v/>
      </c>
      <c r="GM17" s="146" t="str">
        <f t="shared" si="2205"/>
        <v/>
      </c>
      <c r="GN17" s="146" t="str">
        <f t="shared" si="2205"/>
        <v/>
      </c>
      <c r="GO17" s="146" t="str">
        <f t="shared" si="2205"/>
        <v/>
      </c>
      <c r="GP17" s="146" t="str">
        <f t="shared" si="2205"/>
        <v/>
      </c>
      <c r="GQ17" s="146" t="str">
        <f t="shared" si="2205"/>
        <v/>
      </c>
      <c r="GR17" s="146" t="str">
        <f t="shared" si="2205"/>
        <v/>
      </c>
      <c r="GS17" s="146" t="str">
        <f t="shared" si="2205"/>
        <v/>
      </c>
      <c r="GT17" s="146" t="str">
        <f t="shared" si="2205"/>
        <v/>
      </c>
      <c r="GU17" s="146" t="str">
        <f t="shared" si="2205"/>
        <v/>
      </c>
      <c r="GV17" s="146" t="str">
        <f t="shared" si="2205"/>
        <v/>
      </c>
      <c r="GW17" s="146" t="str">
        <f t="shared" si="2205"/>
        <v/>
      </c>
      <c r="GX17" s="146" t="str">
        <f t="shared" si="2205"/>
        <v/>
      </c>
      <c r="GY17" s="146" t="str">
        <f t="shared" si="2205"/>
        <v/>
      </c>
      <c r="GZ17" s="146" t="str">
        <f t="shared" si="2205"/>
        <v/>
      </c>
      <c r="HA17" s="146" t="str">
        <f t="shared" si="2205"/>
        <v/>
      </c>
      <c r="HB17" s="146" t="str">
        <f t="shared" si="2205"/>
        <v/>
      </c>
      <c r="HC17" s="146" t="str">
        <f t="shared" si="2205"/>
        <v/>
      </c>
      <c r="HD17" s="146" t="str">
        <f t="shared" ref="HD17:JO17" si="2206">IF(HD$13="STOP","",IF(HD$13-INT(HD$13)=0.5,"",CONCATENATE(HD$14," ",HD$16)))</f>
        <v/>
      </c>
      <c r="HE17" s="146" t="str">
        <f t="shared" si="2206"/>
        <v/>
      </c>
      <c r="HF17" s="146" t="str">
        <f t="shared" si="2206"/>
        <v/>
      </c>
      <c r="HG17" s="146" t="str">
        <f t="shared" si="2206"/>
        <v/>
      </c>
      <c r="HH17" s="146" t="str">
        <f t="shared" si="2206"/>
        <v/>
      </c>
      <c r="HI17" s="146" t="str">
        <f t="shared" si="2206"/>
        <v/>
      </c>
      <c r="HJ17" s="146" t="str">
        <f t="shared" si="2206"/>
        <v/>
      </c>
      <c r="HK17" s="146" t="str">
        <f t="shared" si="2206"/>
        <v/>
      </c>
      <c r="HL17" s="146" t="str">
        <f t="shared" si="2206"/>
        <v/>
      </c>
      <c r="HM17" s="146" t="str">
        <f t="shared" si="2206"/>
        <v/>
      </c>
      <c r="HN17" s="146" t="str">
        <f t="shared" si="2206"/>
        <v/>
      </c>
      <c r="HO17" s="146" t="str">
        <f t="shared" si="2206"/>
        <v/>
      </c>
      <c r="HP17" s="146" t="str">
        <f t="shared" si="2206"/>
        <v/>
      </c>
      <c r="HQ17" s="146" t="str">
        <f t="shared" si="2206"/>
        <v/>
      </c>
      <c r="HR17" s="146" t="str">
        <f t="shared" si="2206"/>
        <v/>
      </c>
      <c r="HS17" s="146" t="str">
        <f t="shared" si="2206"/>
        <v/>
      </c>
      <c r="HT17" s="146" t="str">
        <f t="shared" si="2206"/>
        <v/>
      </c>
      <c r="HU17" s="146" t="str">
        <f t="shared" si="2206"/>
        <v/>
      </c>
      <c r="HV17" s="146" t="str">
        <f t="shared" si="2206"/>
        <v/>
      </c>
      <c r="HW17" s="146" t="str">
        <f t="shared" si="2206"/>
        <v/>
      </c>
      <c r="HX17" s="146" t="str">
        <f t="shared" si="2206"/>
        <v/>
      </c>
      <c r="HY17" s="146" t="str">
        <f t="shared" si="2206"/>
        <v/>
      </c>
      <c r="HZ17" s="146" t="str">
        <f t="shared" si="2206"/>
        <v/>
      </c>
      <c r="IA17" s="146" t="str">
        <f t="shared" si="2206"/>
        <v/>
      </c>
      <c r="IB17" s="146" t="str">
        <f t="shared" si="2206"/>
        <v/>
      </c>
      <c r="IC17" s="146" t="str">
        <f t="shared" si="2206"/>
        <v/>
      </c>
      <c r="ID17" s="146" t="str">
        <f t="shared" si="2206"/>
        <v/>
      </c>
      <c r="IE17" s="146" t="str">
        <f t="shared" si="2206"/>
        <v/>
      </c>
      <c r="IF17" s="146" t="str">
        <f t="shared" si="2206"/>
        <v/>
      </c>
      <c r="IG17" s="146" t="str">
        <f t="shared" si="2206"/>
        <v/>
      </c>
      <c r="IH17" s="146" t="str">
        <f t="shared" si="2206"/>
        <v/>
      </c>
      <c r="II17" s="146" t="str">
        <f t="shared" si="2206"/>
        <v/>
      </c>
      <c r="IJ17" s="146" t="str">
        <f t="shared" si="2206"/>
        <v/>
      </c>
      <c r="IK17" s="146" t="str">
        <f t="shared" si="2206"/>
        <v/>
      </c>
      <c r="IL17" s="146" t="str">
        <f t="shared" si="2206"/>
        <v/>
      </c>
      <c r="IM17" s="146" t="str">
        <f t="shared" si="2206"/>
        <v/>
      </c>
      <c r="IN17" s="146" t="str">
        <f t="shared" si="2206"/>
        <v/>
      </c>
      <c r="IO17" s="146" t="str">
        <f t="shared" si="2206"/>
        <v/>
      </c>
      <c r="IP17" s="146" t="str">
        <f t="shared" si="2206"/>
        <v/>
      </c>
      <c r="IQ17" s="146" t="str">
        <f t="shared" si="2206"/>
        <v/>
      </c>
      <c r="IR17" s="146" t="str">
        <f t="shared" si="2206"/>
        <v/>
      </c>
      <c r="IS17" s="146" t="str">
        <f t="shared" si="2206"/>
        <v/>
      </c>
      <c r="IT17" s="146" t="str">
        <f t="shared" si="2206"/>
        <v/>
      </c>
      <c r="IU17" s="146" t="str">
        <f t="shared" si="2206"/>
        <v/>
      </c>
      <c r="IV17" s="146" t="str">
        <f t="shared" si="2206"/>
        <v/>
      </c>
      <c r="IW17" s="146" t="str">
        <f t="shared" si="2206"/>
        <v/>
      </c>
      <c r="IX17" s="146" t="str">
        <f t="shared" si="2206"/>
        <v/>
      </c>
      <c r="IY17" s="146" t="str">
        <f t="shared" si="2206"/>
        <v/>
      </c>
      <c r="IZ17" s="146" t="str">
        <f t="shared" si="2206"/>
        <v/>
      </c>
      <c r="JA17" s="146" t="str">
        <f t="shared" si="2206"/>
        <v/>
      </c>
      <c r="JB17" s="146" t="str">
        <f t="shared" si="2206"/>
        <v/>
      </c>
      <c r="JC17" s="146" t="str">
        <f t="shared" si="2206"/>
        <v/>
      </c>
      <c r="JD17" s="146" t="str">
        <f t="shared" si="2206"/>
        <v/>
      </c>
      <c r="JE17" s="146" t="str">
        <f t="shared" si="2206"/>
        <v/>
      </c>
      <c r="JF17" s="146" t="str">
        <f t="shared" si="2206"/>
        <v/>
      </c>
      <c r="JG17" s="146" t="str">
        <f t="shared" si="2206"/>
        <v/>
      </c>
      <c r="JH17" s="146" t="str">
        <f t="shared" si="2206"/>
        <v/>
      </c>
      <c r="JI17" s="146" t="str">
        <f t="shared" si="2206"/>
        <v/>
      </c>
      <c r="JJ17" s="146" t="str">
        <f t="shared" si="2206"/>
        <v/>
      </c>
      <c r="JK17" s="146" t="str">
        <f t="shared" si="2206"/>
        <v/>
      </c>
      <c r="JL17" s="146" t="str">
        <f t="shared" si="2206"/>
        <v/>
      </c>
      <c r="JM17" s="146" t="str">
        <f t="shared" si="2206"/>
        <v/>
      </c>
      <c r="JN17" s="146" t="str">
        <f t="shared" si="2206"/>
        <v/>
      </c>
      <c r="JO17" s="146" t="str">
        <f t="shared" si="2206"/>
        <v/>
      </c>
      <c r="JP17" s="146" t="str">
        <f t="shared" ref="JP17:MA17" si="2207">IF(JP$13="STOP","",IF(JP$13-INT(JP$13)=0.5,"",CONCATENATE(JP$14," ",JP$16)))</f>
        <v/>
      </c>
      <c r="JQ17" s="146" t="str">
        <f t="shared" si="2207"/>
        <v/>
      </c>
      <c r="JR17" s="146" t="str">
        <f t="shared" si="2207"/>
        <v/>
      </c>
      <c r="JS17" s="146" t="str">
        <f t="shared" si="2207"/>
        <v/>
      </c>
      <c r="JT17" s="146" t="str">
        <f t="shared" si="2207"/>
        <v/>
      </c>
      <c r="JU17" s="146" t="str">
        <f t="shared" si="2207"/>
        <v/>
      </c>
      <c r="JV17" s="146" t="str">
        <f t="shared" si="2207"/>
        <v/>
      </c>
      <c r="JW17" s="146" t="str">
        <f t="shared" si="2207"/>
        <v/>
      </c>
      <c r="JX17" s="146" t="str">
        <f t="shared" si="2207"/>
        <v/>
      </c>
      <c r="JY17" s="146" t="str">
        <f t="shared" si="2207"/>
        <v/>
      </c>
      <c r="JZ17" s="146" t="str">
        <f t="shared" si="2207"/>
        <v/>
      </c>
      <c r="KA17" s="146" t="str">
        <f t="shared" si="2207"/>
        <v/>
      </c>
      <c r="KB17" s="146" t="str">
        <f t="shared" si="2207"/>
        <v/>
      </c>
      <c r="KC17" s="146" t="str">
        <f t="shared" si="2207"/>
        <v/>
      </c>
      <c r="KD17" s="146" t="str">
        <f t="shared" si="2207"/>
        <v/>
      </c>
      <c r="KE17" s="146" t="str">
        <f t="shared" si="2207"/>
        <v/>
      </c>
      <c r="KF17" s="146" t="str">
        <f t="shared" si="2207"/>
        <v/>
      </c>
      <c r="KG17" s="146" t="str">
        <f t="shared" si="2207"/>
        <v/>
      </c>
      <c r="KH17" s="146" t="str">
        <f t="shared" si="2207"/>
        <v/>
      </c>
      <c r="KI17" s="146" t="str">
        <f t="shared" si="2207"/>
        <v/>
      </c>
      <c r="KJ17" s="146" t="str">
        <f t="shared" si="2207"/>
        <v/>
      </c>
      <c r="KK17" s="146" t="str">
        <f t="shared" si="2207"/>
        <v/>
      </c>
      <c r="KL17" s="146" t="str">
        <f t="shared" si="2207"/>
        <v/>
      </c>
      <c r="KM17" s="146" t="str">
        <f t="shared" si="2207"/>
        <v/>
      </c>
      <c r="KN17" s="146" t="str">
        <f t="shared" si="2207"/>
        <v/>
      </c>
      <c r="KO17" s="146" t="str">
        <f t="shared" si="2207"/>
        <v/>
      </c>
      <c r="KP17" s="146" t="str">
        <f t="shared" si="2207"/>
        <v/>
      </c>
      <c r="KQ17" s="146" t="str">
        <f t="shared" si="2207"/>
        <v/>
      </c>
      <c r="KR17" s="146" t="str">
        <f t="shared" si="2207"/>
        <v/>
      </c>
      <c r="KS17" s="146" t="str">
        <f t="shared" si="2207"/>
        <v/>
      </c>
      <c r="KT17" s="146" t="str">
        <f t="shared" si="2207"/>
        <v/>
      </c>
      <c r="KU17" s="146" t="str">
        <f t="shared" si="2207"/>
        <v/>
      </c>
      <c r="KV17" s="146" t="str">
        <f t="shared" si="2207"/>
        <v/>
      </c>
      <c r="KW17" s="146" t="str">
        <f t="shared" si="2207"/>
        <v/>
      </c>
      <c r="KX17" s="146" t="str">
        <f t="shared" si="2207"/>
        <v/>
      </c>
      <c r="KY17" s="146" t="str">
        <f t="shared" si="2207"/>
        <v/>
      </c>
      <c r="KZ17" s="146" t="str">
        <f t="shared" si="2207"/>
        <v/>
      </c>
      <c r="LA17" s="146" t="str">
        <f t="shared" si="2207"/>
        <v/>
      </c>
      <c r="LB17" s="146" t="str">
        <f t="shared" si="2207"/>
        <v/>
      </c>
      <c r="LC17" s="146" t="str">
        <f t="shared" si="2207"/>
        <v/>
      </c>
      <c r="LD17" s="146" t="str">
        <f t="shared" si="2207"/>
        <v/>
      </c>
      <c r="LE17" s="146" t="str">
        <f t="shared" si="2207"/>
        <v/>
      </c>
      <c r="LF17" s="146" t="str">
        <f t="shared" si="2207"/>
        <v/>
      </c>
      <c r="LG17" s="146" t="str">
        <f t="shared" si="2207"/>
        <v/>
      </c>
      <c r="LH17" s="146" t="str">
        <f t="shared" si="2207"/>
        <v/>
      </c>
      <c r="LI17" s="146" t="str">
        <f t="shared" si="2207"/>
        <v/>
      </c>
      <c r="LJ17" s="146" t="str">
        <f t="shared" si="2207"/>
        <v/>
      </c>
      <c r="LK17" s="146" t="str">
        <f t="shared" si="2207"/>
        <v/>
      </c>
      <c r="LL17" s="146" t="str">
        <f t="shared" si="2207"/>
        <v/>
      </c>
      <c r="LM17" s="146" t="str">
        <f t="shared" si="2207"/>
        <v/>
      </c>
      <c r="LN17" s="146" t="str">
        <f t="shared" si="2207"/>
        <v/>
      </c>
      <c r="LO17" s="146" t="str">
        <f t="shared" si="2207"/>
        <v/>
      </c>
      <c r="LP17" s="146" t="str">
        <f t="shared" si="2207"/>
        <v/>
      </c>
      <c r="LQ17" s="146" t="str">
        <f t="shared" si="2207"/>
        <v/>
      </c>
      <c r="LR17" s="146" t="str">
        <f t="shared" si="2207"/>
        <v/>
      </c>
      <c r="LS17" s="146" t="str">
        <f t="shared" si="2207"/>
        <v/>
      </c>
      <c r="LT17" s="146" t="str">
        <f t="shared" si="2207"/>
        <v/>
      </c>
      <c r="LU17" s="146" t="str">
        <f t="shared" si="2207"/>
        <v/>
      </c>
      <c r="LV17" s="146" t="str">
        <f t="shared" si="2207"/>
        <v/>
      </c>
      <c r="LW17" s="146" t="str">
        <f t="shared" si="2207"/>
        <v/>
      </c>
      <c r="LX17" s="146" t="str">
        <f t="shared" si="2207"/>
        <v/>
      </c>
      <c r="LY17" s="146" t="str">
        <f t="shared" si="2207"/>
        <v/>
      </c>
      <c r="LZ17" s="146" t="str">
        <f t="shared" si="2207"/>
        <v/>
      </c>
      <c r="MA17" s="146" t="str">
        <f t="shared" si="2207"/>
        <v/>
      </c>
      <c r="MB17" s="146" t="str">
        <f t="shared" ref="MB17:OM17" si="2208">IF(MB$13="STOP","",IF(MB$13-INT(MB$13)=0.5,"",CONCATENATE(MB$14," ",MB$16)))</f>
        <v/>
      </c>
      <c r="MC17" s="146" t="str">
        <f t="shared" si="2208"/>
        <v/>
      </c>
      <c r="MD17" s="146" t="str">
        <f t="shared" si="2208"/>
        <v/>
      </c>
      <c r="ME17" s="146" t="str">
        <f t="shared" si="2208"/>
        <v/>
      </c>
      <c r="MF17" s="146" t="str">
        <f t="shared" si="2208"/>
        <v/>
      </c>
      <c r="MG17" s="146" t="str">
        <f t="shared" si="2208"/>
        <v/>
      </c>
      <c r="MH17" s="146" t="str">
        <f t="shared" si="2208"/>
        <v/>
      </c>
      <c r="MI17" s="146" t="str">
        <f t="shared" si="2208"/>
        <v/>
      </c>
      <c r="MJ17" s="146" t="str">
        <f t="shared" si="2208"/>
        <v/>
      </c>
      <c r="MK17" s="146" t="str">
        <f t="shared" si="2208"/>
        <v/>
      </c>
      <c r="ML17" s="146" t="str">
        <f t="shared" si="2208"/>
        <v/>
      </c>
      <c r="MM17" s="146" t="str">
        <f t="shared" si="2208"/>
        <v/>
      </c>
      <c r="MN17" s="146" t="str">
        <f t="shared" si="2208"/>
        <v/>
      </c>
      <c r="MO17" s="146" t="str">
        <f t="shared" si="2208"/>
        <v/>
      </c>
      <c r="MP17" s="146" t="str">
        <f t="shared" si="2208"/>
        <v/>
      </c>
      <c r="MQ17" s="146" t="str">
        <f t="shared" si="2208"/>
        <v/>
      </c>
      <c r="MR17" s="146" t="str">
        <f t="shared" si="2208"/>
        <v/>
      </c>
      <c r="MS17" s="146" t="str">
        <f t="shared" si="2208"/>
        <v/>
      </c>
      <c r="MT17" s="146" t="str">
        <f t="shared" si="2208"/>
        <v/>
      </c>
      <c r="MU17" s="146" t="str">
        <f t="shared" si="2208"/>
        <v/>
      </c>
      <c r="MV17" s="146" t="str">
        <f t="shared" si="2208"/>
        <v/>
      </c>
      <c r="MW17" s="146" t="str">
        <f t="shared" si="2208"/>
        <v/>
      </c>
      <c r="MX17" s="146" t="str">
        <f t="shared" si="2208"/>
        <v/>
      </c>
      <c r="MY17" s="146" t="str">
        <f t="shared" si="2208"/>
        <v/>
      </c>
      <c r="MZ17" s="146" t="str">
        <f t="shared" si="2208"/>
        <v/>
      </c>
      <c r="NA17" s="146" t="str">
        <f t="shared" si="2208"/>
        <v/>
      </c>
      <c r="NB17" s="146" t="str">
        <f t="shared" si="2208"/>
        <v/>
      </c>
      <c r="NC17" s="146" t="str">
        <f t="shared" si="2208"/>
        <v/>
      </c>
      <c r="ND17" s="146" t="str">
        <f t="shared" si="2208"/>
        <v/>
      </c>
      <c r="NE17" s="146" t="str">
        <f t="shared" si="2208"/>
        <v/>
      </c>
      <c r="NF17" s="146" t="str">
        <f t="shared" si="2208"/>
        <v/>
      </c>
      <c r="NG17" s="146" t="str">
        <f t="shared" si="2208"/>
        <v/>
      </c>
      <c r="NH17" s="146" t="str">
        <f t="shared" si="2208"/>
        <v/>
      </c>
      <c r="NI17" s="146" t="str">
        <f t="shared" si="2208"/>
        <v/>
      </c>
      <c r="NJ17" s="146" t="str">
        <f t="shared" si="2208"/>
        <v/>
      </c>
      <c r="NK17" s="146" t="str">
        <f t="shared" si="2208"/>
        <v/>
      </c>
      <c r="NL17" s="146" t="str">
        <f t="shared" si="2208"/>
        <v/>
      </c>
      <c r="NM17" s="146" t="str">
        <f t="shared" si="2208"/>
        <v/>
      </c>
      <c r="NN17" s="146" t="str">
        <f t="shared" si="2208"/>
        <v/>
      </c>
      <c r="NO17" s="146" t="str">
        <f t="shared" si="2208"/>
        <v/>
      </c>
      <c r="NP17" s="146" t="str">
        <f t="shared" si="2208"/>
        <v/>
      </c>
      <c r="NQ17" s="146" t="str">
        <f t="shared" si="2208"/>
        <v/>
      </c>
      <c r="NR17" s="146" t="str">
        <f t="shared" si="2208"/>
        <v/>
      </c>
      <c r="NS17" s="146" t="str">
        <f t="shared" si="2208"/>
        <v/>
      </c>
      <c r="NT17" s="146" t="str">
        <f t="shared" si="2208"/>
        <v/>
      </c>
      <c r="NU17" s="146" t="str">
        <f t="shared" si="2208"/>
        <v/>
      </c>
      <c r="NV17" s="146" t="str">
        <f t="shared" si="2208"/>
        <v/>
      </c>
      <c r="NW17" s="146" t="str">
        <f t="shared" si="2208"/>
        <v/>
      </c>
      <c r="NX17" s="146" t="str">
        <f t="shared" si="2208"/>
        <v/>
      </c>
      <c r="NY17" s="146" t="str">
        <f t="shared" si="2208"/>
        <v/>
      </c>
      <c r="NZ17" s="146" t="str">
        <f t="shared" si="2208"/>
        <v/>
      </c>
      <c r="OA17" s="146" t="str">
        <f t="shared" si="2208"/>
        <v/>
      </c>
      <c r="OB17" s="146" t="str">
        <f t="shared" si="2208"/>
        <v/>
      </c>
      <c r="OC17" s="146" t="str">
        <f t="shared" si="2208"/>
        <v/>
      </c>
      <c r="OD17" s="146" t="str">
        <f t="shared" si="2208"/>
        <v/>
      </c>
      <c r="OE17" s="146" t="str">
        <f t="shared" si="2208"/>
        <v/>
      </c>
      <c r="OF17" s="146" t="str">
        <f t="shared" si="2208"/>
        <v/>
      </c>
      <c r="OG17" s="146" t="str">
        <f t="shared" si="2208"/>
        <v/>
      </c>
      <c r="OH17" s="146" t="str">
        <f t="shared" si="2208"/>
        <v/>
      </c>
      <c r="OI17" s="146" t="str">
        <f t="shared" si="2208"/>
        <v/>
      </c>
      <c r="OJ17" s="146" t="str">
        <f t="shared" si="2208"/>
        <v/>
      </c>
      <c r="OK17" s="146" t="str">
        <f t="shared" si="2208"/>
        <v/>
      </c>
      <c r="OL17" s="146" t="str">
        <f t="shared" si="2208"/>
        <v/>
      </c>
      <c r="OM17" s="146" t="str">
        <f t="shared" si="2208"/>
        <v/>
      </c>
      <c r="ON17" s="146" t="str">
        <f t="shared" ref="ON17:QY17" si="2209">IF(ON$13="STOP","",IF(ON$13-INT(ON$13)=0.5,"",CONCATENATE(ON$14," ",ON$16)))</f>
        <v/>
      </c>
      <c r="OO17" s="146" t="str">
        <f t="shared" si="2209"/>
        <v/>
      </c>
      <c r="OP17" s="146" t="str">
        <f t="shared" si="2209"/>
        <v/>
      </c>
      <c r="OQ17" s="146" t="str">
        <f t="shared" si="2209"/>
        <v/>
      </c>
      <c r="OR17" s="146" t="str">
        <f t="shared" si="2209"/>
        <v/>
      </c>
      <c r="OS17" s="146" t="str">
        <f t="shared" si="2209"/>
        <v/>
      </c>
      <c r="OT17" s="146" t="str">
        <f t="shared" si="2209"/>
        <v/>
      </c>
      <c r="OU17" s="146" t="str">
        <f t="shared" si="2209"/>
        <v/>
      </c>
      <c r="OV17" s="146" t="str">
        <f t="shared" si="2209"/>
        <v/>
      </c>
      <c r="OW17" s="146" t="str">
        <f t="shared" si="2209"/>
        <v/>
      </c>
      <c r="OX17" s="146" t="str">
        <f t="shared" si="2209"/>
        <v/>
      </c>
      <c r="OY17" s="146" t="str">
        <f t="shared" si="2209"/>
        <v/>
      </c>
      <c r="OZ17" s="146" t="str">
        <f t="shared" si="2209"/>
        <v/>
      </c>
      <c r="PA17" s="146" t="str">
        <f t="shared" si="2209"/>
        <v/>
      </c>
      <c r="PB17" s="146" t="str">
        <f t="shared" si="2209"/>
        <v/>
      </c>
      <c r="PC17" s="146" t="str">
        <f t="shared" si="2209"/>
        <v/>
      </c>
      <c r="PD17" s="146" t="str">
        <f t="shared" si="2209"/>
        <v/>
      </c>
      <c r="PE17" s="146" t="str">
        <f t="shared" si="2209"/>
        <v/>
      </c>
      <c r="PF17" s="146" t="str">
        <f t="shared" si="2209"/>
        <v/>
      </c>
      <c r="PG17" s="146" t="str">
        <f t="shared" si="2209"/>
        <v/>
      </c>
      <c r="PH17" s="146" t="str">
        <f t="shared" si="2209"/>
        <v/>
      </c>
      <c r="PI17" s="146" t="str">
        <f t="shared" si="2209"/>
        <v/>
      </c>
      <c r="PJ17" s="146" t="str">
        <f t="shared" si="2209"/>
        <v/>
      </c>
      <c r="PK17" s="146" t="str">
        <f t="shared" si="2209"/>
        <v/>
      </c>
      <c r="PL17" s="146" t="str">
        <f t="shared" si="2209"/>
        <v/>
      </c>
      <c r="PM17" s="146" t="str">
        <f t="shared" si="2209"/>
        <v/>
      </c>
      <c r="PN17" s="146" t="str">
        <f t="shared" si="2209"/>
        <v/>
      </c>
      <c r="PO17" s="146" t="str">
        <f t="shared" si="2209"/>
        <v/>
      </c>
      <c r="PP17" s="146" t="str">
        <f t="shared" si="2209"/>
        <v/>
      </c>
      <c r="PQ17" s="146" t="str">
        <f t="shared" si="2209"/>
        <v/>
      </c>
      <c r="PR17" s="146" t="str">
        <f t="shared" si="2209"/>
        <v/>
      </c>
      <c r="PS17" s="146" t="str">
        <f t="shared" si="2209"/>
        <v/>
      </c>
      <c r="PT17" s="146" t="str">
        <f t="shared" si="2209"/>
        <v/>
      </c>
      <c r="PU17" s="146" t="str">
        <f t="shared" si="2209"/>
        <v/>
      </c>
      <c r="PV17" s="146" t="str">
        <f t="shared" si="2209"/>
        <v/>
      </c>
      <c r="PW17" s="146" t="str">
        <f t="shared" si="2209"/>
        <v/>
      </c>
      <c r="PX17" s="146" t="str">
        <f t="shared" si="2209"/>
        <v/>
      </c>
      <c r="PY17" s="146" t="str">
        <f t="shared" si="2209"/>
        <v/>
      </c>
      <c r="PZ17" s="146" t="str">
        <f t="shared" si="2209"/>
        <v/>
      </c>
      <c r="QA17" s="146" t="str">
        <f t="shared" si="2209"/>
        <v/>
      </c>
      <c r="QB17" s="146" t="str">
        <f t="shared" si="2209"/>
        <v/>
      </c>
      <c r="QC17" s="146" t="str">
        <f t="shared" si="2209"/>
        <v/>
      </c>
      <c r="QD17" s="146" t="str">
        <f t="shared" si="2209"/>
        <v/>
      </c>
      <c r="QE17" s="146" t="str">
        <f t="shared" si="2209"/>
        <v/>
      </c>
      <c r="QF17" s="146" t="str">
        <f t="shared" si="2209"/>
        <v/>
      </c>
      <c r="QG17" s="146" t="str">
        <f t="shared" si="2209"/>
        <v/>
      </c>
      <c r="QH17" s="146" t="str">
        <f t="shared" si="2209"/>
        <v/>
      </c>
      <c r="QI17" s="146" t="str">
        <f t="shared" si="2209"/>
        <v/>
      </c>
      <c r="QJ17" s="146" t="str">
        <f t="shared" si="2209"/>
        <v/>
      </c>
      <c r="QK17" s="146" t="str">
        <f t="shared" si="2209"/>
        <v/>
      </c>
      <c r="QL17" s="146" t="str">
        <f t="shared" si="2209"/>
        <v/>
      </c>
      <c r="QM17" s="146" t="str">
        <f t="shared" si="2209"/>
        <v/>
      </c>
      <c r="QN17" s="146" t="str">
        <f t="shared" si="2209"/>
        <v/>
      </c>
      <c r="QO17" s="146" t="str">
        <f t="shared" si="2209"/>
        <v/>
      </c>
      <c r="QP17" s="146" t="str">
        <f t="shared" si="2209"/>
        <v/>
      </c>
      <c r="QQ17" s="146" t="str">
        <f t="shared" si="2209"/>
        <v/>
      </c>
      <c r="QR17" s="146" t="str">
        <f t="shared" si="2209"/>
        <v/>
      </c>
      <c r="QS17" s="146" t="str">
        <f t="shared" si="2209"/>
        <v/>
      </c>
      <c r="QT17" s="146" t="str">
        <f t="shared" si="2209"/>
        <v/>
      </c>
      <c r="QU17" s="146" t="str">
        <f t="shared" si="2209"/>
        <v/>
      </c>
      <c r="QV17" s="146" t="str">
        <f t="shared" si="2209"/>
        <v/>
      </c>
      <c r="QW17" s="146" t="str">
        <f t="shared" si="2209"/>
        <v/>
      </c>
      <c r="QX17" s="146" t="str">
        <f t="shared" si="2209"/>
        <v/>
      </c>
      <c r="QY17" s="146" t="str">
        <f t="shared" si="2209"/>
        <v/>
      </c>
      <c r="QZ17" s="146" t="str">
        <f t="shared" ref="QZ17:TK17" si="2210">IF(QZ$13="STOP","",IF(QZ$13-INT(QZ$13)=0.5,"",CONCATENATE(QZ$14," ",QZ$16)))</f>
        <v/>
      </c>
      <c r="RA17" s="146" t="str">
        <f t="shared" si="2210"/>
        <v/>
      </c>
      <c r="RB17" s="146" t="str">
        <f t="shared" si="2210"/>
        <v/>
      </c>
      <c r="RC17" s="146" t="str">
        <f t="shared" si="2210"/>
        <v/>
      </c>
      <c r="RD17" s="146" t="str">
        <f t="shared" si="2210"/>
        <v/>
      </c>
      <c r="RE17" s="146" t="str">
        <f t="shared" si="2210"/>
        <v/>
      </c>
      <c r="RF17" s="146" t="str">
        <f t="shared" si="2210"/>
        <v/>
      </c>
      <c r="RG17" s="146" t="str">
        <f t="shared" si="2210"/>
        <v/>
      </c>
      <c r="RH17" s="146" t="str">
        <f t="shared" si="2210"/>
        <v/>
      </c>
      <c r="RI17" s="146" t="str">
        <f t="shared" si="2210"/>
        <v/>
      </c>
      <c r="RJ17" s="146" t="str">
        <f t="shared" si="2210"/>
        <v/>
      </c>
      <c r="RK17" s="146" t="str">
        <f t="shared" si="2210"/>
        <v/>
      </c>
      <c r="RL17" s="146" t="str">
        <f t="shared" si="2210"/>
        <v/>
      </c>
      <c r="RM17" s="146" t="str">
        <f t="shared" si="2210"/>
        <v/>
      </c>
      <c r="RN17" s="146" t="str">
        <f t="shared" si="2210"/>
        <v/>
      </c>
      <c r="RO17" s="146" t="str">
        <f t="shared" si="2210"/>
        <v/>
      </c>
      <c r="RP17" s="146" t="str">
        <f t="shared" si="2210"/>
        <v/>
      </c>
      <c r="RQ17" s="146" t="str">
        <f t="shared" si="2210"/>
        <v/>
      </c>
      <c r="RR17" s="146" t="str">
        <f t="shared" si="2210"/>
        <v/>
      </c>
      <c r="RS17" s="146" t="str">
        <f t="shared" si="2210"/>
        <v/>
      </c>
      <c r="RT17" s="146" t="str">
        <f t="shared" si="2210"/>
        <v/>
      </c>
      <c r="RU17" s="146" t="str">
        <f t="shared" si="2210"/>
        <v/>
      </c>
      <c r="RV17" s="146" t="str">
        <f t="shared" si="2210"/>
        <v/>
      </c>
      <c r="RW17" s="146" t="str">
        <f t="shared" si="2210"/>
        <v/>
      </c>
      <c r="RX17" s="146" t="str">
        <f t="shared" si="2210"/>
        <v/>
      </c>
      <c r="RY17" s="146" t="str">
        <f t="shared" si="2210"/>
        <v/>
      </c>
      <c r="RZ17" s="146" t="str">
        <f t="shared" si="2210"/>
        <v/>
      </c>
      <c r="SA17" s="146" t="str">
        <f t="shared" si="2210"/>
        <v/>
      </c>
      <c r="SB17" s="146" t="str">
        <f t="shared" si="2210"/>
        <v/>
      </c>
      <c r="SC17" s="146" t="str">
        <f t="shared" si="2210"/>
        <v/>
      </c>
      <c r="SD17" s="146" t="str">
        <f t="shared" si="2210"/>
        <v/>
      </c>
      <c r="SE17" s="146" t="str">
        <f t="shared" si="2210"/>
        <v/>
      </c>
      <c r="SF17" s="146" t="str">
        <f t="shared" si="2210"/>
        <v/>
      </c>
      <c r="SG17" s="146" t="str">
        <f t="shared" si="2210"/>
        <v/>
      </c>
      <c r="SH17" s="146" t="str">
        <f t="shared" si="2210"/>
        <v/>
      </c>
      <c r="SI17" s="146" t="str">
        <f t="shared" si="2210"/>
        <v/>
      </c>
      <c r="SJ17" s="146" t="str">
        <f t="shared" si="2210"/>
        <v/>
      </c>
      <c r="SK17" s="146" t="str">
        <f t="shared" si="2210"/>
        <v/>
      </c>
      <c r="SL17" s="146" t="str">
        <f t="shared" si="2210"/>
        <v/>
      </c>
      <c r="SM17" s="146" t="str">
        <f t="shared" si="2210"/>
        <v/>
      </c>
      <c r="SN17" s="146" t="str">
        <f t="shared" si="2210"/>
        <v/>
      </c>
      <c r="SO17" s="146" t="str">
        <f t="shared" si="2210"/>
        <v/>
      </c>
      <c r="SP17" s="146" t="str">
        <f t="shared" si="2210"/>
        <v/>
      </c>
      <c r="SQ17" s="146" t="str">
        <f t="shared" si="2210"/>
        <v/>
      </c>
      <c r="SR17" s="146" t="str">
        <f t="shared" si="2210"/>
        <v/>
      </c>
      <c r="SS17" s="146" t="str">
        <f t="shared" si="2210"/>
        <v/>
      </c>
      <c r="ST17" s="146" t="str">
        <f t="shared" si="2210"/>
        <v/>
      </c>
      <c r="SU17" s="146" t="str">
        <f t="shared" si="2210"/>
        <v/>
      </c>
      <c r="SV17" s="146" t="str">
        <f t="shared" si="2210"/>
        <v/>
      </c>
      <c r="SW17" s="146" t="str">
        <f t="shared" si="2210"/>
        <v/>
      </c>
      <c r="SX17" s="146" t="str">
        <f t="shared" si="2210"/>
        <v/>
      </c>
      <c r="SY17" s="146" t="str">
        <f t="shared" si="2210"/>
        <v/>
      </c>
      <c r="SZ17" s="146" t="str">
        <f t="shared" si="2210"/>
        <v/>
      </c>
      <c r="TA17" s="146" t="str">
        <f t="shared" si="2210"/>
        <v/>
      </c>
      <c r="TB17" s="146" t="str">
        <f t="shared" si="2210"/>
        <v/>
      </c>
      <c r="TC17" s="146" t="str">
        <f t="shared" si="2210"/>
        <v/>
      </c>
      <c r="TD17" s="146" t="str">
        <f t="shared" si="2210"/>
        <v/>
      </c>
      <c r="TE17" s="146" t="str">
        <f t="shared" si="2210"/>
        <v/>
      </c>
      <c r="TF17" s="146" t="str">
        <f t="shared" si="2210"/>
        <v/>
      </c>
      <c r="TG17" s="146" t="str">
        <f t="shared" si="2210"/>
        <v/>
      </c>
      <c r="TH17" s="146" t="str">
        <f t="shared" si="2210"/>
        <v/>
      </c>
      <c r="TI17" s="146" t="str">
        <f t="shared" si="2210"/>
        <v/>
      </c>
      <c r="TJ17" s="146" t="str">
        <f t="shared" si="2210"/>
        <v/>
      </c>
      <c r="TK17" s="146" t="str">
        <f t="shared" si="2210"/>
        <v/>
      </c>
      <c r="TL17" s="146" t="str">
        <f t="shared" ref="TL17:VW17" si="2211">IF(TL$13="STOP","",IF(TL$13-INT(TL$13)=0.5,"",CONCATENATE(TL$14," ",TL$16)))</f>
        <v/>
      </c>
      <c r="TM17" s="146" t="str">
        <f t="shared" si="2211"/>
        <v/>
      </c>
      <c r="TN17" s="146" t="str">
        <f t="shared" si="2211"/>
        <v/>
      </c>
      <c r="TO17" s="146" t="str">
        <f t="shared" si="2211"/>
        <v/>
      </c>
      <c r="TP17" s="146" t="str">
        <f t="shared" si="2211"/>
        <v/>
      </c>
      <c r="TQ17" s="146" t="str">
        <f t="shared" si="2211"/>
        <v/>
      </c>
      <c r="TR17" s="146" t="str">
        <f t="shared" si="2211"/>
        <v/>
      </c>
      <c r="TS17" s="146" t="str">
        <f t="shared" si="2211"/>
        <v/>
      </c>
      <c r="TT17" s="146" t="str">
        <f t="shared" si="2211"/>
        <v/>
      </c>
      <c r="TU17" s="146" t="str">
        <f t="shared" si="2211"/>
        <v/>
      </c>
      <c r="TV17" s="146" t="str">
        <f t="shared" si="2211"/>
        <v/>
      </c>
      <c r="TW17" s="146" t="str">
        <f t="shared" si="2211"/>
        <v/>
      </c>
      <c r="TX17" s="146" t="str">
        <f t="shared" si="2211"/>
        <v/>
      </c>
      <c r="TY17" s="146" t="str">
        <f t="shared" si="2211"/>
        <v/>
      </c>
      <c r="TZ17" s="146" t="str">
        <f t="shared" si="2211"/>
        <v/>
      </c>
      <c r="UA17" s="146" t="str">
        <f t="shared" si="2211"/>
        <v/>
      </c>
      <c r="UB17" s="146" t="str">
        <f t="shared" si="2211"/>
        <v/>
      </c>
      <c r="UC17" s="146" t="str">
        <f t="shared" si="2211"/>
        <v/>
      </c>
      <c r="UD17" s="146" t="str">
        <f t="shared" si="2211"/>
        <v/>
      </c>
      <c r="UE17" s="146" t="str">
        <f t="shared" si="2211"/>
        <v/>
      </c>
      <c r="UF17" s="146" t="str">
        <f t="shared" si="2211"/>
        <v/>
      </c>
      <c r="UG17" s="146" t="str">
        <f t="shared" si="2211"/>
        <v/>
      </c>
      <c r="UH17" s="146" t="str">
        <f t="shared" si="2211"/>
        <v/>
      </c>
      <c r="UI17" s="146" t="str">
        <f t="shared" si="2211"/>
        <v/>
      </c>
      <c r="UJ17" s="146" t="str">
        <f t="shared" si="2211"/>
        <v/>
      </c>
      <c r="UK17" s="146" t="str">
        <f t="shared" si="2211"/>
        <v/>
      </c>
      <c r="UL17" s="146" t="str">
        <f t="shared" si="2211"/>
        <v/>
      </c>
      <c r="UM17" s="146" t="str">
        <f t="shared" si="2211"/>
        <v/>
      </c>
      <c r="UN17" s="146" t="str">
        <f t="shared" si="2211"/>
        <v/>
      </c>
      <c r="UO17" s="146" t="str">
        <f t="shared" si="2211"/>
        <v/>
      </c>
      <c r="UP17" s="146" t="str">
        <f t="shared" si="2211"/>
        <v/>
      </c>
      <c r="UQ17" s="146" t="str">
        <f t="shared" si="2211"/>
        <v/>
      </c>
      <c r="UR17" s="146" t="str">
        <f t="shared" si="2211"/>
        <v/>
      </c>
      <c r="US17" s="146" t="str">
        <f t="shared" si="2211"/>
        <v/>
      </c>
      <c r="UT17" s="146" t="str">
        <f t="shared" si="2211"/>
        <v/>
      </c>
      <c r="UU17" s="146" t="str">
        <f t="shared" si="2211"/>
        <v/>
      </c>
      <c r="UV17" s="146" t="str">
        <f t="shared" si="2211"/>
        <v/>
      </c>
      <c r="UW17" s="146" t="str">
        <f t="shared" si="2211"/>
        <v/>
      </c>
      <c r="UX17" s="146" t="str">
        <f t="shared" si="2211"/>
        <v/>
      </c>
      <c r="UY17" s="146" t="str">
        <f t="shared" si="2211"/>
        <v/>
      </c>
      <c r="UZ17" s="146" t="str">
        <f t="shared" si="2211"/>
        <v/>
      </c>
      <c r="VA17" s="146" t="str">
        <f t="shared" si="2211"/>
        <v/>
      </c>
      <c r="VB17" s="146" t="str">
        <f t="shared" si="2211"/>
        <v/>
      </c>
      <c r="VC17" s="146" t="str">
        <f t="shared" si="2211"/>
        <v/>
      </c>
      <c r="VD17" s="146" t="str">
        <f t="shared" si="2211"/>
        <v/>
      </c>
      <c r="VE17" s="146" t="str">
        <f t="shared" si="2211"/>
        <v/>
      </c>
      <c r="VF17" s="146" t="str">
        <f t="shared" si="2211"/>
        <v/>
      </c>
      <c r="VG17" s="146" t="str">
        <f t="shared" si="2211"/>
        <v/>
      </c>
      <c r="VH17" s="146" t="str">
        <f t="shared" si="2211"/>
        <v/>
      </c>
      <c r="VI17" s="146" t="str">
        <f t="shared" si="2211"/>
        <v/>
      </c>
      <c r="VJ17" s="146" t="str">
        <f t="shared" si="2211"/>
        <v/>
      </c>
      <c r="VK17" s="146" t="str">
        <f t="shared" si="2211"/>
        <v/>
      </c>
      <c r="VL17" s="146" t="str">
        <f t="shared" si="2211"/>
        <v/>
      </c>
      <c r="VM17" s="146" t="str">
        <f t="shared" si="2211"/>
        <v/>
      </c>
      <c r="VN17" s="146" t="str">
        <f t="shared" si="2211"/>
        <v/>
      </c>
      <c r="VO17" s="146" t="str">
        <f t="shared" si="2211"/>
        <v/>
      </c>
      <c r="VP17" s="146" t="str">
        <f t="shared" si="2211"/>
        <v/>
      </c>
      <c r="VQ17" s="146" t="str">
        <f t="shared" si="2211"/>
        <v/>
      </c>
      <c r="VR17" s="146" t="str">
        <f t="shared" si="2211"/>
        <v/>
      </c>
      <c r="VS17" s="146" t="str">
        <f t="shared" si="2211"/>
        <v/>
      </c>
      <c r="VT17" s="146" t="str">
        <f t="shared" si="2211"/>
        <v/>
      </c>
      <c r="VU17" s="146" t="str">
        <f t="shared" si="2211"/>
        <v/>
      </c>
      <c r="VV17" s="146" t="str">
        <f t="shared" si="2211"/>
        <v/>
      </c>
      <c r="VW17" s="146" t="str">
        <f t="shared" si="2211"/>
        <v/>
      </c>
      <c r="VX17" s="146" t="str">
        <f t="shared" ref="VX17:YI17" si="2212">IF(VX$13="STOP","",IF(VX$13-INT(VX$13)=0.5,"",CONCATENATE(VX$14," ",VX$16)))</f>
        <v/>
      </c>
      <c r="VY17" s="146" t="str">
        <f t="shared" si="2212"/>
        <v/>
      </c>
      <c r="VZ17" s="146" t="str">
        <f t="shared" si="2212"/>
        <v/>
      </c>
      <c r="WA17" s="146" t="str">
        <f t="shared" si="2212"/>
        <v/>
      </c>
      <c r="WB17" s="146" t="str">
        <f t="shared" si="2212"/>
        <v/>
      </c>
      <c r="WC17" s="146" t="str">
        <f t="shared" si="2212"/>
        <v/>
      </c>
      <c r="WD17" s="146" t="str">
        <f t="shared" si="2212"/>
        <v/>
      </c>
      <c r="WE17" s="146" t="str">
        <f t="shared" si="2212"/>
        <v/>
      </c>
      <c r="WF17" s="146" t="str">
        <f t="shared" si="2212"/>
        <v/>
      </c>
      <c r="WG17" s="146" t="str">
        <f t="shared" si="2212"/>
        <v/>
      </c>
      <c r="WH17" s="146" t="str">
        <f t="shared" si="2212"/>
        <v/>
      </c>
      <c r="WI17" s="146" t="str">
        <f t="shared" si="2212"/>
        <v/>
      </c>
      <c r="WJ17" s="146" t="str">
        <f t="shared" si="2212"/>
        <v/>
      </c>
      <c r="WK17" s="146" t="str">
        <f t="shared" si="2212"/>
        <v/>
      </c>
      <c r="WL17" s="146" t="str">
        <f t="shared" si="2212"/>
        <v/>
      </c>
      <c r="WM17" s="146" t="str">
        <f t="shared" si="2212"/>
        <v/>
      </c>
      <c r="WN17" s="146" t="str">
        <f t="shared" si="2212"/>
        <v/>
      </c>
      <c r="WO17" s="146" t="str">
        <f t="shared" si="2212"/>
        <v/>
      </c>
      <c r="WP17" s="146" t="str">
        <f t="shared" si="2212"/>
        <v/>
      </c>
      <c r="WQ17" s="146" t="str">
        <f t="shared" si="2212"/>
        <v/>
      </c>
      <c r="WR17" s="146" t="str">
        <f t="shared" si="2212"/>
        <v/>
      </c>
      <c r="WS17" s="146" t="str">
        <f t="shared" si="2212"/>
        <v/>
      </c>
      <c r="WT17" s="146" t="str">
        <f t="shared" si="2212"/>
        <v/>
      </c>
      <c r="WU17" s="146" t="str">
        <f t="shared" si="2212"/>
        <v/>
      </c>
      <c r="WV17" s="146" t="str">
        <f t="shared" si="2212"/>
        <v/>
      </c>
      <c r="WW17" s="146" t="str">
        <f t="shared" si="2212"/>
        <v/>
      </c>
      <c r="WX17" s="146" t="str">
        <f t="shared" si="2212"/>
        <v/>
      </c>
      <c r="WY17" s="146" t="str">
        <f t="shared" si="2212"/>
        <v/>
      </c>
      <c r="WZ17" s="146" t="str">
        <f t="shared" si="2212"/>
        <v/>
      </c>
      <c r="XA17" s="146" t="str">
        <f t="shared" si="2212"/>
        <v/>
      </c>
      <c r="XB17" s="146" t="str">
        <f t="shared" si="2212"/>
        <v/>
      </c>
      <c r="XC17" s="146" t="str">
        <f t="shared" si="2212"/>
        <v/>
      </c>
      <c r="XD17" s="146" t="str">
        <f t="shared" si="2212"/>
        <v/>
      </c>
      <c r="XE17" s="146" t="str">
        <f t="shared" si="2212"/>
        <v/>
      </c>
      <c r="XF17" s="146" t="str">
        <f t="shared" si="2212"/>
        <v/>
      </c>
      <c r="XG17" s="146" t="str">
        <f t="shared" si="2212"/>
        <v/>
      </c>
      <c r="XH17" s="146" t="str">
        <f t="shared" si="2212"/>
        <v/>
      </c>
      <c r="XI17" s="146" t="str">
        <f t="shared" si="2212"/>
        <v/>
      </c>
      <c r="XJ17" s="146" t="str">
        <f t="shared" si="2212"/>
        <v/>
      </c>
      <c r="XK17" s="146" t="str">
        <f t="shared" si="2212"/>
        <v/>
      </c>
      <c r="XL17" s="146" t="str">
        <f t="shared" si="2212"/>
        <v/>
      </c>
      <c r="XM17" s="146" t="str">
        <f t="shared" si="2212"/>
        <v/>
      </c>
      <c r="XN17" s="146" t="str">
        <f t="shared" si="2212"/>
        <v/>
      </c>
      <c r="XO17" s="146" t="str">
        <f t="shared" si="2212"/>
        <v/>
      </c>
      <c r="XP17" s="146" t="str">
        <f t="shared" si="2212"/>
        <v/>
      </c>
      <c r="XQ17" s="146" t="str">
        <f t="shared" si="2212"/>
        <v/>
      </c>
      <c r="XR17" s="146" t="str">
        <f t="shared" si="2212"/>
        <v/>
      </c>
      <c r="XS17" s="146" t="str">
        <f t="shared" si="2212"/>
        <v/>
      </c>
      <c r="XT17" s="146" t="str">
        <f t="shared" si="2212"/>
        <v/>
      </c>
      <c r="XU17" s="146" t="str">
        <f t="shared" si="2212"/>
        <v/>
      </c>
      <c r="XV17" s="146" t="str">
        <f t="shared" si="2212"/>
        <v/>
      </c>
      <c r="XW17" s="146" t="str">
        <f t="shared" si="2212"/>
        <v/>
      </c>
      <c r="XX17" s="146" t="str">
        <f t="shared" si="2212"/>
        <v/>
      </c>
      <c r="XY17" s="146" t="str">
        <f t="shared" si="2212"/>
        <v/>
      </c>
      <c r="XZ17" s="146" t="str">
        <f t="shared" si="2212"/>
        <v/>
      </c>
      <c r="YA17" s="146" t="str">
        <f t="shared" si="2212"/>
        <v/>
      </c>
      <c r="YB17" s="146" t="str">
        <f t="shared" si="2212"/>
        <v/>
      </c>
      <c r="YC17" s="146" t="str">
        <f t="shared" si="2212"/>
        <v/>
      </c>
      <c r="YD17" s="146" t="str">
        <f t="shared" si="2212"/>
        <v/>
      </c>
      <c r="YE17" s="146" t="str">
        <f t="shared" si="2212"/>
        <v/>
      </c>
      <c r="YF17" s="146" t="str">
        <f t="shared" si="2212"/>
        <v/>
      </c>
      <c r="YG17" s="146" t="str">
        <f t="shared" si="2212"/>
        <v/>
      </c>
      <c r="YH17" s="146" t="str">
        <f t="shared" si="2212"/>
        <v/>
      </c>
      <c r="YI17" s="146" t="str">
        <f t="shared" si="2212"/>
        <v/>
      </c>
      <c r="YJ17" s="146" t="str">
        <f t="shared" ref="YJ17:AAU17" si="2213">IF(YJ$13="STOP","",IF(YJ$13-INT(YJ$13)=0.5,"",CONCATENATE(YJ$14," ",YJ$16)))</f>
        <v/>
      </c>
      <c r="YK17" s="146" t="str">
        <f t="shared" si="2213"/>
        <v/>
      </c>
      <c r="YL17" s="146" t="str">
        <f t="shared" si="2213"/>
        <v/>
      </c>
      <c r="YM17" s="146" t="str">
        <f t="shared" si="2213"/>
        <v/>
      </c>
      <c r="YN17" s="146" t="str">
        <f t="shared" si="2213"/>
        <v/>
      </c>
      <c r="YO17" s="146" t="str">
        <f t="shared" si="2213"/>
        <v/>
      </c>
      <c r="YP17" s="146" t="str">
        <f t="shared" si="2213"/>
        <v/>
      </c>
      <c r="YQ17" s="146" t="str">
        <f t="shared" si="2213"/>
        <v/>
      </c>
      <c r="YR17" s="146" t="str">
        <f t="shared" si="2213"/>
        <v/>
      </c>
      <c r="YS17" s="146" t="str">
        <f t="shared" si="2213"/>
        <v/>
      </c>
      <c r="YT17" s="146" t="str">
        <f t="shared" si="2213"/>
        <v/>
      </c>
      <c r="YU17" s="146" t="str">
        <f t="shared" si="2213"/>
        <v/>
      </c>
      <c r="YV17" s="146" t="str">
        <f t="shared" si="2213"/>
        <v/>
      </c>
      <c r="YW17" s="146" t="str">
        <f t="shared" si="2213"/>
        <v/>
      </c>
      <c r="YX17" s="146" t="str">
        <f t="shared" si="2213"/>
        <v/>
      </c>
      <c r="YY17" s="146" t="str">
        <f t="shared" si="2213"/>
        <v/>
      </c>
      <c r="YZ17" s="146" t="str">
        <f t="shared" si="2213"/>
        <v/>
      </c>
      <c r="ZA17" s="146" t="str">
        <f t="shared" si="2213"/>
        <v/>
      </c>
      <c r="ZB17" s="146" t="str">
        <f t="shared" si="2213"/>
        <v/>
      </c>
      <c r="ZC17" s="146" t="str">
        <f t="shared" si="2213"/>
        <v/>
      </c>
      <c r="ZD17" s="146" t="str">
        <f t="shared" si="2213"/>
        <v/>
      </c>
      <c r="ZE17" s="146" t="str">
        <f t="shared" si="2213"/>
        <v/>
      </c>
      <c r="ZF17" s="146" t="str">
        <f t="shared" si="2213"/>
        <v/>
      </c>
      <c r="ZG17" s="146" t="str">
        <f t="shared" si="2213"/>
        <v/>
      </c>
      <c r="ZH17" s="146" t="str">
        <f t="shared" si="2213"/>
        <v/>
      </c>
      <c r="ZI17" s="146" t="str">
        <f t="shared" si="2213"/>
        <v/>
      </c>
      <c r="ZJ17" s="146" t="str">
        <f t="shared" si="2213"/>
        <v/>
      </c>
      <c r="ZK17" s="146" t="str">
        <f t="shared" si="2213"/>
        <v/>
      </c>
      <c r="ZL17" s="146" t="str">
        <f t="shared" si="2213"/>
        <v/>
      </c>
      <c r="ZM17" s="146" t="str">
        <f t="shared" si="2213"/>
        <v/>
      </c>
      <c r="ZN17" s="146" t="str">
        <f t="shared" si="2213"/>
        <v/>
      </c>
      <c r="ZO17" s="146" t="str">
        <f t="shared" si="2213"/>
        <v/>
      </c>
      <c r="ZP17" s="146" t="str">
        <f t="shared" si="2213"/>
        <v/>
      </c>
      <c r="ZQ17" s="146" t="str">
        <f t="shared" si="2213"/>
        <v/>
      </c>
      <c r="ZR17" s="146" t="str">
        <f t="shared" si="2213"/>
        <v/>
      </c>
      <c r="ZS17" s="146" t="str">
        <f t="shared" si="2213"/>
        <v/>
      </c>
      <c r="ZT17" s="146" t="str">
        <f t="shared" si="2213"/>
        <v/>
      </c>
      <c r="ZU17" s="146" t="str">
        <f t="shared" si="2213"/>
        <v/>
      </c>
      <c r="ZV17" s="146" t="str">
        <f t="shared" si="2213"/>
        <v/>
      </c>
      <c r="ZW17" s="146" t="str">
        <f t="shared" si="2213"/>
        <v/>
      </c>
      <c r="ZX17" s="146" t="str">
        <f t="shared" si="2213"/>
        <v/>
      </c>
      <c r="ZY17" s="146" t="str">
        <f t="shared" si="2213"/>
        <v/>
      </c>
      <c r="ZZ17" s="146" t="str">
        <f t="shared" si="2213"/>
        <v/>
      </c>
      <c r="AAA17" s="146" t="str">
        <f t="shared" si="2213"/>
        <v/>
      </c>
      <c r="AAB17" s="146" t="str">
        <f t="shared" si="2213"/>
        <v/>
      </c>
      <c r="AAC17" s="146" t="str">
        <f t="shared" si="2213"/>
        <v/>
      </c>
      <c r="AAD17" s="146" t="str">
        <f t="shared" si="2213"/>
        <v/>
      </c>
      <c r="AAE17" s="146" t="str">
        <f t="shared" si="2213"/>
        <v/>
      </c>
      <c r="AAF17" s="146" t="str">
        <f t="shared" si="2213"/>
        <v/>
      </c>
      <c r="AAG17" s="146" t="str">
        <f t="shared" si="2213"/>
        <v/>
      </c>
      <c r="AAH17" s="146" t="str">
        <f t="shared" si="2213"/>
        <v/>
      </c>
      <c r="AAI17" s="146" t="str">
        <f t="shared" si="2213"/>
        <v/>
      </c>
      <c r="AAJ17" s="146" t="str">
        <f t="shared" si="2213"/>
        <v/>
      </c>
      <c r="AAK17" s="146" t="str">
        <f t="shared" si="2213"/>
        <v/>
      </c>
      <c r="AAL17" s="146" t="str">
        <f t="shared" si="2213"/>
        <v/>
      </c>
      <c r="AAM17" s="146" t="str">
        <f t="shared" si="2213"/>
        <v/>
      </c>
      <c r="AAN17" s="146" t="str">
        <f t="shared" si="2213"/>
        <v/>
      </c>
      <c r="AAO17" s="146" t="str">
        <f t="shared" si="2213"/>
        <v/>
      </c>
      <c r="AAP17" s="146" t="str">
        <f t="shared" si="2213"/>
        <v/>
      </c>
      <c r="AAQ17" s="146" t="str">
        <f t="shared" si="2213"/>
        <v/>
      </c>
      <c r="AAR17" s="146" t="str">
        <f t="shared" si="2213"/>
        <v/>
      </c>
      <c r="AAS17" s="146" t="str">
        <f t="shared" si="2213"/>
        <v/>
      </c>
      <c r="AAT17" s="146" t="str">
        <f t="shared" si="2213"/>
        <v/>
      </c>
      <c r="AAU17" s="146" t="str">
        <f t="shared" si="2213"/>
        <v/>
      </c>
      <c r="AAV17" s="146" t="str">
        <f t="shared" ref="AAV17:ADG17" si="2214">IF(AAV$13="STOP","",IF(AAV$13-INT(AAV$13)=0.5,"",CONCATENATE(AAV$14," ",AAV$16)))</f>
        <v/>
      </c>
      <c r="AAW17" s="146" t="str">
        <f t="shared" si="2214"/>
        <v/>
      </c>
      <c r="AAX17" s="146" t="str">
        <f t="shared" si="2214"/>
        <v/>
      </c>
      <c r="AAY17" s="146" t="str">
        <f t="shared" si="2214"/>
        <v/>
      </c>
      <c r="AAZ17" s="146" t="str">
        <f t="shared" si="2214"/>
        <v/>
      </c>
      <c r="ABA17" s="146" t="str">
        <f t="shared" si="2214"/>
        <v/>
      </c>
      <c r="ABB17" s="146" t="str">
        <f t="shared" si="2214"/>
        <v/>
      </c>
      <c r="ABC17" s="146" t="str">
        <f t="shared" si="2214"/>
        <v/>
      </c>
      <c r="ABD17" s="146" t="str">
        <f t="shared" si="2214"/>
        <v/>
      </c>
      <c r="ABE17" s="146" t="str">
        <f t="shared" si="2214"/>
        <v/>
      </c>
      <c r="ABF17" s="146" t="str">
        <f t="shared" si="2214"/>
        <v/>
      </c>
      <c r="ABG17" s="146" t="str">
        <f t="shared" si="2214"/>
        <v/>
      </c>
      <c r="ABH17" s="146" t="str">
        <f t="shared" si="2214"/>
        <v/>
      </c>
      <c r="ABI17" s="146" t="str">
        <f t="shared" si="2214"/>
        <v/>
      </c>
      <c r="ABJ17" s="146" t="str">
        <f t="shared" si="2214"/>
        <v/>
      </c>
      <c r="ABK17" s="146" t="str">
        <f t="shared" si="2214"/>
        <v/>
      </c>
      <c r="ABL17" s="146" t="str">
        <f t="shared" si="2214"/>
        <v/>
      </c>
      <c r="ABM17" s="146" t="str">
        <f t="shared" si="2214"/>
        <v/>
      </c>
      <c r="ABN17" s="146" t="str">
        <f t="shared" si="2214"/>
        <v/>
      </c>
      <c r="ABO17" s="146" t="str">
        <f t="shared" si="2214"/>
        <v/>
      </c>
      <c r="ABP17" s="146" t="str">
        <f t="shared" si="2214"/>
        <v/>
      </c>
      <c r="ABQ17" s="146" t="str">
        <f t="shared" si="2214"/>
        <v/>
      </c>
      <c r="ABR17" s="146" t="str">
        <f t="shared" si="2214"/>
        <v/>
      </c>
      <c r="ABS17" s="146" t="str">
        <f t="shared" si="2214"/>
        <v/>
      </c>
      <c r="ABT17" s="146" t="str">
        <f t="shared" si="2214"/>
        <v/>
      </c>
      <c r="ABU17" s="146" t="str">
        <f t="shared" si="2214"/>
        <v/>
      </c>
      <c r="ABV17" s="146" t="str">
        <f t="shared" si="2214"/>
        <v/>
      </c>
      <c r="ABW17" s="146" t="str">
        <f t="shared" si="2214"/>
        <v/>
      </c>
      <c r="ABX17" s="146" t="str">
        <f t="shared" si="2214"/>
        <v/>
      </c>
      <c r="ABY17" s="146" t="str">
        <f t="shared" si="2214"/>
        <v/>
      </c>
      <c r="ABZ17" s="146" t="str">
        <f t="shared" si="2214"/>
        <v/>
      </c>
      <c r="ACA17" s="146" t="str">
        <f t="shared" si="2214"/>
        <v/>
      </c>
      <c r="ACB17" s="146" t="str">
        <f t="shared" si="2214"/>
        <v/>
      </c>
      <c r="ACC17" s="146" t="str">
        <f t="shared" si="2214"/>
        <v/>
      </c>
      <c r="ACD17" s="146" t="str">
        <f t="shared" si="2214"/>
        <v/>
      </c>
      <c r="ACE17" s="146" t="str">
        <f t="shared" si="2214"/>
        <v/>
      </c>
      <c r="ACF17" s="146" t="str">
        <f t="shared" si="2214"/>
        <v/>
      </c>
      <c r="ACG17" s="146" t="str">
        <f t="shared" si="2214"/>
        <v/>
      </c>
      <c r="ACH17" s="146" t="str">
        <f t="shared" si="2214"/>
        <v/>
      </c>
      <c r="ACI17" s="146" t="str">
        <f t="shared" si="2214"/>
        <v/>
      </c>
      <c r="ACJ17" s="146" t="str">
        <f t="shared" si="2214"/>
        <v/>
      </c>
      <c r="ACK17" s="146" t="str">
        <f t="shared" si="2214"/>
        <v/>
      </c>
      <c r="ACL17" s="146" t="str">
        <f t="shared" si="2214"/>
        <v/>
      </c>
      <c r="ACM17" s="146" t="str">
        <f t="shared" si="2214"/>
        <v/>
      </c>
      <c r="ACN17" s="146" t="str">
        <f t="shared" si="2214"/>
        <v/>
      </c>
      <c r="ACO17" s="146" t="str">
        <f t="shared" si="2214"/>
        <v/>
      </c>
      <c r="ACP17" s="146" t="str">
        <f t="shared" si="2214"/>
        <v/>
      </c>
      <c r="ACQ17" s="146" t="str">
        <f t="shared" si="2214"/>
        <v/>
      </c>
      <c r="ACR17" s="146" t="str">
        <f t="shared" si="2214"/>
        <v/>
      </c>
      <c r="ACS17" s="146" t="str">
        <f t="shared" si="2214"/>
        <v/>
      </c>
      <c r="ACT17" s="146" t="str">
        <f t="shared" si="2214"/>
        <v/>
      </c>
      <c r="ACU17" s="146" t="str">
        <f t="shared" si="2214"/>
        <v/>
      </c>
      <c r="ACV17" s="146" t="str">
        <f t="shared" si="2214"/>
        <v/>
      </c>
      <c r="ACW17" s="146" t="str">
        <f t="shared" si="2214"/>
        <v/>
      </c>
      <c r="ACX17" s="146" t="str">
        <f t="shared" si="2214"/>
        <v/>
      </c>
      <c r="ACY17" s="146" t="str">
        <f t="shared" si="2214"/>
        <v/>
      </c>
      <c r="ACZ17" s="146" t="str">
        <f t="shared" si="2214"/>
        <v/>
      </c>
      <c r="ADA17" s="146" t="str">
        <f t="shared" si="2214"/>
        <v/>
      </c>
      <c r="ADB17" s="146" t="str">
        <f t="shared" si="2214"/>
        <v/>
      </c>
      <c r="ADC17" s="146" t="str">
        <f t="shared" si="2214"/>
        <v/>
      </c>
      <c r="ADD17" s="146" t="str">
        <f t="shared" si="2214"/>
        <v/>
      </c>
      <c r="ADE17" s="146" t="str">
        <f t="shared" si="2214"/>
        <v/>
      </c>
      <c r="ADF17" s="146" t="str">
        <f t="shared" si="2214"/>
        <v/>
      </c>
      <c r="ADG17" s="146" t="str">
        <f t="shared" si="2214"/>
        <v/>
      </c>
      <c r="ADH17" s="146" t="str">
        <f t="shared" ref="ADH17:AFS17" si="2215">IF(ADH$13="STOP","",IF(ADH$13-INT(ADH$13)=0.5,"",CONCATENATE(ADH$14," ",ADH$16)))</f>
        <v/>
      </c>
      <c r="ADI17" s="146" t="str">
        <f t="shared" si="2215"/>
        <v/>
      </c>
      <c r="ADJ17" s="146" t="str">
        <f t="shared" si="2215"/>
        <v/>
      </c>
      <c r="ADK17" s="146" t="str">
        <f t="shared" si="2215"/>
        <v/>
      </c>
      <c r="ADL17" s="146" t="str">
        <f t="shared" si="2215"/>
        <v/>
      </c>
      <c r="ADM17" s="146" t="str">
        <f t="shared" si="2215"/>
        <v/>
      </c>
      <c r="ADN17" s="146" t="str">
        <f t="shared" si="2215"/>
        <v/>
      </c>
      <c r="ADO17" s="146" t="str">
        <f t="shared" si="2215"/>
        <v/>
      </c>
      <c r="ADP17" s="146" t="str">
        <f t="shared" si="2215"/>
        <v/>
      </c>
      <c r="ADQ17" s="146" t="str">
        <f t="shared" si="2215"/>
        <v/>
      </c>
      <c r="ADR17" s="146" t="str">
        <f t="shared" si="2215"/>
        <v/>
      </c>
      <c r="ADS17" s="146" t="str">
        <f t="shared" si="2215"/>
        <v/>
      </c>
      <c r="ADT17" s="146" t="str">
        <f t="shared" si="2215"/>
        <v/>
      </c>
      <c r="ADU17" s="146" t="str">
        <f t="shared" si="2215"/>
        <v/>
      </c>
      <c r="ADV17" s="146" t="str">
        <f t="shared" si="2215"/>
        <v/>
      </c>
      <c r="ADW17" s="146" t="str">
        <f t="shared" si="2215"/>
        <v/>
      </c>
      <c r="ADX17" s="146" t="str">
        <f t="shared" si="2215"/>
        <v/>
      </c>
      <c r="ADY17" s="146" t="str">
        <f t="shared" si="2215"/>
        <v/>
      </c>
      <c r="ADZ17" s="146" t="str">
        <f t="shared" si="2215"/>
        <v/>
      </c>
      <c r="AEA17" s="146" t="str">
        <f t="shared" si="2215"/>
        <v/>
      </c>
      <c r="AEB17" s="146" t="str">
        <f t="shared" si="2215"/>
        <v/>
      </c>
      <c r="AEC17" s="146" t="str">
        <f t="shared" si="2215"/>
        <v/>
      </c>
      <c r="AED17" s="146" t="str">
        <f t="shared" si="2215"/>
        <v/>
      </c>
      <c r="AEE17" s="146" t="str">
        <f t="shared" si="2215"/>
        <v/>
      </c>
      <c r="AEF17" s="146" t="str">
        <f t="shared" si="2215"/>
        <v/>
      </c>
      <c r="AEG17" s="146" t="str">
        <f t="shared" si="2215"/>
        <v/>
      </c>
      <c r="AEH17" s="146" t="str">
        <f t="shared" si="2215"/>
        <v/>
      </c>
      <c r="AEI17" s="146" t="str">
        <f t="shared" si="2215"/>
        <v/>
      </c>
      <c r="AEJ17" s="146" t="str">
        <f t="shared" si="2215"/>
        <v/>
      </c>
      <c r="AEK17" s="146" t="str">
        <f t="shared" si="2215"/>
        <v/>
      </c>
      <c r="AEL17" s="146" t="str">
        <f t="shared" si="2215"/>
        <v/>
      </c>
      <c r="AEM17" s="146" t="str">
        <f t="shared" si="2215"/>
        <v/>
      </c>
      <c r="AEN17" s="146" t="str">
        <f t="shared" si="2215"/>
        <v/>
      </c>
      <c r="AEO17" s="146" t="str">
        <f t="shared" si="2215"/>
        <v/>
      </c>
      <c r="AEP17" s="146" t="str">
        <f t="shared" si="2215"/>
        <v/>
      </c>
      <c r="AEQ17" s="146" t="str">
        <f t="shared" si="2215"/>
        <v/>
      </c>
      <c r="AER17" s="146" t="str">
        <f t="shared" si="2215"/>
        <v/>
      </c>
      <c r="AES17" s="146" t="str">
        <f t="shared" si="2215"/>
        <v/>
      </c>
      <c r="AET17" s="146" t="str">
        <f t="shared" si="2215"/>
        <v/>
      </c>
      <c r="AEU17" s="146" t="str">
        <f t="shared" si="2215"/>
        <v/>
      </c>
      <c r="AEV17" s="146" t="str">
        <f t="shared" si="2215"/>
        <v/>
      </c>
      <c r="AEW17" s="146" t="str">
        <f t="shared" si="2215"/>
        <v/>
      </c>
      <c r="AEX17" s="146" t="str">
        <f t="shared" si="2215"/>
        <v/>
      </c>
      <c r="AEY17" s="146" t="str">
        <f t="shared" si="2215"/>
        <v/>
      </c>
      <c r="AEZ17" s="146" t="str">
        <f t="shared" si="2215"/>
        <v/>
      </c>
      <c r="AFA17" s="146" t="str">
        <f t="shared" si="2215"/>
        <v/>
      </c>
      <c r="AFB17" s="146" t="str">
        <f t="shared" si="2215"/>
        <v/>
      </c>
      <c r="AFC17" s="146" t="str">
        <f t="shared" si="2215"/>
        <v/>
      </c>
      <c r="AFD17" s="146" t="str">
        <f t="shared" si="2215"/>
        <v/>
      </c>
      <c r="AFE17" s="146" t="str">
        <f t="shared" si="2215"/>
        <v/>
      </c>
      <c r="AFF17" s="146" t="str">
        <f t="shared" si="2215"/>
        <v/>
      </c>
      <c r="AFG17" s="146" t="str">
        <f t="shared" si="2215"/>
        <v/>
      </c>
      <c r="AFH17" s="146" t="str">
        <f t="shared" si="2215"/>
        <v/>
      </c>
      <c r="AFI17" s="146" t="str">
        <f t="shared" si="2215"/>
        <v/>
      </c>
      <c r="AFJ17" s="146" t="str">
        <f t="shared" si="2215"/>
        <v/>
      </c>
      <c r="AFK17" s="146" t="str">
        <f t="shared" si="2215"/>
        <v/>
      </c>
      <c r="AFL17" s="146" t="str">
        <f t="shared" si="2215"/>
        <v/>
      </c>
      <c r="AFM17" s="146" t="str">
        <f t="shared" si="2215"/>
        <v/>
      </c>
      <c r="AFN17" s="146" t="str">
        <f t="shared" si="2215"/>
        <v/>
      </c>
      <c r="AFO17" s="146" t="str">
        <f t="shared" si="2215"/>
        <v/>
      </c>
      <c r="AFP17" s="146" t="str">
        <f t="shared" si="2215"/>
        <v/>
      </c>
      <c r="AFQ17" s="146" t="str">
        <f t="shared" si="2215"/>
        <v/>
      </c>
      <c r="AFR17" s="146" t="str">
        <f t="shared" si="2215"/>
        <v/>
      </c>
      <c r="AFS17" s="146" t="str">
        <f t="shared" si="2215"/>
        <v/>
      </c>
      <c r="AFT17" s="146" t="str">
        <f t="shared" ref="AFT17:AIE17" si="2216">IF(AFT$13="STOP","",IF(AFT$13-INT(AFT$13)=0.5,"",CONCATENATE(AFT$14," ",AFT$16)))</f>
        <v/>
      </c>
      <c r="AFU17" s="146" t="str">
        <f t="shared" si="2216"/>
        <v/>
      </c>
      <c r="AFV17" s="146" t="str">
        <f t="shared" si="2216"/>
        <v/>
      </c>
      <c r="AFW17" s="146" t="str">
        <f t="shared" si="2216"/>
        <v/>
      </c>
      <c r="AFX17" s="146" t="str">
        <f t="shared" si="2216"/>
        <v/>
      </c>
      <c r="AFY17" s="146" t="str">
        <f t="shared" si="2216"/>
        <v/>
      </c>
      <c r="AFZ17" s="146" t="str">
        <f t="shared" si="2216"/>
        <v/>
      </c>
      <c r="AGA17" s="146" t="str">
        <f t="shared" si="2216"/>
        <v/>
      </c>
      <c r="AGB17" s="146" t="str">
        <f t="shared" si="2216"/>
        <v/>
      </c>
      <c r="AGC17" s="146" t="str">
        <f t="shared" si="2216"/>
        <v/>
      </c>
      <c r="AGD17" s="146" t="str">
        <f t="shared" si="2216"/>
        <v/>
      </c>
      <c r="AGE17" s="146" t="str">
        <f t="shared" si="2216"/>
        <v/>
      </c>
      <c r="AGF17" s="146" t="str">
        <f t="shared" si="2216"/>
        <v/>
      </c>
      <c r="AGG17" s="146" t="str">
        <f t="shared" si="2216"/>
        <v/>
      </c>
      <c r="AGH17" s="146" t="str">
        <f t="shared" si="2216"/>
        <v/>
      </c>
      <c r="AGI17" s="146" t="str">
        <f t="shared" si="2216"/>
        <v/>
      </c>
      <c r="AGJ17" s="146" t="str">
        <f t="shared" si="2216"/>
        <v/>
      </c>
      <c r="AGK17" s="146" t="str">
        <f t="shared" si="2216"/>
        <v/>
      </c>
      <c r="AGL17" s="146" t="str">
        <f t="shared" si="2216"/>
        <v/>
      </c>
      <c r="AGM17" s="146" t="str">
        <f t="shared" si="2216"/>
        <v/>
      </c>
      <c r="AGN17" s="146" t="str">
        <f t="shared" si="2216"/>
        <v/>
      </c>
      <c r="AGO17" s="146" t="str">
        <f t="shared" si="2216"/>
        <v/>
      </c>
      <c r="AGP17" s="146" t="str">
        <f t="shared" si="2216"/>
        <v/>
      </c>
      <c r="AGQ17" s="146" t="str">
        <f t="shared" si="2216"/>
        <v/>
      </c>
      <c r="AGR17" s="146" t="str">
        <f t="shared" si="2216"/>
        <v/>
      </c>
      <c r="AGS17" s="146" t="str">
        <f t="shared" si="2216"/>
        <v/>
      </c>
      <c r="AGT17" s="146" t="str">
        <f t="shared" si="2216"/>
        <v/>
      </c>
      <c r="AGU17" s="146" t="str">
        <f t="shared" si="2216"/>
        <v/>
      </c>
      <c r="AGV17" s="146" t="str">
        <f t="shared" si="2216"/>
        <v/>
      </c>
      <c r="AGW17" s="146" t="str">
        <f t="shared" si="2216"/>
        <v/>
      </c>
      <c r="AGX17" s="146" t="str">
        <f t="shared" si="2216"/>
        <v/>
      </c>
      <c r="AGY17" s="146" t="str">
        <f t="shared" si="2216"/>
        <v/>
      </c>
      <c r="AGZ17" s="146" t="str">
        <f t="shared" si="2216"/>
        <v/>
      </c>
      <c r="AHA17" s="146" t="str">
        <f t="shared" si="2216"/>
        <v/>
      </c>
      <c r="AHB17" s="146" t="str">
        <f t="shared" si="2216"/>
        <v/>
      </c>
      <c r="AHC17" s="146" t="str">
        <f t="shared" si="2216"/>
        <v/>
      </c>
      <c r="AHD17" s="146" t="str">
        <f t="shared" si="2216"/>
        <v/>
      </c>
      <c r="AHE17" s="146" t="str">
        <f t="shared" si="2216"/>
        <v/>
      </c>
      <c r="AHF17" s="146" t="str">
        <f t="shared" si="2216"/>
        <v/>
      </c>
      <c r="AHG17" s="146" t="str">
        <f t="shared" si="2216"/>
        <v/>
      </c>
      <c r="AHH17" s="146" t="str">
        <f t="shared" si="2216"/>
        <v/>
      </c>
      <c r="AHI17" s="146" t="str">
        <f t="shared" si="2216"/>
        <v/>
      </c>
      <c r="AHJ17" s="146" t="str">
        <f t="shared" si="2216"/>
        <v/>
      </c>
      <c r="AHK17" s="146" t="str">
        <f t="shared" si="2216"/>
        <v/>
      </c>
      <c r="AHL17" s="146" t="str">
        <f t="shared" si="2216"/>
        <v/>
      </c>
      <c r="AHM17" s="146" t="str">
        <f t="shared" si="2216"/>
        <v/>
      </c>
      <c r="AHN17" s="146" t="str">
        <f t="shared" si="2216"/>
        <v/>
      </c>
      <c r="AHO17" s="146" t="str">
        <f t="shared" si="2216"/>
        <v/>
      </c>
      <c r="AHP17" s="146" t="str">
        <f t="shared" si="2216"/>
        <v/>
      </c>
      <c r="AHQ17" s="146" t="str">
        <f t="shared" si="2216"/>
        <v/>
      </c>
      <c r="AHR17" s="146" t="str">
        <f t="shared" si="2216"/>
        <v/>
      </c>
      <c r="AHS17" s="146" t="str">
        <f t="shared" si="2216"/>
        <v/>
      </c>
      <c r="AHT17" s="146" t="str">
        <f t="shared" si="2216"/>
        <v/>
      </c>
      <c r="AHU17" s="146" t="str">
        <f t="shared" si="2216"/>
        <v/>
      </c>
      <c r="AHV17" s="146" t="str">
        <f t="shared" si="2216"/>
        <v/>
      </c>
      <c r="AHW17" s="146" t="str">
        <f t="shared" si="2216"/>
        <v/>
      </c>
      <c r="AHX17" s="146" t="str">
        <f t="shared" si="2216"/>
        <v/>
      </c>
      <c r="AHY17" s="146" t="str">
        <f t="shared" si="2216"/>
        <v/>
      </c>
      <c r="AHZ17" s="146" t="str">
        <f t="shared" si="2216"/>
        <v/>
      </c>
      <c r="AIA17" s="146" t="str">
        <f t="shared" si="2216"/>
        <v/>
      </c>
      <c r="AIB17" s="146" t="str">
        <f t="shared" si="2216"/>
        <v/>
      </c>
      <c r="AIC17" s="146" t="str">
        <f t="shared" si="2216"/>
        <v/>
      </c>
      <c r="AID17" s="146" t="str">
        <f t="shared" si="2216"/>
        <v/>
      </c>
      <c r="AIE17" s="146" t="str">
        <f t="shared" si="2216"/>
        <v/>
      </c>
      <c r="AIF17" s="146" t="str">
        <f t="shared" ref="AIF17:AKQ17" si="2217">IF(AIF$13="STOP","",IF(AIF$13-INT(AIF$13)=0.5,"",CONCATENATE(AIF$14," ",AIF$16)))</f>
        <v/>
      </c>
      <c r="AIG17" s="146" t="str">
        <f t="shared" si="2217"/>
        <v/>
      </c>
      <c r="AIH17" s="146" t="str">
        <f t="shared" si="2217"/>
        <v/>
      </c>
      <c r="AII17" s="146" t="str">
        <f t="shared" si="2217"/>
        <v/>
      </c>
      <c r="AIJ17" s="146" t="str">
        <f t="shared" si="2217"/>
        <v/>
      </c>
      <c r="AIK17" s="146" t="str">
        <f t="shared" si="2217"/>
        <v/>
      </c>
      <c r="AIL17" s="146" t="str">
        <f t="shared" si="2217"/>
        <v/>
      </c>
      <c r="AIM17" s="146" t="str">
        <f t="shared" si="2217"/>
        <v/>
      </c>
      <c r="AIN17" s="146" t="str">
        <f t="shared" si="2217"/>
        <v/>
      </c>
      <c r="AIO17" s="146" t="str">
        <f t="shared" si="2217"/>
        <v/>
      </c>
      <c r="AIP17" s="146" t="str">
        <f t="shared" si="2217"/>
        <v/>
      </c>
      <c r="AIQ17" s="146" t="str">
        <f t="shared" si="2217"/>
        <v/>
      </c>
      <c r="AIR17" s="146" t="str">
        <f t="shared" si="2217"/>
        <v/>
      </c>
      <c r="AIS17" s="146" t="str">
        <f t="shared" si="2217"/>
        <v/>
      </c>
      <c r="AIT17" s="146" t="str">
        <f t="shared" si="2217"/>
        <v/>
      </c>
      <c r="AIU17" s="146" t="str">
        <f t="shared" si="2217"/>
        <v/>
      </c>
      <c r="AIV17" s="146" t="str">
        <f t="shared" si="2217"/>
        <v/>
      </c>
      <c r="AIW17" s="146" t="str">
        <f t="shared" si="2217"/>
        <v/>
      </c>
      <c r="AIX17" s="146" t="str">
        <f t="shared" si="2217"/>
        <v/>
      </c>
      <c r="AIY17" s="146" t="str">
        <f t="shared" si="2217"/>
        <v/>
      </c>
      <c r="AIZ17" s="146" t="str">
        <f t="shared" si="2217"/>
        <v/>
      </c>
      <c r="AJA17" s="146" t="str">
        <f t="shared" si="2217"/>
        <v/>
      </c>
      <c r="AJB17" s="146" t="str">
        <f t="shared" si="2217"/>
        <v/>
      </c>
      <c r="AJC17" s="146" t="str">
        <f t="shared" si="2217"/>
        <v/>
      </c>
      <c r="AJD17" s="146" t="str">
        <f t="shared" si="2217"/>
        <v/>
      </c>
      <c r="AJE17" s="146" t="str">
        <f t="shared" si="2217"/>
        <v/>
      </c>
      <c r="AJF17" s="146" t="str">
        <f t="shared" si="2217"/>
        <v/>
      </c>
      <c r="AJG17" s="146" t="str">
        <f t="shared" si="2217"/>
        <v/>
      </c>
      <c r="AJH17" s="146" t="str">
        <f t="shared" si="2217"/>
        <v/>
      </c>
      <c r="AJI17" s="146" t="str">
        <f t="shared" si="2217"/>
        <v/>
      </c>
      <c r="AJJ17" s="146" t="str">
        <f t="shared" si="2217"/>
        <v/>
      </c>
      <c r="AJK17" s="146" t="str">
        <f t="shared" si="2217"/>
        <v/>
      </c>
      <c r="AJL17" s="146" t="str">
        <f t="shared" si="2217"/>
        <v/>
      </c>
      <c r="AJM17" s="146" t="str">
        <f t="shared" si="2217"/>
        <v/>
      </c>
      <c r="AJN17" s="146" t="str">
        <f t="shared" si="2217"/>
        <v/>
      </c>
      <c r="AJO17" s="146" t="str">
        <f t="shared" si="2217"/>
        <v/>
      </c>
      <c r="AJP17" s="146" t="str">
        <f t="shared" si="2217"/>
        <v/>
      </c>
      <c r="AJQ17" s="146" t="str">
        <f t="shared" si="2217"/>
        <v/>
      </c>
      <c r="AJR17" s="146" t="str">
        <f t="shared" si="2217"/>
        <v/>
      </c>
      <c r="AJS17" s="146" t="str">
        <f t="shared" si="2217"/>
        <v/>
      </c>
      <c r="AJT17" s="146" t="str">
        <f t="shared" si="2217"/>
        <v/>
      </c>
      <c r="AJU17" s="146" t="str">
        <f t="shared" si="2217"/>
        <v/>
      </c>
      <c r="AJV17" s="146" t="str">
        <f t="shared" si="2217"/>
        <v/>
      </c>
      <c r="AJW17" s="146" t="str">
        <f t="shared" si="2217"/>
        <v/>
      </c>
      <c r="AJX17" s="146" t="str">
        <f t="shared" si="2217"/>
        <v/>
      </c>
      <c r="AJY17" s="146" t="str">
        <f t="shared" si="2217"/>
        <v/>
      </c>
      <c r="AJZ17" s="146" t="str">
        <f t="shared" si="2217"/>
        <v/>
      </c>
      <c r="AKA17" s="146" t="str">
        <f t="shared" si="2217"/>
        <v/>
      </c>
      <c r="AKB17" s="146" t="str">
        <f t="shared" si="2217"/>
        <v/>
      </c>
      <c r="AKC17" s="146" t="str">
        <f t="shared" si="2217"/>
        <v/>
      </c>
      <c r="AKD17" s="146" t="str">
        <f t="shared" si="2217"/>
        <v/>
      </c>
      <c r="AKE17" s="146" t="str">
        <f t="shared" si="2217"/>
        <v/>
      </c>
      <c r="AKF17" s="146" t="str">
        <f t="shared" si="2217"/>
        <v/>
      </c>
      <c r="AKG17" s="146" t="str">
        <f t="shared" si="2217"/>
        <v/>
      </c>
      <c r="AKH17" s="146" t="str">
        <f t="shared" si="2217"/>
        <v/>
      </c>
      <c r="AKI17" s="146" t="str">
        <f t="shared" si="2217"/>
        <v/>
      </c>
      <c r="AKJ17" s="146" t="str">
        <f t="shared" si="2217"/>
        <v/>
      </c>
      <c r="AKK17" s="146" t="str">
        <f t="shared" si="2217"/>
        <v/>
      </c>
      <c r="AKL17" s="146" t="str">
        <f t="shared" si="2217"/>
        <v/>
      </c>
      <c r="AKM17" s="146" t="str">
        <f t="shared" si="2217"/>
        <v/>
      </c>
      <c r="AKN17" s="146" t="str">
        <f t="shared" si="2217"/>
        <v/>
      </c>
      <c r="AKO17" s="146" t="str">
        <f t="shared" si="2217"/>
        <v/>
      </c>
      <c r="AKP17" s="146" t="str">
        <f t="shared" si="2217"/>
        <v/>
      </c>
      <c r="AKQ17" s="146" t="str">
        <f t="shared" si="2217"/>
        <v/>
      </c>
      <c r="AKR17" s="146" t="str">
        <f t="shared" ref="AKR17:ANC17" si="2218">IF(AKR$13="STOP","",IF(AKR$13-INT(AKR$13)=0.5,"",CONCATENATE(AKR$14," ",AKR$16)))</f>
        <v/>
      </c>
      <c r="AKS17" s="146" t="str">
        <f t="shared" si="2218"/>
        <v/>
      </c>
      <c r="AKT17" s="146" t="str">
        <f t="shared" si="2218"/>
        <v/>
      </c>
      <c r="AKU17" s="146" t="str">
        <f t="shared" si="2218"/>
        <v/>
      </c>
      <c r="AKV17" s="146" t="str">
        <f t="shared" si="2218"/>
        <v/>
      </c>
      <c r="AKW17" s="146" t="str">
        <f t="shared" si="2218"/>
        <v/>
      </c>
      <c r="AKX17" s="146" t="str">
        <f t="shared" si="2218"/>
        <v/>
      </c>
      <c r="AKY17" s="146" t="str">
        <f t="shared" si="2218"/>
        <v/>
      </c>
      <c r="AKZ17" s="146" t="str">
        <f t="shared" si="2218"/>
        <v/>
      </c>
      <c r="ALA17" s="146" t="str">
        <f t="shared" si="2218"/>
        <v/>
      </c>
      <c r="ALB17" s="146" t="str">
        <f t="shared" si="2218"/>
        <v/>
      </c>
      <c r="ALC17" s="146" t="str">
        <f t="shared" si="2218"/>
        <v/>
      </c>
      <c r="ALD17" s="146" t="str">
        <f t="shared" si="2218"/>
        <v/>
      </c>
      <c r="ALE17" s="146" t="str">
        <f t="shared" si="2218"/>
        <v/>
      </c>
      <c r="ALF17" s="146" t="str">
        <f t="shared" si="2218"/>
        <v/>
      </c>
      <c r="ALG17" s="146" t="str">
        <f t="shared" si="2218"/>
        <v/>
      </c>
      <c r="ALH17" s="146" t="str">
        <f t="shared" si="2218"/>
        <v/>
      </c>
      <c r="ALI17" s="146" t="str">
        <f t="shared" si="2218"/>
        <v/>
      </c>
      <c r="ALJ17" s="146" t="str">
        <f t="shared" si="2218"/>
        <v/>
      </c>
      <c r="ALK17" s="146" t="str">
        <f t="shared" si="2218"/>
        <v/>
      </c>
      <c r="ALL17" s="146" t="str">
        <f t="shared" si="2218"/>
        <v/>
      </c>
      <c r="ALM17" s="146" t="str">
        <f t="shared" si="2218"/>
        <v/>
      </c>
      <c r="ALN17" s="146" t="str">
        <f t="shared" si="2218"/>
        <v/>
      </c>
      <c r="ALO17" s="146" t="str">
        <f t="shared" si="2218"/>
        <v/>
      </c>
      <c r="ALP17" s="146" t="str">
        <f t="shared" si="2218"/>
        <v/>
      </c>
      <c r="ALQ17" s="146" t="str">
        <f t="shared" si="2218"/>
        <v/>
      </c>
      <c r="ALR17" s="146" t="str">
        <f t="shared" si="2218"/>
        <v/>
      </c>
      <c r="ALS17" s="146" t="str">
        <f t="shared" si="2218"/>
        <v/>
      </c>
      <c r="ALT17" s="146" t="str">
        <f t="shared" si="2218"/>
        <v/>
      </c>
      <c r="ALU17" s="146" t="str">
        <f t="shared" si="2218"/>
        <v/>
      </c>
      <c r="ALV17" s="146" t="str">
        <f t="shared" si="2218"/>
        <v/>
      </c>
      <c r="ALW17" s="146" t="str">
        <f t="shared" si="2218"/>
        <v/>
      </c>
      <c r="ALX17" s="146" t="str">
        <f t="shared" si="2218"/>
        <v/>
      </c>
      <c r="ALY17" s="146" t="str">
        <f t="shared" si="2218"/>
        <v/>
      </c>
      <c r="ALZ17" s="146" t="str">
        <f t="shared" si="2218"/>
        <v/>
      </c>
      <c r="AMA17" s="146" t="str">
        <f t="shared" si="2218"/>
        <v/>
      </c>
      <c r="AMB17" s="146" t="str">
        <f t="shared" si="2218"/>
        <v/>
      </c>
      <c r="AMC17" s="146" t="str">
        <f t="shared" si="2218"/>
        <v/>
      </c>
      <c r="AMD17" s="146" t="str">
        <f t="shared" si="2218"/>
        <v/>
      </c>
      <c r="AME17" s="146" t="str">
        <f t="shared" si="2218"/>
        <v/>
      </c>
      <c r="AMF17" s="146" t="str">
        <f t="shared" si="2218"/>
        <v/>
      </c>
      <c r="AMG17" s="146" t="str">
        <f t="shared" si="2218"/>
        <v/>
      </c>
      <c r="AMH17" s="146" t="str">
        <f t="shared" si="2218"/>
        <v/>
      </c>
      <c r="AMI17" s="146" t="str">
        <f t="shared" si="2218"/>
        <v/>
      </c>
      <c r="AMJ17" s="146" t="str">
        <f t="shared" si="2218"/>
        <v/>
      </c>
      <c r="AMK17" s="146" t="str">
        <f t="shared" si="2218"/>
        <v/>
      </c>
      <c r="AML17" s="146" t="str">
        <f t="shared" si="2218"/>
        <v/>
      </c>
      <c r="AMM17" s="146" t="str">
        <f t="shared" si="2218"/>
        <v/>
      </c>
      <c r="AMN17" s="146" t="str">
        <f t="shared" si="2218"/>
        <v/>
      </c>
      <c r="AMO17" s="146" t="str">
        <f t="shared" si="2218"/>
        <v/>
      </c>
      <c r="AMP17" s="146" t="str">
        <f t="shared" si="2218"/>
        <v/>
      </c>
      <c r="AMQ17" s="146" t="str">
        <f t="shared" si="2218"/>
        <v/>
      </c>
      <c r="AMR17" s="146" t="str">
        <f t="shared" si="2218"/>
        <v/>
      </c>
      <c r="AMS17" s="146" t="str">
        <f t="shared" si="2218"/>
        <v/>
      </c>
      <c r="AMT17" s="146" t="str">
        <f t="shared" si="2218"/>
        <v/>
      </c>
      <c r="AMU17" s="146" t="str">
        <f t="shared" si="2218"/>
        <v/>
      </c>
      <c r="AMV17" s="146" t="str">
        <f t="shared" si="2218"/>
        <v/>
      </c>
      <c r="AMW17" s="146" t="str">
        <f t="shared" si="2218"/>
        <v/>
      </c>
      <c r="AMX17" s="146" t="str">
        <f t="shared" si="2218"/>
        <v/>
      </c>
      <c r="AMY17" s="146" t="str">
        <f t="shared" si="2218"/>
        <v/>
      </c>
      <c r="AMZ17" s="146" t="str">
        <f t="shared" si="2218"/>
        <v/>
      </c>
      <c r="ANA17" s="146" t="str">
        <f t="shared" si="2218"/>
        <v/>
      </c>
      <c r="ANB17" s="146" t="str">
        <f t="shared" si="2218"/>
        <v/>
      </c>
      <c r="ANC17" s="146" t="str">
        <f t="shared" si="2218"/>
        <v/>
      </c>
      <c r="AND17" s="146" t="str">
        <f t="shared" ref="AND17:APO17" si="2219">IF(AND$13="STOP","",IF(AND$13-INT(AND$13)=0.5,"",CONCATENATE(AND$14," ",AND$16)))</f>
        <v/>
      </c>
      <c r="ANE17" s="146" t="str">
        <f t="shared" si="2219"/>
        <v/>
      </c>
      <c r="ANF17" s="146" t="str">
        <f t="shared" si="2219"/>
        <v/>
      </c>
      <c r="ANG17" s="146" t="str">
        <f t="shared" si="2219"/>
        <v/>
      </c>
      <c r="ANH17" s="146" t="str">
        <f t="shared" si="2219"/>
        <v/>
      </c>
      <c r="ANI17" s="146" t="str">
        <f t="shared" si="2219"/>
        <v/>
      </c>
      <c r="ANJ17" s="146" t="str">
        <f t="shared" si="2219"/>
        <v/>
      </c>
      <c r="ANK17" s="146" t="str">
        <f t="shared" si="2219"/>
        <v/>
      </c>
      <c r="ANL17" s="146" t="str">
        <f t="shared" si="2219"/>
        <v/>
      </c>
      <c r="ANM17" s="146" t="str">
        <f t="shared" si="2219"/>
        <v/>
      </c>
      <c r="ANN17" s="146" t="str">
        <f t="shared" si="2219"/>
        <v/>
      </c>
      <c r="ANO17" s="146" t="str">
        <f t="shared" si="2219"/>
        <v/>
      </c>
      <c r="ANP17" s="146" t="str">
        <f t="shared" si="2219"/>
        <v/>
      </c>
      <c r="ANQ17" s="146" t="str">
        <f t="shared" si="2219"/>
        <v/>
      </c>
      <c r="ANR17" s="146" t="str">
        <f t="shared" si="2219"/>
        <v/>
      </c>
      <c r="ANS17" s="146" t="str">
        <f t="shared" si="2219"/>
        <v/>
      </c>
      <c r="ANT17" s="146" t="str">
        <f t="shared" si="2219"/>
        <v/>
      </c>
      <c r="ANU17" s="146" t="str">
        <f t="shared" si="2219"/>
        <v/>
      </c>
      <c r="ANV17" s="146" t="str">
        <f t="shared" si="2219"/>
        <v/>
      </c>
      <c r="ANW17" s="146" t="str">
        <f t="shared" si="2219"/>
        <v/>
      </c>
      <c r="ANX17" s="146" t="str">
        <f t="shared" si="2219"/>
        <v/>
      </c>
      <c r="ANY17" s="146" t="str">
        <f t="shared" si="2219"/>
        <v/>
      </c>
      <c r="ANZ17" s="146" t="str">
        <f t="shared" si="2219"/>
        <v/>
      </c>
      <c r="AOA17" s="146" t="str">
        <f t="shared" si="2219"/>
        <v/>
      </c>
      <c r="AOB17" s="146" t="str">
        <f t="shared" si="2219"/>
        <v/>
      </c>
      <c r="AOC17" s="146" t="str">
        <f t="shared" si="2219"/>
        <v/>
      </c>
      <c r="AOD17" s="146" t="str">
        <f t="shared" si="2219"/>
        <v/>
      </c>
      <c r="AOE17" s="146" t="str">
        <f t="shared" si="2219"/>
        <v/>
      </c>
      <c r="AOF17" s="146" t="str">
        <f t="shared" si="2219"/>
        <v/>
      </c>
      <c r="AOG17" s="146" t="str">
        <f t="shared" si="2219"/>
        <v/>
      </c>
      <c r="AOH17" s="146" t="str">
        <f t="shared" si="2219"/>
        <v/>
      </c>
      <c r="AOI17" s="146" t="str">
        <f t="shared" si="2219"/>
        <v/>
      </c>
      <c r="AOJ17" s="146" t="str">
        <f t="shared" si="2219"/>
        <v/>
      </c>
      <c r="AOK17" s="146" t="str">
        <f t="shared" si="2219"/>
        <v/>
      </c>
      <c r="AOL17" s="146" t="str">
        <f t="shared" si="2219"/>
        <v/>
      </c>
      <c r="AOM17" s="146" t="str">
        <f t="shared" si="2219"/>
        <v/>
      </c>
      <c r="AON17" s="146" t="str">
        <f t="shared" si="2219"/>
        <v/>
      </c>
      <c r="AOO17" s="146" t="str">
        <f t="shared" si="2219"/>
        <v/>
      </c>
      <c r="AOP17" s="146" t="str">
        <f t="shared" si="2219"/>
        <v/>
      </c>
      <c r="AOQ17" s="146" t="str">
        <f t="shared" si="2219"/>
        <v/>
      </c>
      <c r="AOR17" s="146" t="str">
        <f t="shared" si="2219"/>
        <v/>
      </c>
      <c r="AOS17" s="146" t="str">
        <f t="shared" si="2219"/>
        <v/>
      </c>
      <c r="AOT17" s="146" t="str">
        <f t="shared" si="2219"/>
        <v/>
      </c>
      <c r="AOU17" s="146" t="str">
        <f t="shared" si="2219"/>
        <v/>
      </c>
      <c r="AOV17" s="146" t="str">
        <f t="shared" si="2219"/>
        <v/>
      </c>
      <c r="AOW17" s="146" t="str">
        <f t="shared" si="2219"/>
        <v/>
      </c>
      <c r="AOX17" s="146" t="str">
        <f t="shared" si="2219"/>
        <v/>
      </c>
      <c r="AOY17" s="146" t="str">
        <f t="shared" si="2219"/>
        <v/>
      </c>
      <c r="AOZ17" s="146" t="str">
        <f t="shared" si="2219"/>
        <v/>
      </c>
      <c r="APA17" s="146" t="str">
        <f t="shared" si="2219"/>
        <v/>
      </c>
      <c r="APB17" s="146" t="str">
        <f t="shared" si="2219"/>
        <v/>
      </c>
      <c r="APC17" s="146" t="str">
        <f t="shared" si="2219"/>
        <v/>
      </c>
      <c r="APD17" s="146" t="str">
        <f t="shared" si="2219"/>
        <v/>
      </c>
      <c r="APE17" s="146" t="str">
        <f t="shared" si="2219"/>
        <v/>
      </c>
      <c r="APF17" s="146" t="str">
        <f t="shared" si="2219"/>
        <v/>
      </c>
      <c r="APG17" s="146" t="str">
        <f t="shared" si="2219"/>
        <v/>
      </c>
      <c r="APH17" s="146" t="str">
        <f t="shared" si="2219"/>
        <v/>
      </c>
      <c r="API17" s="146" t="str">
        <f t="shared" si="2219"/>
        <v/>
      </c>
      <c r="APJ17" s="146" t="str">
        <f t="shared" si="2219"/>
        <v/>
      </c>
      <c r="APK17" s="146" t="str">
        <f t="shared" si="2219"/>
        <v/>
      </c>
      <c r="APL17" s="146" t="str">
        <f t="shared" si="2219"/>
        <v/>
      </c>
      <c r="APM17" s="146" t="str">
        <f t="shared" si="2219"/>
        <v/>
      </c>
      <c r="APN17" s="146" t="str">
        <f t="shared" si="2219"/>
        <v/>
      </c>
      <c r="APO17" s="146" t="str">
        <f t="shared" si="2219"/>
        <v/>
      </c>
      <c r="APP17" s="146" t="str">
        <f t="shared" ref="APP17:ASA17" si="2220">IF(APP$13="STOP","",IF(APP$13-INT(APP$13)=0.5,"",CONCATENATE(APP$14," ",APP$16)))</f>
        <v/>
      </c>
      <c r="APQ17" s="146" t="str">
        <f t="shared" si="2220"/>
        <v/>
      </c>
      <c r="APR17" s="146" t="str">
        <f t="shared" si="2220"/>
        <v/>
      </c>
      <c r="APS17" s="146" t="str">
        <f t="shared" si="2220"/>
        <v/>
      </c>
      <c r="APT17" s="146" t="str">
        <f t="shared" si="2220"/>
        <v/>
      </c>
      <c r="APU17" s="146" t="str">
        <f t="shared" si="2220"/>
        <v/>
      </c>
      <c r="APV17" s="146" t="str">
        <f t="shared" si="2220"/>
        <v/>
      </c>
      <c r="APW17" s="146" t="str">
        <f t="shared" si="2220"/>
        <v/>
      </c>
      <c r="APX17" s="146" t="str">
        <f t="shared" si="2220"/>
        <v/>
      </c>
      <c r="APY17" s="146" t="str">
        <f t="shared" si="2220"/>
        <v/>
      </c>
      <c r="APZ17" s="146" t="str">
        <f t="shared" si="2220"/>
        <v/>
      </c>
      <c r="AQA17" s="146" t="str">
        <f t="shared" si="2220"/>
        <v/>
      </c>
      <c r="AQB17" s="146" t="str">
        <f t="shared" si="2220"/>
        <v/>
      </c>
      <c r="AQC17" s="146" t="str">
        <f t="shared" si="2220"/>
        <v/>
      </c>
      <c r="AQD17" s="146" t="str">
        <f t="shared" si="2220"/>
        <v/>
      </c>
      <c r="AQE17" s="146" t="str">
        <f t="shared" si="2220"/>
        <v/>
      </c>
      <c r="AQF17" s="146" t="str">
        <f t="shared" si="2220"/>
        <v/>
      </c>
      <c r="AQG17" s="146" t="str">
        <f t="shared" si="2220"/>
        <v/>
      </c>
      <c r="AQH17" s="146" t="str">
        <f t="shared" si="2220"/>
        <v/>
      </c>
      <c r="AQI17" s="146" t="str">
        <f t="shared" si="2220"/>
        <v/>
      </c>
      <c r="AQJ17" s="146" t="str">
        <f t="shared" si="2220"/>
        <v/>
      </c>
      <c r="AQK17" s="146" t="str">
        <f t="shared" si="2220"/>
        <v/>
      </c>
      <c r="AQL17" s="146" t="str">
        <f t="shared" si="2220"/>
        <v/>
      </c>
      <c r="AQM17" s="146" t="str">
        <f t="shared" si="2220"/>
        <v/>
      </c>
      <c r="AQN17" s="146" t="str">
        <f t="shared" si="2220"/>
        <v/>
      </c>
      <c r="AQO17" s="146" t="str">
        <f t="shared" si="2220"/>
        <v/>
      </c>
      <c r="AQP17" s="146" t="str">
        <f t="shared" si="2220"/>
        <v/>
      </c>
      <c r="AQQ17" s="146" t="str">
        <f t="shared" si="2220"/>
        <v/>
      </c>
      <c r="AQR17" s="146" t="str">
        <f t="shared" si="2220"/>
        <v/>
      </c>
      <c r="AQS17" s="146" t="str">
        <f t="shared" si="2220"/>
        <v/>
      </c>
      <c r="AQT17" s="146" t="str">
        <f t="shared" si="2220"/>
        <v/>
      </c>
      <c r="AQU17" s="146" t="str">
        <f t="shared" si="2220"/>
        <v/>
      </c>
      <c r="AQV17" s="146" t="str">
        <f t="shared" si="2220"/>
        <v/>
      </c>
      <c r="AQW17" s="146" t="str">
        <f t="shared" si="2220"/>
        <v/>
      </c>
      <c r="AQX17" s="146" t="str">
        <f t="shared" si="2220"/>
        <v/>
      </c>
      <c r="AQY17" s="146" t="str">
        <f t="shared" si="2220"/>
        <v/>
      </c>
      <c r="AQZ17" s="146" t="str">
        <f t="shared" si="2220"/>
        <v/>
      </c>
      <c r="ARA17" s="146" t="str">
        <f t="shared" si="2220"/>
        <v/>
      </c>
      <c r="ARB17" s="146" t="str">
        <f t="shared" si="2220"/>
        <v/>
      </c>
      <c r="ARC17" s="146" t="str">
        <f t="shared" si="2220"/>
        <v/>
      </c>
      <c r="ARD17" s="146" t="str">
        <f t="shared" si="2220"/>
        <v/>
      </c>
      <c r="ARE17" s="146" t="str">
        <f t="shared" si="2220"/>
        <v/>
      </c>
      <c r="ARF17" s="146" t="str">
        <f t="shared" si="2220"/>
        <v/>
      </c>
      <c r="ARG17" s="146" t="str">
        <f t="shared" si="2220"/>
        <v/>
      </c>
      <c r="ARH17" s="146" t="str">
        <f t="shared" si="2220"/>
        <v/>
      </c>
      <c r="ARI17" s="146" t="str">
        <f t="shared" si="2220"/>
        <v/>
      </c>
      <c r="ARJ17" s="146" t="str">
        <f t="shared" si="2220"/>
        <v/>
      </c>
      <c r="ARK17" s="146" t="str">
        <f t="shared" si="2220"/>
        <v/>
      </c>
      <c r="ARL17" s="146" t="str">
        <f t="shared" si="2220"/>
        <v/>
      </c>
      <c r="ARM17" s="146" t="str">
        <f t="shared" si="2220"/>
        <v/>
      </c>
      <c r="ARN17" s="146" t="str">
        <f t="shared" si="2220"/>
        <v/>
      </c>
      <c r="ARO17" s="146" t="str">
        <f t="shared" si="2220"/>
        <v/>
      </c>
      <c r="ARP17" s="146" t="str">
        <f t="shared" si="2220"/>
        <v/>
      </c>
      <c r="ARQ17" s="146" t="str">
        <f t="shared" si="2220"/>
        <v/>
      </c>
      <c r="ARR17" s="146" t="str">
        <f t="shared" si="2220"/>
        <v/>
      </c>
      <c r="ARS17" s="146" t="str">
        <f t="shared" si="2220"/>
        <v/>
      </c>
      <c r="ART17" s="146" t="str">
        <f t="shared" si="2220"/>
        <v/>
      </c>
      <c r="ARU17" s="146" t="str">
        <f t="shared" si="2220"/>
        <v/>
      </c>
      <c r="ARV17" s="146" t="str">
        <f t="shared" si="2220"/>
        <v/>
      </c>
      <c r="ARW17" s="146" t="str">
        <f t="shared" si="2220"/>
        <v/>
      </c>
      <c r="ARX17" s="146" t="str">
        <f t="shared" si="2220"/>
        <v/>
      </c>
      <c r="ARY17" s="146" t="str">
        <f t="shared" si="2220"/>
        <v/>
      </c>
      <c r="ARZ17" s="146" t="str">
        <f t="shared" si="2220"/>
        <v/>
      </c>
      <c r="ASA17" s="146" t="str">
        <f t="shared" si="2220"/>
        <v/>
      </c>
      <c r="ASB17" s="146" t="str">
        <f t="shared" ref="ASB17:ATS17" si="2221">IF(ASB$13="STOP","",IF(ASB$13-INT(ASB$13)=0.5,"",CONCATENATE(ASB$14," ",ASB$16)))</f>
        <v/>
      </c>
      <c r="ASC17" s="146" t="str">
        <f t="shared" si="2221"/>
        <v/>
      </c>
      <c r="ASD17" s="146" t="str">
        <f t="shared" si="2221"/>
        <v/>
      </c>
      <c r="ASE17" s="146" t="str">
        <f t="shared" si="2221"/>
        <v/>
      </c>
      <c r="ASF17" s="146" t="str">
        <f t="shared" si="2221"/>
        <v/>
      </c>
      <c r="ASG17" s="146" t="str">
        <f t="shared" si="2221"/>
        <v/>
      </c>
      <c r="ASH17" s="146" t="str">
        <f t="shared" si="2221"/>
        <v/>
      </c>
      <c r="ASI17" s="146" t="str">
        <f t="shared" si="2221"/>
        <v/>
      </c>
      <c r="ASJ17" s="146" t="str">
        <f t="shared" si="2221"/>
        <v/>
      </c>
      <c r="ASK17" s="146" t="str">
        <f t="shared" si="2221"/>
        <v/>
      </c>
      <c r="ASL17" s="146" t="str">
        <f t="shared" si="2221"/>
        <v/>
      </c>
      <c r="ASM17" s="146" t="str">
        <f t="shared" si="2221"/>
        <v/>
      </c>
      <c r="ASN17" s="146" t="str">
        <f t="shared" si="2221"/>
        <v/>
      </c>
      <c r="ASO17" s="146" t="str">
        <f t="shared" si="2221"/>
        <v/>
      </c>
      <c r="ASP17" s="146" t="str">
        <f t="shared" si="2221"/>
        <v/>
      </c>
      <c r="ASQ17" s="146" t="str">
        <f t="shared" si="2221"/>
        <v/>
      </c>
      <c r="ASR17" s="146" t="str">
        <f t="shared" si="2221"/>
        <v/>
      </c>
      <c r="ASS17" s="146" t="str">
        <f t="shared" si="2221"/>
        <v/>
      </c>
      <c r="AST17" s="146" t="str">
        <f t="shared" si="2221"/>
        <v/>
      </c>
      <c r="ASU17" s="146" t="str">
        <f t="shared" si="2221"/>
        <v/>
      </c>
      <c r="ASV17" s="146" t="str">
        <f t="shared" si="2221"/>
        <v/>
      </c>
      <c r="ASW17" s="146" t="str">
        <f t="shared" si="2221"/>
        <v/>
      </c>
      <c r="ASX17" s="146" t="str">
        <f t="shared" si="2221"/>
        <v/>
      </c>
      <c r="ASY17" s="146" t="str">
        <f t="shared" si="2221"/>
        <v/>
      </c>
      <c r="ASZ17" s="146" t="str">
        <f t="shared" si="2221"/>
        <v/>
      </c>
      <c r="ATA17" s="146" t="str">
        <f t="shared" si="2221"/>
        <v/>
      </c>
      <c r="ATB17" s="146" t="str">
        <f t="shared" si="2221"/>
        <v/>
      </c>
      <c r="ATC17" s="146" t="str">
        <f t="shared" si="2221"/>
        <v/>
      </c>
      <c r="ATD17" s="146" t="str">
        <f t="shared" si="2221"/>
        <v/>
      </c>
      <c r="ATE17" s="146" t="str">
        <f t="shared" si="2221"/>
        <v/>
      </c>
      <c r="ATF17" s="146" t="str">
        <f t="shared" si="2221"/>
        <v/>
      </c>
      <c r="ATG17" s="146" t="str">
        <f t="shared" si="2221"/>
        <v/>
      </c>
      <c r="ATH17" s="146" t="str">
        <f t="shared" si="2221"/>
        <v/>
      </c>
      <c r="ATI17" s="146" t="str">
        <f t="shared" si="2221"/>
        <v/>
      </c>
      <c r="ATJ17" s="146" t="str">
        <f t="shared" si="2221"/>
        <v/>
      </c>
      <c r="ATK17" s="146" t="str">
        <f t="shared" si="2221"/>
        <v/>
      </c>
      <c r="ATL17" s="146" t="str">
        <f t="shared" si="2221"/>
        <v/>
      </c>
      <c r="ATM17" s="146" t="str">
        <f t="shared" si="2221"/>
        <v/>
      </c>
      <c r="ATN17" s="146" t="str">
        <f t="shared" si="2221"/>
        <v/>
      </c>
      <c r="ATO17" s="146" t="str">
        <f t="shared" si="2221"/>
        <v/>
      </c>
      <c r="ATP17" s="146" t="str">
        <f t="shared" si="2221"/>
        <v/>
      </c>
      <c r="ATQ17" s="146" t="str">
        <f t="shared" si="2221"/>
        <v/>
      </c>
      <c r="ATR17" s="146" t="str">
        <f t="shared" si="2221"/>
        <v/>
      </c>
      <c r="ATS17" s="146" t="str">
        <f t="shared" si="2221"/>
        <v/>
      </c>
    </row>
    <row r="18" spans="1:1215" x14ac:dyDescent="0.25">
      <c r="B18" s="18" t="s">
        <v>64</v>
      </c>
      <c r="C18" s="33" t="s">
        <v>65</v>
      </c>
      <c r="D18" s="93" t="str">
        <f>'MODE D''EMPLOI'!B$2</f>
        <v>janvier</v>
      </c>
      <c r="E18" s="93" t="str">
        <f>'MODE D''EMPLOI'!C$2</f>
        <v>février</v>
      </c>
      <c r="F18" s="93" t="str">
        <f>'MODE D''EMPLOI'!D$2</f>
        <v>mars</v>
      </c>
      <c r="G18" s="93" t="str">
        <f>'MODE D''EMPLOI'!E$2</f>
        <v>avril</v>
      </c>
      <c r="H18" s="93" t="str">
        <f>'MODE D''EMPLOI'!F$2</f>
        <v>mai</v>
      </c>
      <c r="I18" s="93" t="str">
        <f>'MODE D''EMPLOI'!G$2</f>
        <v>juin</v>
      </c>
      <c r="J18" s="93" t="str">
        <f>'MODE D''EMPLOI'!H$2</f>
        <v>juillet</v>
      </c>
      <c r="K18" s="93" t="str">
        <f>'MODE D''EMPLOI'!I$2</f>
        <v>août</v>
      </c>
      <c r="L18" s="93" t="str">
        <f>'MODE D''EMPLOI'!J$2</f>
        <v>septembre</v>
      </c>
      <c r="M18" s="93" t="str">
        <f>'MODE D''EMPLOI'!K$2</f>
        <v>octobre</v>
      </c>
      <c r="N18" s="93" t="str">
        <f>'MODE D''EMPLOI'!L$2</f>
        <v>novembre</v>
      </c>
      <c r="O18" s="93" t="str">
        <f>'MODE D''EMPLOI'!M$2</f>
        <v>décembre</v>
      </c>
      <c r="P18" s="51">
        <v>1</v>
      </c>
      <c r="Q18" s="51">
        <f t="shared" ref="Q18:CB18" si="2222">IF(Q$13="STOP","",P$18+1)</f>
        <v>2</v>
      </c>
      <c r="R18" s="51" t="str">
        <f t="shared" si="2222"/>
        <v/>
      </c>
      <c r="S18" s="51" t="str">
        <f t="shared" si="2222"/>
        <v/>
      </c>
      <c r="T18" s="51" t="str">
        <f t="shared" si="2222"/>
        <v/>
      </c>
      <c r="U18" s="51" t="str">
        <f t="shared" si="2222"/>
        <v/>
      </c>
      <c r="V18" s="51" t="str">
        <f t="shared" si="2222"/>
        <v/>
      </c>
      <c r="W18" s="51" t="str">
        <f t="shared" si="2222"/>
        <v/>
      </c>
      <c r="X18" s="51" t="str">
        <f t="shared" si="2222"/>
        <v/>
      </c>
      <c r="Y18" s="51" t="str">
        <f t="shared" si="2222"/>
        <v/>
      </c>
      <c r="Z18" s="51" t="str">
        <f t="shared" si="2222"/>
        <v/>
      </c>
      <c r="AA18" s="51" t="str">
        <f t="shared" si="2222"/>
        <v/>
      </c>
      <c r="AB18" s="51" t="str">
        <f t="shared" si="2222"/>
        <v/>
      </c>
      <c r="AC18" s="51" t="str">
        <f t="shared" si="2222"/>
        <v/>
      </c>
      <c r="AD18" s="51" t="str">
        <f t="shared" si="2222"/>
        <v/>
      </c>
      <c r="AE18" s="51" t="str">
        <f t="shared" si="2222"/>
        <v/>
      </c>
      <c r="AF18" s="51" t="str">
        <f t="shared" si="2222"/>
        <v/>
      </c>
      <c r="AG18" s="51" t="str">
        <f t="shared" si="2222"/>
        <v/>
      </c>
      <c r="AH18" s="51" t="str">
        <f t="shared" si="2222"/>
        <v/>
      </c>
      <c r="AI18" s="51" t="str">
        <f t="shared" si="2222"/>
        <v/>
      </c>
      <c r="AJ18" s="51" t="str">
        <f t="shared" si="2222"/>
        <v/>
      </c>
      <c r="AK18" s="51" t="str">
        <f t="shared" si="2222"/>
        <v/>
      </c>
      <c r="AL18" s="51" t="str">
        <f t="shared" si="2222"/>
        <v/>
      </c>
      <c r="AM18" s="51" t="str">
        <f t="shared" si="2222"/>
        <v/>
      </c>
      <c r="AN18" s="51" t="str">
        <f t="shared" si="2222"/>
        <v/>
      </c>
      <c r="AO18" s="51" t="str">
        <f t="shared" si="2222"/>
        <v/>
      </c>
      <c r="AP18" s="51" t="str">
        <f t="shared" si="2222"/>
        <v/>
      </c>
      <c r="AQ18" s="51" t="str">
        <f t="shared" si="2222"/>
        <v/>
      </c>
      <c r="AR18" s="51" t="str">
        <f t="shared" si="2222"/>
        <v/>
      </c>
      <c r="AS18" s="51" t="str">
        <f t="shared" si="2222"/>
        <v/>
      </c>
      <c r="AT18" s="51" t="str">
        <f t="shared" si="2222"/>
        <v/>
      </c>
      <c r="AU18" s="51" t="str">
        <f t="shared" si="2222"/>
        <v/>
      </c>
      <c r="AV18" s="51" t="str">
        <f t="shared" si="2222"/>
        <v/>
      </c>
      <c r="AW18" s="51" t="str">
        <f t="shared" si="2222"/>
        <v/>
      </c>
      <c r="AX18" s="51" t="str">
        <f t="shared" si="2222"/>
        <v/>
      </c>
      <c r="AY18" s="51" t="str">
        <f t="shared" si="2222"/>
        <v/>
      </c>
      <c r="AZ18" s="51" t="str">
        <f t="shared" si="2222"/>
        <v/>
      </c>
      <c r="BA18" s="51" t="str">
        <f t="shared" si="2222"/>
        <v/>
      </c>
      <c r="BB18" s="51" t="str">
        <f t="shared" si="2222"/>
        <v/>
      </c>
      <c r="BC18" s="51" t="str">
        <f t="shared" si="2222"/>
        <v/>
      </c>
      <c r="BD18" s="51" t="str">
        <f t="shared" si="2222"/>
        <v/>
      </c>
      <c r="BE18" s="51" t="str">
        <f t="shared" si="2222"/>
        <v/>
      </c>
      <c r="BF18" s="51" t="str">
        <f t="shared" si="2222"/>
        <v/>
      </c>
      <c r="BG18" s="51" t="str">
        <f t="shared" si="2222"/>
        <v/>
      </c>
      <c r="BH18" s="51" t="str">
        <f t="shared" si="2222"/>
        <v/>
      </c>
      <c r="BI18" s="51" t="str">
        <f t="shared" si="2222"/>
        <v/>
      </c>
      <c r="BJ18" s="51" t="str">
        <f t="shared" si="2222"/>
        <v/>
      </c>
      <c r="BK18" s="51" t="str">
        <f t="shared" si="2222"/>
        <v/>
      </c>
      <c r="BL18" s="51" t="str">
        <f t="shared" si="2222"/>
        <v/>
      </c>
      <c r="BM18" s="51" t="str">
        <f t="shared" si="2222"/>
        <v/>
      </c>
      <c r="BN18" s="51" t="str">
        <f t="shared" si="2222"/>
        <v/>
      </c>
      <c r="BO18" s="51" t="str">
        <f t="shared" si="2222"/>
        <v/>
      </c>
      <c r="BP18" s="51" t="str">
        <f t="shared" si="2222"/>
        <v/>
      </c>
      <c r="BQ18" s="51" t="str">
        <f t="shared" si="2222"/>
        <v/>
      </c>
      <c r="BR18" s="51" t="str">
        <f t="shared" si="2222"/>
        <v/>
      </c>
      <c r="BS18" s="51" t="str">
        <f t="shared" si="2222"/>
        <v/>
      </c>
      <c r="BT18" s="51" t="str">
        <f t="shared" si="2222"/>
        <v/>
      </c>
      <c r="BU18" s="51" t="str">
        <f t="shared" si="2222"/>
        <v/>
      </c>
      <c r="BV18" s="51" t="str">
        <f t="shared" si="2222"/>
        <v/>
      </c>
      <c r="BW18" s="51" t="str">
        <f t="shared" si="2222"/>
        <v/>
      </c>
      <c r="BX18" s="51" t="str">
        <f t="shared" si="2222"/>
        <v/>
      </c>
      <c r="BY18" s="51" t="str">
        <f t="shared" si="2222"/>
        <v/>
      </c>
      <c r="BZ18" s="51" t="str">
        <f t="shared" si="2222"/>
        <v/>
      </c>
      <c r="CA18" s="51" t="str">
        <f t="shared" si="2222"/>
        <v/>
      </c>
      <c r="CB18" s="51" t="str">
        <f t="shared" si="2222"/>
        <v/>
      </c>
      <c r="CC18" s="51" t="str">
        <f t="shared" ref="CC18:EN18" si="2223">IF(CC$13="STOP","",CB$18+1)</f>
        <v/>
      </c>
      <c r="CD18" s="51" t="str">
        <f t="shared" si="2223"/>
        <v/>
      </c>
      <c r="CE18" s="51" t="str">
        <f t="shared" si="2223"/>
        <v/>
      </c>
      <c r="CF18" s="51" t="str">
        <f t="shared" si="2223"/>
        <v/>
      </c>
      <c r="CG18" s="51" t="str">
        <f t="shared" si="2223"/>
        <v/>
      </c>
      <c r="CH18" s="51" t="str">
        <f t="shared" si="2223"/>
        <v/>
      </c>
      <c r="CI18" s="51" t="str">
        <f t="shared" si="2223"/>
        <v/>
      </c>
      <c r="CJ18" s="51" t="str">
        <f t="shared" si="2223"/>
        <v/>
      </c>
      <c r="CK18" s="51" t="str">
        <f t="shared" si="2223"/>
        <v/>
      </c>
      <c r="CL18" s="51" t="str">
        <f t="shared" si="2223"/>
        <v/>
      </c>
      <c r="CM18" s="51" t="str">
        <f t="shared" si="2223"/>
        <v/>
      </c>
      <c r="CN18" s="51" t="str">
        <f t="shared" si="2223"/>
        <v/>
      </c>
      <c r="CO18" s="51" t="str">
        <f t="shared" si="2223"/>
        <v/>
      </c>
      <c r="CP18" s="51" t="str">
        <f t="shared" si="2223"/>
        <v/>
      </c>
      <c r="CQ18" s="51" t="str">
        <f t="shared" si="2223"/>
        <v/>
      </c>
      <c r="CR18" s="51" t="str">
        <f t="shared" si="2223"/>
        <v/>
      </c>
      <c r="CS18" s="51" t="str">
        <f t="shared" si="2223"/>
        <v/>
      </c>
      <c r="CT18" s="51" t="str">
        <f t="shared" si="2223"/>
        <v/>
      </c>
      <c r="CU18" s="51" t="str">
        <f t="shared" si="2223"/>
        <v/>
      </c>
      <c r="CV18" s="51" t="str">
        <f t="shared" si="2223"/>
        <v/>
      </c>
      <c r="CW18" s="51" t="str">
        <f t="shared" si="2223"/>
        <v/>
      </c>
      <c r="CX18" s="51" t="str">
        <f t="shared" si="2223"/>
        <v/>
      </c>
      <c r="CY18" s="51" t="str">
        <f t="shared" si="2223"/>
        <v/>
      </c>
      <c r="CZ18" s="51" t="str">
        <f t="shared" si="2223"/>
        <v/>
      </c>
      <c r="DA18" s="51" t="str">
        <f t="shared" si="2223"/>
        <v/>
      </c>
      <c r="DB18" s="51" t="str">
        <f t="shared" si="2223"/>
        <v/>
      </c>
      <c r="DC18" s="51" t="str">
        <f t="shared" si="2223"/>
        <v/>
      </c>
      <c r="DD18" s="51" t="str">
        <f t="shared" si="2223"/>
        <v/>
      </c>
      <c r="DE18" s="51" t="str">
        <f t="shared" si="2223"/>
        <v/>
      </c>
      <c r="DF18" s="51" t="str">
        <f t="shared" si="2223"/>
        <v/>
      </c>
      <c r="DG18" s="51" t="str">
        <f t="shared" si="2223"/>
        <v/>
      </c>
      <c r="DH18" s="51" t="str">
        <f t="shared" si="2223"/>
        <v/>
      </c>
      <c r="DI18" s="51" t="str">
        <f t="shared" si="2223"/>
        <v/>
      </c>
      <c r="DJ18" s="51" t="str">
        <f t="shared" si="2223"/>
        <v/>
      </c>
      <c r="DK18" s="51" t="str">
        <f t="shared" si="2223"/>
        <v/>
      </c>
      <c r="DL18" s="51" t="str">
        <f t="shared" si="2223"/>
        <v/>
      </c>
      <c r="DM18" s="51" t="str">
        <f t="shared" si="2223"/>
        <v/>
      </c>
      <c r="DN18" s="51" t="str">
        <f t="shared" si="2223"/>
        <v/>
      </c>
      <c r="DO18" s="51" t="str">
        <f t="shared" si="2223"/>
        <v/>
      </c>
      <c r="DP18" s="51" t="str">
        <f t="shared" si="2223"/>
        <v/>
      </c>
      <c r="DQ18" s="51" t="str">
        <f t="shared" si="2223"/>
        <v/>
      </c>
      <c r="DR18" s="51" t="str">
        <f t="shared" si="2223"/>
        <v/>
      </c>
      <c r="DS18" s="51" t="str">
        <f t="shared" si="2223"/>
        <v/>
      </c>
      <c r="DT18" s="51" t="str">
        <f t="shared" si="2223"/>
        <v/>
      </c>
      <c r="DU18" s="51" t="str">
        <f t="shared" si="2223"/>
        <v/>
      </c>
      <c r="DV18" s="51" t="str">
        <f t="shared" si="2223"/>
        <v/>
      </c>
      <c r="DW18" s="51" t="str">
        <f t="shared" si="2223"/>
        <v/>
      </c>
      <c r="DX18" s="51" t="str">
        <f t="shared" si="2223"/>
        <v/>
      </c>
      <c r="DY18" s="51" t="str">
        <f t="shared" si="2223"/>
        <v/>
      </c>
      <c r="DZ18" s="51" t="str">
        <f t="shared" si="2223"/>
        <v/>
      </c>
      <c r="EA18" s="51" t="str">
        <f t="shared" si="2223"/>
        <v/>
      </c>
      <c r="EB18" s="51" t="str">
        <f t="shared" si="2223"/>
        <v/>
      </c>
      <c r="EC18" s="51" t="str">
        <f t="shared" si="2223"/>
        <v/>
      </c>
      <c r="ED18" s="51" t="str">
        <f t="shared" si="2223"/>
        <v/>
      </c>
      <c r="EE18" s="51" t="str">
        <f t="shared" si="2223"/>
        <v/>
      </c>
      <c r="EF18" s="51" t="str">
        <f t="shared" si="2223"/>
        <v/>
      </c>
      <c r="EG18" s="51" t="str">
        <f t="shared" si="2223"/>
        <v/>
      </c>
      <c r="EH18" s="51" t="str">
        <f t="shared" si="2223"/>
        <v/>
      </c>
      <c r="EI18" s="51" t="str">
        <f t="shared" si="2223"/>
        <v/>
      </c>
      <c r="EJ18" s="51" t="str">
        <f t="shared" si="2223"/>
        <v/>
      </c>
      <c r="EK18" s="51" t="str">
        <f t="shared" si="2223"/>
        <v/>
      </c>
      <c r="EL18" s="51" t="str">
        <f t="shared" si="2223"/>
        <v/>
      </c>
      <c r="EM18" s="51" t="str">
        <f t="shared" si="2223"/>
        <v/>
      </c>
      <c r="EN18" s="51" t="str">
        <f t="shared" si="2223"/>
        <v/>
      </c>
      <c r="EO18" s="51" t="str">
        <f t="shared" ref="EO18:GZ18" si="2224">IF(EO$13="STOP","",EN$18+1)</f>
        <v/>
      </c>
      <c r="EP18" s="51" t="str">
        <f t="shared" si="2224"/>
        <v/>
      </c>
      <c r="EQ18" s="51" t="str">
        <f t="shared" si="2224"/>
        <v/>
      </c>
      <c r="ER18" s="51" t="str">
        <f t="shared" si="2224"/>
        <v/>
      </c>
      <c r="ES18" s="51" t="str">
        <f t="shared" si="2224"/>
        <v/>
      </c>
      <c r="ET18" s="51" t="str">
        <f t="shared" si="2224"/>
        <v/>
      </c>
      <c r="EU18" s="51" t="str">
        <f t="shared" si="2224"/>
        <v/>
      </c>
      <c r="EV18" s="51" t="str">
        <f t="shared" si="2224"/>
        <v/>
      </c>
      <c r="EW18" s="51" t="str">
        <f t="shared" si="2224"/>
        <v/>
      </c>
      <c r="EX18" s="51" t="str">
        <f t="shared" si="2224"/>
        <v/>
      </c>
      <c r="EY18" s="51" t="str">
        <f t="shared" si="2224"/>
        <v/>
      </c>
      <c r="EZ18" s="51" t="str">
        <f t="shared" si="2224"/>
        <v/>
      </c>
      <c r="FA18" s="51" t="str">
        <f t="shared" si="2224"/>
        <v/>
      </c>
      <c r="FB18" s="51" t="str">
        <f t="shared" si="2224"/>
        <v/>
      </c>
      <c r="FC18" s="51" t="str">
        <f t="shared" si="2224"/>
        <v/>
      </c>
      <c r="FD18" s="51" t="str">
        <f t="shared" si="2224"/>
        <v/>
      </c>
      <c r="FE18" s="51" t="str">
        <f t="shared" si="2224"/>
        <v/>
      </c>
      <c r="FF18" s="51" t="str">
        <f t="shared" si="2224"/>
        <v/>
      </c>
      <c r="FG18" s="51" t="str">
        <f t="shared" si="2224"/>
        <v/>
      </c>
      <c r="FH18" s="51" t="str">
        <f t="shared" si="2224"/>
        <v/>
      </c>
      <c r="FI18" s="51" t="str">
        <f t="shared" si="2224"/>
        <v/>
      </c>
      <c r="FJ18" s="51" t="str">
        <f t="shared" si="2224"/>
        <v/>
      </c>
      <c r="FK18" s="51" t="str">
        <f t="shared" si="2224"/>
        <v/>
      </c>
      <c r="FL18" s="51" t="str">
        <f t="shared" si="2224"/>
        <v/>
      </c>
      <c r="FM18" s="51" t="str">
        <f t="shared" si="2224"/>
        <v/>
      </c>
      <c r="FN18" s="51" t="str">
        <f t="shared" si="2224"/>
        <v/>
      </c>
      <c r="FO18" s="51" t="str">
        <f t="shared" si="2224"/>
        <v/>
      </c>
      <c r="FP18" s="51" t="str">
        <f t="shared" si="2224"/>
        <v/>
      </c>
      <c r="FQ18" s="51" t="str">
        <f t="shared" si="2224"/>
        <v/>
      </c>
      <c r="FR18" s="51" t="str">
        <f t="shared" si="2224"/>
        <v/>
      </c>
      <c r="FS18" s="51" t="str">
        <f t="shared" si="2224"/>
        <v/>
      </c>
      <c r="FT18" s="51" t="str">
        <f t="shared" si="2224"/>
        <v/>
      </c>
      <c r="FU18" s="51" t="str">
        <f t="shared" si="2224"/>
        <v/>
      </c>
      <c r="FV18" s="51" t="str">
        <f t="shared" si="2224"/>
        <v/>
      </c>
      <c r="FW18" s="51" t="str">
        <f t="shared" si="2224"/>
        <v/>
      </c>
      <c r="FX18" s="51" t="str">
        <f t="shared" si="2224"/>
        <v/>
      </c>
      <c r="FY18" s="51" t="str">
        <f t="shared" si="2224"/>
        <v/>
      </c>
      <c r="FZ18" s="51" t="str">
        <f t="shared" si="2224"/>
        <v/>
      </c>
      <c r="GA18" s="51" t="str">
        <f t="shared" si="2224"/>
        <v/>
      </c>
      <c r="GB18" s="51" t="str">
        <f t="shared" si="2224"/>
        <v/>
      </c>
      <c r="GC18" s="51" t="str">
        <f t="shared" si="2224"/>
        <v/>
      </c>
      <c r="GD18" s="51" t="str">
        <f t="shared" si="2224"/>
        <v/>
      </c>
      <c r="GE18" s="51" t="str">
        <f t="shared" si="2224"/>
        <v/>
      </c>
      <c r="GF18" s="51" t="str">
        <f t="shared" si="2224"/>
        <v/>
      </c>
      <c r="GG18" s="51" t="str">
        <f t="shared" si="2224"/>
        <v/>
      </c>
      <c r="GH18" s="51" t="str">
        <f t="shared" si="2224"/>
        <v/>
      </c>
      <c r="GI18" s="51" t="str">
        <f t="shared" si="2224"/>
        <v/>
      </c>
      <c r="GJ18" s="51" t="str">
        <f t="shared" si="2224"/>
        <v/>
      </c>
      <c r="GK18" s="51" t="str">
        <f t="shared" si="2224"/>
        <v/>
      </c>
      <c r="GL18" s="51" t="str">
        <f t="shared" si="2224"/>
        <v/>
      </c>
      <c r="GM18" s="51" t="str">
        <f t="shared" si="2224"/>
        <v/>
      </c>
      <c r="GN18" s="51" t="str">
        <f t="shared" si="2224"/>
        <v/>
      </c>
      <c r="GO18" s="51" t="str">
        <f t="shared" si="2224"/>
        <v/>
      </c>
      <c r="GP18" s="51" t="str">
        <f t="shared" si="2224"/>
        <v/>
      </c>
      <c r="GQ18" s="51" t="str">
        <f t="shared" si="2224"/>
        <v/>
      </c>
      <c r="GR18" s="51" t="str">
        <f t="shared" si="2224"/>
        <v/>
      </c>
      <c r="GS18" s="51" t="str">
        <f t="shared" si="2224"/>
        <v/>
      </c>
      <c r="GT18" s="51" t="str">
        <f t="shared" si="2224"/>
        <v/>
      </c>
      <c r="GU18" s="51" t="str">
        <f t="shared" si="2224"/>
        <v/>
      </c>
      <c r="GV18" s="51" t="str">
        <f t="shared" si="2224"/>
        <v/>
      </c>
      <c r="GW18" s="51" t="str">
        <f t="shared" si="2224"/>
        <v/>
      </c>
      <c r="GX18" s="51" t="str">
        <f t="shared" si="2224"/>
        <v/>
      </c>
      <c r="GY18" s="51" t="str">
        <f t="shared" si="2224"/>
        <v/>
      </c>
      <c r="GZ18" s="51" t="str">
        <f t="shared" si="2224"/>
        <v/>
      </c>
      <c r="HA18" s="51" t="str">
        <f t="shared" ref="HA18:JL18" si="2225">IF(HA$13="STOP","",GZ$18+1)</f>
        <v/>
      </c>
      <c r="HB18" s="51" t="str">
        <f t="shared" si="2225"/>
        <v/>
      </c>
      <c r="HC18" s="51" t="str">
        <f t="shared" si="2225"/>
        <v/>
      </c>
      <c r="HD18" s="51" t="str">
        <f t="shared" si="2225"/>
        <v/>
      </c>
      <c r="HE18" s="51" t="str">
        <f t="shared" si="2225"/>
        <v/>
      </c>
      <c r="HF18" s="51" t="str">
        <f t="shared" si="2225"/>
        <v/>
      </c>
      <c r="HG18" s="51" t="str">
        <f t="shared" si="2225"/>
        <v/>
      </c>
      <c r="HH18" s="51" t="str">
        <f t="shared" si="2225"/>
        <v/>
      </c>
      <c r="HI18" s="51" t="str">
        <f t="shared" si="2225"/>
        <v/>
      </c>
      <c r="HJ18" s="51" t="str">
        <f t="shared" si="2225"/>
        <v/>
      </c>
      <c r="HK18" s="51" t="str">
        <f t="shared" si="2225"/>
        <v/>
      </c>
      <c r="HL18" s="51" t="str">
        <f t="shared" si="2225"/>
        <v/>
      </c>
      <c r="HM18" s="51" t="str">
        <f t="shared" si="2225"/>
        <v/>
      </c>
      <c r="HN18" s="51" t="str">
        <f t="shared" si="2225"/>
        <v/>
      </c>
      <c r="HO18" s="51" t="str">
        <f t="shared" si="2225"/>
        <v/>
      </c>
      <c r="HP18" s="51" t="str">
        <f t="shared" si="2225"/>
        <v/>
      </c>
      <c r="HQ18" s="51" t="str">
        <f t="shared" si="2225"/>
        <v/>
      </c>
      <c r="HR18" s="51" t="str">
        <f t="shared" si="2225"/>
        <v/>
      </c>
      <c r="HS18" s="51" t="str">
        <f t="shared" si="2225"/>
        <v/>
      </c>
      <c r="HT18" s="51" t="str">
        <f t="shared" si="2225"/>
        <v/>
      </c>
      <c r="HU18" s="51" t="str">
        <f t="shared" si="2225"/>
        <v/>
      </c>
      <c r="HV18" s="51" t="str">
        <f t="shared" si="2225"/>
        <v/>
      </c>
      <c r="HW18" s="51" t="str">
        <f t="shared" si="2225"/>
        <v/>
      </c>
      <c r="HX18" s="51" t="str">
        <f t="shared" si="2225"/>
        <v/>
      </c>
      <c r="HY18" s="51" t="str">
        <f t="shared" si="2225"/>
        <v/>
      </c>
      <c r="HZ18" s="51" t="str">
        <f t="shared" si="2225"/>
        <v/>
      </c>
      <c r="IA18" s="51" t="str">
        <f t="shared" si="2225"/>
        <v/>
      </c>
      <c r="IB18" s="51" t="str">
        <f t="shared" si="2225"/>
        <v/>
      </c>
      <c r="IC18" s="51" t="str">
        <f t="shared" si="2225"/>
        <v/>
      </c>
      <c r="ID18" s="51" t="str">
        <f t="shared" si="2225"/>
        <v/>
      </c>
      <c r="IE18" s="51" t="str">
        <f t="shared" si="2225"/>
        <v/>
      </c>
      <c r="IF18" s="51" t="str">
        <f t="shared" si="2225"/>
        <v/>
      </c>
      <c r="IG18" s="51" t="str">
        <f t="shared" si="2225"/>
        <v/>
      </c>
      <c r="IH18" s="51" t="str">
        <f t="shared" si="2225"/>
        <v/>
      </c>
      <c r="II18" s="51" t="str">
        <f t="shared" si="2225"/>
        <v/>
      </c>
      <c r="IJ18" s="51" t="str">
        <f t="shared" si="2225"/>
        <v/>
      </c>
      <c r="IK18" s="51" t="str">
        <f t="shared" si="2225"/>
        <v/>
      </c>
      <c r="IL18" s="51" t="str">
        <f t="shared" si="2225"/>
        <v/>
      </c>
      <c r="IM18" s="51" t="str">
        <f t="shared" si="2225"/>
        <v/>
      </c>
      <c r="IN18" s="51" t="str">
        <f t="shared" si="2225"/>
        <v/>
      </c>
      <c r="IO18" s="51" t="str">
        <f t="shared" si="2225"/>
        <v/>
      </c>
      <c r="IP18" s="51" t="str">
        <f t="shared" si="2225"/>
        <v/>
      </c>
      <c r="IQ18" s="51" t="str">
        <f t="shared" si="2225"/>
        <v/>
      </c>
      <c r="IR18" s="51" t="str">
        <f t="shared" si="2225"/>
        <v/>
      </c>
      <c r="IS18" s="51" t="str">
        <f t="shared" si="2225"/>
        <v/>
      </c>
      <c r="IT18" s="51" t="str">
        <f t="shared" si="2225"/>
        <v/>
      </c>
      <c r="IU18" s="51" t="str">
        <f t="shared" si="2225"/>
        <v/>
      </c>
      <c r="IV18" s="51" t="str">
        <f t="shared" si="2225"/>
        <v/>
      </c>
      <c r="IW18" s="51" t="str">
        <f t="shared" si="2225"/>
        <v/>
      </c>
      <c r="IX18" s="51" t="str">
        <f t="shared" si="2225"/>
        <v/>
      </c>
      <c r="IY18" s="51" t="str">
        <f t="shared" si="2225"/>
        <v/>
      </c>
      <c r="IZ18" s="51" t="str">
        <f t="shared" si="2225"/>
        <v/>
      </c>
      <c r="JA18" s="51" t="str">
        <f t="shared" si="2225"/>
        <v/>
      </c>
      <c r="JB18" s="51" t="str">
        <f t="shared" si="2225"/>
        <v/>
      </c>
      <c r="JC18" s="51" t="str">
        <f t="shared" si="2225"/>
        <v/>
      </c>
      <c r="JD18" s="51" t="str">
        <f t="shared" si="2225"/>
        <v/>
      </c>
      <c r="JE18" s="51" t="str">
        <f t="shared" si="2225"/>
        <v/>
      </c>
      <c r="JF18" s="51" t="str">
        <f t="shared" si="2225"/>
        <v/>
      </c>
      <c r="JG18" s="51" t="str">
        <f t="shared" si="2225"/>
        <v/>
      </c>
      <c r="JH18" s="51" t="str">
        <f t="shared" si="2225"/>
        <v/>
      </c>
      <c r="JI18" s="51" t="str">
        <f t="shared" si="2225"/>
        <v/>
      </c>
      <c r="JJ18" s="51" t="str">
        <f t="shared" si="2225"/>
        <v/>
      </c>
      <c r="JK18" s="51" t="str">
        <f t="shared" si="2225"/>
        <v/>
      </c>
      <c r="JL18" s="51" t="str">
        <f t="shared" si="2225"/>
        <v/>
      </c>
      <c r="JM18" s="51" t="str">
        <f t="shared" ref="JM18:LX18" si="2226">IF(JM$13="STOP","",JL$18+1)</f>
        <v/>
      </c>
      <c r="JN18" s="51" t="str">
        <f t="shared" si="2226"/>
        <v/>
      </c>
      <c r="JO18" s="51" t="str">
        <f t="shared" si="2226"/>
        <v/>
      </c>
      <c r="JP18" s="51" t="str">
        <f t="shared" si="2226"/>
        <v/>
      </c>
      <c r="JQ18" s="51" t="str">
        <f t="shared" si="2226"/>
        <v/>
      </c>
      <c r="JR18" s="51" t="str">
        <f t="shared" si="2226"/>
        <v/>
      </c>
      <c r="JS18" s="51" t="str">
        <f t="shared" si="2226"/>
        <v/>
      </c>
      <c r="JT18" s="51" t="str">
        <f t="shared" si="2226"/>
        <v/>
      </c>
      <c r="JU18" s="51" t="str">
        <f t="shared" si="2226"/>
        <v/>
      </c>
      <c r="JV18" s="51" t="str">
        <f t="shared" si="2226"/>
        <v/>
      </c>
      <c r="JW18" s="51" t="str">
        <f t="shared" si="2226"/>
        <v/>
      </c>
      <c r="JX18" s="51" t="str">
        <f t="shared" si="2226"/>
        <v/>
      </c>
      <c r="JY18" s="51" t="str">
        <f t="shared" si="2226"/>
        <v/>
      </c>
      <c r="JZ18" s="51" t="str">
        <f t="shared" si="2226"/>
        <v/>
      </c>
      <c r="KA18" s="51" t="str">
        <f t="shared" si="2226"/>
        <v/>
      </c>
      <c r="KB18" s="51" t="str">
        <f t="shared" si="2226"/>
        <v/>
      </c>
      <c r="KC18" s="51" t="str">
        <f t="shared" si="2226"/>
        <v/>
      </c>
      <c r="KD18" s="51" t="str">
        <f t="shared" si="2226"/>
        <v/>
      </c>
      <c r="KE18" s="51" t="str">
        <f t="shared" si="2226"/>
        <v/>
      </c>
      <c r="KF18" s="51" t="str">
        <f t="shared" si="2226"/>
        <v/>
      </c>
      <c r="KG18" s="51" t="str">
        <f t="shared" si="2226"/>
        <v/>
      </c>
      <c r="KH18" s="51" t="str">
        <f t="shared" si="2226"/>
        <v/>
      </c>
      <c r="KI18" s="51" t="str">
        <f t="shared" si="2226"/>
        <v/>
      </c>
      <c r="KJ18" s="51" t="str">
        <f t="shared" si="2226"/>
        <v/>
      </c>
      <c r="KK18" s="51" t="str">
        <f t="shared" si="2226"/>
        <v/>
      </c>
      <c r="KL18" s="51" t="str">
        <f t="shared" si="2226"/>
        <v/>
      </c>
      <c r="KM18" s="51" t="str">
        <f t="shared" si="2226"/>
        <v/>
      </c>
      <c r="KN18" s="51" t="str">
        <f t="shared" si="2226"/>
        <v/>
      </c>
      <c r="KO18" s="51" t="str">
        <f t="shared" si="2226"/>
        <v/>
      </c>
      <c r="KP18" s="51" t="str">
        <f t="shared" si="2226"/>
        <v/>
      </c>
      <c r="KQ18" s="51" t="str">
        <f t="shared" si="2226"/>
        <v/>
      </c>
      <c r="KR18" s="51" t="str">
        <f t="shared" si="2226"/>
        <v/>
      </c>
      <c r="KS18" s="51" t="str">
        <f t="shared" si="2226"/>
        <v/>
      </c>
      <c r="KT18" s="51" t="str">
        <f t="shared" si="2226"/>
        <v/>
      </c>
      <c r="KU18" s="51" t="str">
        <f t="shared" si="2226"/>
        <v/>
      </c>
      <c r="KV18" s="51" t="str">
        <f t="shared" si="2226"/>
        <v/>
      </c>
      <c r="KW18" s="51" t="str">
        <f t="shared" si="2226"/>
        <v/>
      </c>
      <c r="KX18" s="51" t="str">
        <f t="shared" si="2226"/>
        <v/>
      </c>
      <c r="KY18" s="51" t="str">
        <f t="shared" si="2226"/>
        <v/>
      </c>
      <c r="KZ18" s="51" t="str">
        <f t="shared" si="2226"/>
        <v/>
      </c>
      <c r="LA18" s="51" t="str">
        <f t="shared" si="2226"/>
        <v/>
      </c>
      <c r="LB18" s="51" t="str">
        <f t="shared" si="2226"/>
        <v/>
      </c>
      <c r="LC18" s="51" t="str">
        <f t="shared" si="2226"/>
        <v/>
      </c>
      <c r="LD18" s="51" t="str">
        <f t="shared" si="2226"/>
        <v/>
      </c>
      <c r="LE18" s="51" t="str">
        <f t="shared" si="2226"/>
        <v/>
      </c>
      <c r="LF18" s="51" t="str">
        <f t="shared" si="2226"/>
        <v/>
      </c>
      <c r="LG18" s="51" t="str">
        <f t="shared" si="2226"/>
        <v/>
      </c>
      <c r="LH18" s="51" t="str">
        <f t="shared" si="2226"/>
        <v/>
      </c>
      <c r="LI18" s="51" t="str">
        <f t="shared" si="2226"/>
        <v/>
      </c>
      <c r="LJ18" s="51" t="str">
        <f t="shared" si="2226"/>
        <v/>
      </c>
      <c r="LK18" s="51" t="str">
        <f t="shared" si="2226"/>
        <v/>
      </c>
      <c r="LL18" s="51" t="str">
        <f t="shared" si="2226"/>
        <v/>
      </c>
      <c r="LM18" s="51" t="str">
        <f t="shared" si="2226"/>
        <v/>
      </c>
      <c r="LN18" s="51" t="str">
        <f t="shared" si="2226"/>
        <v/>
      </c>
      <c r="LO18" s="51" t="str">
        <f t="shared" si="2226"/>
        <v/>
      </c>
      <c r="LP18" s="51" t="str">
        <f t="shared" si="2226"/>
        <v/>
      </c>
      <c r="LQ18" s="51" t="str">
        <f t="shared" si="2226"/>
        <v/>
      </c>
      <c r="LR18" s="51" t="str">
        <f t="shared" si="2226"/>
        <v/>
      </c>
      <c r="LS18" s="51" t="str">
        <f t="shared" si="2226"/>
        <v/>
      </c>
      <c r="LT18" s="51" t="str">
        <f t="shared" si="2226"/>
        <v/>
      </c>
      <c r="LU18" s="51" t="str">
        <f t="shared" si="2226"/>
        <v/>
      </c>
      <c r="LV18" s="51" t="str">
        <f t="shared" si="2226"/>
        <v/>
      </c>
      <c r="LW18" s="51" t="str">
        <f t="shared" si="2226"/>
        <v/>
      </c>
      <c r="LX18" s="51" t="str">
        <f t="shared" si="2226"/>
        <v/>
      </c>
      <c r="LY18" s="51" t="str">
        <f t="shared" ref="LY18:OJ18" si="2227">IF(LY$13="STOP","",LX$18+1)</f>
        <v/>
      </c>
      <c r="LZ18" s="51" t="str">
        <f t="shared" si="2227"/>
        <v/>
      </c>
      <c r="MA18" s="51" t="str">
        <f t="shared" si="2227"/>
        <v/>
      </c>
      <c r="MB18" s="51" t="str">
        <f t="shared" si="2227"/>
        <v/>
      </c>
      <c r="MC18" s="51" t="str">
        <f t="shared" si="2227"/>
        <v/>
      </c>
      <c r="MD18" s="51" t="str">
        <f t="shared" si="2227"/>
        <v/>
      </c>
      <c r="ME18" s="51" t="str">
        <f t="shared" si="2227"/>
        <v/>
      </c>
      <c r="MF18" s="51" t="str">
        <f t="shared" si="2227"/>
        <v/>
      </c>
      <c r="MG18" s="51" t="str">
        <f t="shared" si="2227"/>
        <v/>
      </c>
      <c r="MH18" s="51" t="str">
        <f t="shared" si="2227"/>
        <v/>
      </c>
      <c r="MI18" s="51" t="str">
        <f t="shared" si="2227"/>
        <v/>
      </c>
      <c r="MJ18" s="51" t="str">
        <f t="shared" si="2227"/>
        <v/>
      </c>
      <c r="MK18" s="51" t="str">
        <f t="shared" si="2227"/>
        <v/>
      </c>
      <c r="ML18" s="51" t="str">
        <f t="shared" si="2227"/>
        <v/>
      </c>
      <c r="MM18" s="51" t="str">
        <f t="shared" si="2227"/>
        <v/>
      </c>
      <c r="MN18" s="51" t="str">
        <f t="shared" si="2227"/>
        <v/>
      </c>
      <c r="MO18" s="51" t="str">
        <f t="shared" si="2227"/>
        <v/>
      </c>
      <c r="MP18" s="51" t="str">
        <f t="shared" si="2227"/>
        <v/>
      </c>
      <c r="MQ18" s="51" t="str">
        <f t="shared" si="2227"/>
        <v/>
      </c>
      <c r="MR18" s="51" t="str">
        <f t="shared" si="2227"/>
        <v/>
      </c>
      <c r="MS18" s="51" t="str">
        <f t="shared" si="2227"/>
        <v/>
      </c>
      <c r="MT18" s="51" t="str">
        <f t="shared" si="2227"/>
        <v/>
      </c>
      <c r="MU18" s="51" t="str">
        <f t="shared" si="2227"/>
        <v/>
      </c>
      <c r="MV18" s="51" t="str">
        <f t="shared" si="2227"/>
        <v/>
      </c>
      <c r="MW18" s="51" t="str">
        <f t="shared" si="2227"/>
        <v/>
      </c>
      <c r="MX18" s="51" t="str">
        <f t="shared" si="2227"/>
        <v/>
      </c>
      <c r="MY18" s="51" t="str">
        <f t="shared" si="2227"/>
        <v/>
      </c>
      <c r="MZ18" s="51" t="str">
        <f t="shared" si="2227"/>
        <v/>
      </c>
      <c r="NA18" s="51" t="str">
        <f t="shared" si="2227"/>
        <v/>
      </c>
      <c r="NB18" s="51" t="str">
        <f t="shared" si="2227"/>
        <v/>
      </c>
      <c r="NC18" s="51" t="str">
        <f t="shared" si="2227"/>
        <v/>
      </c>
      <c r="ND18" s="51" t="str">
        <f t="shared" si="2227"/>
        <v/>
      </c>
      <c r="NE18" s="51" t="str">
        <f t="shared" si="2227"/>
        <v/>
      </c>
      <c r="NF18" s="51" t="str">
        <f t="shared" si="2227"/>
        <v/>
      </c>
      <c r="NG18" s="51" t="str">
        <f t="shared" si="2227"/>
        <v/>
      </c>
      <c r="NH18" s="51" t="str">
        <f t="shared" si="2227"/>
        <v/>
      </c>
      <c r="NI18" s="51" t="str">
        <f t="shared" si="2227"/>
        <v/>
      </c>
      <c r="NJ18" s="51" t="str">
        <f t="shared" si="2227"/>
        <v/>
      </c>
      <c r="NK18" s="51" t="str">
        <f t="shared" si="2227"/>
        <v/>
      </c>
      <c r="NL18" s="51" t="str">
        <f t="shared" si="2227"/>
        <v/>
      </c>
      <c r="NM18" s="51" t="str">
        <f t="shared" si="2227"/>
        <v/>
      </c>
      <c r="NN18" s="51" t="str">
        <f t="shared" si="2227"/>
        <v/>
      </c>
      <c r="NO18" s="51" t="str">
        <f t="shared" si="2227"/>
        <v/>
      </c>
      <c r="NP18" s="51" t="str">
        <f t="shared" si="2227"/>
        <v/>
      </c>
      <c r="NQ18" s="51" t="str">
        <f t="shared" si="2227"/>
        <v/>
      </c>
      <c r="NR18" s="51" t="str">
        <f t="shared" si="2227"/>
        <v/>
      </c>
      <c r="NS18" s="51" t="str">
        <f t="shared" si="2227"/>
        <v/>
      </c>
      <c r="NT18" s="51" t="str">
        <f t="shared" si="2227"/>
        <v/>
      </c>
      <c r="NU18" s="51" t="str">
        <f t="shared" si="2227"/>
        <v/>
      </c>
      <c r="NV18" s="51" t="str">
        <f t="shared" si="2227"/>
        <v/>
      </c>
      <c r="NW18" s="51" t="str">
        <f t="shared" si="2227"/>
        <v/>
      </c>
      <c r="NX18" s="51" t="str">
        <f t="shared" si="2227"/>
        <v/>
      </c>
      <c r="NY18" s="51" t="str">
        <f t="shared" si="2227"/>
        <v/>
      </c>
      <c r="NZ18" s="51" t="str">
        <f t="shared" si="2227"/>
        <v/>
      </c>
      <c r="OA18" s="51" t="str">
        <f t="shared" si="2227"/>
        <v/>
      </c>
      <c r="OB18" s="51" t="str">
        <f t="shared" si="2227"/>
        <v/>
      </c>
      <c r="OC18" s="51" t="str">
        <f t="shared" si="2227"/>
        <v/>
      </c>
      <c r="OD18" s="51" t="str">
        <f t="shared" si="2227"/>
        <v/>
      </c>
      <c r="OE18" s="51" t="str">
        <f t="shared" si="2227"/>
        <v/>
      </c>
      <c r="OF18" s="51" t="str">
        <f t="shared" si="2227"/>
        <v/>
      </c>
      <c r="OG18" s="51" t="str">
        <f t="shared" si="2227"/>
        <v/>
      </c>
      <c r="OH18" s="51" t="str">
        <f t="shared" si="2227"/>
        <v/>
      </c>
      <c r="OI18" s="51" t="str">
        <f t="shared" si="2227"/>
        <v/>
      </c>
      <c r="OJ18" s="51" t="str">
        <f t="shared" si="2227"/>
        <v/>
      </c>
      <c r="OK18" s="51" t="str">
        <f t="shared" ref="OK18:QV18" si="2228">IF(OK$13="STOP","",OJ$18+1)</f>
        <v/>
      </c>
      <c r="OL18" s="51" t="str">
        <f t="shared" si="2228"/>
        <v/>
      </c>
      <c r="OM18" s="51" t="str">
        <f t="shared" si="2228"/>
        <v/>
      </c>
      <c r="ON18" s="51" t="str">
        <f t="shared" si="2228"/>
        <v/>
      </c>
      <c r="OO18" s="51" t="str">
        <f t="shared" si="2228"/>
        <v/>
      </c>
      <c r="OP18" s="51" t="str">
        <f t="shared" si="2228"/>
        <v/>
      </c>
      <c r="OQ18" s="51" t="str">
        <f t="shared" si="2228"/>
        <v/>
      </c>
      <c r="OR18" s="51" t="str">
        <f t="shared" si="2228"/>
        <v/>
      </c>
      <c r="OS18" s="51" t="str">
        <f t="shared" si="2228"/>
        <v/>
      </c>
      <c r="OT18" s="51" t="str">
        <f t="shared" si="2228"/>
        <v/>
      </c>
      <c r="OU18" s="51" t="str">
        <f t="shared" si="2228"/>
        <v/>
      </c>
      <c r="OV18" s="51" t="str">
        <f t="shared" si="2228"/>
        <v/>
      </c>
      <c r="OW18" s="51" t="str">
        <f t="shared" si="2228"/>
        <v/>
      </c>
      <c r="OX18" s="51" t="str">
        <f t="shared" si="2228"/>
        <v/>
      </c>
      <c r="OY18" s="51" t="str">
        <f t="shared" si="2228"/>
        <v/>
      </c>
      <c r="OZ18" s="51" t="str">
        <f t="shared" si="2228"/>
        <v/>
      </c>
      <c r="PA18" s="51" t="str">
        <f t="shared" si="2228"/>
        <v/>
      </c>
      <c r="PB18" s="51" t="str">
        <f t="shared" si="2228"/>
        <v/>
      </c>
      <c r="PC18" s="51" t="str">
        <f t="shared" si="2228"/>
        <v/>
      </c>
      <c r="PD18" s="51" t="str">
        <f t="shared" si="2228"/>
        <v/>
      </c>
      <c r="PE18" s="51" t="str">
        <f t="shared" si="2228"/>
        <v/>
      </c>
      <c r="PF18" s="51" t="str">
        <f t="shared" si="2228"/>
        <v/>
      </c>
      <c r="PG18" s="51" t="str">
        <f t="shared" si="2228"/>
        <v/>
      </c>
      <c r="PH18" s="51" t="str">
        <f t="shared" si="2228"/>
        <v/>
      </c>
      <c r="PI18" s="51" t="str">
        <f t="shared" si="2228"/>
        <v/>
      </c>
      <c r="PJ18" s="51" t="str">
        <f t="shared" si="2228"/>
        <v/>
      </c>
      <c r="PK18" s="51" t="str">
        <f t="shared" si="2228"/>
        <v/>
      </c>
      <c r="PL18" s="51" t="str">
        <f t="shared" si="2228"/>
        <v/>
      </c>
      <c r="PM18" s="51" t="str">
        <f t="shared" si="2228"/>
        <v/>
      </c>
      <c r="PN18" s="51" t="str">
        <f t="shared" si="2228"/>
        <v/>
      </c>
      <c r="PO18" s="51" t="str">
        <f t="shared" si="2228"/>
        <v/>
      </c>
      <c r="PP18" s="51" t="str">
        <f t="shared" si="2228"/>
        <v/>
      </c>
      <c r="PQ18" s="51" t="str">
        <f t="shared" si="2228"/>
        <v/>
      </c>
      <c r="PR18" s="51" t="str">
        <f t="shared" si="2228"/>
        <v/>
      </c>
      <c r="PS18" s="51" t="str">
        <f t="shared" si="2228"/>
        <v/>
      </c>
      <c r="PT18" s="51" t="str">
        <f t="shared" si="2228"/>
        <v/>
      </c>
      <c r="PU18" s="51" t="str">
        <f t="shared" si="2228"/>
        <v/>
      </c>
      <c r="PV18" s="51" t="str">
        <f t="shared" si="2228"/>
        <v/>
      </c>
      <c r="PW18" s="51" t="str">
        <f t="shared" si="2228"/>
        <v/>
      </c>
      <c r="PX18" s="51" t="str">
        <f t="shared" si="2228"/>
        <v/>
      </c>
      <c r="PY18" s="51" t="str">
        <f t="shared" si="2228"/>
        <v/>
      </c>
      <c r="PZ18" s="51" t="str">
        <f t="shared" si="2228"/>
        <v/>
      </c>
      <c r="QA18" s="51" t="str">
        <f t="shared" si="2228"/>
        <v/>
      </c>
      <c r="QB18" s="51" t="str">
        <f t="shared" si="2228"/>
        <v/>
      </c>
      <c r="QC18" s="51" t="str">
        <f t="shared" si="2228"/>
        <v/>
      </c>
      <c r="QD18" s="51" t="str">
        <f t="shared" si="2228"/>
        <v/>
      </c>
      <c r="QE18" s="51" t="str">
        <f t="shared" si="2228"/>
        <v/>
      </c>
      <c r="QF18" s="51" t="str">
        <f t="shared" si="2228"/>
        <v/>
      </c>
      <c r="QG18" s="51" t="str">
        <f t="shared" si="2228"/>
        <v/>
      </c>
      <c r="QH18" s="51" t="str">
        <f t="shared" si="2228"/>
        <v/>
      </c>
      <c r="QI18" s="51" t="str">
        <f t="shared" si="2228"/>
        <v/>
      </c>
      <c r="QJ18" s="51" t="str">
        <f t="shared" si="2228"/>
        <v/>
      </c>
      <c r="QK18" s="51" t="str">
        <f t="shared" si="2228"/>
        <v/>
      </c>
      <c r="QL18" s="51" t="str">
        <f t="shared" si="2228"/>
        <v/>
      </c>
      <c r="QM18" s="51" t="str">
        <f t="shared" si="2228"/>
        <v/>
      </c>
      <c r="QN18" s="51" t="str">
        <f t="shared" si="2228"/>
        <v/>
      </c>
      <c r="QO18" s="51" t="str">
        <f t="shared" si="2228"/>
        <v/>
      </c>
      <c r="QP18" s="51" t="str">
        <f t="shared" si="2228"/>
        <v/>
      </c>
      <c r="QQ18" s="51" t="str">
        <f t="shared" si="2228"/>
        <v/>
      </c>
      <c r="QR18" s="51" t="str">
        <f t="shared" si="2228"/>
        <v/>
      </c>
      <c r="QS18" s="51" t="str">
        <f t="shared" si="2228"/>
        <v/>
      </c>
      <c r="QT18" s="51" t="str">
        <f t="shared" si="2228"/>
        <v/>
      </c>
      <c r="QU18" s="51" t="str">
        <f t="shared" si="2228"/>
        <v/>
      </c>
      <c r="QV18" s="51" t="str">
        <f t="shared" si="2228"/>
        <v/>
      </c>
      <c r="QW18" s="51" t="str">
        <f t="shared" ref="QW18:SA18" si="2229">IF(QW$13="STOP","",QV$18+1)</f>
        <v/>
      </c>
      <c r="QX18" s="51" t="str">
        <f t="shared" si="2229"/>
        <v/>
      </c>
      <c r="QY18" s="51" t="str">
        <f t="shared" si="2229"/>
        <v/>
      </c>
      <c r="QZ18" s="51" t="str">
        <f t="shared" si="2229"/>
        <v/>
      </c>
      <c r="RA18" s="51" t="str">
        <f t="shared" si="2229"/>
        <v/>
      </c>
      <c r="RB18" s="51" t="str">
        <f t="shared" si="2229"/>
        <v/>
      </c>
      <c r="RC18" s="51" t="str">
        <f t="shared" si="2229"/>
        <v/>
      </c>
      <c r="RD18" s="51" t="str">
        <f t="shared" si="2229"/>
        <v/>
      </c>
      <c r="RE18" s="51" t="str">
        <f t="shared" si="2229"/>
        <v/>
      </c>
      <c r="RF18" s="51" t="str">
        <f t="shared" si="2229"/>
        <v/>
      </c>
      <c r="RG18" s="51" t="str">
        <f t="shared" si="2229"/>
        <v/>
      </c>
      <c r="RH18" s="51" t="str">
        <f t="shared" si="2229"/>
        <v/>
      </c>
      <c r="RI18" s="51" t="str">
        <f t="shared" si="2229"/>
        <v/>
      </c>
      <c r="RJ18" s="51" t="str">
        <f t="shared" si="2229"/>
        <v/>
      </c>
      <c r="RK18" s="51" t="str">
        <f t="shared" si="2229"/>
        <v/>
      </c>
      <c r="RL18" s="51" t="str">
        <f t="shared" si="2229"/>
        <v/>
      </c>
      <c r="RM18" s="51" t="str">
        <f t="shared" si="2229"/>
        <v/>
      </c>
      <c r="RN18" s="51" t="str">
        <f t="shared" si="2229"/>
        <v/>
      </c>
      <c r="RO18" s="51" t="str">
        <f t="shared" si="2229"/>
        <v/>
      </c>
      <c r="RP18" s="51" t="str">
        <f t="shared" si="2229"/>
        <v/>
      </c>
      <c r="RQ18" s="51" t="str">
        <f t="shared" si="2229"/>
        <v/>
      </c>
      <c r="RR18" s="51" t="str">
        <f t="shared" si="2229"/>
        <v/>
      </c>
      <c r="RS18" s="51" t="str">
        <f t="shared" si="2229"/>
        <v/>
      </c>
      <c r="RT18" s="51" t="str">
        <f t="shared" si="2229"/>
        <v/>
      </c>
      <c r="RU18" s="51" t="str">
        <f t="shared" si="2229"/>
        <v/>
      </c>
      <c r="RV18" s="51" t="str">
        <f t="shared" si="2229"/>
        <v/>
      </c>
      <c r="RW18" s="51" t="str">
        <f t="shared" si="2229"/>
        <v/>
      </c>
      <c r="RX18" s="51" t="str">
        <f t="shared" si="2229"/>
        <v/>
      </c>
      <c r="RY18" s="51" t="str">
        <f t="shared" si="2229"/>
        <v/>
      </c>
      <c r="RZ18" s="51" t="str">
        <f t="shared" si="2229"/>
        <v/>
      </c>
      <c r="SA18" s="51" t="str">
        <f t="shared" si="2229"/>
        <v/>
      </c>
      <c r="SB18" s="77" t="str">
        <f t="shared" ref="SB18" si="2230">IF(SB$13="STOP","",SA$18+1)</f>
        <v/>
      </c>
      <c r="SC18" s="77" t="str">
        <f t="shared" ref="SC18" si="2231">IF(SC$13="STOP","",SB$18+1)</f>
        <v/>
      </c>
      <c r="SD18" s="77" t="str">
        <f t="shared" ref="SD18" si="2232">IF(SD$13="STOP","",SC$18+1)</f>
        <v/>
      </c>
      <c r="SE18" s="77" t="str">
        <f t="shared" ref="SE18" si="2233">IF(SE$13="STOP","",SD$18+1)</f>
        <v/>
      </c>
      <c r="SF18" s="77" t="str">
        <f t="shared" ref="SF18" si="2234">IF(SF$13="STOP","",SE$18+1)</f>
        <v/>
      </c>
      <c r="SG18" s="77" t="str">
        <f t="shared" ref="SG18" si="2235">IF(SG$13="STOP","",SF$18+1)</f>
        <v/>
      </c>
      <c r="SH18" s="77" t="str">
        <f t="shared" ref="SH18" si="2236">IF(SH$13="STOP","",SG$18+1)</f>
        <v/>
      </c>
      <c r="SI18" s="77" t="str">
        <f t="shared" ref="SI18" si="2237">IF(SI$13="STOP","",SH$18+1)</f>
        <v/>
      </c>
      <c r="SJ18" s="77" t="str">
        <f t="shared" ref="SJ18" si="2238">IF(SJ$13="STOP","",SI$18+1)</f>
        <v/>
      </c>
      <c r="SK18" s="77" t="str">
        <f t="shared" ref="SK18" si="2239">IF(SK$13="STOP","",SJ$18+1)</f>
        <v/>
      </c>
      <c r="SL18" s="77" t="str">
        <f t="shared" ref="SL18" si="2240">IF(SL$13="STOP","",SK$18+1)</f>
        <v/>
      </c>
      <c r="SM18" s="77" t="str">
        <f t="shared" ref="SM18" si="2241">IF(SM$13="STOP","",SL$18+1)</f>
        <v/>
      </c>
      <c r="SN18" s="77" t="str">
        <f t="shared" ref="SN18" si="2242">IF(SN$13="STOP","",SM$18+1)</f>
        <v/>
      </c>
      <c r="SO18" s="77" t="str">
        <f t="shared" ref="SO18" si="2243">IF(SO$13="STOP","",SN$18+1)</f>
        <v/>
      </c>
      <c r="SP18" s="77" t="str">
        <f t="shared" ref="SP18" si="2244">IF(SP$13="STOP","",SO$18+1)</f>
        <v/>
      </c>
      <c r="SQ18" s="77" t="str">
        <f t="shared" ref="SQ18" si="2245">IF(SQ$13="STOP","",SP$18+1)</f>
        <v/>
      </c>
      <c r="SR18" s="77" t="str">
        <f t="shared" ref="SR18" si="2246">IF(SR$13="STOP","",SQ$18+1)</f>
        <v/>
      </c>
      <c r="SS18" s="77" t="str">
        <f t="shared" ref="SS18" si="2247">IF(SS$13="STOP","",SR$18+1)</f>
        <v/>
      </c>
      <c r="ST18" s="77" t="str">
        <f t="shared" ref="ST18" si="2248">IF(ST$13="STOP","",SS$18+1)</f>
        <v/>
      </c>
      <c r="SU18" s="77" t="str">
        <f t="shared" ref="SU18" si="2249">IF(SU$13="STOP","",ST$18+1)</f>
        <v/>
      </c>
      <c r="SV18" s="77" t="str">
        <f t="shared" ref="SV18" si="2250">IF(SV$13="STOP","",SU$18+1)</f>
        <v/>
      </c>
      <c r="SW18" s="77" t="str">
        <f t="shared" ref="SW18" si="2251">IF(SW$13="STOP","",SV$18+1)</f>
        <v/>
      </c>
      <c r="SX18" s="77" t="str">
        <f t="shared" ref="SX18" si="2252">IF(SX$13="STOP","",SW$18+1)</f>
        <v/>
      </c>
      <c r="SY18" s="77" t="str">
        <f t="shared" ref="SY18" si="2253">IF(SY$13="STOP","",SX$18+1)</f>
        <v/>
      </c>
      <c r="SZ18" s="77" t="str">
        <f t="shared" ref="SZ18" si="2254">IF(SZ$13="STOP","",SY$18+1)</f>
        <v/>
      </c>
      <c r="TA18" s="77" t="str">
        <f t="shared" ref="TA18" si="2255">IF(TA$13="STOP","",SZ$18+1)</f>
        <v/>
      </c>
      <c r="TB18" s="77" t="str">
        <f t="shared" ref="TB18" si="2256">IF(TB$13="STOP","",TA$18+1)</f>
        <v/>
      </c>
      <c r="TC18" s="77" t="str">
        <f t="shared" ref="TC18" si="2257">IF(TC$13="STOP","",TB$18+1)</f>
        <v/>
      </c>
      <c r="TD18" s="77" t="str">
        <f t="shared" ref="TD18" si="2258">IF(TD$13="STOP","",TC$18+1)</f>
        <v/>
      </c>
      <c r="TE18" s="77" t="str">
        <f t="shared" ref="TE18" si="2259">IF(TE$13="STOP","",TD$18+1)</f>
        <v/>
      </c>
      <c r="TF18" s="77" t="str">
        <f t="shared" ref="TF18" si="2260">IF(TF$13="STOP","",TE$18+1)</f>
        <v/>
      </c>
      <c r="TG18" s="77" t="str">
        <f t="shared" ref="TG18" si="2261">IF(TG$13="STOP","",TF$18+1)</f>
        <v/>
      </c>
      <c r="TH18" s="77" t="str">
        <f t="shared" ref="TH18" si="2262">IF(TH$13="STOP","",TG$18+1)</f>
        <v/>
      </c>
      <c r="TI18" s="77" t="str">
        <f t="shared" ref="TI18" si="2263">IF(TI$13="STOP","",TH$18+1)</f>
        <v/>
      </c>
      <c r="TJ18" s="77" t="str">
        <f t="shared" ref="TJ18" si="2264">IF(TJ$13="STOP","",TI$18+1)</f>
        <v/>
      </c>
      <c r="TK18" s="77" t="str">
        <f t="shared" ref="TK18" si="2265">IF(TK$13="STOP","",TJ$18+1)</f>
        <v/>
      </c>
      <c r="TL18" s="77" t="str">
        <f t="shared" ref="TL18" si="2266">IF(TL$13="STOP","",TK$18+1)</f>
        <v/>
      </c>
      <c r="TM18" s="77" t="str">
        <f t="shared" ref="TM18" si="2267">IF(TM$13="STOP","",TL$18+1)</f>
        <v/>
      </c>
      <c r="TN18" s="77" t="str">
        <f t="shared" ref="TN18" si="2268">IF(TN$13="STOP","",TM$18+1)</f>
        <v/>
      </c>
      <c r="TO18" s="77" t="str">
        <f t="shared" ref="TO18" si="2269">IF(TO$13="STOP","",TN$18+1)</f>
        <v/>
      </c>
      <c r="TP18" s="77" t="str">
        <f t="shared" ref="TP18" si="2270">IF(TP$13="STOP","",TO$18+1)</f>
        <v/>
      </c>
      <c r="TQ18" s="77" t="str">
        <f t="shared" ref="TQ18" si="2271">IF(TQ$13="STOP","",TP$18+1)</f>
        <v/>
      </c>
      <c r="TR18" s="77" t="str">
        <f t="shared" ref="TR18" si="2272">IF(TR$13="STOP","",TQ$18+1)</f>
        <v/>
      </c>
      <c r="TS18" s="77" t="str">
        <f t="shared" ref="TS18" si="2273">IF(TS$13="STOP","",TR$18+1)</f>
        <v/>
      </c>
      <c r="TT18" s="77" t="str">
        <f t="shared" ref="TT18" si="2274">IF(TT$13="STOP","",TS$18+1)</f>
        <v/>
      </c>
      <c r="TU18" s="77" t="str">
        <f t="shared" ref="TU18" si="2275">IF(TU$13="STOP","",TT$18+1)</f>
        <v/>
      </c>
      <c r="TV18" s="77" t="str">
        <f t="shared" ref="TV18" si="2276">IF(TV$13="STOP","",TU$18+1)</f>
        <v/>
      </c>
      <c r="TW18" s="77" t="str">
        <f t="shared" ref="TW18" si="2277">IF(TW$13="STOP","",TV$18+1)</f>
        <v/>
      </c>
      <c r="TX18" s="77" t="str">
        <f t="shared" ref="TX18" si="2278">IF(TX$13="STOP","",TW$18+1)</f>
        <v/>
      </c>
      <c r="TY18" s="77" t="str">
        <f t="shared" ref="TY18" si="2279">IF(TY$13="STOP","",TX$18+1)</f>
        <v/>
      </c>
      <c r="TZ18" s="77" t="str">
        <f t="shared" ref="TZ18" si="2280">IF(TZ$13="STOP","",TY$18+1)</f>
        <v/>
      </c>
      <c r="UA18" s="77" t="str">
        <f t="shared" ref="UA18" si="2281">IF(UA$13="STOP","",TZ$18+1)</f>
        <v/>
      </c>
      <c r="UB18" s="77" t="str">
        <f t="shared" ref="UB18" si="2282">IF(UB$13="STOP","",UA$18+1)</f>
        <v/>
      </c>
      <c r="UC18" s="77" t="str">
        <f t="shared" ref="UC18" si="2283">IF(UC$13="STOP","",UB$18+1)</f>
        <v/>
      </c>
      <c r="UD18" s="77" t="str">
        <f t="shared" ref="UD18" si="2284">IF(UD$13="STOP","",UC$18+1)</f>
        <v/>
      </c>
      <c r="UE18" s="77" t="str">
        <f t="shared" ref="UE18" si="2285">IF(UE$13="STOP","",UD$18+1)</f>
        <v/>
      </c>
      <c r="UF18" s="77" t="str">
        <f t="shared" ref="UF18" si="2286">IF(UF$13="STOP","",UE$18+1)</f>
        <v/>
      </c>
      <c r="UG18" s="77" t="str">
        <f t="shared" ref="UG18" si="2287">IF(UG$13="STOP","",UF$18+1)</f>
        <v/>
      </c>
      <c r="UH18" s="77" t="str">
        <f t="shared" ref="UH18" si="2288">IF(UH$13="STOP","",UG$18+1)</f>
        <v/>
      </c>
      <c r="UI18" s="77" t="str">
        <f t="shared" ref="UI18" si="2289">IF(UI$13="STOP","",UH$18+1)</f>
        <v/>
      </c>
      <c r="UJ18" s="77" t="str">
        <f t="shared" ref="UJ18" si="2290">IF(UJ$13="STOP","",UI$18+1)</f>
        <v/>
      </c>
      <c r="UK18" s="77" t="str">
        <f t="shared" ref="UK18" si="2291">IF(UK$13="STOP","",UJ$18+1)</f>
        <v/>
      </c>
      <c r="UL18" s="77" t="str">
        <f t="shared" ref="UL18" si="2292">IF(UL$13="STOP","",UK$18+1)</f>
        <v/>
      </c>
      <c r="UM18" s="77" t="str">
        <f t="shared" ref="UM18" si="2293">IF(UM$13="STOP","",UL$18+1)</f>
        <v/>
      </c>
      <c r="UN18" s="77" t="str">
        <f t="shared" ref="UN18" si="2294">IF(UN$13="STOP","",UM$18+1)</f>
        <v/>
      </c>
      <c r="UO18" s="77" t="str">
        <f t="shared" ref="UO18" si="2295">IF(UO$13="STOP","",UN$18+1)</f>
        <v/>
      </c>
      <c r="UP18" s="77" t="str">
        <f t="shared" ref="UP18" si="2296">IF(UP$13="STOP","",UO$18+1)</f>
        <v/>
      </c>
      <c r="UQ18" s="77" t="str">
        <f t="shared" ref="UQ18" si="2297">IF(UQ$13="STOP","",UP$18+1)</f>
        <v/>
      </c>
      <c r="UR18" s="77" t="str">
        <f t="shared" ref="UR18" si="2298">IF(UR$13="STOP","",UQ$18+1)</f>
        <v/>
      </c>
      <c r="US18" s="77" t="str">
        <f t="shared" ref="US18" si="2299">IF(US$13="STOP","",UR$18+1)</f>
        <v/>
      </c>
      <c r="UT18" s="77" t="str">
        <f t="shared" ref="UT18" si="2300">IF(UT$13="STOP","",US$18+1)</f>
        <v/>
      </c>
      <c r="UU18" s="77" t="str">
        <f t="shared" ref="UU18" si="2301">IF(UU$13="STOP","",UT$18+1)</f>
        <v/>
      </c>
      <c r="UV18" s="77" t="str">
        <f t="shared" ref="UV18" si="2302">IF(UV$13="STOP","",UU$18+1)</f>
        <v/>
      </c>
      <c r="UW18" s="77" t="str">
        <f t="shared" ref="UW18" si="2303">IF(UW$13="STOP","",UV$18+1)</f>
        <v/>
      </c>
      <c r="UX18" s="77" t="str">
        <f t="shared" ref="UX18" si="2304">IF(UX$13="STOP","",UW$18+1)</f>
        <v/>
      </c>
      <c r="UY18" s="77" t="str">
        <f t="shared" ref="UY18" si="2305">IF(UY$13="STOP","",UX$18+1)</f>
        <v/>
      </c>
      <c r="UZ18" s="77" t="str">
        <f t="shared" ref="UZ18" si="2306">IF(UZ$13="STOP","",UY$18+1)</f>
        <v/>
      </c>
      <c r="VA18" s="77" t="str">
        <f t="shared" ref="VA18" si="2307">IF(VA$13="STOP","",UZ$18+1)</f>
        <v/>
      </c>
      <c r="VB18" s="77" t="str">
        <f t="shared" ref="VB18" si="2308">IF(VB$13="STOP","",VA$18+1)</f>
        <v/>
      </c>
      <c r="VC18" s="77" t="str">
        <f t="shared" ref="VC18" si="2309">IF(VC$13="STOP","",VB$18+1)</f>
        <v/>
      </c>
      <c r="VD18" s="77" t="str">
        <f t="shared" ref="VD18" si="2310">IF(VD$13="STOP","",VC$18+1)</f>
        <v/>
      </c>
      <c r="VE18" s="77" t="str">
        <f t="shared" ref="VE18" si="2311">IF(VE$13="STOP","",VD$18+1)</f>
        <v/>
      </c>
      <c r="VF18" s="77" t="str">
        <f t="shared" ref="VF18" si="2312">IF(VF$13="STOP","",VE$18+1)</f>
        <v/>
      </c>
      <c r="VG18" s="77" t="str">
        <f t="shared" ref="VG18" si="2313">IF(VG$13="STOP","",VF$18+1)</f>
        <v/>
      </c>
      <c r="VH18" s="77" t="str">
        <f t="shared" ref="VH18" si="2314">IF(VH$13="STOP","",VG$18+1)</f>
        <v/>
      </c>
      <c r="VI18" s="77" t="str">
        <f t="shared" ref="VI18" si="2315">IF(VI$13="STOP","",VH$18+1)</f>
        <v/>
      </c>
      <c r="VJ18" s="77" t="str">
        <f t="shared" ref="VJ18" si="2316">IF(VJ$13="STOP","",VI$18+1)</f>
        <v/>
      </c>
      <c r="VK18" s="77" t="str">
        <f t="shared" ref="VK18" si="2317">IF(VK$13="STOP","",VJ$18+1)</f>
        <v/>
      </c>
      <c r="VL18" s="77" t="str">
        <f t="shared" ref="VL18" si="2318">IF(VL$13="STOP","",VK$18+1)</f>
        <v/>
      </c>
      <c r="VM18" s="77" t="str">
        <f t="shared" ref="VM18" si="2319">IF(VM$13="STOP","",VL$18+1)</f>
        <v/>
      </c>
      <c r="VN18" s="77" t="str">
        <f t="shared" ref="VN18" si="2320">IF(VN$13="STOP","",VM$18+1)</f>
        <v/>
      </c>
      <c r="VO18" s="77" t="str">
        <f t="shared" ref="VO18" si="2321">IF(VO$13="STOP","",VN$18+1)</f>
        <v/>
      </c>
      <c r="VP18" s="77" t="str">
        <f t="shared" ref="VP18" si="2322">IF(VP$13="STOP","",VO$18+1)</f>
        <v/>
      </c>
      <c r="VQ18" s="77" t="str">
        <f t="shared" ref="VQ18" si="2323">IF(VQ$13="STOP","",VP$18+1)</f>
        <v/>
      </c>
      <c r="VR18" s="77" t="str">
        <f t="shared" ref="VR18" si="2324">IF(VR$13="STOP","",VQ$18+1)</f>
        <v/>
      </c>
      <c r="VS18" s="77" t="str">
        <f t="shared" ref="VS18" si="2325">IF(VS$13="STOP","",VR$18+1)</f>
        <v/>
      </c>
      <c r="VT18" s="77" t="str">
        <f t="shared" ref="VT18" si="2326">IF(VT$13="STOP","",VS$18+1)</f>
        <v/>
      </c>
      <c r="VU18" s="77" t="str">
        <f t="shared" ref="VU18" si="2327">IF(VU$13="STOP","",VT$18+1)</f>
        <v/>
      </c>
      <c r="VV18" s="77" t="str">
        <f t="shared" ref="VV18" si="2328">IF(VV$13="STOP","",VU$18+1)</f>
        <v/>
      </c>
      <c r="VW18" s="77" t="str">
        <f t="shared" ref="VW18" si="2329">IF(VW$13="STOP","",VV$18+1)</f>
        <v/>
      </c>
      <c r="VX18" s="77" t="str">
        <f t="shared" ref="VX18" si="2330">IF(VX$13="STOP","",VW$18+1)</f>
        <v/>
      </c>
      <c r="VY18" s="77" t="str">
        <f t="shared" ref="VY18" si="2331">IF(VY$13="STOP","",VX$18+1)</f>
        <v/>
      </c>
      <c r="VZ18" s="77" t="str">
        <f t="shared" ref="VZ18" si="2332">IF(VZ$13="STOP","",VY$18+1)</f>
        <v/>
      </c>
      <c r="WA18" s="77" t="str">
        <f t="shared" ref="WA18" si="2333">IF(WA$13="STOP","",VZ$18+1)</f>
        <v/>
      </c>
      <c r="WB18" s="77" t="str">
        <f t="shared" ref="WB18" si="2334">IF(WB$13="STOP","",WA$18+1)</f>
        <v/>
      </c>
      <c r="WC18" s="77" t="str">
        <f t="shared" ref="WC18" si="2335">IF(WC$13="STOP","",WB$18+1)</f>
        <v/>
      </c>
      <c r="WD18" s="77" t="str">
        <f t="shared" ref="WD18" si="2336">IF(WD$13="STOP","",WC$18+1)</f>
        <v/>
      </c>
      <c r="WE18" s="77" t="str">
        <f t="shared" ref="WE18" si="2337">IF(WE$13="STOP","",WD$18+1)</f>
        <v/>
      </c>
      <c r="WF18" s="77" t="str">
        <f t="shared" ref="WF18" si="2338">IF(WF$13="STOP","",WE$18+1)</f>
        <v/>
      </c>
      <c r="WG18" s="77" t="str">
        <f t="shared" ref="WG18" si="2339">IF(WG$13="STOP","",WF$18+1)</f>
        <v/>
      </c>
      <c r="WH18" s="77" t="str">
        <f t="shared" ref="WH18" si="2340">IF(WH$13="STOP","",WG$18+1)</f>
        <v/>
      </c>
      <c r="WI18" s="77" t="str">
        <f t="shared" ref="WI18" si="2341">IF(WI$13="STOP","",WH$18+1)</f>
        <v/>
      </c>
      <c r="WJ18" s="77" t="str">
        <f t="shared" ref="WJ18" si="2342">IF(WJ$13="STOP","",WI$18+1)</f>
        <v/>
      </c>
      <c r="WK18" s="77" t="str">
        <f t="shared" ref="WK18" si="2343">IF(WK$13="STOP","",WJ$18+1)</f>
        <v/>
      </c>
      <c r="WL18" s="77" t="str">
        <f t="shared" ref="WL18" si="2344">IF(WL$13="STOP","",WK$18+1)</f>
        <v/>
      </c>
      <c r="WM18" s="77" t="str">
        <f t="shared" ref="WM18" si="2345">IF(WM$13="STOP","",WL$18+1)</f>
        <v/>
      </c>
      <c r="WN18" s="77" t="str">
        <f t="shared" ref="WN18" si="2346">IF(WN$13="STOP","",WM$18+1)</f>
        <v/>
      </c>
      <c r="WO18" s="77" t="str">
        <f t="shared" ref="WO18" si="2347">IF(WO$13="STOP","",WN$18+1)</f>
        <v/>
      </c>
      <c r="WP18" s="77" t="str">
        <f t="shared" ref="WP18" si="2348">IF(WP$13="STOP","",WO$18+1)</f>
        <v/>
      </c>
      <c r="WQ18" s="77" t="str">
        <f t="shared" ref="WQ18" si="2349">IF(WQ$13="STOP","",WP$18+1)</f>
        <v/>
      </c>
      <c r="WR18" s="77" t="str">
        <f t="shared" ref="WR18" si="2350">IF(WR$13="STOP","",WQ$18+1)</f>
        <v/>
      </c>
      <c r="WS18" s="77" t="str">
        <f t="shared" ref="WS18" si="2351">IF(WS$13="STOP","",WR$18+1)</f>
        <v/>
      </c>
      <c r="WT18" s="77" t="str">
        <f t="shared" ref="WT18" si="2352">IF(WT$13="STOP","",WS$18+1)</f>
        <v/>
      </c>
      <c r="WU18" s="77" t="str">
        <f t="shared" ref="WU18" si="2353">IF(WU$13="STOP","",WT$18+1)</f>
        <v/>
      </c>
      <c r="WV18" s="77" t="str">
        <f t="shared" ref="WV18" si="2354">IF(WV$13="STOP","",WU$18+1)</f>
        <v/>
      </c>
      <c r="WW18" s="77" t="str">
        <f t="shared" ref="WW18" si="2355">IF(WW$13="STOP","",WV$18+1)</f>
        <v/>
      </c>
      <c r="WX18" s="77" t="str">
        <f t="shared" ref="WX18" si="2356">IF(WX$13="STOP","",WW$18+1)</f>
        <v/>
      </c>
      <c r="WY18" s="77" t="str">
        <f t="shared" ref="WY18" si="2357">IF(WY$13="STOP","",WX$18+1)</f>
        <v/>
      </c>
      <c r="WZ18" s="77" t="str">
        <f t="shared" ref="WZ18" si="2358">IF(WZ$13="STOP","",WY$18+1)</f>
        <v/>
      </c>
      <c r="XA18" s="77" t="str">
        <f t="shared" ref="XA18" si="2359">IF(XA$13="STOP","",WZ$18+1)</f>
        <v/>
      </c>
      <c r="XB18" s="77" t="str">
        <f t="shared" ref="XB18" si="2360">IF(XB$13="STOP","",XA$18+1)</f>
        <v/>
      </c>
      <c r="XC18" s="77" t="str">
        <f t="shared" ref="XC18" si="2361">IF(XC$13="STOP","",XB$18+1)</f>
        <v/>
      </c>
      <c r="XD18" s="77" t="str">
        <f t="shared" ref="XD18" si="2362">IF(XD$13="STOP","",XC$18+1)</f>
        <v/>
      </c>
      <c r="XE18" s="77" t="str">
        <f t="shared" ref="XE18" si="2363">IF(XE$13="STOP","",XD$18+1)</f>
        <v/>
      </c>
      <c r="XF18" s="77" t="str">
        <f t="shared" ref="XF18" si="2364">IF(XF$13="STOP","",XE$18+1)</f>
        <v/>
      </c>
      <c r="XG18" s="77" t="str">
        <f t="shared" ref="XG18" si="2365">IF(XG$13="STOP","",XF$18+1)</f>
        <v/>
      </c>
      <c r="XH18" s="77" t="str">
        <f t="shared" ref="XH18" si="2366">IF(XH$13="STOP","",XG$18+1)</f>
        <v/>
      </c>
      <c r="XI18" s="77" t="str">
        <f t="shared" ref="XI18" si="2367">IF(XI$13="STOP","",XH$18+1)</f>
        <v/>
      </c>
      <c r="XJ18" s="77" t="str">
        <f t="shared" ref="XJ18" si="2368">IF(XJ$13="STOP","",XI$18+1)</f>
        <v/>
      </c>
      <c r="XK18" s="77" t="str">
        <f t="shared" ref="XK18" si="2369">IF(XK$13="STOP","",XJ$18+1)</f>
        <v/>
      </c>
      <c r="XL18" s="77" t="str">
        <f t="shared" ref="XL18" si="2370">IF(XL$13="STOP","",XK$18+1)</f>
        <v/>
      </c>
      <c r="XM18" s="77" t="str">
        <f t="shared" ref="XM18" si="2371">IF(XM$13="STOP","",XL$18+1)</f>
        <v/>
      </c>
      <c r="XN18" s="77" t="str">
        <f t="shared" ref="XN18" si="2372">IF(XN$13="STOP","",XM$18+1)</f>
        <v/>
      </c>
      <c r="XO18" s="77" t="str">
        <f t="shared" ref="XO18" si="2373">IF(XO$13="STOP","",XN$18+1)</f>
        <v/>
      </c>
      <c r="XP18" s="77" t="str">
        <f t="shared" ref="XP18" si="2374">IF(XP$13="STOP","",XO$18+1)</f>
        <v/>
      </c>
      <c r="XQ18" s="77" t="str">
        <f t="shared" ref="XQ18" si="2375">IF(XQ$13="STOP","",XP$18+1)</f>
        <v/>
      </c>
      <c r="XR18" s="77" t="str">
        <f t="shared" ref="XR18" si="2376">IF(XR$13="STOP","",XQ$18+1)</f>
        <v/>
      </c>
      <c r="XS18" s="77" t="str">
        <f t="shared" ref="XS18" si="2377">IF(XS$13="STOP","",XR$18+1)</f>
        <v/>
      </c>
      <c r="XT18" s="77" t="str">
        <f t="shared" ref="XT18" si="2378">IF(XT$13="STOP","",XS$18+1)</f>
        <v/>
      </c>
      <c r="XU18" s="77" t="str">
        <f t="shared" ref="XU18" si="2379">IF(XU$13="STOP","",XT$18+1)</f>
        <v/>
      </c>
      <c r="XV18" s="77" t="str">
        <f t="shared" ref="XV18" si="2380">IF(XV$13="STOP","",XU$18+1)</f>
        <v/>
      </c>
      <c r="XW18" s="77" t="str">
        <f t="shared" ref="XW18" si="2381">IF(XW$13="STOP","",XV$18+1)</f>
        <v/>
      </c>
      <c r="XX18" s="77" t="str">
        <f t="shared" ref="XX18" si="2382">IF(XX$13="STOP","",XW$18+1)</f>
        <v/>
      </c>
      <c r="XY18" s="77" t="str">
        <f t="shared" ref="XY18" si="2383">IF(XY$13="STOP","",XX$18+1)</f>
        <v/>
      </c>
      <c r="XZ18" s="77" t="str">
        <f t="shared" ref="XZ18" si="2384">IF(XZ$13="STOP","",XY$18+1)</f>
        <v/>
      </c>
      <c r="YA18" s="77" t="str">
        <f t="shared" ref="YA18" si="2385">IF(YA$13="STOP","",XZ$18+1)</f>
        <v/>
      </c>
      <c r="YB18" s="77" t="str">
        <f t="shared" ref="YB18" si="2386">IF(YB$13="STOP","",YA$18+1)</f>
        <v/>
      </c>
      <c r="YC18" s="77" t="str">
        <f t="shared" ref="YC18" si="2387">IF(YC$13="STOP","",YB$18+1)</f>
        <v/>
      </c>
      <c r="YD18" s="77" t="str">
        <f t="shared" ref="YD18" si="2388">IF(YD$13="STOP","",YC$18+1)</f>
        <v/>
      </c>
      <c r="YE18" s="77" t="str">
        <f t="shared" ref="YE18" si="2389">IF(YE$13="STOP","",YD$18+1)</f>
        <v/>
      </c>
      <c r="YF18" s="77" t="str">
        <f t="shared" ref="YF18" si="2390">IF(YF$13="STOP","",YE$18+1)</f>
        <v/>
      </c>
      <c r="YG18" s="77" t="str">
        <f t="shared" ref="YG18" si="2391">IF(YG$13="STOP","",YF$18+1)</f>
        <v/>
      </c>
      <c r="YH18" s="77" t="str">
        <f t="shared" ref="YH18" si="2392">IF(YH$13="STOP","",YG$18+1)</f>
        <v/>
      </c>
      <c r="YI18" s="77" t="str">
        <f t="shared" ref="YI18" si="2393">IF(YI$13="STOP","",YH$18+1)</f>
        <v/>
      </c>
      <c r="YJ18" s="77" t="str">
        <f t="shared" ref="YJ18" si="2394">IF(YJ$13="STOP","",YI$18+1)</f>
        <v/>
      </c>
      <c r="YK18" s="77" t="str">
        <f t="shared" ref="YK18" si="2395">IF(YK$13="STOP","",YJ$18+1)</f>
        <v/>
      </c>
      <c r="YL18" s="77" t="str">
        <f t="shared" ref="YL18" si="2396">IF(YL$13="STOP","",YK$18+1)</f>
        <v/>
      </c>
      <c r="YM18" s="77" t="str">
        <f t="shared" ref="YM18" si="2397">IF(YM$13="STOP","",YL$18+1)</f>
        <v/>
      </c>
      <c r="YN18" s="77" t="str">
        <f t="shared" ref="YN18" si="2398">IF(YN$13="STOP","",YM$18+1)</f>
        <v/>
      </c>
      <c r="YO18" s="77" t="str">
        <f t="shared" ref="YO18" si="2399">IF(YO$13="STOP","",YN$18+1)</f>
        <v/>
      </c>
      <c r="YP18" s="77" t="str">
        <f t="shared" ref="YP18" si="2400">IF(YP$13="STOP","",YO$18+1)</f>
        <v/>
      </c>
      <c r="YQ18" s="77" t="str">
        <f t="shared" ref="YQ18" si="2401">IF(YQ$13="STOP","",YP$18+1)</f>
        <v/>
      </c>
      <c r="YR18" s="77" t="str">
        <f t="shared" ref="YR18" si="2402">IF(YR$13="STOP","",YQ$18+1)</f>
        <v/>
      </c>
      <c r="YS18" s="77" t="str">
        <f t="shared" ref="YS18" si="2403">IF(YS$13="STOP","",YR$18+1)</f>
        <v/>
      </c>
      <c r="YT18" s="77" t="str">
        <f t="shared" ref="YT18" si="2404">IF(YT$13="STOP","",YS$18+1)</f>
        <v/>
      </c>
      <c r="YU18" s="77" t="str">
        <f t="shared" ref="YU18" si="2405">IF(YU$13="STOP","",YT$18+1)</f>
        <v/>
      </c>
      <c r="YV18" s="77" t="str">
        <f t="shared" ref="YV18" si="2406">IF(YV$13="STOP","",YU$18+1)</f>
        <v/>
      </c>
      <c r="YW18" s="77" t="str">
        <f t="shared" ref="YW18" si="2407">IF(YW$13="STOP","",YV$18+1)</f>
        <v/>
      </c>
      <c r="YX18" s="77" t="str">
        <f t="shared" ref="YX18" si="2408">IF(YX$13="STOP","",YW$18+1)</f>
        <v/>
      </c>
      <c r="YY18" s="77" t="str">
        <f t="shared" ref="YY18" si="2409">IF(YY$13="STOP","",YX$18+1)</f>
        <v/>
      </c>
      <c r="YZ18" s="77" t="str">
        <f t="shared" ref="YZ18" si="2410">IF(YZ$13="STOP","",YY$18+1)</f>
        <v/>
      </c>
      <c r="ZA18" s="77" t="str">
        <f t="shared" ref="ZA18" si="2411">IF(ZA$13="STOP","",YZ$18+1)</f>
        <v/>
      </c>
      <c r="ZB18" s="77" t="str">
        <f t="shared" ref="ZB18" si="2412">IF(ZB$13="STOP","",ZA$18+1)</f>
        <v/>
      </c>
      <c r="ZC18" s="77" t="str">
        <f t="shared" ref="ZC18" si="2413">IF(ZC$13="STOP","",ZB$18+1)</f>
        <v/>
      </c>
      <c r="ZD18" s="77" t="str">
        <f t="shared" ref="ZD18" si="2414">IF(ZD$13="STOP","",ZC$18+1)</f>
        <v/>
      </c>
      <c r="ZE18" s="77" t="str">
        <f t="shared" ref="ZE18" si="2415">IF(ZE$13="STOP","",ZD$18+1)</f>
        <v/>
      </c>
      <c r="ZF18" s="77" t="str">
        <f t="shared" ref="ZF18" si="2416">IF(ZF$13="STOP","",ZE$18+1)</f>
        <v/>
      </c>
      <c r="ZG18" s="77" t="str">
        <f t="shared" ref="ZG18" si="2417">IF(ZG$13="STOP","",ZF$18+1)</f>
        <v/>
      </c>
      <c r="ZH18" s="77" t="str">
        <f t="shared" ref="ZH18" si="2418">IF(ZH$13="STOP","",ZG$18+1)</f>
        <v/>
      </c>
      <c r="ZI18" s="77" t="str">
        <f t="shared" ref="ZI18" si="2419">IF(ZI$13="STOP","",ZH$18+1)</f>
        <v/>
      </c>
      <c r="ZJ18" s="77" t="str">
        <f t="shared" ref="ZJ18" si="2420">IF(ZJ$13="STOP","",ZI$18+1)</f>
        <v/>
      </c>
      <c r="ZK18" s="77" t="str">
        <f t="shared" ref="ZK18" si="2421">IF(ZK$13="STOP","",ZJ$18+1)</f>
        <v/>
      </c>
      <c r="ZL18" s="77" t="str">
        <f t="shared" ref="ZL18" si="2422">IF(ZL$13="STOP","",ZK$18+1)</f>
        <v/>
      </c>
      <c r="ZM18" s="77" t="str">
        <f t="shared" ref="ZM18" si="2423">IF(ZM$13="STOP","",ZL$18+1)</f>
        <v/>
      </c>
      <c r="ZN18" s="77" t="str">
        <f t="shared" ref="ZN18" si="2424">IF(ZN$13="STOP","",ZM$18+1)</f>
        <v/>
      </c>
      <c r="ZO18" s="77" t="str">
        <f t="shared" ref="ZO18" si="2425">IF(ZO$13="STOP","",ZN$18+1)</f>
        <v/>
      </c>
      <c r="ZP18" s="77" t="str">
        <f t="shared" ref="ZP18" si="2426">IF(ZP$13="STOP","",ZO$18+1)</f>
        <v/>
      </c>
      <c r="ZQ18" s="77" t="str">
        <f t="shared" ref="ZQ18" si="2427">IF(ZQ$13="STOP","",ZP$18+1)</f>
        <v/>
      </c>
      <c r="ZR18" s="77" t="str">
        <f t="shared" ref="ZR18" si="2428">IF(ZR$13="STOP","",ZQ$18+1)</f>
        <v/>
      </c>
      <c r="ZS18" s="77" t="str">
        <f t="shared" ref="ZS18" si="2429">IF(ZS$13="STOP","",ZR$18+1)</f>
        <v/>
      </c>
      <c r="ZT18" s="77" t="str">
        <f t="shared" ref="ZT18" si="2430">IF(ZT$13="STOP","",ZS$18+1)</f>
        <v/>
      </c>
      <c r="ZU18" s="77" t="str">
        <f t="shared" ref="ZU18" si="2431">IF(ZU$13="STOP","",ZT$18+1)</f>
        <v/>
      </c>
      <c r="ZV18" s="77" t="str">
        <f t="shared" ref="ZV18" si="2432">IF(ZV$13="STOP","",ZU$18+1)</f>
        <v/>
      </c>
      <c r="ZW18" s="77" t="str">
        <f t="shared" ref="ZW18" si="2433">IF(ZW$13="STOP","",ZV$18+1)</f>
        <v/>
      </c>
      <c r="ZX18" s="77" t="str">
        <f t="shared" ref="ZX18" si="2434">IF(ZX$13="STOP","",ZW$18+1)</f>
        <v/>
      </c>
      <c r="ZY18" s="77" t="str">
        <f t="shared" ref="ZY18" si="2435">IF(ZY$13="STOP","",ZX$18+1)</f>
        <v/>
      </c>
      <c r="ZZ18" s="77" t="str">
        <f t="shared" ref="ZZ18" si="2436">IF(ZZ$13="STOP","",ZY$18+1)</f>
        <v/>
      </c>
      <c r="AAA18" s="77" t="str">
        <f t="shared" ref="AAA18" si="2437">IF(AAA$13="STOP","",ZZ$18+1)</f>
        <v/>
      </c>
      <c r="AAB18" s="77" t="str">
        <f t="shared" ref="AAB18" si="2438">IF(AAB$13="STOP","",AAA$18+1)</f>
        <v/>
      </c>
      <c r="AAC18" s="77" t="str">
        <f t="shared" ref="AAC18" si="2439">IF(AAC$13="STOP","",AAB$18+1)</f>
        <v/>
      </c>
      <c r="AAD18" s="77" t="str">
        <f t="shared" ref="AAD18" si="2440">IF(AAD$13="STOP","",AAC$18+1)</f>
        <v/>
      </c>
      <c r="AAE18" s="77" t="str">
        <f t="shared" ref="AAE18" si="2441">IF(AAE$13="STOP","",AAD$18+1)</f>
        <v/>
      </c>
      <c r="AAF18" s="77" t="str">
        <f t="shared" ref="AAF18" si="2442">IF(AAF$13="STOP","",AAE$18+1)</f>
        <v/>
      </c>
      <c r="AAG18" s="77" t="str">
        <f t="shared" ref="AAG18" si="2443">IF(AAG$13="STOP","",AAF$18+1)</f>
        <v/>
      </c>
      <c r="AAH18" s="77" t="str">
        <f t="shared" ref="AAH18" si="2444">IF(AAH$13="STOP","",AAG$18+1)</f>
        <v/>
      </c>
      <c r="AAI18" s="77" t="str">
        <f t="shared" ref="AAI18" si="2445">IF(AAI$13="STOP","",AAH$18+1)</f>
        <v/>
      </c>
      <c r="AAJ18" s="77" t="str">
        <f t="shared" ref="AAJ18" si="2446">IF(AAJ$13="STOP","",AAI$18+1)</f>
        <v/>
      </c>
      <c r="AAK18" s="77" t="str">
        <f t="shared" ref="AAK18" si="2447">IF(AAK$13="STOP","",AAJ$18+1)</f>
        <v/>
      </c>
      <c r="AAL18" s="77" t="str">
        <f t="shared" ref="AAL18" si="2448">IF(AAL$13="STOP","",AAK$18+1)</f>
        <v/>
      </c>
      <c r="AAM18" s="77" t="str">
        <f t="shared" ref="AAM18" si="2449">IF(AAM$13="STOP","",AAL$18+1)</f>
        <v/>
      </c>
      <c r="AAN18" s="77" t="str">
        <f t="shared" ref="AAN18" si="2450">IF(AAN$13="STOP","",AAM$18+1)</f>
        <v/>
      </c>
      <c r="AAO18" s="77" t="str">
        <f t="shared" ref="AAO18" si="2451">IF(AAO$13="STOP","",AAN$18+1)</f>
        <v/>
      </c>
      <c r="AAP18" s="77" t="str">
        <f t="shared" ref="AAP18" si="2452">IF(AAP$13="STOP","",AAO$18+1)</f>
        <v/>
      </c>
      <c r="AAQ18" s="77" t="str">
        <f t="shared" ref="AAQ18" si="2453">IF(AAQ$13="STOP","",AAP$18+1)</f>
        <v/>
      </c>
      <c r="AAR18" s="77" t="str">
        <f t="shared" ref="AAR18" si="2454">IF(AAR$13="STOP","",AAQ$18+1)</f>
        <v/>
      </c>
      <c r="AAS18" s="77" t="str">
        <f t="shared" ref="AAS18" si="2455">IF(AAS$13="STOP","",AAR$18+1)</f>
        <v/>
      </c>
      <c r="AAT18" s="77" t="str">
        <f t="shared" ref="AAT18" si="2456">IF(AAT$13="STOP","",AAS$18+1)</f>
        <v/>
      </c>
      <c r="AAU18" s="77" t="str">
        <f t="shared" ref="AAU18" si="2457">IF(AAU$13="STOP","",AAT$18+1)</f>
        <v/>
      </c>
      <c r="AAV18" s="77" t="str">
        <f t="shared" ref="AAV18" si="2458">IF(AAV$13="STOP","",AAU$18+1)</f>
        <v/>
      </c>
      <c r="AAW18" s="77" t="str">
        <f t="shared" ref="AAW18" si="2459">IF(AAW$13="STOP","",AAV$18+1)</f>
        <v/>
      </c>
      <c r="AAX18" s="77" t="str">
        <f t="shared" ref="AAX18" si="2460">IF(AAX$13="STOP","",AAW$18+1)</f>
        <v/>
      </c>
      <c r="AAY18" s="77" t="str">
        <f t="shared" ref="AAY18" si="2461">IF(AAY$13="STOP","",AAX$18+1)</f>
        <v/>
      </c>
      <c r="AAZ18" s="77" t="str">
        <f t="shared" ref="AAZ18" si="2462">IF(AAZ$13="STOP","",AAY$18+1)</f>
        <v/>
      </c>
      <c r="ABA18" s="77" t="str">
        <f t="shared" ref="ABA18" si="2463">IF(ABA$13="STOP","",AAZ$18+1)</f>
        <v/>
      </c>
      <c r="ABB18" s="77" t="str">
        <f t="shared" ref="ABB18" si="2464">IF(ABB$13="STOP","",ABA$18+1)</f>
        <v/>
      </c>
      <c r="ABC18" s="77" t="str">
        <f t="shared" ref="ABC18" si="2465">IF(ABC$13="STOP","",ABB$18+1)</f>
        <v/>
      </c>
      <c r="ABD18" s="77" t="str">
        <f t="shared" ref="ABD18" si="2466">IF(ABD$13="STOP","",ABC$18+1)</f>
        <v/>
      </c>
      <c r="ABE18" s="77" t="str">
        <f t="shared" ref="ABE18" si="2467">IF(ABE$13="STOP","",ABD$18+1)</f>
        <v/>
      </c>
      <c r="ABF18" s="77" t="str">
        <f t="shared" ref="ABF18" si="2468">IF(ABF$13="STOP","",ABE$18+1)</f>
        <v/>
      </c>
      <c r="ABG18" s="77" t="str">
        <f t="shared" ref="ABG18" si="2469">IF(ABG$13="STOP","",ABF$18+1)</f>
        <v/>
      </c>
      <c r="ABH18" s="77" t="str">
        <f t="shared" ref="ABH18" si="2470">IF(ABH$13="STOP","",ABG$18+1)</f>
        <v/>
      </c>
      <c r="ABI18" s="77" t="str">
        <f t="shared" ref="ABI18" si="2471">IF(ABI$13="STOP","",ABH$18+1)</f>
        <v/>
      </c>
      <c r="ABJ18" s="77" t="str">
        <f t="shared" ref="ABJ18" si="2472">IF(ABJ$13="STOP","",ABI$18+1)</f>
        <v/>
      </c>
      <c r="ABK18" s="77" t="str">
        <f t="shared" ref="ABK18" si="2473">IF(ABK$13="STOP","",ABJ$18+1)</f>
        <v/>
      </c>
      <c r="ABL18" s="77" t="str">
        <f t="shared" ref="ABL18" si="2474">IF(ABL$13="STOP","",ABK$18+1)</f>
        <v/>
      </c>
      <c r="ABM18" s="77" t="str">
        <f t="shared" ref="ABM18" si="2475">IF(ABM$13="STOP","",ABL$18+1)</f>
        <v/>
      </c>
      <c r="ABN18" s="77" t="str">
        <f t="shared" ref="ABN18" si="2476">IF(ABN$13="STOP","",ABM$18+1)</f>
        <v/>
      </c>
      <c r="ABO18" s="77" t="str">
        <f t="shared" ref="ABO18" si="2477">IF(ABO$13="STOP","",ABN$18+1)</f>
        <v/>
      </c>
      <c r="ABP18" s="77" t="str">
        <f t="shared" ref="ABP18" si="2478">IF(ABP$13="STOP","",ABO$18+1)</f>
        <v/>
      </c>
      <c r="ABQ18" s="77" t="str">
        <f t="shared" ref="ABQ18" si="2479">IF(ABQ$13="STOP","",ABP$18+1)</f>
        <v/>
      </c>
      <c r="ABR18" s="77" t="str">
        <f t="shared" ref="ABR18" si="2480">IF(ABR$13="STOP","",ABQ$18+1)</f>
        <v/>
      </c>
      <c r="ABS18" s="77" t="str">
        <f t="shared" ref="ABS18" si="2481">IF(ABS$13="STOP","",ABR$18+1)</f>
        <v/>
      </c>
      <c r="ABT18" s="77" t="str">
        <f t="shared" ref="ABT18" si="2482">IF(ABT$13="STOP","",ABS$18+1)</f>
        <v/>
      </c>
      <c r="ABU18" s="77" t="str">
        <f t="shared" ref="ABU18" si="2483">IF(ABU$13="STOP","",ABT$18+1)</f>
        <v/>
      </c>
      <c r="ABV18" s="77" t="str">
        <f t="shared" ref="ABV18" si="2484">IF(ABV$13="STOP","",ABU$18+1)</f>
        <v/>
      </c>
      <c r="ABW18" s="77" t="str">
        <f t="shared" ref="ABW18" si="2485">IF(ABW$13="STOP","",ABV$18+1)</f>
        <v/>
      </c>
      <c r="ABX18" s="77" t="str">
        <f t="shared" ref="ABX18" si="2486">IF(ABX$13="STOP","",ABW$18+1)</f>
        <v/>
      </c>
      <c r="ABY18" s="77" t="str">
        <f t="shared" ref="ABY18" si="2487">IF(ABY$13="STOP","",ABX$18+1)</f>
        <v/>
      </c>
      <c r="ABZ18" s="77" t="str">
        <f t="shared" ref="ABZ18" si="2488">IF(ABZ$13="STOP","",ABY$18+1)</f>
        <v/>
      </c>
      <c r="ACA18" s="77" t="str">
        <f t="shared" ref="ACA18" si="2489">IF(ACA$13="STOP","",ABZ$18+1)</f>
        <v/>
      </c>
      <c r="ACB18" s="77" t="str">
        <f t="shared" ref="ACB18" si="2490">IF(ACB$13="STOP","",ACA$18+1)</f>
        <v/>
      </c>
      <c r="ACC18" s="77" t="str">
        <f t="shared" ref="ACC18" si="2491">IF(ACC$13="STOP","",ACB$18+1)</f>
        <v/>
      </c>
      <c r="ACD18" s="77" t="str">
        <f t="shared" ref="ACD18" si="2492">IF(ACD$13="STOP","",ACC$18+1)</f>
        <v/>
      </c>
      <c r="ACE18" s="77" t="str">
        <f t="shared" ref="ACE18" si="2493">IF(ACE$13="STOP","",ACD$18+1)</f>
        <v/>
      </c>
      <c r="ACF18" s="77" t="str">
        <f t="shared" ref="ACF18" si="2494">IF(ACF$13="STOP","",ACE$18+1)</f>
        <v/>
      </c>
      <c r="ACG18" s="77" t="str">
        <f t="shared" ref="ACG18" si="2495">IF(ACG$13="STOP","",ACF$18+1)</f>
        <v/>
      </c>
      <c r="ACH18" s="77" t="str">
        <f t="shared" ref="ACH18" si="2496">IF(ACH$13="STOP","",ACG$18+1)</f>
        <v/>
      </c>
      <c r="ACI18" s="77" t="str">
        <f t="shared" ref="ACI18" si="2497">IF(ACI$13="STOP","",ACH$18+1)</f>
        <v/>
      </c>
      <c r="ACJ18" s="77" t="str">
        <f t="shared" ref="ACJ18" si="2498">IF(ACJ$13="STOP","",ACI$18+1)</f>
        <v/>
      </c>
      <c r="ACK18" s="77" t="str">
        <f t="shared" ref="ACK18" si="2499">IF(ACK$13="STOP","",ACJ$18+1)</f>
        <v/>
      </c>
      <c r="ACL18" s="77" t="str">
        <f t="shared" ref="ACL18" si="2500">IF(ACL$13="STOP","",ACK$18+1)</f>
        <v/>
      </c>
      <c r="ACM18" s="77" t="str">
        <f t="shared" ref="ACM18" si="2501">IF(ACM$13="STOP","",ACL$18+1)</f>
        <v/>
      </c>
      <c r="ACN18" s="77" t="str">
        <f t="shared" ref="ACN18" si="2502">IF(ACN$13="STOP","",ACM$18+1)</f>
        <v/>
      </c>
      <c r="ACO18" s="77" t="str">
        <f t="shared" ref="ACO18" si="2503">IF(ACO$13="STOP","",ACN$18+1)</f>
        <v/>
      </c>
      <c r="ACP18" s="77" t="str">
        <f t="shared" ref="ACP18" si="2504">IF(ACP$13="STOP","",ACO$18+1)</f>
        <v/>
      </c>
      <c r="ACQ18" s="77" t="str">
        <f t="shared" ref="ACQ18" si="2505">IF(ACQ$13="STOP","",ACP$18+1)</f>
        <v/>
      </c>
      <c r="ACR18" s="77" t="str">
        <f t="shared" ref="ACR18" si="2506">IF(ACR$13="STOP","",ACQ$18+1)</f>
        <v/>
      </c>
      <c r="ACS18" s="77" t="str">
        <f t="shared" ref="ACS18" si="2507">IF(ACS$13="STOP","",ACR$18+1)</f>
        <v/>
      </c>
      <c r="ACT18" s="77" t="str">
        <f t="shared" ref="ACT18" si="2508">IF(ACT$13="STOP","",ACS$18+1)</f>
        <v/>
      </c>
      <c r="ACU18" s="77" t="str">
        <f t="shared" ref="ACU18" si="2509">IF(ACU$13="STOP","",ACT$18+1)</f>
        <v/>
      </c>
      <c r="ACV18" s="77" t="str">
        <f t="shared" ref="ACV18" si="2510">IF(ACV$13="STOP","",ACU$18+1)</f>
        <v/>
      </c>
      <c r="ACW18" s="77" t="str">
        <f t="shared" ref="ACW18" si="2511">IF(ACW$13="STOP","",ACV$18+1)</f>
        <v/>
      </c>
      <c r="ACX18" s="77" t="str">
        <f t="shared" ref="ACX18" si="2512">IF(ACX$13="STOP","",ACW$18+1)</f>
        <v/>
      </c>
      <c r="ACY18" s="77" t="str">
        <f t="shared" ref="ACY18" si="2513">IF(ACY$13="STOP","",ACX$18+1)</f>
        <v/>
      </c>
      <c r="ACZ18" s="77" t="str">
        <f t="shared" ref="ACZ18" si="2514">IF(ACZ$13="STOP","",ACY$18+1)</f>
        <v/>
      </c>
      <c r="ADA18" s="77" t="str">
        <f t="shared" ref="ADA18" si="2515">IF(ADA$13="STOP","",ACZ$18+1)</f>
        <v/>
      </c>
      <c r="ADB18" s="77" t="str">
        <f t="shared" ref="ADB18" si="2516">IF(ADB$13="STOP","",ADA$18+1)</f>
        <v/>
      </c>
      <c r="ADC18" s="77" t="str">
        <f t="shared" ref="ADC18" si="2517">IF(ADC$13="STOP","",ADB$18+1)</f>
        <v/>
      </c>
      <c r="ADD18" s="77" t="str">
        <f t="shared" ref="ADD18" si="2518">IF(ADD$13="STOP","",ADC$18+1)</f>
        <v/>
      </c>
      <c r="ADE18" s="77" t="str">
        <f t="shared" ref="ADE18" si="2519">IF(ADE$13="STOP","",ADD$18+1)</f>
        <v/>
      </c>
      <c r="ADF18" s="77" t="str">
        <f t="shared" ref="ADF18" si="2520">IF(ADF$13="STOP","",ADE$18+1)</f>
        <v/>
      </c>
      <c r="ADG18" s="77" t="str">
        <f t="shared" ref="ADG18" si="2521">IF(ADG$13="STOP","",ADF$18+1)</f>
        <v/>
      </c>
      <c r="ADH18" s="77" t="str">
        <f t="shared" ref="ADH18" si="2522">IF(ADH$13="STOP","",ADG$18+1)</f>
        <v/>
      </c>
      <c r="ADI18" s="77" t="str">
        <f t="shared" ref="ADI18" si="2523">IF(ADI$13="STOP","",ADH$18+1)</f>
        <v/>
      </c>
      <c r="ADJ18" s="77" t="str">
        <f t="shared" ref="ADJ18" si="2524">IF(ADJ$13="STOP","",ADI$18+1)</f>
        <v/>
      </c>
      <c r="ADK18" s="77" t="str">
        <f t="shared" ref="ADK18" si="2525">IF(ADK$13="STOP","",ADJ$18+1)</f>
        <v/>
      </c>
      <c r="ADL18" s="77" t="str">
        <f t="shared" ref="ADL18" si="2526">IF(ADL$13="STOP","",ADK$18+1)</f>
        <v/>
      </c>
      <c r="ADM18" s="77" t="str">
        <f t="shared" ref="ADM18" si="2527">IF(ADM$13="STOP","",ADL$18+1)</f>
        <v/>
      </c>
      <c r="ADN18" s="77" t="str">
        <f t="shared" ref="ADN18" si="2528">IF(ADN$13="STOP","",ADM$18+1)</f>
        <v/>
      </c>
      <c r="ADO18" s="77" t="str">
        <f t="shared" ref="ADO18" si="2529">IF(ADO$13="STOP","",ADN$18+1)</f>
        <v/>
      </c>
      <c r="ADP18" s="77" t="str">
        <f t="shared" ref="ADP18" si="2530">IF(ADP$13="STOP","",ADO$18+1)</f>
        <v/>
      </c>
      <c r="ADQ18" s="77" t="str">
        <f t="shared" ref="ADQ18" si="2531">IF(ADQ$13="STOP","",ADP$18+1)</f>
        <v/>
      </c>
      <c r="ADR18" s="77" t="str">
        <f t="shared" ref="ADR18" si="2532">IF(ADR$13="STOP","",ADQ$18+1)</f>
        <v/>
      </c>
      <c r="ADS18" s="77" t="str">
        <f t="shared" ref="ADS18" si="2533">IF(ADS$13="STOP","",ADR$18+1)</f>
        <v/>
      </c>
      <c r="ADT18" s="77" t="str">
        <f t="shared" ref="ADT18" si="2534">IF(ADT$13="STOP","",ADS$18+1)</f>
        <v/>
      </c>
      <c r="ADU18" s="77" t="str">
        <f t="shared" ref="ADU18" si="2535">IF(ADU$13="STOP","",ADT$18+1)</f>
        <v/>
      </c>
      <c r="ADV18" s="77" t="str">
        <f t="shared" ref="ADV18" si="2536">IF(ADV$13="STOP","",ADU$18+1)</f>
        <v/>
      </c>
      <c r="ADW18" s="77" t="str">
        <f t="shared" ref="ADW18" si="2537">IF(ADW$13="STOP","",ADV$18+1)</f>
        <v/>
      </c>
      <c r="ADX18" s="77" t="str">
        <f t="shared" ref="ADX18" si="2538">IF(ADX$13="STOP","",ADW$18+1)</f>
        <v/>
      </c>
      <c r="ADY18" s="77" t="str">
        <f t="shared" ref="ADY18" si="2539">IF(ADY$13="STOP","",ADX$18+1)</f>
        <v/>
      </c>
      <c r="ADZ18" s="77" t="str">
        <f t="shared" ref="ADZ18" si="2540">IF(ADZ$13="STOP","",ADY$18+1)</f>
        <v/>
      </c>
      <c r="AEA18" s="77" t="str">
        <f t="shared" ref="AEA18" si="2541">IF(AEA$13="STOP","",ADZ$18+1)</f>
        <v/>
      </c>
      <c r="AEB18" s="77" t="str">
        <f t="shared" ref="AEB18" si="2542">IF(AEB$13="STOP","",AEA$18+1)</f>
        <v/>
      </c>
      <c r="AEC18" s="77" t="str">
        <f t="shared" ref="AEC18" si="2543">IF(AEC$13="STOP","",AEB$18+1)</f>
        <v/>
      </c>
      <c r="AED18" s="77" t="str">
        <f t="shared" ref="AED18" si="2544">IF(AED$13="STOP","",AEC$18+1)</f>
        <v/>
      </c>
      <c r="AEE18" s="77" t="str">
        <f t="shared" ref="AEE18" si="2545">IF(AEE$13="STOP","",AED$18+1)</f>
        <v/>
      </c>
      <c r="AEF18" s="77" t="str">
        <f t="shared" ref="AEF18" si="2546">IF(AEF$13="STOP","",AEE$18+1)</f>
        <v/>
      </c>
      <c r="AEG18" s="77" t="str">
        <f t="shared" ref="AEG18" si="2547">IF(AEG$13="STOP","",AEF$18+1)</f>
        <v/>
      </c>
      <c r="AEH18" s="77" t="str">
        <f t="shared" ref="AEH18" si="2548">IF(AEH$13="STOP","",AEG$18+1)</f>
        <v/>
      </c>
      <c r="AEI18" s="77" t="str">
        <f t="shared" ref="AEI18" si="2549">IF(AEI$13="STOP","",AEH$18+1)</f>
        <v/>
      </c>
      <c r="AEJ18" s="77" t="str">
        <f t="shared" ref="AEJ18" si="2550">IF(AEJ$13="STOP","",AEI$18+1)</f>
        <v/>
      </c>
      <c r="AEK18" s="77" t="str">
        <f t="shared" ref="AEK18" si="2551">IF(AEK$13="STOP","",AEJ$18+1)</f>
        <v/>
      </c>
      <c r="AEL18" s="77" t="str">
        <f t="shared" ref="AEL18" si="2552">IF(AEL$13="STOP","",AEK$18+1)</f>
        <v/>
      </c>
      <c r="AEM18" s="77" t="str">
        <f t="shared" ref="AEM18" si="2553">IF(AEM$13="STOP","",AEL$18+1)</f>
        <v/>
      </c>
      <c r="AEN18" s="77" t="str">
        <f t="shared" ref="AEN18" si="2554">IF(AEN$13="STOP","",AEM$18+1)</f>
        <v/>
      </c>
      <c r="AEO18" s="77" t="str">
        <f t="shared" ref="AEO18" si="2555">IF(AEO$13="STOP","",AEN$18+1)</f>
        <v/>
      </c>
      <c r="AEP18" s="77" t="str">
        <f t="shared" ref="AEP18" si="2556">IF(AEP$13="STOP","",AEO$18+1)</f>
        <v/>
      </c>
      <c r="AEQ18" s="77" t="str">
        <f t="shared" ref="AEQ18" si="2557">IF(AEQ$13="STOP","",AEP$18+1)</f>
        <v/>
      </c>
      <c r="AER18" s="77" t="str">
        <f t="shared" ref="AER18" si="2558">IF(AER$13="STOP","",AEQ$18+1)</f>
        <v/>
      </c>
      <c r="AES18" s="77" t="str">
        <f t="shared" ref="AES18" si="2559">IF(AES$13="STOP","",AER$18+1)</f>
        <v/>
      </c>
      <c r="AET18" s="77" t="str">
        <f t="shared" ref="AET18" si="2560">IF(AET$13="STOP","",AES$18+1)</f>
        <v/>
      </c>
      <c r="AEU18" s="77" t="str">
        <f t="shared" ref="AEU18" si="2561">IF(AEU$13="STOP","",AET$18+1)</f>
        <v/>
      </c>
      <c r="AEV18" s="77" t="str">
        <f t="shared" ref="AEV18" si="2562">IF(AEV$13="STOP","",AEU$18+1)</f>
        <v/>
      </c>
      <c r="AEW18" s="77" t="str">
        <f t="shared" ref="AEW18" si="2563">IF(AEW$13="STOP","",AEV$18+1)</f>
        <v/>
      </c>
      <c r="AEX18" s="77" t="str">
        <f t="shared" ref="AEX18" si="2564">IF(AEX$13="STOP","",AEW$18+1)</f>
        <v/>
      </c>
      <c r="AEY18" s="77" t="str">
        <f t="shared" ref="AEY18" si="2565">IF(AEY$13="STOP","",AEX$18+1)</f>
        <v/>
      </c>
      <c r="AEZ18" s="77" t="str">
        <f t="shared" ref="AEZ18" si="2566">IF(AEZ$13="STOP","",AEY$18+1)</f>
        <v/>
      </c>
      <c r="AFA18" s="77" t="str">
        <f t="shared" ref="AFA18" si="2567">IF(AFA$13="STOP","",AEZ$18+1)</f>
        <v/>
      </c>
      <c r="AFB18" s="77" t="str">
        <f t="shared" ref="AFB18" si="2568">IF(AFB$13="STOP","",AFA$18+1)</f>
        <v/>
      </c>
      <c r="AFC18" s="77" t="str">
        <f t="shared" ref="AFC18" si="2569">IF(AFC$13="STOP","",AFB$18+1)</f>
        <v/>
      </c>
      <c r="AFD18" s="77" t="str">
        <f t="shared" ref="AFD18" si="2570">IF(AFD$13="STOP","",AFC$18+1)</f>
        <v/>
      </c>
      <c r="AFE18" s="77" t="str">
        <f t="shared" ref="AFE18" si="2571">IF(AFE$13="STOP","",AFD$18+1)</f>
        <v/>
      </c>
      <c r="AFF18" s="77" t="str">
        <f t="shared" ref="AFF18" si="2572">IF(AFF$13="STOP","",AFE$18+1)</f>
        <v/>
      </c>
      <c r="AFG18" s="77" t="str">
        <f t="shared" ref="AFG18" si="2573">IF(AFG$13="STOP","",AFF$18+1)</f>
        <v/>
      </c>
      <c r="AFH18" s="77" t="str">
        <f t="shared" ref="AFH18" si="2574">IF(AFH$13="STOP","",AFG$18+1)</f>
        <v/>
      </c>
      <c r="AFI18" s="77" t="str">
        <f t="shared" ref="AFI18" si="2575">IF(AFI$13="STOP","",AFH$18+1)</f>
        <v/>
      </c>
      <c r="AFJ18" s="77" t="str">
        <f t="shared" ref="AFJ18" si="2576">IF(AFJ$13="STOP","",AFI$18+1)</f>
        <v/>
      </c>
      <c r="AFK18" s="77" t="str">
        <f t="shared" ref="AFK18" si="2577">IF(AFK$13="STOP","",AFJ$18+1)</f>
        <v/>
      </c>
      <c r="AFL18" s="77" t="str">
        <f t="shared" ref="AFL18" si="2578">IF(AFL$13="STOP","",AFK$18+1)</f>
        <v/>
      </c>
      <c r="AFM18" s="77" t="str">
        <f t="shared" ref="AFM18" si="2579">IF(AFM$13="STOP","",AFL$18+1)</f>
        <v/>
      </c>
      <c r="AFN18" s="77" t="str">
        <f t="shared" ref="AFN18" si="2580">IF(AFN$13="STOP","",AFM$18+1)</f>
        <v/>
      </c>
      <c r="AFO18" s="77" t="str">
        <f t="shared" ref="AFO18" si="2581">IF(AFO$13="STOP","",AFN$18+1)</f>
        <v/>
      </c>
      <c r="AFP18" s="77" t="str">
        <f t="shared" ref="AFP18" si="2582">IF(AFP$13="STOP","",AFO$18+1)</f>
        <v/>
      </c>
      <c r="AFQ18" s="77" t="str">
        <f t="shared" ref="AFQ18" si="2583">IF(AFQ$13="STOP","",AFP$18+1)</f>
        <v/>
      </c>
      <c r="AFR18" s="77" t="str">
        <f t="shared" ref="AFR18" si="2584">IF(AFR$13="STOP","",AFQ$18+1)</f>
        <v/>
      </c>
      <c r="AFS18" s="77" t="str">
        <f t="shared" ref="AFS18" si="2585">IF(AFS$13="STOP","",AFR$18+1)</f>
        <v/>
      </c>
      <c r="AFT18" s="77" t="str">
        <f t="shared" ref="AFT18" si="2586">IF(AFT$13="STOP","",AFS$18+1)</f>
        <v/>
      </c>
      <c r="AFU18" s="77" t="str">
        <f t="shared" ref="AFU18" si="2587">IF(AFU$13="STOP","",AFT$18+1)</f>
        <v/>
      </c>
      <c r="AFV18" s="77" t="str">
        <f t="shared" ref="AFV18" si="2588">IF(AFV$13="STOP","",AFU$18+1)</f>
        <v/>
      </c>
      <c r="AFW18" s="77" t="str">
        <f t="shared" ref="AFW18" si="2589">IF(AFW$13="STOP","",AFV$18+1)</f>
        <v/>
      </c>
      <c r="AFX18" s="77" t="str">
        <f t="shared" ref="AFX18" si="2590">IF(AFX$13="STOP","",AFW$18+1)</f>
        <v/>
      </c>
      <c r="AFY18" s="77" t="str">
        <f t="shared" ref="AFY18" si="2591">IF(AFY$13="STOP","",AFX$18+1)</f>
        <v/>
      </c>
      <c r="AFZ18" s="77" t="str">
        <f t="shared" ref="AFZ18" si="2592">IF(AFZ$13="STOP","",AFY$18+1)</f>
        <v/>
      </c>
      <c r="AGA18" s="77" t="str">
        <f t="shared" ref="AGA18" si="2593">IF(AGA$13="STOP","",AFZ$18+1)</f>
        <v/>
      </c>
      <c r="AGB18" s="77" t="str">
        <f t="shared" ref="AGB18" si="2594">IF(AGB$13="STOP","",AGA$18+1)</f>
        <v/>
      </c>
      <c r="AGC18" s="77" t="str">
        <f t="shared" ref="AGC18" si="2595">IF(AGC$13="STOP","",AGB$18+1)</f>
        <v/>
      </c>
      <c r="AGD18" s="77" t="str">
        <f t="shared" ref="AGD18" si="2596">IF(AGD$13="STOP","",AGC$18+1)</f>
        <v/>
      </c>
      <c r="AGE18" s="77" t="str">
        <f t="shared" ref="AGE18" si="2597">IF(AGE$13="STOP","",AGD$18+1)</f>
        <v/>
      </c>
      <c r="AGF18" s="77" t="str">
        <f t="shared" ref="AGF18" si="2598">IF(AGF$13="STOP","",AGE$18+1)</f>
        <v/>
      </c>
      <c r="AGG18" s="77" t="str">
        <f t="shared" ref="AGG18" si="2599">IF(AGG$13="STOP","",AGF$18+1)</f>
        <v/>
      </c>
      <c r="AGH18" s="77" t="str">
        <f t="shared" ref="AGH18" si="2600">IF(AGH$13="STOP","",AGG$18+1)</f>
        <v/>
      </c>
      <c r="AGI18" s="77" t="str">
        <f t="shared" ref="AGI18" si="2601">IF(AGI$13="STOP","",AGH$18+1)</f>
        <v/>
      </c>
      <c r="AGJ18" s="77" t="str">
        <f t="shared" ref="AGJ18" si="2602">IF(AGJ$13="STOP","",AGI$18+1)</f>
        <v/>
      </c>
      <c r="AGK18" s="77" t="str">
        <f t="shared" ref="AGK18" si="2603">IF(AGK$13="STOP","",AGJ$18+1)</f>
        <v/>
      </c>
      <c r="AGL18" s="77" t="str">
        <f t="shared" ref="AGL18" si="2604">IF(AGL$13="STOP","",AGK$18+1)</f>
        <v/>
      </c>
      <c r="AGM18" s="77" t="str">
        <f t="shared" ref="AGM18" si="2605">IF(AGM$13="STOP","",AGL$18+1)</f>
        <v/>
      </c>
      <c r="AGN18" s="77" t="str">
        <f t="shared" ref="AGN18" si="2606">IF(AGN$13="STOP","",AGM$18+1)</f>
        <v/>
      </c>
      <c r="AGO18" s="77" t="str">
        <f t="shared" ref="AGO18" si="2607">IF(AGO$13="STOP","",AGN$18+1)</f>
        <v/>
      </c>
      <c r="AGP18" s="77" t="str">
        <f t="shared" ref="AGP18" si="2608">IF(AGP$13="STOP","",AGO$18+1)</f>
        <v/>
      </c>
      <c r="AGQ18" s="77" t="str">
        <f t="shared" ref="AGQ18" si="2609">IF(AGQ$13="STOP","",AGP$18+1)</f>
        <v/>
      </c>
      <c r="AGR18" s="77" t="str">
        <f t="shared" ref="AGR18" si="2610">IF(AGR$13="STOP","",AGQ$18+1)</f>
        <v/>
      </c>
      <c r="AGS18" s="77" t="str">
        <f t="shared" ref="AGS18" si="2611">IF(AGS$13="STOP","",AGR$18+1)</f>
        <v/>
      </c>
      <c r="AGT18" s="77" t="str">
        <f t="shared" ref="AGT18" si="2612">IF(AGT$13="STOP","",AGS$18+1)</f>
        <v/>
      </c>
      <c r="AGU18" s="77" t="str">
        <f t="shared" ref="AGU18" si="2613">IF(AGU$13="STOP","",AGT$18+1)</f>
        <v/>
      </c>
      <c r="AGV18" s="77" t="str">
        <f t="shared" ref="AGV18" si="2614">IF(AGV$13="STOP","",AGU$18+1)</f>
        <v/>
      </c>
      <c r="AGW18" s="77" t="str">
        <f t="shared" ref="AGW18" si="2615">IF(AGW$13="STOP","",AGV$18+1)</f>
        <v/>
      </c>
      <c r="AGX18" s="77" t="str">
        <f t="shared" ref="AGX18" si="2616">IF(AGX$13="STOP","",AGW$18+1)</f>
        <v/>
      </c>
      <c r="AGY18" s="77" t="str">
        <f t="shared" ref="AGY18" si="2617">IF(AGY$13="STOP","",AGX$18+1)</f>
        <v/>
      </c>
      <c r="AGZ18" s="77" t="str">
        <f t="shared" ref="AGZ18" si="2618">IF(AGZ$13="STOP","",AGY$18+1)</f>
        <v/>
      </c>
      <c r="AHA18" s="77" t="str">
        <f t="shared" ref="AHA18" si="2619">IF(AHA$13="STOP","",AGZ$18+1)</f>
        <v/>
      </c>
      <c r="AHB18" s="77" t="str">
        <f t="shared" ref="AHB18" si="2620">IF(AHB$13="STOP","",AHA$18+1)</f>
        <v/>
      </c>
      <c r="AHC18" s="77" t="str">
        <f t="shared" ref="AHC18" si="2621">IF(AHC$13="STOP","",AHB$18+1)</f>
        <v/>
      </c>
      <c r="AHD18" s="77" t="str">
        <f t="shared" ref="AHD18" si="2622">IF(AHD$13="STOP","",AHC$18+1)</f>
        <v/>
      </c>
      <c r="AHE18" s="77" t="str">
        <f t="shared" ref="AHE18" si="2623">IF(AHE$13="STOP","",AHD$18+1)</f>
        <v/>
      </c>
      <c r="AHF18" s="77" t="str">
        <f t="shared" ref="AHF18" si="2624">IF(AHF$13="STOP","",AHE$18+1)</f>
        <v/>
      </c>
      <c r="AHG18" s="77" t="str">
        <f t="shared" ref="AHG18" si="2625">IF(AHG$13="STOP","",AHF$18+1)</f>
        <v/>
      </c>
      <c r="AHH18" s="77" t="str">
        <f t="shared" ref="AHH18" si="2626">IF(AHH$13="STOP","",AHG$18+1)</f>
        <v/>
      </c>
      <c r="AHI18" s="77" t="str">
        <f t="shared" ref="AHI18" si="2627">IF(AHI$13="STOP","",AHH$18+1)</f>
        <v/>
      </c>
      <c r="AHJ18" s="77" t="str">
        <f t="shared" ref="AHJ18" si="2628">IF(AHJ$13="STOP","",AHI$18+1)</f>
        <v/>
      </c>
      <c r="AHK18" s="77" t="str">
        <f t="shared" ref="AHK18" si="2629">IF(AHK$13="STOP","",AHJ$18+1)</f>
        <v/>
      </c>
      <c r="AHL18" s="77" t="str">
        <f t="shared" ref="AHL18" si="2630">IF(AHL$13="STOP","",AHK$18+1)</f>
        <v/>
      </c>
      <c r="AHM18" s="77" t="str">
        <f t="shared" ref="AHM18" si="2631">IF(AHM$13="STOP","",AHL$18+1)</f>
        <v/>
      </c>
      <c r="AHN18" s="77" t="str">
        <f t="shared" ref="AHN18" si="2632">IF(AHN$13="STOP","",AHM$18+1)</f>
        <v/>
      </c>
      <c r="AHO18" s="77" t="str">
        <f t="shared" ref="AHO18" si="2633">IF(AHO$13="STOP","",AHN$18+1)</f>
        <v/>
      </c>
      <c r="AHP18" s="77" t="str">
        <f t="shared" ref="AHP18" si="2634">IF(AHP$13="STOP","",AHO$18+1)</f>
        <v/>
      </c>
      <c r="AHQ18" s="77" t="str">
        <f t="shared" ref="AHQ18" si="2635">IF(AHQ$13="STOP","",AHP$18+1)</f>
        <v/>
      </c>
      <c r="AHR18" s="77" t="str">
        <f t="shared" ref="AHR18" si="2636">IF(AHR$13="STOP","",AHQ$18+1)</f>
        <v/>
      </c>
      <c r="AHS18" s="77" t="str">
        <f t="shared" ref="AHS18" si="2637">IF(AHS$13="STOP","",AHR$18+1)</f>
        <v/>
      </c>
      <c r="AHT18" s="77" t="str">
        <f t="shared" ref="AHT18" si="2638">IF(AHT$13="STOP","",AHS$18+1)</f>
        <v/>
      </c>
      <c r="AHU18" s="77" t="str">
        <f t="shared" ref="AHU18" si="2639">IF(AHU$13="STOP","",AHT$18+1)</f>
        <v/>
      </c>
      <c r="AHV18" s="77" t="str">
        <f t="shared" ref="AHV18" si="2640">IF(AHV$13="STOP","",AHU$18+1)</f>
        <v/>
      </c>
      <c r="AHW18" s="77" t="str">
        <f t="shared" ref="AHW18" si="2641">IF(AHW$13="STOP","",AHV$18+1)</f>
        <v/>
      </c>
      <c r="AHX18" s="77" t="str">
        <f t="shared" ref="AHX18" si="2642">IF(AHX$13="STOP","",AHW$18+1)</f>
        <v/>
      </c>
      <c r="AHY18" s="77" t="str">
        <f t="shared" ref="AHY18" si="2643">IF(AHY$13="STOP","",AHX$18+1)</f>
        <v/>
      </c>
      <c r="AHZ18" s="77" t="str">
        <f t="shared" ref="AHZ18" si="2644">IF(AHZ$13="STOP","",AHY$18+1)</f>
        <v/>
      </c>
      <c r="AIA18" s="77" t="str">
        <f t="shared" ref="AIA18" si="2645">IF(AIA$13="STOP","",AHZ$18+1)</f>
        <v/>
      </c>
      <c r="AIB18" s="77" t="str">
        <f t="shared" ref="AIB18" si="2646">IF(AIB$13="STOP","",AIA$18+1)</f>
        <v/>
      </c>
      <c r="AIC18" s="77" t="str">
        <f t="shared" ref="AIC18" si="2647">IF(AIC$13="STOP","",AIB$18+1)</f>
        <v/>
      </c>
      <c r="AID18" s="77" t="str">
        <f t="shared" ref="AID18" si="2648">IF(AID$13="STOP","",AIC$18+1)</f>
        <v/>
      </c>
      <c r="AIE18" s="77" t="str">
        <f t="shared" ref="AIE18" si="2649">IF(AIE$13="STOP","",AID$18+1)</f>
        <v/>
      </c>
      <c r="AIF18" s="77" t="str">
        <f t="shared" ref="AIF18" si="2650">IF(AIF$13="STOP","",AIE$18+1)</f>
        <v/>
      </c>
      <c r="AIG18" s="77" t="str">
        <f t="shared" ref="AIG18" si="2651">IF(AIG$13="STOP","",AIF$18+1)</f>
        <v/>
      </c>
      <c r="AIH18" s="77" t="str">
        <f t="shared" ref="AIH18" si="2652">IF(AIH$13="STOP","",AIG$18+1)</f>
        <v/>
      </c>
      <c r="AII18" s="77" t="str">
        <f t="shared" ref="AII18" si="2653">IF(AII$13="STOP","",AIH$18+1)</f>
        <v/>
      </c>
      <c r="AIJ18" s="77" t="str">
        <f t="shared" ref="AIJ18" si="2654">IF(AIJ$13="STOP","",AII$18+1)</f>
        <v/>
      </c>
      <c r="AIK18" s="77" t="str">
        <f t="shared" ref="AIK18" si="2655">IF(AIK$13="STOP","",AIJ$18+1)</f>
        <v/>
      </c>
      <c r="AIL18" s="77" t="str">
        <f t="shared" ref="AIL18" si="2656">IF(AIL$13="STOP","",AIK$18+1)</f>
        <v/>
      </c>
      <c r="AIM18" s="77" t="str">
        <f t="shared" ref="AIM18" si="2657">IF(AIM$13="STOP","",AIL$18+1)</f>
        <v/>
      </c>
      <c r="AIN18" s="77" t="str">
        <f t="shared" ref="AIN18" si="2658">IF(AIN$13="STOP","",AIM$18+1)</f>
        <v/>
      </c>
      <c r="AIO18" s="77" t="str">
        <f t="shared" ref="AIO18" si="2659">IF(AIO$13="STOP","",AIN$18+1)</f>
        <v/>
      </c>
      <c r="AIP18" s="77" t="str">
        <f t="shared" ref="AIP18" si="2660">IF(AIP$13="STOP","",AIO$18+1)</f>
        <v/>
      </c>
      <c r="AIQ18" s="77" t="str">
        <f t="shared" ref="AIQ18" si="2661">IF(AIQ$13="STOP","",AIP$18+1)</f>
        <v/>
      </c>
      <c r="AIR18" s="77" t="str">
        <f t="shared" ref="AIR18" si="2662">IF(AIR$13="STOP","",AIQ$18+1)</f>
        <v/>
      </c>
      <c r="AIS18" s="77" t="str">
        <f t="shared" ref="AIS18" si="2663">IF(AIS$13="STOP","",AIR$18+1)</f>
        <v/>
      </c>
      <c r="AIT18" s="77" t="str">
        <f t="shared" ref="AIT18" si="2664">IF(AIT$13="STOP","",AIS$18+1)</f>
        <v/>
      </c>
      <c r="AIU18" s="77" t="str">
        <f t="shared" ref="AIU18" si="2665">IF(AIU$13="STOP","",AIT$18+1)</f>
        <v/>
      </c>
      <c r="AIV18" s="77" t="str">
        <f t="shared" ref="AIV18" si="2666">IF(AIV$13="STOP","",AIU$18+1)</f>
        <v/>
      </c>
      <c r="AIW18" s="77" t="str">
        <f t="shared" ref="AIW18" si="2667">IF(AIW$13="STOP","",AIV$18+1)</f>
        <v/>
      </c>
      <c r="AIX18" s="77" t="str">
        <f t="shared" ref="AIX18" si="2668">IF(AIX$13="STOP","",AIW$18+1)</f>
        <v/>
      </c>
      <c r="AIY18" s="77" t="str">
        <f t="shared" ref="AIY18" si="2669">IF(AIY$13="STOP","",AIX$18+1)</f>
        <v/>
      </c>
      <c r="AIZ18" s="77" t="str">
        <f t="shared" ref="AIZ18" si="2670">IF(AIZ$13="STOP","",AIY$18+1)</f>
        <v/>
      </c>
      <c r="AJA18" s="77" t="str">
        <f t="shared" ref="AJA18" si="2671">IF(AJA$13="STOP","",AIZ$18+1)</f>
        <v/>
      </c>
      <c r="AJB18" s="77" t="str">
        <f t="shared" ref="AJB18" si="2672">IF(AJB$13="STOP","",AJA$18+1)</f>
        <v/>
      </c>
      <c r="AJC18" s="77" t="str">
        <f t="shared" ref="AJC18" si="2673">IF(AJC$13="STOP","",AJB$18+1)</f>
        <v/>
      </c>
      <c r="AJD18" s="77" t="str">
        <f t="shared" ref="AJD18" si="2674">IF(AJD$13="STOP","",AJC$18+1)</f>
        <v/>
      </c>
      <c r="AJE18" s="77" t="str">
        <f t="shared" ref="AJE18" si="2675">IF(AJE$13="STOP","",AJD$18+1)</f>
        <v/>
      </c>
      <c r="AJF18" s="77" t="str">
        <f t="shared" ref="AJF18" si="2676">IF(AJF$13="STOP","",AJE$18+1)</f>
        <v/>
      </c>
      <c r="AJG18" s="77" t="str">
        <f t="shared" ref="AJG18" si="2677">IF(AJG$13="STOP","",AJF$18+1)</f>
        <v/>
      </c>
      <c r="AJH18" s="77" t="str">
        <f t="shared" ref="AJH18" si="2678">IF(AJH$13="STOP","",AJG$18+1)</f>
        <v/>
      </c>
      <c r="AJI18" s="77" t="str">
        <f t="shared" ref="AJI18" si="2679">IF(AJI$13="STOP","",AJH$18+1)</f>
        <v/>
      </c>
      <c r="AJJ18" s="77" t="str">
        <f t="shared" ref="AJJ18" si="2680">IF(AJJ$13="STOP","",AJI$18+1)</f>
        <v/>
      </c>
      <c r="AJK18" s="77" t="str">
        <f t="shared" ref="AJK18" si="2681">IF(AJK$13="STOP","",AJJ$18+1)</f>
        <v/>
      </c>
      <c r="AJL18" s="77" t="str">
        <f t="shared" ref="AJL18" si="2682">IF(AJL$13="STOP","",AJK$18+1)</f>
        <v/>
      </c>
      <c r="AJM18" s="77" t="str">
        <f t="shared" ref="AJM18" si="2683">IF(AJM$13="STOP","",AJL$18+1)</f>
        <v/>
      </c>
      <c r="AJN18" s="77" t="str">
        <f t="shared" ref="AJN18" si="2684">IF(AJN$13="STOP","",AJM$18+1)</f>
        <v/>
      </c>
      <c r="AJO18" s="77" t="str">
        <f t="shared" ref="AJO18" si="2685">IF(AJO$13="STOP","",AJN$18+1)</f>
        <v/>
      </c>
      <c r="AJP18" s="77" t="str">
        <f t="shared" ref="AJP18" si="2686">IF(AJP$13="STOP","",AJO$18+1)</f>
        <v/>
      </c>
      <c r="AJQ18" s="77" t="str">
        <f t="shared" ref="AJQ18" si="2687">IF(AJQ$13="STOP","",AJP$18+1)</f>
        <v/>
      </c>
      <c r="AJR18" s="77" t="str">
        <f t="shared" ref="AJR18" si="2688">IF(AJR$13="STOP","",AJQ$18+1)</f>
        <v/>
      </c>
      <c r="AJS18" s="77" t="str">
        <f t="shared" ref="AJS18" si="2689">IF(AJS$13="STOP","",AJR$18+1)</f>
        <v/>
      </c>
      <c r="AJT18" s="77" t="str">
        <f t="shared" ref="AJT18" si="2690">IF(AJT$13="STOP","",AJS$18+1)</f>
        <v/>
      </c>
      <c r="AJU18" s="77" t="str">
        <f t="shared" ref="AJU18" si="2691">IF(AJU$13="STOP","",AJT$18+1)</f>
        <v/>
      </c>
      <c r="AJV18" s="77" t="str">
        <f t="shared" ref="AJV18" si="2692">IF(AJV$13="STOP","",AJU$18+1)</f>
        <v/>
      </c>
      <c r="AJW18" s="77" t="str">
        <f t="shared" ref="AJW18" si="2693">IF(AJW$13="STOP","",AJV$18+1)</f>
        <v/>
      </c>
      <c r="AJX18" s="77" t="str">
        <f t="shared" ref="AJX18" si="2694">IF(AJX$13="STOP","",AJW$18+1)</f>
        <v/>
      </c>
      <c r="AJY18" s="77" t="str">
        <f t="shared" ref="AJY18" si="2695">IF(AJY$13="STOP","",AJX$18+1)</f>
        <v/>
      </c>
      <c r="AJZ18" s="77" t="str">
        <f t="shared" ref="AJZ18" si="2696">IF(AJZ$13="STOP","",AJY$18+1)</f>
        <v/>
      </c>
      <c r="AKA18" s="77" t="str">
        <f t="shared" ref="AKA18" si="2697">IF(AKA$13="STOP","",AJZ$18+1)</f>
        <v/>
      </c>
      <c r="AKB18" s="77" t="str">
        <f t="shared" ref="AKB18" si="2698">IF(AKB$13="STOP","",AKA$18+1)</f>
        <v/>
      </c>
      <c r="AKC18" s="77" t="str">
        <f t="shared" ref="AKC18" si="2699">IF(AKC$13="STOP","",AKB$18+1)</f>
        <v/>
      </c>
      <c r="AKD18" s="77" t="str">
        <f t="shared" ref="AKD18" si="2700">IF(AKD$13="STOP","",AKC$18+1)</f>
        <v/>
      </c>
      <c r="AKE18" s="77" t="str">
        <f t="shared" ref="AKE18" si="2701">IF(AKE$13="STOP","",AKD$18+1)</f>
        <v/>
      </c>
      <c r="AKF18" s="77" t="str">
        <f t="shared" ref="AKF18" si="2702">IF(AKF$13="STOP","",AKE$18+1)</f>
        <v/>
      </c>
      <c r="AKG18" s="77" t="str">
        <f t="shared" ref="AKG18" si="2703">IF(AKG$13="STOP","",AKF$18+1)</f>
        <v/>
      </c>
      <c r="AKH18" s="77" t="str">
        <f t="shared" ref="AKH18" si="2704">IF(AKH$13="STOP","",AKG$18+1)</f>
        <v/>
      </c>
      <c r="AKI18" s="77" t="str">
        <f t="shared" ref="AKI18" si="2705">IF(AKI$13="STOP","",AKH$18+1)</f>
        <v/>
      </c>
      <c r="AKJ18" s="77" t="str">
        <f t="shared" ref="AKJ18" si="2706">IF(AKJ$13="STOP","",AKI$18+1)</f>
        <v/>
      </c>
      <c r="AKK18" s="77" t="str">
        <f t="shared" ref="AKK18" si="2707">IF(AKK$13="STOP","",AKJ$18+1)</f>
        <v/>
      </c>
      <c r="AKL18" s="77" t="str">
        <f t="shared" ref="AKL18" si="2708">IF(AKL$13="STOP","",AKK$18+1)</f>
        <v/>
      </c>
      <c r="AKM18" s="77" t="str">
        <f t="shared" ref="AKM18" si="2709">IF(AKM$13="STOP","",AKL$18+1)</f>
        <v/>
      </c>
      <c r="AKN18" s="77" t="str">
        <f t="shared" ref="AKN18" si="2710">IF(AKN$13="STOP","",AKM$18+1)</f>
        <v/>
      </c>
      <c r="AKO18" s="77" t="str">
        <f t="shared" ref="AKO18" si="2711">IF(AKO$13="STOP","",AKN$18+1)</f>
        <v/>
      </c>
      <c r="AKP18" s="77" t="str">
        <f t="shared" ref="AKP18" si="2712">IF(AKP$13="STOP","",AKO$18+1)</f>
        <v/>
      </c>
      <c r="AKQ18" s="77" t="str">
        <f t="shared" ref="AKQ18" si="2713">IF(AKQ$13="STOP","",AKP$18+1)</f>
        <v/>
      </c>
      <c r="AKR18" s="77" t="str">
        <f t="shared" ref="AKR18" si="2714">IF(AKR$13="STOP","",AKQ$18+1)</f>
        <v/>
      </c>
      <c r="AKS18" s="77" t="str">
        <f t="shared" ref="AKS18" si="2715">IF(AKS$13="STOP","",AKR$18+1)</f>
        <v/>
      </c>
      <c r="AKT18" s="77" t="str">
        <f t="shared" ref="AKT18" si="2716">IF(AKT$13="STOP","",AKS$18+1)</f>
        <v/>
      </c>
      <c r="AKU18" s="77" t="str">
        <f t="shared" ref="AKU18" si="2717">IF(AKU$13="STOP","",AKT$18+1)</f>
        <v/>
      </c>
      <c r="AKV18" s="77" t="str">
        <f t="shared" ref="AKV18" si="2718">IF(AKV$13="STOP","",AKU$18+1)</f>
        <v/>
      </c>
      <c r="AKW18" s="77" t="str">
        <f t="shared" ref="AKW18" si="2719">IF(AKW$13="STOP","",AKV$18+1)</f>
        <v/>
      </c>
      <c r="AKX18" s="77" t="str">
        <f t="shared" ref="AKX18" si="2720">IF(AKX$13="STOP","",AKW$18+1)</f>
        <v/>
      </c>
      <c r="AKY18" s="77" t="str">
        <f t="shared" ref="AKY18" si="2721">IF(AKY$13="STOP","",AKX$18+1)</f>
        <v/>
      </c>
      <c r="AKZ18" s="77" t="str">
        <f t="shared" ref="AKZ18" si="2722">IF(AKZ$13="STOP","",AKY$18+1)</f>
        <v/>
      </c>
      <c r="ALA18" s="77" t="str">
        <f t="shared" ref="ALA18" si="2723">IF(ALA$13="STOP","",AKZ$18+1)</f>
        <v/>
      </c>
      <c r="ALB18" s="77" t="str">
        <f t="shared" ref="ALB18" si="2724">IF(ALB$13="STOP","",ALA$18+1)</f>
        <v/>
      </c>
      <c r="ALC18" s="77" t="str">
        <f t="shared" ref="ALC18" si="2725">IF(ALC$13="STOP","",ALB$18+1)</f>
        <v/>
      </c>
      <c r="ALD18" s="77" t="str">
        <f t="shared" ref="ALD18" si="2726">IF(ALD$13="STOP","",ALC$18+1)</f>
        <v/>
      </c>
      <c r="ALE18" s="77" t="str">
        <f t="shared" ref="ALE18" si="2727">IF(ALE$13="STOP","",ALD$18+1)</f>
        <v/>
      </c>
      <c r="ALF18" s="77" t="str">
        <f t="shared" ref="ALF18" si="2728">IF(ALF$13="STOP","",ALE$18+1)</f>
        <v/>
      </c>
      <c r="ALG18" s="77" t="str">
        <f t="shared" ref="ALG18" si="2729">IF(ALG$13="STOP","",ALF$18+1)</f>
        <v/>
      </c>
      <c r="ALH18" s="77" t="str">
        <f t="shared" ref="ALH18" si="2730">IF(ALH$13="STOP","",ALG$18+1)</f>
        <v/>
      </c>
      <c r="ALI18" s="77" t="str">
        <f t="shared" ref="ALI18" si="2731">IF(ALI$13="STOP","",ALH$18+1)</f>
        <v/>
      </c>
      <c r="ALJ18" s="77" t="str">
        <f t="shared" ref="ALJ18" si="2732">IF(ALJ$13="STOP","",ALI$18+1)</f>
        <v/>
      </c>
      <c r="ALK18" s="77" t="str">
        <f t="shared" ref="ALK18" si="2733">IF(ALK$13="STOP","",ALJ$18+1)</f>
        <v/>
      </c>
      <c r="ALL18" s="77" t="str">
        <f t="shared" ref="ALL18" si="2734">IF(ALL$13="STOP","",ALK$18+1)</f>
        <v/>
      </c>
      <c r="ALM18" s="77" t="str">
        <f t="shared" ref="ALM18" si="2735">IF(ALM$13="STOP","",ALL$18+1)</f>
        <v/>
      </c>
      <c r="ALN18" s="77" t="str">
        <f t="shared" ref="ALN18" si="2736">IF(ALN$13="STOP","",ALM$18+1)</f>
        <v/>
      </c>
      <c r="ALO18" s="77" t="str">
        <f t="shared" ref="ALO18" si="2737">IF(ALO$13="STOP","",ALN$18+1)</f>
        <v/>
      </c>
      <c r="ALP18" s="77" t="str">
        <f t="shared" ref="ALP18" si="2738">IF(ALP$13="STOP","",ALO$18+1)</f>
        <v/>
      </c>
      <c r="ALQ18" s="77" t="str">
        <f t="shared" ref="ALQ18" si="2739">IF(ALQ$13="STOP","",ALP$18+1)</f>
        <v/>
      </c>
      <c r="ALR18" s="77" t="str">
        <f t="shared" ref="ALR18" si="2740">IF(ALR$13="STOP","",ALQ$18+1)</f>
        <v/>
      </c>
      <c r="ALS18" s="77" t="str">
        <f t="shared" ref="ALS18" si="2741">IF(ALS$13="STOP","",ALR$18+1)</f>
        <v/>
      </c>
      <c r="ALT18" s="77" t="str">
        <f t="shared" ref="ALT18" si="2742">IF(ALT$13="STOP","",ALS$18+1)</f>
        <v/>
      </c>
      <c r="ALU18" s="77" t="str">
        <f t="shared" ref="ALU18" si="2743">IF(ALU$13="STOP","",ALT$18+1)</f>
        <v/>
      </c>
      <c r="ALV18" s="77" t="str">
        <f t="shared" ref="ALV18" si="2744">IF(ALV$13="STOP","",ALU$18+1)</f>
        <v/>
      </c>
      <c r="ALW18" s="77" t="str">
        <f t="shared" ref="ALW18" si="2745">IF(ALW$13="STOP","",ALV$18+1)</f>
        <v/>
      </c>
      <c r="ALX18" s="77" t="str">
        <f t="shared" ref="ALX18" si="2746">IF(ALX$13="STOP","",ALW$18+1)</f>
        <v/>
      </c>
      <c r="ALY18" s="77" t="str">
        <f t="shared" ref="ALY18" si="2747">IF(ALY$13="STOP","",ALX$18+1)</f>
        <v/>
      </c>
      <c r="ALZ18" s="77" t="str">
        <f t="shared" ref="ALZ18" si="2748">IF(ALZ$13="STOP","",ALY$18+1)</f>
        <v/>
      </c>
      <c r="AMA18" s="77" t="str">
        <f t="shared" ref="AMA18" si="2749">IF(AMA$13="STOP","",ALZ$18+1)</f>
        <v/>
      </c>
      <c r="AMB18" s="77" t="str">
        <f t="shared" ref="AMB18" si="2750">IF(AMB$13="STOP","",AMA$18+1)</f>
        <v/>
      </c>
      <c r="AMC18" s="77" t="str">
        <f t="shared" ref="AMC18" si="2751">IF(AMC$13="STOP","",AMB$18+1)</f>
        <v/>
      </c>
      <c r="AMD18" s="77" t="str">
        <f t="shared" ref="AMD18" si="2752">IF(AMD$13="STOP","",AMC$18+1)</f>
        <v/>
      </c>
      <c r="AME18" s="77" t="str">
        <f t="shared" ref="AME18" si="2753">IF(AME$13="STOP","",AMD$18+1)</f>
        <v/>
      </c>
      <c r="AMF18" s="77" t="str">
        <f t="shared" ref="AMF18" si="2754">IF(AMF$13="STOP","",AME$18+1)</f>
        <v/>
      </c>
      <c r="AMG18" s="77" t="str">
        <f t="shared" ref="AMG18" si="2755">IF(AMG$13="STOP","",AMF$18+1)</f>
        <v/>
      </c>
      <c r="AMH18" s="77" t="str">
        <f t="shared" ref="AMH18" si="2756">IF(AMH$13="STOP","",AMG$18+1)</f>
        <v/>
      </c>
      <c r="AMI18" s="77" t="str">
        <f t="shared" ref="AMI18" si="2757">IF(AMI$13="STOP","",AMH$18+1)</f>
        <v/>
      </c>
      <c r="AMJ18" s="77" t="str">
        <f t="shared" ref="AMJ18" si="2758">IF(AMJ$13="STOP","",AMI$18+1)</f>
        <v/>
      </c>
      <c r="AMK18" s="77" t="str">
        <f t="shared" ref="AMK18" si="2759">IF(AMK$13="STOP","",AMJ$18+1)</f>
        <v/>
      </c>
      <c r="AML18" s="77" t="str">
        <f t="shared" ref="AML18" si="2760">IF(AML$13="STOP","",AMK$18+1)</f>
        <v/>
      </c>
      <c r="AMM18" s="77" t="str">
        <f t="shared" ref="AMM18" si="2761">IF(AMM$13="STOP","",AML$18+1)</f>
        <v/>
      </c>
      <c r="AMN18" s="77" t="str">
        <f t="shared" ref="AMN18" si="2762">IF(AMN$13="STOP","",AMM$18+1)</f>
        <v/>
      </c>
      <c r="AMO18" s="77" t="str">
        <f t="shared" ref="AMO18" si="2763">IF(AMO$13="STOP","",AMN$18+1)</f>
        <v/>
      </c>
      <c r="AMP18" s="77" t="str">
        <f t="shared" ref="AMP18" si="2764">IF(AMP$13="STOP","",AMO$18+1)</f>
        <v/>
      </c>
      <c r="AMQ18" s="77" t="str">
        <f t="shared" ref="AMQ18" si="2765">IF(AMQ$13="STOP","",AMP$18+1)</f>
        <v/>
      </c>
      <c r="AMR18" s="77" t="str">
        <f t="shared" ref="AMR18" si="2766">IF(AMR$13="STOP","",AMQ$18+1)</f>
        <v/>
      </c>
      <c r="AMS18" s="77" t="str">
        <f t="shared" ref="AMS18" si="2767">IF(AMS$13="STOP","",AMR$18+1)</f>
        <v/>
      </c>
      <c r="AMT18" s="77" t="str">
        <f t="shared" ref="AMT18" si="2768">IF(AMT$13="STOP","",AMS$18+1)</f>
        <v/>
      </c>
      <c r="AMU18" s="77" t="str">
        <f t="shared" ref="AMU18" si="2769">IF(AMU$13="STOP","",AMT$18+1)</f>
        <v/>
      </c>
      <c r="AMV18" s="77" t="str">
        <f t="shared" ref="AMV18" si="2770">IF(AMV$13="STOP","",AMU$18+1)</f>
        <v/>
      </c>
      <c r="AMW18" s="77" t="str">
        <f t="shared" ref="AMW18" si="2771">IF(AMW$13="STOP","",AMV$18+1)</f>
        <v/>
      </c>
      <c r="AMX18" s="77" t="str">
        <f t="shared" ref="AMX18" si="2772">IF(AMX$13="STOP","",AMW$18+1)</f>
        <v/>
      </c>
      <c r="AMY18" s="77" t="str">
        <f t="shared" ref="AMY18" si="2773">IF(AMY$13="STOP","",AMX$18+1)</f>
        <v/>
      </c>
      <c r="AMZ18" s="77" t="str">
        <f t="shared" ref="AMZ18" si="2774">IF(AMZ$13="STOP","",AMY$18+1)</f>
        <v/>
      </c>
      <c r="ANA18" s="77" t="str">
        <f t="shared" ref="ANA18" si="2775">IF(ANA$13="STOP","",AMZ$18+1)</f>
        <v/>
      </c>
      <c r="ANB18" s="77" t="str">
        <f t="shared" ref="ANB18" si="2776">IF(ANB$13="STOP","",ANA$18+1)</f>
        <v/>
      </c>
      <c r="ANC18" s="77" t="str">
        <f t="shared" ref="ANC18" si="2777">IF(ANC$13="STOP","",ANB$18+1)</f>
        <v/>
      </c>
      <c r="AND18" s="77" t="str">
        <f t="shared" ref="AND18" si="2778">IF(AND$13="STOP","",ANC$18+1)</f>
        <v/>
      </c>
      <c r="ANE18" s="77" t="str">
        <f t="shared" ref="ANE18" si="2779">IF(ANE$13="STOP","",AND$18+1)</f>
        <v/>
      </c>
      <c r="ANF18" s="77" t="str">
        <f t="shared" ref="ANF18" si="2780">IF(ANF$13="STOP","",ANE$18+1)</f>
        <v/>
      </c>
      <c r="ANG18" s="77" t="str">
        <f t="shared" ref="ANG18" si="2781">IF(ANG$13="STOP","",ANF$18+1)</f>
        <v/>
      </c>
      <c r="ANH18" s="77" t="str">
        <f t="shared" ref="ANH18" si="2782">IF(ANH$13="STOP","",ANG$18+1)</f>
        <v/>
      </c>
      <c r="ANI18" s="77" t="str">
        <f t="shared" ref="ANI18" si="2783">IF(ANI$13="STOP","",ANH$18+1)</f>
        <v/>
      </c>
      <c r="ANJ18" s="77" t="str">
        <f t="shared" ref="ANJ18" si="2784">IF(ANJ$13="STOP","",ANI$18+1)</f>
        <v/>
      </c>
      <c r="ANK18" s="77" t="str">
        <f t="shared" ref="ANK18" si="2785">IF(ANK$13="STOP","",ANJ$18+1)</f>
        <v/>
      </c>
      <c r="ANL18" s="77" t="str">
        <f t="shared" ref="ANL18" si="2786">IF(ANL$13="STOP","",ANK$18+1)</f>
        <v/>
      </c>
      <c r="ANM18" s="77" t="str">
        <f t="shared" ref="ANM18" si="2787">IF(ANM$13="STOP","",ANL$18+1)</f>
        <v/>
      </c>
      <c r="ANN18" s="77" t="str">
        <f t="shared" ref="ANN18" si="2788">IF(ANN$13="STOP","",ANM$18+1)</f>
        <v/>
      </c>
      <c r="ANO18" s="77" t="str">
        <f t="shared" ref="ANO18" si="2789">IF(ANO$13="STOP","",ANN$18+1)</f>
        <v/>
      </c>
      <c r="ANP18" s="77" t="str">
        <f t="shared" ref="ANP18" si="2790">IF(ANP$13="STOP","",ANO$18+1)</f>
        <v/>
      </c>
      <c r="ANQ18" s="77" t="str">
        <f t="shared" ref="ANQ18" si="2791">IF(ANQ$13="STOP","",ANP$18+1)</f>
        <v/>
      </c>
      <c r="ANR18" s="77" t="str">
        <f t="shared" ref="ANR18" si="2792">IF(ANR$13="STOP","",ANQ$18+1)</f>
        <v/>
      </c>
      <c r="ANS18" s="77" t="str">
        <f t="shared" ref="ANS18" si="2793">IF(ANS$13="STOP","",ANR$18+1)</f>
        <v/>
      </c>
      <c r="ANT18" s="77" t="str">
        <f t="shared" ref="ANT18" si="2794">IF(ANT$13="STOP","",ANS$18+1)</f>
        <v/>
      </c>
      <c r="ANU18" s="77" t="str">
        <f t="shared" ref="ANU18" si="2795">IF(ANU$13="STOP","",ANT$18+1)</f>
        <v/>
      </c>
      <c r="ANV18" s="77" t="str">
        <f t="shared" ref="ANV18" si="2796">IF(ANV$13="STOP","",ANU$18+1)</f>
        <v/>
      </c>
      <c r="ANW18" s="77" t="str">
        <f t="shared" ref="ANW18" si="2797">IF(ANW$13="STOP","",ANV$18+1)</f>
        <v/>
      </c>
      <c r="ANX18" s="77" t="str">
        <f t="shared" ref="ANX18" si="2798">IF(ANX$13="STOP","",ANW$18+1)</f>
        <v/>
      </c>
      <c r="ANY18" s="77" t="str">
        <f t="shared" ref="ANY18" si="2799">IF(ANY$13="STOP","",ANX$18+1)</f>
        <v/>
      </c>
      <c r="ANZ18" s="77" t="str">
        <f t="shared" ref="ANZ18" si="2800">IF(ANZ$13="STOP","",ANY$18+1)</f>
        <v/>
      </c>
      <c r="AOA18" s="77" t="str">
        <f t="shared" ref="AOA18" si="2801">IF(AOA$13="STOP","",ANZ$18+1)</f>
        <v/>
      </c>
      <c r="AOB18" s="77" t="str">
        <f t="shared" ref="AOB18" si="2802">IF(AOB$13="STOP","",AOA$18+1)</f>
        <v/>
      </c>
      <c r="AOC18" s="77" t="str">
        <f t="shared" ref="AOC18" si="2803">IF(AOC$13="STOP","",AOB$18+1)</f>
        <v/>
      </c>
      <c r="AOD18" s="77" t="str">
        <f t="shared" ref="AOD18" si="2804">IF(AOD$13="STOP","",AOC$18+1)</f>
        <v/>
      </c>
      <c r="AOE18" s="77" t="str">
        <f t="shared" ref="AOE18" si="2805">IF(AOE$13="STOP","",AOD$18+1)</f>
        <v/>
      </c>
      <c r="AOF18" s="77" t="str">
        <f t="shared" ref="AOF18" si="2806">IF(AOF$13="STOP","",AOE$18+1)</f>
        <v/>
      </c>
      <c r="AOG18" s="77" t="str">
        <f t="shared" ref="AOG18" si="2807">IF(AOG$13="STOP","",AOF$18+1)</f>
        <v/>
      </c>
      <c r="AOH18" s="77" t="str">
        <f t="shared" ref="AOH18" si="2808">IF(AOH$13="STOP","",AOG$18+1)</f>
        <v/>
      </c>
      <c r="AOI18" s="77" t="str">
        <f t="shared" ref="AOI18" si="2809">IF(AOI$13="STOP","",AOH$18+1)</f>
        <v/>
      </c>
      <c r="AOJ18" s="77" t="str">
        <f t="shared" ref="AOJ18" si="2810">IF(AOJ$13="STOP","",AOI$18+1)</f>
        <v/>
      </c>
      <c r="AOK18" s="77" t="str">
        <f t="shared" ref="AOK18" si="2811">IF(AOK$13="STOP","",AOJ$18+1)</f>
        <v/>
      </c>
      <c r="AOL18" s="77" t="str">
        <f t="shared" ref="AOL18" si="2812">IF(AOL$13="STOP","",AOK$18+1)</f>
        <v/>
      </c>
      <c r="AOM18" s="77" t="str">
        <f t="shared" ref="AOM18" si="2813">IF(AOM$13="STOP","",AOL$18+1)</f>
        <v/>
      </c>
      <c r="AON18" s="77" t="str">
        <f t="shared" ref="AON18" si="2814">IF(AON$13="STOP","",AOM$18+1)</f>
        <v/>
      </c>
      <c r="AOO18" s="77" t="str">
        <f t="shared" ref="AOO18" si="2815">IF(AOO$13="STOP","",AON$18+1)</f>
        <v/>
      </c>
      <c r="AOP18" s="77" t="str">
        <f t="shared" ref="AOP18" si="2816">IF(AOP$13="STOP","",AOO$18+1)</f>
        <v/>
      </c>
      <c r="AOQ18" s="77" t="str">
        <f t="shared" ref="AOQ18" si="2817">IF(AOQ$13="STOP","",AOP$18+1)</f>
        <v/>
      </c>
      <c r="AOR18" s="77" t="str">
        <f t="shared" ref="AOR18" si="2818">IF(AOR$13="STOP","",AOQ$18+1)</f>
        <v/>
      </c>
      <c r="AOS18" s="77" t="str">
        <f t="shared" ref="AOS18" si="2819">IF(AOS$13="STOP","",AOR$18+1)</f>
        <v/>
      </c>
      <c r="AOT18" s="77" t="str">
        <f t="shared" ref="AOT18" si="2820">IF(AOT$13="STOP","",AOS$18+1)</f>
        <v/>
      </c>
      <c r="AOU18" s="77" t="str">
        <f t="shared" ref="AOU18" si="2821">IF(AOU$13="STOP","",AOT$18+1)</f>
        <v/>
      </c>
      <c r="AOV18" s="77" t="str">
        <f t="shared" ref="AOV18" si="2822">IF(AOV$13="STOP","",AOU$18+1)</f>
        <v/>
      </c>
      <c r="AOW18" s="77" t="str">
        <f t="shared" ref="AOW18" si="2823">IF(AOW$13="STOP","",AOV$18+1)</f>
        <v/>
      </c>
      <c r="AOX18" s="77" t="str">
        <f t="shared" ref="AOX18" si="2824">IF(AOX$13="STOP","",AOW$18+1)</f>
        <v/>
      </c>
      <c r="AOY18" s="77" t="str">
        <f t="shared" ref="AOY18" si="2825">IF(AOY$13="STOP","",AOX$18+1)</f>
        <v/>
      </c>
      <c r="AOZ18" s="77" t="str">
        <f t="shared" ref="AOZ18" si="2826">IF(AOZ$13="STOP","",AOY$18+1)</f>
        <v/>
      </c>
      <c r="APA18" s="77" t="str">
        <f t="shared" ref="APA18" si="2827">IF(APA$13="STOP","",AOZ$18+1)</f>
        <v/>
      </c>
      <c r="APB18" s="77" t="str">
        <f t="shared" ref="APB18" si="2828">IF(APB$13="STOP","",APA$18+1)</f>
        <v/>
      </c>
      <c r="APC18" s="77" t="str">
        <f t="shared" ref="APC18" si="2829">IF(APC$13="STOP","",APB$18+1)</f>
        <v/>
      </c>
      <c r="APD18" s="77" t="str">
        <f t="shared" ref="APD18" si="2830">IF(APD$13="STOP","",APC$18+1)</f>
        <v/>
      </c>
      <c r="APE18" s="77" t="str">
        <f t="shared" ref="APE18" si="2831">IF(APE$13="STOP","",APD$18+1)</f>
        <v/>
      </c>
      <c r="APF18" s="77" t="str">
        <f t="shared" ref="APF18" si="2832">IF(APF$13="STOP","",APE$18+1)</f>
        <v/>
      </c>
      <c r="APG18" s="77" t="str">
        <f t="shared" ref="APG18" si="2833">IF(APG$13="STOP","",APF$18+1)</f>
        <v/>
      </c>
      <c r="APH18" s="77" t="str">
        <f t="shared" ref="APH18" si="2834">IF(APH$13="STOP","",APG$18+1)</f>
        <v/>
      </c>
      <c r="API18" s="77" t="str">
        <f t="shared" ref="API18" si="2835">IF(API$13="STOP","",APH$18+1)</f>
        <v/>
      </c>
      <c r="APJ18" s="77" t="str">
        <f t="shared" ref="APJ18" si="2836">IF(APJ$13="STOP","",API$18+1)</f>
        <v/>
      </c>
      <c r="APK18" s="77" t="str">
        <f t="shared" ref="APK18" si="2837">IF(APK$13="STOP","",APJ$18+1)</f>
        <v/>
      </c>
      <c r="APL18" s="77" t="str">
        <f t="shared" ref="APL18" si="2838">IF(APL$13="STOP","",APK$18+1)</f>
        <v/>
      </c>
      <c r="APM18" s="77" t="str">
        <f t="shared" ref="APM18" si="2839">IF(APM$13="STOP","",APL$18+1)</f>
        <v/>
      </c>
      <c r="APN18" s="77" t="str">
        <f t="shared" ref="APN18" si="2840">IF(APN$13="STOP","",APM$18+1)</f>
        <v/>
      </c>
      <c r="APO18" s="77" t="str">
        <f t="shared" ref="APO18" si="2841">IF(APO$13="STOP","",APN$18+1)</f>
        <v/>
      </c>
      <c r="APP18" s="77" t="str">
        <f t="shared" ref="APP18" si="2842">IF(APP$13="STOP","",APO$18+1)</f>
        <v/>
      </c>
      <c r="APQ18" s="77" t="str">
        <f t="shared" ref="APQ18" si="2843">IF(APQ$13="STOP","",APP$18+1)</f>
        <v/>
      </c>
      <c r="APR18" s="77" t="str">
        <f t="shared" ref="APR18" si="2844">IF(APR$13="STOP","",APQ$18+1)</f>
        <v/>
      </c>
      <c r="APS18" s="77" t="str">
        <f t="shared" ref="APS18" si="2845">IF(APS$13="STOP","",APR$18+1)</f>
        <v/>
      </c>
      <c r="APT18" s="77" t="str">
        <f t="shared" ref="APT18" si="2846">IF(APT$13="STOP","",APS$18+1)</f>
        <v/>
      </c>
      <c r="APU18" s="77" t="str">
        <f t="shared" ref="APU18" si="2847">IF(APU$13="STOP","",APT$18+1)</f>
        <v/>
      </c>
      <c r="APV18" s="77" t="str">
        <f t="shared" ref="APV18" si="2848">IF(APV$13="STOP","",APU$18+1)</f>
        <v/>
      </c>
      <c r="APW18" s="77" t="str">
        <f t="shared" ref="APW18" si="2849">IF(APW$13="STOP","",APV$18+1)</f>
        <v/>
      </c>
      <c r="APX18" s="77" t="str">
        <f t="shared" ref="APX18" si="2850">IF(APX$13="STOP","",APW$18+1)</f>
        <v/>
      </c>
      <c r="APY18" s="77" t="str">
        <f t="shared" ref="APY18" si="2851">IF(APY$13="STOP","",APX$18+1)</f>
        <v/>
      </c>
      <c r="APZ18" s="77" t="str">
        <f t="shared" ref="APZ18" si="2852">IF(APZ$13="STOP","",APY$18+1)</f>
        <v/>
      </c>
      <c r="AQA18" s="77" t="str">
        <f t="shared" ref="AQA18" si="2853">IF(AQA$13="STOP","",APZ$18+1)</f>
        <v/>
      </c>
      <c r="AQB18" s="77" t="str">
        <f t="shared" ref="AQB18" si="2854">IF(AQB$13="STOP","",AQA$18+1)</f>
        <v/>
      </c>
      <c r="AQC18" s="77" t="str">
        <f t="shared" ref="AQC18" si="2855">IF(AQC$13="STOP","",AQB$18+1)</f>
        <v/>
      </c>
      <c r="AQD18" s="77" t="str">
        <f t="shared" ref="AQD18" si="2856">IF(AQD$13="STOP","",AQC$18+1)</f>
        <v/>
      </c>
      <c r="AQE18" s="77" t="str">
        <f t="shared" ref="AQE18" si="2857">IF(AQE$13="STOP","",AQD$18+1)</f>
        <v/>
      </c>
      <c r="AQF18" s="77" t="str">
        <f t="shared" ref="AQF18" si="2858">IF(AQF$13="STOP","",AQE$18+1)</f>
        <v/>
      </c>
      <c r="AQG18" s="77" t="str">
        <f t="shared" ref="AQG18" si="2859">IF(AQG$13="STOP","",AQF$18+1)</f>
        <v/>
      </c>
      <c r="AQH18" s="77" t="str">
        <f t="shared" ref="AQH18" si="2860">IF(AQH$13="STOP","",AQG$18+1)</f>
        <v/>
      </c>
      <c r="AQI18" s="77" t="str">
        <f t="shared" ref="AQI18" si="2861">IF(AQI$13="STOP","",AQH$18+1)</f>
        <v/>
      </c>
      <c r="AQJ18" s="77" t="str">
        <f t="shared" ref="AQJ18" si="2862">IF(AQJ$13="STOP","",AQI$18+1)</f>
        <v/>
      </c>
      <c r="AQK18" s="77" t="str">
        <f t="shared" ref="AQK18" si="2863">IF(AQK$13="STOP","",AQJ$18+1)</f>
        <v/>
      </c>
      <c r="AQL18" s="77" t="str">
        <f t="shared" ref="AQL18" si="2864">IF(AQL$13="STOP","",AQK$18+1)</f>
        <v/>
      </c>
      <c r="AQM18" s="77" t="str">
        <f t="shared" ref="AQM18" si="2865">IF(AQM$13="STOP","",AQL$18+1)</f>
        <v/>
      </c>
      <c r="AQN18" s="77" t="str">
        <f t="shared" ref="AQN18" si="2866">IF(AQN$13="STOP","",AQM$18+1)</f>
        <v/>
      </c>
      <c r="AQO18" s="77" t="str">
        <f t="shared" ref="AQO18" si="2867">IF(AQO$13="STOP","",AQN$18+1)</f>
        <v/>
      </c>
      <c r="AQP18" s="77" t="str">
        <f t="shared" ref="AQP18" si="2868">IF(AQP$13="STOP","",AQO$18+1)</f>
        <v/>
      </c>
      <c r="AQQ18" s="77" t="str">
        <f t="shared" ref="AQQ18" si="2869">IF(AQQ$13="STOP","",AQP$18+1)</f>
        <v/>
      </c>
      <c r="AQR18" s="77" t="str">
        <f t="shared" ref="AQR18" si="2870">IF(AQR$13="STOP","",AQQ$18+1)</f>
        <v/>
      </c>
      <c r="AQS18" s="77" t="str">
        <f t="shared" ref="AQS18" si="2871">IF(AQS$13="STOP","",AQR$18+1)</f>
        <v/>
      </c>
      <c r="AQT18" s="77" t="str">
        <f t="shared" ref="AQT18" si="2872">IF(AQT$13="STOP","",AQS$18+1)</f>
        <v/>
      </c>
      <c r="AQU18" s="77" t="str">
        <f t="shared" ref="AQU18" si="2873">IF(AQU$13="STOP","",AQT$18+1)</f>
        <v/>
      </c>
      <c r="AQV18" s="77" t="str">
        <f t="shared" ref="AQV18" si="2874">IF(AQV$13="STOP","",AQU$18+1)</f>
        <v/>
      </c>
      <c r="AQW18" s="77" t="str">
        <f t="shared" ref="AQW18" si="2875">IF(AQW$13="STOP","",AQV$18+1)</f>
        <v/>
      </c>
      <c r="AQX18" s="77" t="str">
        <f t="shared" ref="AQX18" si="2876">IF(AQX$13="STOP","",AQW$18+1)</f>
        <v/>
      </c>
      <c r="AQY18" s="77" t="str">
        <f t="shared" ref="AQY18" si="2877">IF(AQY$13="STOP","",AQX$18+1)</f>
        <v/>
      </c>
      <c r="AQZ18" s="77" t="str">
        <f t="shared" ref="AQZ18" si="2878">IF(AQZ$13="STOP","",AQY$18+1)</f>
        <v/>
      </c>
      <c r="ARA18" s="77" t="str">
        <f t="shared" ref="ARA18" si="2879">IF(ARA$13="STOP","",AQZ$18+1)</f>
        <v/>
      </c>
      <c r="ARB18" s="77" t="str">
        <f t="shared" ref="ARB18" si="2880">IF(ARB$13="STOP","",ARA$18+1)</f>
        <v/>
      </c>
      <c r="ARC18" s="77" t="str">
        <f t="shared" ref="ARC18" si="2881">IF(ARC$13="STOP","",ARB$18+1)</f>
        <v/>
      </c>
      <c r="ARD18" s="77" t="str">
        <f t="shared" ref="ARD18" si="2882">IF(ARD$13="STOP","",ARC$18+1)</f>
        <v/>
      </c>
      <c r="ARE18" s="77" t="str">
        <f t="shared" ref="ARE18" si="2883">IF(ARE$13="STOP","",ARD$18+1)</f>
        <v/>
      </c>
      <c r="ARF18" s="77" t="str">
        <f t="shared" ref="ARF18" si="2884">IF(ARF$13="STOP","",ARE$18+1)</f>
        <v/>
      </c>
      <c r="ARG18" s="77" t="str">
        <f t="shared" ref="ARG18" si="2885">IF(ARG$13="STOP","",ARF$18+1)</f>
        <v/>
      </c>
      <c r="ARH18" s="77" t="str">
        <f t="shared" ref="ARH18" si="2886">IF(ARH$13="STOP","",ARG$18+1)</f>
        <v/>
      </c>
      <c r="ARI18" s="77" t="str">
        <f t="shared" ref="ARI18" si="2887">IF(ARI$13="STOP","",ARH$18+1)</f>
        <v/>
      </c>
      <c r="ARJ18" s="77" t="str">
        <f t="shared" ref="ARJ18" si="2888">IF(ARJ$13="STOP","",ARI$18+1)</f>
        <v/>
      </c>
      <c r="ARK18" s="77" t="str">
        <f t="shared" ref="ARK18" si="2889">IF(ARK$13="STOP","",ARJ$18+1)</f>
        <v/>
      </c>
      <c r="ARL18" s="77" t="str">
        <f t="shared" ref="ARL18" si="2890">IF(ARL$13="STOP","",ARK$18+1)</f>
        <v/>
      </c>
      <c r="ARM18" s="77" t="str">
        <f t="shared" ref="ARM18" si="2891">IF(ARM$13="STOP","",ARL$18+1)</f>
        <v/>
      </c>
      <c r="ARN18" s="77" t="str">
        <f t="shared" ref="ARN18" si="2892">IF(ARN$13="STOP","",ARM$18+1)</f>
        <v/>
      </c>
      <c r="ARO18" s="77" t="str">
        <f t="shared" ref="ARO18" si="2893">IF(ARO$13="STOP","",ARN$18+1)</f>
        <v/>
      </c>
      <c r="ARP18" s="77" t="str">
        <f t="shared" ref="ARP18" si="2894">IF(ARP$13="STOP","",ARO$18+1)</f>
        <v/>
      </c>
      <c r="ARQ18" s="77" t="str">
        <f t="shared" ref="ARQ18" si="2895">IF(ARQ$13="STOP","",ARP$18+1)</f>
        <v/>
      </c>
      <c r="ARR18" s="77" t="str">
        <f t="shared" ref="ARR18" si="2896">IF(ARR$13="STOP","",ARQ$18+1)</f>
        <v/>
      </c>
      <c r="ARS18" s="77" t="str">
        <f t="shared" ref="ARS18" si="2897">IF(ARS$13="STOP","",ARR$18+1)</f>
        <v/>
      </c>
      <c r="ART18" s="77" t="str">
        <f t="shared" ref="ART18" si="2898">IF(ART$13="STOP","",ARS$18+1)</f>
        <v/>
      </c>
      <c r="ARU18" s="77" t="str">
        <f t="shared" ref="ARU18" si="2899">IF(ARU$13="STOP","",ART$18+1)</f>
        <v/>
      </c>
      <c r="ARV18" s="77" t="str">
        <f t="shared" ref="ARV18" si="2900">IF(ARV$13="STOP","",ARU$18+1)</f>
        <v/>
      </c>
      <c r="ARW18" s="77" t="str">
        <f t="shared" ref="ARW18" si="2901">IF(ARW$13="STOP","",ARV$18+1)</f>
        <v/>
      </c>
      <c r="ARX18" s="77" t="str">
        <f t="shared" ref="ARX18" si="2902">IF(ARX$13="STOP","",ARW$18+1)</f>
        <v/>
      </c>
      <c r="ARY18" s="77" t="str">
        <f t="shared" ref="ARY18" si="2903">IF(ARY$13="STOP","",ARX$18+1)</f>
        <v/>
      </c>
      <c r="ARZ18" s="77" t="str">
        <f t="shared" ref="ARZ18" si="2904">IF(ARZ$13="STOP","",ARY$18+1)</f>
        <v/>
      </c>
      <c r="ASA18" s="77" t="str">
        <f t="shared" ref="ASA18" si="2905">IF(ASA$13="STOP","",ARZ$18+1)</f>
        <v/>
      </c>
      <c r="ASB18" s="77" t="str">
        <f t="shared" ref="ASB18" si="2906">IF(ASB$13="STOP","",ASA$18+1)</f>
        <v/>
      </c>
      <c r="ASC18" s="77" t="str">
        <f t="shared" ref="ASC18" si="2907">IF(ASC$13="STOP","",ASB$18+1)</f>
        <v/>
      </c>
      <c r="ASD18" s="77" t="str">
        <f t="shared" ref="ASD18" si="2908">IF(ASD$13="STOP","",ASC$18+1)</f>
        <v/>
      </c>
      <c r="ASE18" s="77" t="str">
        <f t="shared" ref="ASE18" si="2909">IF(ASE$13="STOP","",ASD$18+1)</f>
        <v/>
      </c>
      <c r="ASF18" s="77" t="str">
        <f t="shared" ref="ASF18" si="2910">IF(ASF$13="STOP","",ASE$18+1)</f>
        <v/>
      </c>
      <c r="ASG18" s="77" t="str">
        <f t="shared" ref="ASG18" si="2911">IF(ASG$13="STOP","",ASF$18+1)</f>
        <v/>
      </c>
      <c r="ASH18" s="77" t="str">
        <f t="shared" ref="ASH18" si="2912">IF(ASH$13="STOP","",ASG$18+1)</f>
        <v/>
      </c>
      <c r="ASI18" s="77" t="str">
        <f t="shared" ref="ASI18" si="2913">IF(ASI$13="STOP","",ASH$18+1)</f>
        <v/>
      </c>
      <c r="ASJ18" s="77" t="str">
        <f t="shared" ref="ASJ18" si="2914">IF(ASJ$13="STOP","",ASI$18+1)</f>
        <v/>
      </c>
      <c r="ASK18" s="77" t="str">
        <f t="shared" ref="ASK18" si="2915">IF(ASK$13="STOP","",ASJ$18+1)</f>
        <v/>
      </c>
      <c r="ASL18" s="77" t="str">
        <f t="shared" ref="ASL18" si="2916">IF(ASL$13="STOP","",ASK$18+1)</f>
        <v/>
      </c>
      <c r="ASM18" s="77" t="str">
        <f t="shared" ref="ASM18" si="2917">IF(ASM$13="STOP","",ASL$18+1)</f>
        <v/>
      </c>
      <c r="ASN18" s="77" t="str">
        <f t="shared" ref="ASN18" si="2918">IF(ASN$13="STOP","",ASM$18+1)</f>
        <v/>
      </c>
      <c r="ASO18" s="77" t="str">
        <f t="shared" ref="ASO18" si="2919">IF(ASO$13="STOP","",ASN$18+1)</f>
        <v/>
      </c>
      <c r="ASP18" s="77" t="str">
        <f t="shared" ref="ASP18" si="2920">IF(ASP$13="STOP","",ASO$18+1)</f>
        <v/>
      </c>
      <c r="ASQ18" s="77" t="str">
        <f t="shared" ref="ASQ18" si="2921">IF(ASQ$13="STOP","",ASP$18+1)</f>
        <v/>
      </c>
      <c r="ASR18" s="77" t="str">
        <f t="shared" ref="ASR18" si="2922">IF(ASR$13="STOP","",ASQ$18+1)</f>
        <v/>
      </c>
      <c r="ASS18" s="77" t="str">
        <f t="shared" ref="ASS18" si="2923">IF(ASS$13="STOP","",ASR$18+1)</f>
        <v/>
      </c>
      <c r="AST18" s="77" t="str">
        <f t="shared" ref="AST18" si="2924">IF(AST$13="STOP","",ASS$18+1)</f>
        <v/>
      </c>
      <c r="ASU18" s="77" t="str">
        <f t="shared" ref="ASU18" si="2925">IF(ASU$13="STOP","",AST$18+1)</f>
        <v/>
      </c>
      <c r="ASV18" s="77" t="str">
        <f t="shared" ref="ASV18" si="2926">IF(ASV$13="STOP","",ASU$18+1)</f>
        <v/>
      </c>
      <c r="ASW18" s="77" t="str">
        <f t="shared" ref="ASW18" si="2927">IF(ASW$13="STOP","",ASV$18+1)</f>
        <v/>
      </c>
      <c r="ASX18" s="77" t="str">
        <f t="shared" ref="ASX18" si="2928">IF(ASX$13="STOP","",ASW$18+1)</f>
        <v/>
      </c>
      <c r="ASY18" s="77" t="str">
        <f t="shared" ref="ASY18" si="2929">IF(ASY$13="STOP","",ASX$18+1)</f>
        <v/>
      </c>
      <c r="ASZ18" s="77" t="str">
        <f t="shared" ref="ASZ18" si="2930">IF(ASZ$13="STOP","",ASY$18+1)</f>
        <v/>
      </c>
      <c r="ATA18" s="77" t="str">
        <f t="shared" ref="ATA18" si="2931">IF(ATA$13="STOP","",ASZ$18+1)</f>
        <v/>
      </c>
      <c r="ATB18" s="77" t="str">
        <f t="shared" ref="ATB18" si="2932">IF(ATB$13="STOP","",ATA$18+1)</f>
        <v/>
      </c>
      <c r="ATC18" s="77" t="str">
        <f t="shared" ref="ATC18" si="2933">IF(ATC$13="STOP","",ATB$18+1)</f>
        <v/>
      </c>
      <c r="ATD18" s="77" t="str">
        <f t="shared" ref="ATD18" si="2934">IF(ATD$13="STOP","",ATC$18+1)</f>
        <v/>
      </c>
      <c r="ATE18" s="77" t="str">
        <f t="shared" ref="ATE18" si="2935">IF(ATE$13="STOP","",ATD$18+1)</f>
        <v/>
      </c>
      <c r="ATF18" s="77" t="str">
        <f t="shared" ref="ATF18" si="2936">IF(ATF$13="STOP","",ATE$18+1)</f>
        <v/>
      </c>
      <c r="ATG18" s="77" t="str">
        <f t="shared" ref="ATG18" si="2937">IF(ATG$13="STOP","",ATF$18+1)</f>
        <v/>
      </c>
      <c r="ATH18" s="77" t="str">
        <f t="shared" ref="ATH18" si="2938">IF(ATH$13="STOP","",ATG$18+1)</f>
        <v/>
      </c>
      <c r="ATI18" s="77" t="str">
        <f t="shared" ref="ATI18" si="2939">IF(ATI$13="STOP","",ATH$18+1)</f>
        <v/>
      </c>
      <c r="ATJ18" s="77" t="str">
        <f t="shared" ref="ATJ18" si="2940">IF(ATJ$13="STOP","",ATI$18+1)</f>
        <v/>
      </c>
      <c r="ATK18" s="77" t="str">
        <f t="shared" ref="ATK18" si="2941">IF(ATK$13="STOP","",ATJ$18+1)</f>
        <v/>
      </c>
      <c r="ATL18" s="77" t="str">
        <f t="shared" ref="ATL18" si="2942">IF(ATL$13="STOP","",ATK$18+1)</f>
        <v/>
      </c>
      <c r="ATM18" s="77" t="str">
        <f t="shared" ref="ATM18" si="2943">IF(ATM$13="STOP","",ATL$18+1)</f>
        <v/>
      </c>
      <c r="ATN18" s="77" t="str">
        <f t="shared" ref="ATN18" si="2944">IF(ATN$13="STOP","",ATM$18+1)</f>
        <v/>
      </c>
      <c r="ATO18" s="77" t="str">
        <f t="shared" ref="ATO18" si="2945">IF(ATO$13="STOP","",ATN$18+1)</f>
        <v/>
      </c>
      <c r="ATP18" s="77" t="str">
        <f t="shared" ref="ATP18" si="2946">IF(ATP$13="STOP","",ATO$18+1)</f>
        <v/>
      </c>
      <c r="ATQ18" s="77" t="str">
        <f t="shared" ref="ATQ18" si="2947">IF(ATQ$13="STOP","",ATP$18+1)</f>
        <v/>
      </c>
      <c r="ATR18" s="77" t="str">
        <f t="shared" ref="ATR18" si="2948">IF(ATR$13="STOP","",ATQ$18+1)</f>
        <v/>
      </c>
      <c r="ATS18" s="77" t="str">
        <f t="shared" ref="ATS18" si="2949">IF(ATS$13="STOP","",ATR$18+1)</f>
        <v/>
      </c>
    </row>
    <row r="19" spans="1:1215" x14ac:dyDescent="0.25">
      <c r="A19" s="19">
        <v>1</v>
      </c>
      <c r="C19" s="5" t="str">
        <f t="shared" ref="C19:C48" si="2950">IF(SUMIF(P18:SA18,"&lt;&gt;""",P19:SA19)&gt;0,SUMIF(P18:SA18,"&lt;&gt;""",P19:SA19),"")</f>
        <v/>
      </c>
      <c r="D19" s="93">
        <f>SUMIF($P$14:$ATS$14,D$18,$P19:$ATS19)</f>
        <v>0</v>
      </c>
      <c r="E19" s="93">
        <f t="shared" ref="E19:O34" si="2951">SUMIF($P$14:$ATS$14,E$18,$P19:$ATS19)</f>
        <v>0</v>
      </c>
      <c r="F19" s="93">
        <f t="shared" si="2951"/>
        <v>0</v>
      </c>
      <c r="G19" s="93">
        <f t="shared" si="2951"/>
        <v>0</v>
      </c>
      <c r="H19" s="93">
        <f t="shared" si="2951"/>
        <v>0</v>
      </c>
      <c r="I19" s="93">
        <f t="shared" si="2951"/>
        <v>0</v>
      </c>
      <c r="J19" s="93">
        <f t="shared" si="2951"/>
        <v>0</v>
      </c>
      <c r="K19" s="93">
        <f t="shared" si="2951"/>
        <v>0</v>
      </c>
      <c r="L19" s="93">
        <f t="shared" si="2951"/>
        <v>0</v>
      </c>
      <c r="M19" s="93">
        <f t="shared" si="2951"/>
        <v>0</v>
      </c>
      <c r="N19" s="93">
        <f t="shared" si="2951"/>
        <v>0</v>
      </c>
      <c r="O19" s="93">
        <f t="shared" si="2951"/>
        <v>0</v>
      </c>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c r="AY19" s="95"/>
      <c r="AZ19" s="95"/>
      <c r="BA19" s="95"/>
      <c r="BB19" s="95"/>
      <c r="BC19" s="95"/>
      <c r="BD19" s="95"/>
      <c r="BE19" s="95"/>
      <c r="BF19" s="95"/>
      <c r="BG19" s="95"/>
      <c r="BH19" s="95"/>
      <c r="BI19" s="95"/>
      <c r="BJ19" s="95"/>
      <c r="BK19" s="95"/>
      <c r="BL19" s="95"/>
      <c r="BM19" s="95"/>
      <c r="BN19" s="95"/>
      <c r="BO19" s="95"/>
      <c r="BP19" s="95"/>
      <c r="BQ19" s="95"/>
      <c r="BR19" s="95"/>
      <c r="BS19" s="95"/>
      <c r="BT19" s="95"/>
      <c r="BU19" s="95"/>
      <c r="BV19" s="95"/>
      <c r="BW19" s="95"/>
      <c r="BX19" s="95"/>
      <c r="BY19" s="95"/>
      <c r="BZ19" s="95"/>
      <c r="CA19" s="95"/>
      <c r="CB19" s="95"/>
      <c r="CC19" s="95"/>
      <c r="CD19" s="95"/>
      <c r="CE19" s="95"/>
      <c r="CF19" s="95"/>
      <c r="CG19" s="95"/>
      <c r="CH19" s="95"/>
      <c r="CI19" s="95"/>
      <c r="CJ19" s="95"/>
      <c r="CK19" s="95"/>
      <c r="CL19" s="95"/>
      <c r="CM19" s="95"/>
      <c r="CN19" s="95"/>
      <c r="CO19" s="95"/>
      <c r="CP19" s="95"/>
      <c r="CQ19" s="95"/>
      <c r="CR19" s="95"/>
      <c r="CS19" s="95"/>
      <c r="CT19" s="95"/>
      <c r="CU19" s="95"/>
      <c r="CV19" s="95"/>
      <c r="CW19" s="95"/>
      <c r="CX19" s="95"/>
      <c r="CY19" s="95"/>
      <c r="CZ19" s="95"/>
      <c r="DA19" s="95"/>
      <c r="DB19" s="95"/>
      <c r="DC19" s="95"/>
      <c r="DD19" s="95"/>
      <c r="DE19" s="95"/>
      <c r="DF19" s="95"/>
      <c r="DG19" s="95"/>
      <c r="DH19" s="95"/>
      <c r="DI19" s="95"/>
      <c r="DJ19" s="95"/>
      <c r="DK19" s="95"/>
      <c r="DL19" s="95"/>
      <c r="DM19" s="95"/>
      <c r="DN19" s="95"/>
      <c r="DO19" s="95"/>
      <c r="DP19" s="95"/>
      <c r="DQ19" s="95"/>
      <c r="DR19" s="95"/>
      <c r="DS19" s="95"/>
      <c r="DT19" s="95"/>
      <c r="DU19" s="95"/>
      <c r="DV19" s="95"/>
      <c r="DW19" s="95"/>
      <c r="DX19" s="95"/>
      <c r="DY19" s="95"/>
      <c r="DZ19" s="95"/>
      <c r="EA19" s="95"/>
      <c r="EB19" s="95"/>
      <c r="EC19" s="95"/>
      <c r="ED19" s="95"/>
      <c r="EE19" s="95"/>
      <c r="EF19" s="90"/>
      <c r="EG19" s="90"/>
      <c r="EH19" s="90"/>
      <c r="EI19" s="90"/>
      <c r="EJ19" s="90"/>
      <c r="EK19" s="90"/>
      <c r="EL19" s="90"/>
      <c r="EM19" s="90"/>
      <c r="EN19" s="90"/>
      <c r="EO19" s="90"/>
      <c r="EP19" s="90"/>
      <c r="EQ19" s="90"/>
      <c r="ER19" s="90"/>
      <c r="ES19" s="90"/>
      <c r="ET19" s="90"/>
      <c r="EU19" s="90"/>
      <c r="EV19" s="90"/>
      <c r="EW19" s="90"/>
      <c r="EX19" s="90"/>
      <c r="EY19" s="90"/>
      <c r="EZ19" s="90"/>
      <c r="FA19" s="90"/>
      <c r="FB19" s="90"/>
      <c r="FC19" s="90"/>
      <c r="FD19" s="90"/>
      <c r="FE19" s="90"/>
      <c r="FF19" s="90"/>
      <c r="FG19" s="90"/>
      <c r="FH19" s="90"/>
      <c r="FI19" s="90"/>
      <c r="FJ19" s="90"/>
      <c r="FK19" s="90"/>
      <c r="FL19" s="90"/>
      <c r="FM19" s="90"/>
      <c r="FN19" s="90"/>
      <c r="FO19" s="90"/>
      <c r="FP19" s="90"/>
      <c r="FQ19" s="90"/>
      <c r="FR19" s="90"/>
      <c r="FS19" s="90"/>
      <c r="FT19" s="90"/>
      <c r="FU19" s="90"/>
      <c r="FV19" s="90"/>
      <c r="FW19" s="90"/>
      <c r="FX19" s="90"/>
      <c r="FY19" s="90"/>
      <c r="FZ19" s="90"/>
      <c r="GA19" s="90"/>
      <c r="GB19" s="90"/>
      <c r="GC19" s="90"/>
      <c r="GD19" s="90"/>
      <c r="GE19" s="90"/>
      <c r="GF19" s="90"/>
      <c r="GG19" s="90"/>
      <c r="GH19" s="90"/>
      <c r="GI19" s="90"/>
      <c r="GJ19" s="90"/>
      <c r="GK19" s="90"/>
      <c r="GL19" s="90"/>
      <c r="GM19" s="90"/>
      <c r="GN19" s="90"/>
      <c r="GO19" s="90"/>
      <c r="GP19" s="90"/>
      <c r="GQ19" s="90"/>
      <c r="GR19" s="90"/>
      <c r="GS19" s="90"/>
      <c r="GT19" s="90"/>
      <c r="GU19" s="90"/>
      <c r="GV19" s="90"/>
      <c r="GW19" s="90"/>
      <c r="GX19" s="90"/>
      <c r="GY19" s="90"/>
      <c r="GZ19" s="90"/>
      <c r="HA19" s="90"/>
      <c r="HB19" s="90"/>
      <c r="HC19" s="90"/>
      <c r="HD19" s="90"/>
      <c r="HE19" s="90"/>
      <c r="HF19" s="90"/>
      <c r="HG19" s="90"/>
      <c r="HH19" s="90"/>
      <c r="HI19" s="90"/>
      <c r="HJ19" s="90"/>
      <c r="HK19" s="90"/>
      <c r="HL19" s="90"/>
      <c r="HM19" s="90"/>
      <c r="HN19" s="90"/>
      <c r="HO19" s="90"/>
      <c r="HP19" s="90"/>
      <c r="HQ19" s="90"/>
      <c r="HR19" s="90"/>
      <c r="HS19" s="90"/>
      <c r="HT19" s="90"/>
      <c r="HU19" s="90"/>
      <c r="HV19" s="90"/>
      <c r="HW19" s="90"/>
      <c r="HX19" s="90"/>
      <c r="HY19" s="90"/>
      <c r="HZ19" s="90"/>
      <c r="IA19" s="90"/>
      <c r="IB19" s="90"/>
      <c r="IC19" s="90"/>
      <c r="ID19" s="90"/>
      <c r="IE19" s="90"/>
      <c r="IF19" s="90"/>
      <c r="IG19" s="90"/>
      <c r="IH19" s="90"/>
      <c r="II19" s="90"/>
      <c r="IJ19" s="90"/>
      <c r="IK19" s="90"/>
      <c r="IL19" s="90"/>
      <c r="IM19" s="90"/>
      <c r="IN19" s="90"/>
      <c r="IO19" s="90"/>
      <c r="IP19" s="90"/>
      <c r="IQ19" s="90"/>
      <c r="IR19" s="90"/>
      <c r="IS19" s="90"/>
      <c r="IT19" s="90"/>
      <c r="IU19" s="90"/>
      <c r="IV19" s="90"/>
      <c r="IW19" s="90"/>
      <c r="IX19" s="90"/>
      <c r="IY19" s="90"/>
      <c r="IZ19" s="90"/>
      <c r="JA19" s="90"/>
      <c r="JB19" s="90"/>
      <c r="JC19" s="90"/>
      <c r="JD19" s="90"/>
      <c r="JE19" s="90"/>
      <c r="JF19" s="90"/>
      <c r="JG19" s="90"/>
      <c r="JH19" s="90"/>
      <c r="JI19" s="90"/>
      <c r="JJ19" s="90"/>
      <c r="JK19" s="90"/>
      <c r="JL19" s="90"/>
      <c r="JM19" s="90"/>
      <c r="JN19" s="90"/>
      <c r="JO19" s="90"/>
      <c r="JP19" s="90"/>
      <c r="JQ19" s="90"/>
      <c r="JR19" s="90"/>
      <c r="JS19" s="90"/>
      <c r="JT19" s="90"/>
      <c r="JU19" s="90"/>
      <c r="JV19" s="90"/>
      <c r="JW19" s="90"/>
      <c r="JX19" s="90"/>
      <c r="JY19" s="90"/>
      <c r="JZ19" s="90"/>
      <c r="KA19" s="90"/>
      <c r="KB19" s="90"/>
      <c r="KC19" s="90"/>
      <c r="KD19" s="90"/>
      <c r="KE19" s="90"/>
      <c r="KF19" s="90"/>
      <c r="KG19" s="90"/>
      <c r="KH19" s="90"/>
      <c r="KI19" s="90"/>
      <c r="KJ19" s="90"/>
      <c r="KK19" s="90"/>
      <c r="KL19" s="90"/>
      <c r="KM19" s="90"/>
      <c r="KN19" s="90"/>
      <c r="KO19" s="90"/>
      <c r="KP19" s="90"/>
      <c r="KQ19" s="90"/>
      <c r="KR19" s="90"/>
      <c r="KS19" s="90"/>
      <c r="KT19" s="90"/>
      <c r="KU19" s="90"/>
      <c r="KV19" s="90"/>
      <c r="KW19" s="90"/>
      <c r="KX19" s="90"/>
      <c r="KY19" s="90"/>
      <c r="KZ19" s="90"/>
      <c r="LA19" s="90"/>
      <c r="LB19" s="90"/>
      <c r="LC19" s="90"/>
      <c r="LD19" s="90"/>
      <c r="LE19" s="90"/>
      <c r="LF19" s="90"/>
      <c r="LG19" s="90"/>
      <c r="LH19" s="90"/>
      <c r="LI19" s="90"/>
      <c r="LJ19" s="90"/>
      <c r="LK19" s="90"/>
      <c r="LL19" s="90"/>
      <c r="LM19" s="90"/>
      <c r="LN19" s="90"/>
      <c r="LO19" s="90"/>
      <c r="LP19" s="90"/>
      <c r="LQ19" s="90"/>
      <c r="LR19" s="90"/>
      <c r="LS19" s="90"/>
      <c r="LT19" s="90"/>
      <c r="LU19" s="90"/>
      <c r="LV19" s="90"/>
      <c r="LW19" s="90"/>
      <c r="LX19" s="90"/>
      <c r="LY19" s="90"/>
      <c r="LZ19" s="90"/>
      <c r="MA19" s="90"/>
      <c r="MB19" s="90"/>
      <c r="MC19" s="90"/>
      <c r="MD19" s="90"/>
      <c r="ME19" s="90"/>
      <c r="MF19" s="90"/>
      <c r="MG19" s="90"/>
      <c r="MH19" s="90"/>
      <c r="MI19" s="90"/>
      <c r="MJ19" s="90"/>
      <c r="MK19" s="90"/>
      <c r="ML19" s="90"/>
      <c r="MM19" s="90"/>
      <c r="MN19" s="90"/>
      <c r="MO19" s="90"/>
      <c r="MP19" s="90"/>
      <c r="MQ19" s="90"/>
      <c r="MR19" s="90"/>
      <c r="MS19" s="90"/>
      <c r="MT19" s="90"/>
      <c r="MU19" s="90"/>
      <c r="MV19" s="90"/>
      <c r="MW19" s="90"/>
      <c r="MX19" s="90"/>
      <c r="MY19" s="90"/>
      <c r="MZ19" s="90"/>
      <c r="NA19" s="90"/>
      <c r="NB19" s="90"/>
      <c r="NC19" s="90"/>
      <c r="ND19" s="90"/>
      <c r="NE19" s="90"/>
      <c r="NF19" s="90"/>
      <c r="NG19" s="90"/>
      <c r="NH19" s="90"/>
      <c r="NI19" s="90"/>
      <c r="NJ19" s="90"/>
      <c r="NK19" s="90"/>
      <c r="NL19" s="90"/>
      <c r="NM19" s="90"/>
      <c r="NN19" s="90"/>
      <c r="NO19" s="90"/>
      <c r="NP19" s="90"/>
      <c r="NQ19" s="90"/>
      <c r="NR19" s="90"/>
      <c r="NS19" s="90"/>
      <c r="NT19" s="90"/>
      <c r="NU19" s="90"/>
      <c r="NV19" s="90"/>
      <c r="NW19" s="90"/>
      <c r="NX19" s="90"/>
      <c r="NY19" s="90"/>
      <c r="NZ19" s="90"/>
      <c r="OA19" s="90"/>
      <c r="OB19" s="90"/>
      <c r="OC19" s="90"/>
      <c r="OD19" s="90"/>
      <c r="OE19" s="90"/>
      <c r="OF19" s="90"/>
      <c r="OG19" s="90"/>
      <c r="OH19" s="90"/>
      <c r="OI19" s="90"/>
      <c r="OJ19" s="90"/>
      <c r="OK19" s="90"/>
      <c r="OL19" s="90"/>
      <c r="OM19" s="90"/>
      <c r="ON19" s="90"/>
      <c r="OO19" s="90"/>
      <c r="OP19" s="90"/>
      <c r="OQ19" s="90"/>
      <c r="OR19" s="90"/>
      <c r="OS19" s="90"/>
      <c r="OT19" s="90"/>
      <c r="OU19" s="90"/>
      <c r="OV19" s="90"/>
      <c r="OW19" s="90"/>
      <c r="OX19" s="90"/>
      <c r="OY19" s="90"/>
      <c r="OZ19" s="90"/>
      <c r="PA19" s="90"/>
      <c r="PB19" s="90"/>
      <c r="PC19" s="90"/>
      <c r="PD19" s="90"/>
      <c r="PE19" s="90"/>
      <c r="PF19" s="90"/>
      <c r="PG19" s="90"/>
      <c r="PH19" s="90"/>
      <c r="PI19" s="90"/>
      <c r="PJ19" s="90"/>
      <c r="PK19" s="90"/>
      <c r="PL19" s="90"/>
      <c r="PM19" s="90"/>
      <c r="PN19" s="90"/>
      <c r="PO19" s="90"/>
      <c r="PP19" s="90"/>
      <c r="PQ19" s="90"/>
      <c r="PR19" s="90"/>
      <c r="PS19" s="90"/>
      <c r="PT19" s="90"/>
      <c r="PU19" s="90"/>
      <c r="PV19" s="90"/>
      <c r="PW19" s="90"/>
      <c r="PX19" s="90"/>
      <c r="PY19" s="90"/>
      <c r="PZ19" s="90"/>
      <c r="QA19" s="90"/>
      <c r="QB19" s="90"/>
      <c r="QC19" s="90"/>
      <c r="QD19" s="90"/>
      <c r="QE19" s="90"/>
      <c r="QF19" s="90"/>
      <c r="QG19" s="90"/>
      <c r="QH19" s="90"/>
      <c r="QI19" s="90"/>
      <c r="QJ19" s="90"/>
      <c r="QK19" s="90"/>
      <c r="QL19" s="90"/>
      <c r="QM19" s="90"/>
      <c r="QN19" s="90"/>
      <c r="QO19" s="90"/>
      <c r="QP19" s="90"/>
      <c r="QQ19" s="90"/>
      <c r="QR19" s="90"/>
      <c r="QS19" s="90"/>
      <c r="QT19" s="90"/>
      <c r="QU19" s="90"/>
      <c r="QV19" s="90"/>
      <c r="QW19" s="90"/>
      <c r="QX19" s="90"/>
      <c r="QY19" s="90"/>
      <c r="QZ19" s="90"/>
      <c r="RA19" s="90"/>
      <c r="RB19" s="90"/>
      <c r="RC19" s="90"/>
      <c r="RD19" s="90"/>
      <c r="RE19" s="90"/>
      <c r="RF19" s="90"/>
      <c r="RG19" s="90"/>
      <c r="RH19" s="90"/>
      <c r="RI19" s="90"/>
      <c r="RJ19" s="90"/>
      <c r="RK19" s="90"/>
      <c r="RL19" s="90"/>
      <c r="RM19" s="90"/>
      <c r="RN19" s="90"/>
      <c r="RO19" s="90"/>
      <c r="RP19" s="90"/>
      <c r="RQ19" s="90"/>
      <c r="RR19" s="90"/>
      <c r="RS19" s="90"/>
      <c r="RT19" s="90"/>
      <c r="RU19" s="90"/>
      <c r="RV19" s="90"/>
      <c r="RW19" s="90"/>
      <c r="RX19" s="90"/>
      <c r="RY19" s="90"/>
      <c r="RZ19" s="90"/>
      <c r="SA19" s="90"/>
      <c r="SB19" s="90"/>
      <c r="SC19" s="90"/>
      <c r="SD19" s="90"/>
      <c r="SE19" s="90"/>
      <c r="SF19" s="90"/>
      <c r="SG19" s="90"/>
      <c r="SH19" s="90"/>
      <c r="SI19" s="90"/>
      <c r="SJ19" s="90"/>
      <c r="SK19" s="90"/>
      <c r="SL19" s="90"/>
      <c r="SM19" s="90"/>
      <c r="SN19" s="90"/>
      <c r="SO19" s="90"/>
      <c r="SP19" s="90"/>
      <c r="SQ19" s="90"/>
      <c r="SR19" s="90"/>
      <c r="SS19" s="90"/>
      <c r="ST19" s="90"/>
      <c r="SU19" s="90"/>
      <c r="SV19" s="90"/>
      <c r="SW19" s="90"/>
      <c r="SX19" s="90"/>
      <c r="SY19" s="90"/>
      <c r="SZ19" s="90"/>
      <c r="TA19" s="90"/>
      <c r="TB19" s="90"/>
      <c r="TC19" s="90"/>
      <c r="TD19" s="90"/>
      <c r="TE19" s="90"/>
      <c r="TF19" s="90"/>
      <c r="TG19" s="90"/>
      <c r="TH19" s="90"/>
      <c r="TI19" s="90"/>
      <c r="TJ19" s="90"/>
      <c r="TK19" s="90"/>
      <c r="TL19" s="90"/>
      <c r="TM19" s="90"/>
      <c r="TN19" s="90"/>
      <c r="TO19" s="90"/>
      <c r="TP19" s="90"/>
      <c r="TQ19" s="90"/>
      <c r="TR19" s="90"/>
      <c r="TS19" s="90"/>
      <c r="TT19" s="90"/>
      <c r="TU19" s="90"/>
      <c r="TV19" s="90"/>
      <c r="TW19" s="90"/>
      <c r="TX19" s="90"/>
      <c r="TY19" s="90"/>
      <c r="TZ19" s="90"/>
      <c r="UA19" s="90"/>
      <c r="UB19" s="90"/>
      <c r="UC19" s="90"/>
      <c r="UD19" s="90"/>
      <c r="UE19" s="90"/>
      <c r="UF19" s="90"/>
      <c r="UG19" s="90"/>
      <c r="UH19" s="90"/>
      <c r="UI19" s="90"/>
      <c r="UJ19" s="90"/>
      <c r="UK19" s="90"/>
      <c r="UL19" s="90"/>
      <c r="UM19" s="90"/>
      <c r="UN19" s="90"/>
      <c r="UO19" s="90"/>
      <c r="UP19" s="90"/>
      <c r="UQ19" s="90"/>
      <c r="UR19" s="90"/>
      <c r="US19" s="90"/>
      <c r="UT19" s="90"/>
      <c r="UU19" s="90"/>
      <c r="UV19" s="90"/>
      <c r="UW19" s="90"/>
      <c r="UX19" s="90"/>
      <c r="UY19" s="90"/>
      <c r="UZ19" s="90"/>
      <c r="VA19" s="90"/>
      <c r="VB19" s="90"/>
      <c r="VC19" s="90"/>
      <c r="VD19" s="90"/>
      <c r="VE19" s="90"/>
      <c r="VF19" s="90"/>
      <c r="VG19" s="90"/>
      <c r="VH19" s="90"/>
      <c r="VI19" s="90"/>
      <c r="VJ19" s="90"/>
      <c r="VK19" s="90"/>
      <c r="VL19" s="90"/>
      <c r="VM19" s="90"/>
      <c r="VN19" s="90"/>
      <c r="VO19" s="90"/>
      <c r="VP19" s="90"/>
      <c r="VQ19" s="90"/>
      <c r="VR19" s="90"/>
      <c r="VS19" s="90"/>
      <c r="VT19" s="90"/>
      <c r="VU19" s="90"/>
      <c r="VV19" s="90"/>
      <c r="VW19" s="90"/>
      <c r="VX19" s="90"/>
      <c r="VY19" s="90"/>
      <c r="VZ19" s="90"/>
      <c r="WA19" s="90"/>
      <c r="WB19" s="90"/>
      <c r="WC19" s="90"/>
      <c r="WD19" s="90"/>
      <c r="WE19" s="90"/>
      <c r="WF19" s="90"/>
      <c r="WG19" s="90"/>
      <c r="WH19" s="90"/>
      <c r="WI19" s="90"/>
      <c r="WJ19" s="90"/>
      <c r="WK19" s="90"/>
      <c r="WL19" s="90"/>
      <c r="WM19" s="90"/>
      <c r="WN19" s="90"/>
      <c r="WO19" s="90"/>
      <c r="WP19" s="90"/>
      <c r="WQ19" s="90"/>
      <c r="WR19" s="90"/>
      <c r="WS19" s="90"/>
      <c r="WT19" s="90"/>
      <c r="WU19" s="90"/>
      <c r="WV19" s="90"/>
      <c r="WW19" s="90"/>
      <c r="WX19" s="90"/>
      <c r="WY19" s="90"/>
      <c r="WZ19" s="90"/>
      <c r="XA19" s="90"/>
      <c r="XB19" s="90"/>
      <c r="XC19" s="90"/>
      <c r="XD19" s="90"/>
      <c r="XE19" s="90"/>
      <c r="XF19" s="90"/>
      <c r="XG19" s="90"/>
      <c r="XH19" s="90"/>
      <c r="XI19" s="90"/>
      <c r="XJ19" s="90"/>
      <c r="XK19" s="90"/>
      <c r="XL19" s="90"/>
      <c r="XM19" s="90"/>
      <c r="XN19" s="90"/>
      <c r="XO19" s="90"/>
      <c r="XP19" s="90"/>
      <c r="XQ19" s="90"/>
      <c r="XR19" s="90"/>
      <c r="XS19" s="90"/>
      <c r="XT19" s="90"/>
      <c r="XU19" s="90"/>
      <c r="XV19" s="90"/>
      <c r="XW19" s="90"/>
      <c r="XX19" s="90"/>
      <c r="XY19" s="90"/>
      <c r="XZ19" s="90"/>
      <c r="YA19" s="90"/>
      <c r="YB19" s="90"/>
      <c r="YC19" s="90"/>
      <c r="YD19" s="90"/>
      <c r="YE19" s="90"/>
      <c r="YF19" s="90"/>
      <c r="YG19" s="90"/>
      <c r="YH19" s="90"/>
      <c r="YI19" s="90"/>
      <c r="YJ19" s="90"/>
      <c r="YK19" s="90"/>
      <c r="YL19" s="90"/>
      <c r="YM19" s="90"/>
      <c r="YN19" s="90"/>
      <c r="YO19" s="90"/>
      <c r="YP19" s="90"/>
      <c r="YQ19" s="90"/>
      <c r="YR19" s="90"/>
      <c r="YS19" s="90"/>
      <c r="YT19" s="90"/>
      <c r="YU19" s="90"/>
      <c r="YV19" s="90"/>
      <c r="YW19" s="90"/>
      <c r="YX19" s="90"/>
      <c r="YY19" s="90"/>
      <c r="YZ19" s="90"/>
      <c r="ZA19" s="90"/>
      <c r="ZB19" s="90"/>
      <c r="ZC19" s="90"/>
      <c r="ZD19" s="90"/>
      <c r="ZE19" s="90"/>
      <c r="ZF19" s="90"/>
      <c r="ZG19" s="90"/>
      <c r="ZH19" s="90"/>
      <c r="ZI19" s="90"/>
      <c r="ZJ19" s="90"/>
      <c r="ZK19" s="90"/>
      <c r="ZL19" s="90"/>
      <c r="ZM19" s="90"/>
      <c r="ZN19" s="90"/>
      <c r="ZO19" s="90"/>
      <c r="ZP19" s="90"/>
      <c r="ZQ19" s="90"/>
      <c r="ZR19" s="90"/>
      <c r="ZS19" s="90"/>
      <c r="ZT19" s="90"/>
      <c r="ZU19" s="90"/>
      <c r="ZV19" s="90"/>
      <c r="ZW19" s="90"/>
      <c r="ZX19" s="90"/>
      <c r="ZY19" s="90"/>
      <c r="ZZ19" s="90"/>
      <c r="AAA19" s="90"/>
      <c r="AAB19" s="90"/>
      <c r="AAC19" s="90"/>
      <c r="AAD19" s="90"/>
      <c r="AAE19" s="90"/>
      <c r="AAF19" s="90"/>
      <c r="AAG19" s="90"/>
      <c r="AAH19" s="90"/>
      <c r="AAI19" s="90"/>
      <c r="AAJ19" s="90"/>
      <c r="AAK19" s="90"/>
      <c r="AAL19" s="90"/>
      <c r="AAM19" s="90"/>
      <c r="AAN19" s="90"/>
      <c r="AAO19" s="90"/>
      <c r="AAP19" s="90"/>
      <c r="AAQ19" s="90"/>
      <c r="AAR19" s="90"/>
      <c r="AAS19" s="90"/>
      <c r="AAT19" s="90"/>
      <c r="AAU19" s="90"/>
      <c r="AAV19" s="90"/>
      <c r="AAW19" s="90"/>
      <c r="AAX19" s="90"/>
      <c r="AAY19" s="90"/>
      <c r="AAZ19" s="90"/>
      <c r="ABA19" s="90"/>
      <c r="ABB19" s="90"/>
      <c r="ABC19" s="90"/>
      <c r="ABD19" s="90"/>
      <c r="ABE19" s="90"/>
      <c r="ABF19" s="90"/>
      <c r="ABG19" s="90"/>
      <c r="ABH19" s="90"/>
      <c r="ABI19" s="90"/>
      <c r="ABJ19" s="90"/>
      <c r="ABK19" s="90"/>
      <c r="ABL19" s="90"/>
      <c r="ABM19" s="90"/>
      <c r="ABN19" s="90"/>
      <c r="ABO19" s="90"/>
      <c r="ABP19" s="90"/>
      <c r="ABQ19" s="90"/>
      <c r="ABR19" s="90"/>
      <c r="ABS19" s="90"/>
      <c r="ABT19" s="90"/>
      <c r="ABU19" s="90"/>
      <c r="ABV19" s="90"/>
      <c r="ABW19" s="90"/>
      <c r="ABX19" s="90"/>
      <c r="ABY19" s="90"/>
      <c r="ABZ19" s="90"/>
      <c r="ACA19" s="90"/>
      <c r="ACB19" s="90"/>
      <c r="ACC19" s="90"/>
      <c r="ACD19" s="90"/>
      <c r="ACE19" s="90"/>
      <c r="ACF19" s="90"/>
      <c r="ACG19" s="90"/>
      <c r="ACH19" s="90"/>
      <c r="ACI19" s="90"/>
      <c r="ACJ19" s="90"/>
      <c r="ACK19" s="90"/>
      <c r="ACL19" s="90"/>
      <c r="ACM19" s="90"/>
      <c r="ACN19" s="90"/>
      <c r="ACO19" s="90"/>
      <c r="ACP19" s="90"/>
      <c r="ACQ19" s="90"/>
      <c r="ACR19" s="90"/>
      <c r="ACS19" s="90"/>
      <c r="ACT19" s="90"/>
      <c r="ACU19" s="90"/>
      <c r="ACV19" s="90"/>
      <c r="ACW19" s="90"/>
      <c r="ACX19" s="90"/>
      <c r="ACY19" s="90"/>
      <c r="ACZ19" s="90"/>
      <c r="ADA19" s="90"/>
      <c r="ADB19" s="90"/>
      <c r="ADC19" s="90"/>
      <c r="ADD19" s="90"/>
      <c r="ADE19" s="90"/>
      <c r="ADF19" s="90"/>
      <c r="ADG19" s="90"/>
      <c r="ADH19" s="90"/>
      <c r="ADI19" s="90"/>
      <c r="ADJ19" s="90"/>
      <c r="ADK19" s="90"/>
      <c r="ADL19" s="90"/>
      <c r="ADM19" s="90"/>
      <c r="ADN19" s="90"/>
      <c r="ADO19" s="90"/>
      <c r="ADP19" s="90"/>
      <c r="ADQ19" s="90"/>
      <c r="ADR19" s="90"/>
      <c r="ADS19" s="90"/>
      <c r="ADT19" s="90"/>
      <c r="ADU19" s="90"/>
      <c r="ADV19" s="90"/>
      <c r="ADW19" s="90"/>
      <c r="ADX19" s="90"/>
      <c r="ADY19" s="90"/>
      <c r="ADZ19" s="90"/>
      <c r="AEA19" s="90"/>
      <c r="AEB19" s="90"/>
      <c r="AEC19" s="90"/>
      <c r="AED19" s="90"/>
      <c r="AEE19" s="90"/>
      <c r="AEF19" s="90"/>
      <c r="AEG19" s="90"/>
      <c r="AEH19" s="90"/>
      <c r="AEI19" s="90"/>
      <c r="AEJ19" s="90"/>
      <c r="AEK19" s="90"/>
      <c r="AEL19" s="90"/>
      <c r="AEM19" s="90"/>
      <c r="AEN19" s="90"/>
      <c r="AEO19" s="90"/>
      <c r="AEP19" s="90"/>
      <c r="AEQ19" s="90"/>
      <c r="AER19" s="90"/>
      <c r="AES19" s="90"/>
      <c r="AET19" s="90"/>
      <c r="AEU19" s="90"/>
      <c r="AEV19" s="90"/>
      <c r="AEW19" s="90"/>
      <c r="AEX19" s="90"/>
      <c r="AEY19" s="90"/>
      <c r="AEZ19" s="90"/>
      <c r="AFA19" s="90"/>
      <c r="AFB19" s="90"/>
      <c r="AFC19" s="90"/>
      <c r="AFD19" s="90"/>
      <c r="AFE19" s="90"/>
      <c r="AFF19" s="90"/>
      <c r="AFG19" s="90"/>
      <c r="AFH19" s="90"/>
      <c r="AFI19" s="90"/>
      <c r="AFJ19" s="90"/>
      <c r="AFK19" s="90"/>
      <c r="AFL19" s="90"/>
      <c r="AFM19" s="90"/>
      <c r="AFN19" s="90"/>
      <c r="AFO19" s="90"/>
      <c r="AFP19" s="90"/>
      <c r="AFQ19" s="90"/>
      <c r="AFR19" s="90"/>
      <c r="AFS19" s="90"/>
      <c r="AFT19" s="90"/>
      <c r="AFU19" s="90"/>
      <c r="AFV19" s="90"/>
      <c r="AFW19" s="90"/>
      <c r="AFX19" s="90"/>
      <c r="AFY19" s="90"/>
      <c r="AFZ19" s="90"/>
      <c r="AGA19" s="90"/>
      <c r="AGB19" s="90"/>
      <c r="AGC19" s="90"/>
      <c r="AGD19" s="90"/>
      <c r="AGE19" s="90"/>
      <c r="AGF19" s="90"/>
      <c r="AGG19" s="90"/>
      <c r="AGH19" s="90"/>
      <c r="AGI19" s="90"/>
      <c r="AGJ19" s="90"/>
      <c r="AGK19" s="90"/>
      <c r="AGL19" s="90"/>
      <c r="AGM19" s="90"/>
      <c r="AGN19" s="90"/>
      <c r="AGO19" s="90"/>
      <c r="AGP19" s="90"/>
      <c r="AGQ19" s="90"/>
      <c r="AGR19" s="90"/>
      <c r="AGS19" s="90"/>
      <c r="AGT19" s="90"/>
      <c r="AGU19" s="90"/>
      <c r="AGV19" s="90"/>
      <c r="AGW19" s="90"/>
      <c r="AGX19" s="90"/>
      <c r="AGY19" s="90"/>
      <c r="AGZ19" s="90"/>
      <c r="AHA19" s="90"/>
      <c r="AHB19" s="90"/>
      <c r="AHC19" s="90"/>
      <c r="AHD19" s="90"/>
      <c r="AHE19" s="90"/>
      <c r="AHF19" s="90"/>
      <c r="AHG19" s="90"/>
      <c r="AHH19" s="90"/>
      <c r="AHI19" s="90"/>
      <c r="AHJ19" s="90"/>
      <c r="AHK19" s="90"/>
      <c r="AHL19" s="90"/>
      <c r="AHM19" s="90"/>
      <c r="AHN19" s="90"/>
      <c r="AHO19" s="90"/>
      <c r="AHP19" s="90"/>
      <c r="AHQ19" s="90"/>
      <c r="AHR19" s="90"/>
      <c r="AHS19" s="90"/>
      <c r="AHT19" s="90"/>
      <c r="AHU19" s="90"/>
      <c r="AHV19" s="90"/>
      <c r="AHW19" s="90"/>
      <c r="AHX19" s="90"/>
      <c r="AHY19" s="90"/>
      <c r="AHZ19" s="90"/>
      <c r="AIA19" s="90"/>
      <c r="AIB19" s="90"/>
      <c r="AIC19" s="90"/>
      <c r="AID19" s="90"/>
      <c r="AIE19" s="90"/>
      <c r="AIF19" s="90"/>
      <c r="AIG19" s="90"/>
      <c r="AIH19" s="90"/>
      <c r="AII19" s="90"/>
      <c r="AIJ19" s="90"/>
      <c r="AIK19" s="90"/>
      <c r="AIL19" s="90"/>
      <c r="AIM19" s="90"/>
      <c r="AIN19" s="90"/>
      <c r="AIO19" s="90"/>
      <c r="AIP19" s="90"/>
      <c r="AIQ19" s="90"/>
      <c r="AIR19" s="90"/>
      <c r="AIS19" s="90"/>
      <c r="AIT19" s="90"/>
      <c r="AIU19" s="90"/>
      <c r="AIV19" s="90"/>
      <c r="AIW19" s="90"/>
      <c r="AIX19" s="90"/>
      <c r="AIY19" s="90"/>
      <c r="AIZ19" s="90"/>
      <c r="AJA19" s="90"/>
      <c r="AJB19" s="90"/>
      <c r="AJC19" s="90"/>
      <c r="AJD19" s="90"/>
      <c r="AJE19" s="90"/>
      <c r="AJF19" s="90"/>
      <c r="AJG19" s="90"/>
      <c r="AJH19" s="90"/>
      <c r="AJI19" s="90"/>
      <c r="AJJ19" s="90"/>
      <c r="AJK19" s="90"/>
      <c r="AJL19" s="90"/>
      <c r="AJM19" s="90"/>
      <c r="AJN19" s="90"/>
      <c r="AJO19" s="90"/>
      <c r="AJP19" s="90"/>
      <c r="AJQ19" s="90"/>
      <c r="AJR19" s="90"/>
      <c r="AJS19" s="90"/>
      <c r="AJT19" s="90"/>
      <c r="AJU19" s="90"/>
      <c r="AJV19" s="90"/>
      <c r="AJW19" s="90"/>
      <c r="AJX19" s="90"/>
      <c r="AJY19" s="90"/>
      <c r="AJZ19" s="90"/>
      <c r="AKA19" s="90"/>
      <c r="AKB19" s="90"/>
      <c r="AKC19" s="90"/>
      <c r="AKD19" s="90"/>
      <c r="AKE19" s="90"/>
      <c r="AKF19" s="90"/>
      <c r="AKG19" s="90"/>
      <c r="AKH19" s="90"/>
      <c r="AKI19" s="90"/>
      <c r="AKJ19" s="90"/>
      <c r="AKK19" s="90"/>
      <c r="AKL19" s="90"/>
      <c r="AKM19" s="90"/>
      <c r="AKN19" s="90"/>
      <c r="AKO19" s="90"/>
      <c r="AKP19" s="90"/>
      <c r="AKQ19" s="90"/>
      <c r="AKR19" s="90"/>
      <c r="AKS19" s="90"/>
      <c r="AKT19" s="90"/>
      <c r="AKU19" s="90"/>
      <c r="AKV19" s="90"/>
      <c r="AKW19" s="90"/>
      <c r="AKX19" s="90"/>
      <c r="AKY19" s="90"/>
      <c r="AKZ19" s="90"/>
      <c r="ALA19" s="90"/>
      <c r="ALB19" s="90"/>
      <c r="ALC19" s="90"/>
      <c r="ALD19" s="90"/>
      <c r="ALE19" s="90"/>
      <c r="ALF19" s="90"/>
      <c r="ALG19" s="90"/>
      <c r="ALH19" s="90"/>
      <c r="ALI19" s="90"/>
      <c r="ALJ19" s="90"/>
      <c r="ALK19" s="90"/>
      <c r="ALL19" s="90"/>
      <c r="ALM19" s="90"/>
      <c r="ALN19" s="90"/>
      <c r="ALO19" s="90"/>
      <c r="ALP19" s="90"/>
      <c r="ALQ19" s="90"/>
      <c r="ALR19" s="90"/>
      <c r="ALS19" s="90"/>
      <c r="ALT19" s="90"/>
      <c r="ALU19" s="90"/>
      <c r="ALV19" s="90"/>
      <c r="ALW19" s="90"/>
      <c r="ALX19" s="90"/>
      <c r="ALY19" s="90"/>
      <c r="ALZ19" s="90"/>
      <c r="AMA19" s="90"/>
      <c r="AMB19" s="90"/>
      <c r="AMC19" s="90"/>
      <c r="AMD19" s="90"/>
      <c r="AME19" s="90"/>
      <c r="AMF19" s="90"/>
      <c r="AMG19" s="90"/>
      <c r="AMH19" s="90"/>
      <c r="AMI19" s="90"/>
      <c r="AMJ19" s="90"/>
      <c r="AMK19" s="90"/>
      <c r="AML19" s="90"/>
      <c r="AMM19" s="90"/>
      <c r="AMN19" s="90"/>
      <c r="AMO19" s="90"/>
      <c r="AMP19" s="90"/>
      <c r="AMQ19" s="90"/>
      <c r="AMR19" s="90"/>
      <c r="AMS19" s="90"/>
      <c r="AMT19" s="90"/>
      <c r="AMU19" s="90"/>
      <c r="AMV19" s="90"/>
      <c r="AMW19" s="90"/>
      <c r="AMX19" s="90"/>
      <c r="AMY19" s="90"/>
      <c r="AMZ19" s="90"/>
      <c r="ANA19" s="90"/>
      <c r="ANB19" s="90"/>
      <c r="ANC19" s="90"/>
      <c r="AND19" s="90"/>
      <c r="ANE19" s="90"/>
      <c r="ANF19" s="90"/>
      <c r="ANG19" s="90"/>
      <c r="ANH19" s="90"/>
      <c r="ANI19" s="90"/>
      <c r="ANJ19" s="90"/>
      <c r="ANK19" s="90"/>
      <c r="ANL19" s="90"/>
      <c r="ANM19" s="90"/>
      <c r="ANN19" s="90"/>
      <c r="ANO19" s="90"/>
      <c r="ANP19" s="90"/>
      <c r="ANQ19" s="90"/>
      <c r="ANR19" s="90"/>
      <c r="ANS19" s="90"/>
      <c r="ANT19" s="90"/>
      <c r="ANU19" s="90"/>
      <c r="ANV19" s="90"/>
      <c r="ANW19" s="90"/>
      <c r="ANX19" s="90"/>
      <c r="ANY19" s="90"/>
      <c r="ANZ19" s="90"/>
      <c r="AOA19" s="90"/>
      <c r="AOB19" s="90"/>
      <c r="AOC19" s="90"/>
      <c r="AOD19" s="90"/>
      <c r="AOE19" s="90"/>
      <c r="AOF19" s="90"/>
      <c r="AOG19" s="90"/>
      <c r="AOH19" s="90"/>
      <c r="AOI19" s="90"/>
      <c r="AOJ19" s="90"/>
      <c r="AOK19" s="90"/>
      <c r="AOL19" s="90"/>
      <c r="AOM19" s="90"/>
      <c r="AON19" s="90"/>
      <c r="AOO19" s="90"/>
      <c r="AOP19" s="90"/>
      <c r="AOQ19" s="90"/>
      <c r="AOR19" s="90"/>
      <c r="AOS19" s="90"/>
      <c r="AOT19" s="90"/>
      <c r="AOU19" s="90"/>
      <c r="AOV19" s="90"/>
      <c r="AOW19" s="90"/>
      <c r="AOX19" s="90"/>
      <c r="AOY19" s="90"/>
      <c r="AOZ19" s="90"/>
      <c r="APA19" s="90"/>
      <c r="APB19" s="90"/>
      <c r="APC19" s="90"/>
      <c r="APD19" s="90"/>
      <c r="APE19" s="90"/>
      <c r="APF19" s="90"/>
      <c r="APG19" s="90"/>
      <c r="APH19" s="90"/>
      <c r="API19" s="90"/>
      <c r="APJ19" s="90"/>
      <c r="APK19" s="90"/>
      <c r="APL19" s="90"/>
      <c r="APM19" s="90"/>
      <c r="APN19" s="90"/>
      <c r="APO19" s="90"/>
      <c r="APP19" s="90"/>
      <c r="APQ19" s="90"/>
      <c r="APR19" s="90"/>
      <c r="APS19" s="90"/>
      <c r="APT19" s="90"/>
      <c r="APU19" s="90"/>
      <c r="APV19" s="90"/>
      <c r="APW19" s="90"/>
      <c r="APX19" s="90"/>
      <c r="APY19" s="90"/>
      <c r="APZ19" s="90"/>
      <c r="AQA19" s="90"/>
      <c r="AQB19" s="90"/>
      <c r="AQC19" s="90"/>
      <c r="AQD19" s="90"/>
      <c r="AQE19" s="90"/>
      <c r="AQF19" s="90"/>
      <c r="AQG19" s="90"/>
      <c r="AQH19" s="90"/>
      <c r="AQI19" s="90"/>
      <c r="AQJ19" s="90"/>
      <c r="AQK19" s="90"/>
      <c r="AQL19" s="90"/>
      <c r="AQM19" s="90"/>
      <c r="AQN19" s="90"/>
      <c r="AQO19" s="90"/>
      <c r="AQP19" s="90"/>
      <c r="AQQ19" s="90"/>
      <c r="AQR19" s="90"/>
      <c r="AQS19" s="90"/>
      <c r="AQT19" s="90"/>
      <c r="AQU19" s="90"/>
      <c r="AQV19" s="90"/>
      <c r="AQW19" s="90"/>
      <c r="AQX19" s="90"/>
      <c r="AQY19" s="90"/>
      <c r="AQZ19" s="90"/>
      <c r="ARA19" s="90"/>
      <c r="ARB19" s="90"/>
      <c r="ARC19" s="90"/>
      <c r="ARD19" s="90"/>
      <c r="ARE19" s="90"/>
      <c r="ARF19" s="90"/>
      <c r="ARG19" s="90"/>
      <c r="ARH19" s="90"/>
      <c r="ARI19" s="90"/>
      <c r="ARJ19" s="90"/>
      <c r="ARK19" s="90"/>
      <c r="ARL19" s="90"/>
      <c r="ARM19" s="90"/>
      <c r="ARN19" s="90"/>
      <c r="ARO19" s="90"/>
      <c r="ARP19" s="90"/>
      <c r="ARQ19" s="90"/>
      <c r="ARR19" s="90"/>
      <c r="ARS19" s="90"/>
      <c r="ART19" s="90"/>
      <c r="ARU19" s="90"/>
      <c r="ARV19" s="90"/>
      <c r="ARW19" s="90"/>
      <c r="ARX19" s="90"/>
      <c r="ARY19" s="90"/>
      <c r="ARZ19" s="90"/>
      <c r="ASA19" s="90"/>
      <c r="ASB19" s="90"/>
      <c r="ASC19" s="90"/>
      <c r="ASD19" s="90"/>
      <c r="ASE19" s="90"/>
      <c r="ASF19" s="90"/>
      <c r="ASG19" s="90"/>
      <c r="ASH19" s="90"/>
      <c r="ASI19" s="90"/>
      <c r="ASJ19" s="90"/>
      <c r="ASK19" s="90"/>
      <c r="ASL19" s="90"/>
      <c r="ASM19" s="90"/>
      <c r="ASN19" s="90"/>
      <c r="ASO19" s="90"/>
      <c r="ASP19" s="90"/>
      <c r="ASQ19" s="90"/>
      <c r="ASR19" s="90"/>
      <c r="ASS19" s="90"/>
      <c r="AST19" s="90"/>
      <c r="ASU19" s="90"/>
      <c r="ASV19" s="90"/>
      <c r="ASW19" s="90"/>
      <c r="ASX19" s="90"/>
      <c r="ASY19" s="90"/>
      <c r="ASZ19" s="90"/>
      <c r="ATA19" s="90"/>
      <c r="ATB19" s="90"/>
      <c r="ATC19" s="90"/>
      <c r="ATD19" s="90"/>
      <c r="ATE19" s="90"/>
      <c r="ATF19" s="90"/>
      <c r="ATG19" s="90"/>
      <c r="ATH19" s="90"/>
      <c r="ATI19" s="90"/>
      <c r="ATJ19" s="90"/>
      <c r="ATK19" s="90"/>
      <c r="ATL19" s="90"/>
      <c r="ATM19" s="90"/>
      <c r="ATN19" s="90"/>
      <c r="ATO19" s="90"/>
      <c r="ATP19" s="90"/>
      <c r="ATQ19" s="90"/>
      <c r="ATR19" s="90"/>
      <c r="ATS19" s="90"/>
    </row>
    <row r="20" spans="1:1215" x14ac:dyDescent="0.25">
      <c r="A20" s="19">
        <v>2</v>
      </c>
      <c r="C20" s="5" t="str">
        <f t="shared" si="2950"/>
        <v/>
      </c>
      <c r="D20" s="93">
        <f t="shared" ref="D20:O48" si="2952">SUMIF($P$14:$ATS$14,D$18,$P20:$ATS20)</f>
        <v>0</v>
      </c>
      <c r="E20" s="93">
        <f t="shared" si="2951"/>
        <v>0</v>
      </c>
      <c r="F20" s="93">
        <f t="shared" si="2951"/>
        <v>0</v>
      </c>
      <c r="G20" s="93">
        <f t="shared" si="2951"/>
        <v>0</v>
      </c>
      <c r="H20" s="93">
        <f t="shared" si="2951"/>
        <v>0</v>
      </c>
      <c r="I20" s="93">
        <f t="shared" si="2951"/>
        <v>0</v>
      </c>
      <c r="J20" s="93">
        <f t="shared" si="2951"/>
        <v>0</v>
      </c>
      <c r="K20" s="93">
        <f t="shared" si="2951"/>
        <v>0</v>
      </c>
      <c r="L20" s="93">
        <f t="shared" si="2951"/>
        <v>0</v>
      </c>
      <c r="M20" s="93">
        <f t="shared" si="2951"/>
        <v>0</v>
      </c>
      <c r="N20" s="93">
        <f t="shared" si="2951"/>
        <v>0</v>
      </c>
      <c r="O20" s="93">
        <f t="shared" si="2951"/>
        <v>0</v>
      </c>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c r="BA20" s="95"/>
      <c r="BB20" s="95"/>
      <c r="BC20" s="95"/>
      <c r="BD20" s="95"/>
      <c r="BE20" s="95"/>
      <c r="BF20" s="95"/>
      <c r="BG20" s="95"/>
      <c r="BH20" s="95"/>
      <c r="BI20" s="95"/>
      <c r="BJ20" s="95"/>
      <c r="BK20" s="95"/>
      <c r="BL20" s="95"/>
      <c r="BM20" s="95"/>
      <c r="BN20" s="95"/>
      <c r="BO20" s="95"/>
      <c r="BP20" s="95"/>
      <c r="BQ20" s="95"/>
      <c r="BR20" s="95"/>
      <c r="BS20" s="95"/>
      <c r="BT20" s="95"/>
      <c r="BU20" s="95"/>
      <c r="BV20" s="95"/>
      <c r="BW20" s="95"/>
      <c r="BX20" s="95"/>
      <c r="BY20" s="95"/>
      <c r="BZ20" s="95"/>
      <c r="CA20" s="95"/>
      <c r="CB20" s="95"/>
      <c r="CC20" s="95"/>
      <c r="CD20" s="95"/>
      <c r="CE20" s="95"/>
      <c r="CF20" s="95"/>
      <c r="CG20" s="95"/>
      <c r="CH20" s="95"/>
      <c r="CI20" s="95"/>
      <c r="CJ20" s="95"/>
      <c r="CK20" s="95"/>
      <c r="CL20" s="95"/>
      <c r="CM20" s="95"/>
      <c r="CN20" s="95"/>
      <c r="CO20" s="95"/>
      <c r="CP20" s="95"/>
      <c r="CQ20" s="95"/>
      <c r="CR20" s="95"/>
      <c r="CS20" s="95"/>
      <c r="CT20" s="95"/>
      <c r="CU20" s="95"/>
      <c r="CV20" s="95"/>
      <c r="CW20" s="95"/>
      <c r="CX20" s="95"/>
      <c r="CY20" s="95"/>
      <c r="CZ20" s="95"/>
      <c r="DA20" s="95"/>
      <c r="DB20" s="95"/>
      <c r="DC20" s="95"/>
      <c r="DD20" s="95"/>
      <c r="DE20" s="95"/>
      <c r="DF20" s="95"/>
      <c r="DG20" s="95"/>
      <c r="DH20" s="95"/>
      <c r="DI20" s="95"/>
      <c r="DJ20" s="95"/>
      <c r="DK20" s="95"/>
      <c r="DL20" s="95"/>
      <c r="DM20" s="95"/>
      <c r="DN20" s="95"/>
      <c r="DO20" s="95"/>
      <c r="DP20" s="95"/>
      <c r="DQ20" s="95"/>
      <c r="DR20" s="95"/>
      <c r="DS20" s="95"/>
      <c r="DT20" s="95"/>
      <c r="DU20" s="95"/>
      <c r="DV20" s="95"/>
      <c r="DW20" s="95"/>
      <c r="DX20" s="95"/>
      <c r="DY20" s="95"/>
      <c r="DZ20" s="95"/>
      <c r="EA20" s="95"/>
      <c r="EB20" s="95"/>
      <c r="EC20" s="95"/>
      <c r="ED20" s="95"/>
      <c r="EE20" s="95"/>
      <c r="EF20" s="90"/>
      <c r="EG20" s="90"/>
      <c r="EH20" s="90"/>
      <c r="EI20" s="90"/>
      <c r="EJ20" s="90"/>
      <c r="EK20" s="90"/>
      <c r="EL20" s="90"/>
      <c r="EM20" s="90"/>
      <c r="EN20" s="90"/>
      <c r="EO20" s="90"/>
      <c r="EP20" s="90"/>
      <c r="EQ20" s="90"/>
      <c r="ER20" s="90"/>
      <c r="ES20" s="90"/>
      <c r="ET20" s="90"/>
      <c r="EU20" s="90"/>
      <c r="EV20" s="90"/>
      <c r="EW20" s="90"/>
      <c r="EX20" s="90"/>
      <c r="EY20" s="90"/>
      <c r="EZ20" s="90"/>
      <c r="FA20" s="90"/>
      <c r="FB20" s="90"/>
      <c r="FC20" s="90"/>
      <c r="FD20" s="90"/>
      <c r="FE20" s="90"/>
      <c r="FF20" s="90"/>
      <c r="FG20" s="90"/>
      <c r="FH20" s="90"/>
      <c r="FI20" s="90"/>
      <c r="FJ20" s="90"/>
      <c r="FK20" s="90"/>
      <c r="FL20" s="90"/>
      <c r="FM20" s="90"/>
      <c r="FN20" s="90"/>
      <c r="FO20" s="90"/>
      <c r="FP20" s="90"/>
      <c r="FQ20" s="90"/>
      <c r="FR20" s="90"/>
      <c r="FS20" s="90"/>
      <c r="FT20" s="90"/>
      <c r="FU20" s="90"/>
      <c r="FV20" s="90"/>
      <c r="FW20" s="90"/>
      <c r="FX20" s="90"/>
      <c r="FY20" s="90"/>
      <c r="FZ20" s="90"/>
      <c r="GA20" s="90"/>
      <c r="GB20" s="90"/>
      <c r="GC20" s="90"/>
      <c r="GD20" s="90"/>
      <c r="GE20" s="90"/>
      <c r="GF20" s="90"/>
      <c r="GG20" s="90"/>
      <c r="GH20" s="90"/>
      <c r="GI20" s="90"/>
      <c r="GJ20" s="90"/>
      <c r="GK20" s="90"/>
      <c r="GL20" s="90"/>
      <c r="GM20" s="90"/>
      <c r="GN20" s="90"/>
      <c r="GO20" s="90"/>
      <c r="GP20" s="90"/>
      <c r="GQ20" s="90"/>
      <c r="GR20" s="90"/>
      <c r="GS20" s="90"/>
      <c r="GT20" s="90"/>
      <c r="GU20" s="90"/>
      <c r="GV20" s="90"/>
      <c r="GW20" s="90"/>
      <c r="GX20" s="90"/>
      <c r="GY20" s="90"/>
      <c r="GZ20" s="90"/>
      <c r="HA20" s="90"/>
      <c r="HB20" s="90"/>
      <c r="HC20" s="90"/>
      <c r="HD20" s="90"/>
      <c r="HE20" s="90"/>
      <c r="HF20" s="90"/>
      <c r="HG20" s="90"/>
      <c r="HH20" s="90"/>
      <c r="HI20" s="90"/>
      <c r="HJ20" s="90"/>
      <c r="HK20" s="90"/>
      <c r="HL20" s="90"/>
      <c r="HM20" s="90"/>
      <c r="HN20" s="90"/>
      <c r="HO20" s="90"/>
      <c r="HP20" s="90"/>
      <c r="HQ20" s="90"/>
      <c r="HR20" s="90"/>
      <c r="HS20" s="90"/>
      <c r="HT20" s="90"/>
      <c r="HU20" s="90"/>
      <c r="HV20" s="90"/>
      <c r="HW20" s="90"/>
      <c r="HX20" s="90"/>
      <c r="HY20" s="90"/>
      <c r="HZ20" s="90"/>
      <c r="IA20" s="90"/>
      <c r="IB20" s="90"/>
      <c r="IC20" s="90"/>
      <c r="ID20" s="90"/>
      <c r="IE20" s="90"/>
      <c r="IF20" s="90"/>
      <c r="IG20" s="90"/>
      <c r="IH20" s="90"/>
      <c r="II20" s="90"/>
      <c r="IJ20" s="90"/>
      <c r="IK20" s="90"/>
      <c r="IL20" s="90"/>
      <c r="IM20" s="90"/>
      <c r="IN20" s="90"/>
      <c r="IO20" s="90"/>
      <c r="IP20" s="90"/>
      <c r="IQ20" s="90"/>
      <c r="IR20" s="90"/>
      <c r="IS20" s="90"/>
      <c r="IT20" s="90"/>
      <c r="IU20" s="90"/>
      <c r="IV20" s="90"/>
      <c r="IW20" s="90"/>
      <c r="IX20" s="90"/>
      <c r="IY20" s="90"/>
      <c r="IZ20" s="90"/>
      <c r="JA20" s="90"/>
      <c r="JB20" s="90"/>
      <c r="JC20" s="90"/>
      <c r="JD20" s="90"/>
      <c r="JE20" s="90"/>
      <c r="JF20" s="90"/>
      <c r="JG20" s="90"/>
      <c r="JH20" s="90"/>
      <c r="JI20" s="90"/>
      <c r="JJ20" s="90"/>
      <c r="JK20" s="90"/>
      <c r="JL20" s="90"/>
      <c r="JM20" s="90"/>
      <c r="JN20" s="90"/>
      <c r="JO20" s="90"/>
      <c r="JP20" s="90"/>
      <c r="JQ20" s="90"/>
      <c r="JR20" s="90"/>
      <c r="JS20" s="90"/>
      <c r="JT20" s="90"/>
      <c r="JU20" s="90"/>
      <c r="JV20" s="90"/>
      <c r="JW20" s="90"/>
      <c r="JX20" s="90"/>
      <c r="JY20" s="90"/>
      <c r="JZ20" s="90"/>
      <c r="KA20" s="90"/>
      <c r="KB20" s="90"/>
      <c r="KC20" s="90"/>
      <c r="KD20" s="90"/>
      <c r="KE20" s="90"/>
      <c r="KF20" s="90"/>
      <c r="KG20" s="90"/>
      <c r="KH20" s="90"/>
      <c r="KI20" s="90"/>
      <c r="KJ20" s="90"/>
      <c r="KK20" s="90"/>
      <c r="KL20" s="90"/>
      <c r="KM20" s="90"/>
      <c r="KN20" s="90"/>
      <c r="KO20" s="90"/>
      <c r="KP20" s="90"/>
      <c r="KQ20" s="90"/>
      <c r="KR20" s="90"/>
      <c r="KS20" s="90"/>
      <c r="KT20" s="90"/>
      <c r="KU20" s="90"/>
      <c r="KV20" s="90"/>
      <c r="KW20" s="90"/>
      <c r="KX20" s="90"/>
      <c r="KY20" s="90"/>
      <c r="KZ20" s="90"/>
      <c r="LA20" s="90"/>
      <c r="LB20" s="90"/>
      <c r="LC20" s="90"/>
      <c r="LD20" s="90"/>
      <c r="LE20" s="90"/>
      <c r="LF20" s="90"/>
      <c r="LG20" s="90"/>
      <c r="LH20" s="90"/>
      <c r="LI20" s="90"/>
      <c r="LJ20" s="90"/>
      <c r="LK20" s="90"/>
      <c r="LL20" s="90"/>
      <c r="LM20" s="90"/>
      <c r="LN20" s="90"/>
      <c r="LO20" s="90"/>
      <c r="LP20" s="90"/>
      <c r="LQ20" s="90"/>
      <c r="LR20" s="90"/>
      <c r="LS20" s="90"/>
      <c r="LT20" s="90"/>
      <c r="LU20" s="90"/>
      <c r="LV20" s="90"/>
      <c r="LW20" s="90"/>
      <c r="LX20" s="90"/>
      <c r="LY20" s="90"/>
      <c r="LZ20" s="90"/>
      <c r="MA20" s="90"/>
      <c r="MB20" s="90"/>
      <c r="MC20" s="90"/>
      <c r="MD20" s="90"/>
      <c r="ME20" s="90"/>
      <c r="MF20" s="90"/>
      <c r="MG20" s="90"/>
      <c r="MH20" s="90"/>
      <c r="MI20" s="90"/>
      <c r="MJ20" s="90"/>
      <c r="MK20" s="90"/>
      <c r="ML20" s="90"/>
      <c r="MM20" s="90"/>
      <c r="MN20" s="90"/>
      <c r="MO20" s="90"/>
      <c r="MP20" s="90"/>
      <c r="MQ20" s="90"/>
      <c r="MR20" s="90"/>
      <c r="MS20" s="90"/>
      <c r="MT20" s="90"/>
      <c r="MU20" s="90"/>
      <c r="MV20" s="90"/>
      <c r="MW20" s="90"/>
      <c r="MX20" s="90"/>
      <c r="MY20" s="90"/>
      <c r="MZ20" s="90"/>
      <c r="NA20" s="90"/>
      <c r="NB20" s="90"/>
      <c r="NC20" s="90"/>
      <c r="ND20" s="90"/>
      <c r="NE20" s="90"/>
      <c r="NF20" s="90"/>
      <c r="NG20" s="90"/>
      <c r="NH20" s="90"/>
      <c r="NI20" s="90"/>
      <c r="NJ20" s="90"/>
      <c r="NK20" s="90"/>
      <c r="NL20" s="90"/>
      <c r="NM20" s="90"/>
      <c r="NN20" s="90"/>
      <c r="NO20" s="90"/>
      <c r="NP20" s="90"/>
      <c r="NQ20" s="90"/>
      <c r="NR20" s="90"/>
      <c r="NS20" s="90"/>
      <c r="NT20" s="90"/>
      <c r="NU20" s="90"/>
      <c r="NV20" s="90"/>
      <c r="NW20" s="90"/>
      <c r="NX20" s="90"/>
      <c r="NY20" s="90"/>
      <c r="NZ20" s="90"/>
      <c r="OA20" s="90"/>
      <c r="OB20" s="90"/>
      <c r="OC20" s="90"/>
      <c r="OD20" s="90"/>
      <c r="OE20" s="90"/>
      <c r="OF20" s="90"/>
      <c r="OG20" s="90"/>
      <c r="OH20" s="90"/>
      <c r="OI20" s="90"/>
      <c r="OJ20" s="90"/>
      <c r="OK20" s="90"/>
      <c r="OL20" s="90"/>
      <c r="OM20" s="90"/>
      <c r="ON20" s="90"/>
      <c r="OO20" s="90"/>
      <c r="OP20" s="90"/>
      <c r="OQ20" s="90"/>
      <c r="OR20" s="90"/>
      <c r="OS20" s="90"/>
      <c r="OT20" s="90"/>
      <c r="OU20" s="90"/>
      <c r="OV20" s="90"/>
      <c r="OW20" s="90"/>
      <c r="OX20" s="90"/>
      <c r="OY20" s="90"/>
      <c r="OZ20" s="90"/>
      <c r="PA20" s="90"/>
      <c r="PB20" s="90"/>
      <c r="PC20" s="90"/>
      <c r="PD20" s="90"/>
      <c r="PE20" s="90"/>
      <c r="PF20" s="90"/>
      <c r="PG20" s="90"/>
      <c r="PH20" s="90"/>
      <c r="PI20" s="90"/>
      <c r="PJ20" s="90"/>
      <c r="PK20" s="90"/>
      <c r="PL20" s="90"/>
      <c r="PM20" s="90"/>
      <c r="PN20" s="90"/>
      <c r="PO20" s="90"/>
      <c r="PP20" s="90"/>
      <c r="PQ20" s="90"/>
      <c r="PR20" s="90"/>
      <c r="PS20" s="90"/>
      <c r="PT20" s="90"/>
      <c r="PU20" s="90"/>
      <c r="PV20" s="90"/>
      <c r="PW20" s="90"/>
      <c r="PX20" s="90"/>
      <c r="PY20" s="90"/>
      <c r="PZ20" s="90"/>
      <c r="QA20" s="90"/>
      <c r="QB20" s="90"/>
      <c r="QC20" s="90"/>
      <c r="QD20" s="90"/>
      <c r="QE20" s="90"/>
      <c r="QF20" s="90"/>
      <c r="QG20" s="90"/>
      <c r="QH20" s="90"/>
      <c r="QI20" s="90"/>
      <c r="QJ20" s="90"/>
      <c r="QK20" s="90"/>
      <c r="QL20" s="90"/>
      <c r="QM20" s="90"/>
      <c r="QN20" s="90"/>
      <c r="QO20" s="90"/>
      <c r="QP20" s="90"/>
      <c r="QQ20" s="90"/>
      <c r="QR20" s="90"/>
      <c r="QS20" s="90"/>
      <c r="QT20" s="90"/>
      <c r="QU20" s="90"/>
      <c r="QV20" s="90"/>
      <c r="QW20" s="90"/>
      <c r="QX20" s="90"/>
      <c r="QY20" s="90"/>
      <c r="QZ20" s="90"/>
      <c r="RA20" s="90"/>
      <c r="RB20" s="90"/>
      <c r="RC20" s="90"/>
      <c r="RD20" s="90"/>
      <c r="RE20" s="90"/>
      <c r="RF20" s="90"/>
      <c r="RG20" s="90"/>
      <c r="RH20" s="90"/>
      <c r="RI20" s="90"/>
      <c r="RJ20" s="90"/>
      <c r="RK20" s="90"/>
      <c r="RL20" s="90"/>
      <c r="RM20" s="90"/>
      <c r="RN20" s="90"/>
      <c r="RO20" s="90"/>
      <c r="RP20" s="90"/>
      <c r="RQ20" s="90"/>
      <c r="RR20" s="90"/>
      <c r="RS20" s="90"/>
      <c r="RT20" s="90"/>
      <c r="RU20" s="90"/>
      <c r="RV20" s="90"/>
      <c r="RW20" s="90"/>
      <c r="RX20" s="90"/>
      <c r="RY20" s="90"/>
      <c r="RZ20" s="90"/>
      <c r="SA20" s="90"/>
      <c r="SB20" s="90"/>
      <c r="SC20" s="90"/>
      <c r="SD20" s="90"/>
      <c r="SE20" s="90"/>
      <c r="SF20" s="90"/>
      <c r="SG20" s="90"/>
      <c r="SH20" s="90"/>
      <c r="SI20" s="90"/>
      <c r="SJ20" s="90"/>
      <c r="SK20" s="90"/>
      <c r="SL20" s="90"/>
      <c r="SM20" s="90"/>
      <c r="SN20" s="90"/>
      <c r="SO20" s="90"/>
      <c r="SP20" s="90"/>
      <c r="SQ20" s="90"/>
      <c r="SR20" s="90"/>
      <c r="SS20" s="90"/>
      <c r="ST20" s="90"/>
      <c r="SU20" s="90"/>
      <c r="SV20" s="90"/>
      <c r="SW20" s="90"/>
      <c r="SX20" s="90"/>
      <c r="SY20" s="90"/>
      <c r="SZ20" s="90"/>
      <c r="TA20" s="90"/>
      <c r="TB20" s="90"/>
      <c r="TC20" s="90"/>
      <c r="TD20" s="90"/>
      <c r="TE20" s="90"/>
      <c r="TF20" s="90"/>
      <c r="TG20" s="90"/>
      <c r="TH20" s="90"/>
      <c r="TI20" s="90"/>
      <c r="TJ20" s="90"/>
      <c r="TK20" s="90"/>
      <c r="TL20" s="90"/>
      <c r="TM20" s="90"/>
      <c r="TN20" s="90"/>
      <c r="TO20" s="90"/>
      <c r="TP20" s="90"/>
      <c r="TQ20" s="90"/>
      <c r="TR20" s="90"/>
      <c r="TS20" s="90"/>
      <c r="TT20" s="90"/>
      <c r="TU20" s="90"/>
      <c r="TV20" s="90"/>
      <c r="TW20" s="90"/>
      <c r="TX20" s="90"/>
      <c r="TY20" s="90"/>
      <c r="TZ20" s="90"/>
      <c r="UA20" s="90"/>
      <c r="UB20" s="90"/>
      <c r="UC20" s="90"/>
      <c r="UD20" s="90"/>
      <c r="UE20" s="90"/>
      <c r="UF20" s="90"/>
      <c r="UG20" s="90"/>
      <c r="UH20" s="90"/>
      <c r="UI20" s="90"/>
      <c r="UJ20" s="90"/>
      <c r="UK20" s="90"/>
      <c r="UL20" s="90"/>
      <c r="UM20" s="90"/>
      <c r="UN20" s="90"/>
      <c r="UO20" s="90"/>
      <c r="UP20" s="90"/>
      <c r="UQ20" s="90"/>
      <c r="UR20" s="90"/>
      <c r="US20" s="90"/>
      <c r="UT20" s="90"/>
      <c r="UU20" s="90"/>
      <c r="UV20" s="90"/>
      <c r="UW20" s="90"/>
      <c r="UX20" s="90"/>
      <c r="UY20" s="90"/>
      <c r="UZ20" s="90"/>
      <c r="VA20" s="90"/>
      <c r="VB20" s="90"/>
      <c r="VC20" s="90"/>
      <c r="VD20" s="90"/>
      <c r="VE20" s="90"/>
      <c r="VF20" s="90"/>
      <c r="VG20" s="90"/>
      <c r="VH20" s="90"/>
      <c r="VI20" s="90"/>
      <c r="VJ20" s="90"/>
      <c r="VK20" s="90"/>
      <c r="VL20" s="90"/>
      <c r="VM20" s="90"/>
      <c r="VN20" s="90"/>
      <c r="VO20" s="90"/>
      <c r="VP20" s="90"/>
      <c r="VQ20" s="90"/>
      <c r="VR20" s="90"/>
      <c r="VS20" s="90"/>
      <c r="VT20" s="90"/>
      <c r="VU20" s="90"/>
      <c r="VV20" s="90"/>
      <c r="VW20" s="90"/>
      <c r="VX20" s="90"/>
      <c r="VY20" s="90"/>
      <c r="VZ20" s="90"/>
      <c r="WA20" s="90"/>
      <c r="WB20" s="90"/>
      <c r="WC20" s="90"/>
      <c r="WD20" s="90"/>
      <c r="WE20" s="90"/>
      <c r="WF20" s="90"/>
      <c r="WG20" s="90"/>
      <c r="WH20" s="90"/>
      <c r="WI20" s="90"/>
      <c r="WJ20" s="90"/>
      <c r="WK20" s="90"/>
      <c r="WL20" s="90"/>
      <c r="WM20" s="90"/>
      <c r="WN20" s="90"/>
      <c r="WO20" s="90"/>
      <c r="WP20" s="90"/>
      <c r="WQ20" s="90"/>
      <c r="WR20" s="90"/>
      <c r="WS20" s="90"/>
      <c r="WT20" s="90"/>
      <c r="WU20" s="90"/>
      <c r="WV20" s="90"/>
      <c r="WW20" s="90"/>
      <c r="WX20" s="90"/>
      <c r="WY20" s="90"/>
      <c r="WZ20" s="90"/>
      <c r="XA20" s="90"/>
      <c r="XB20" s="90"/>
      <c r="XC20" s="90"/>
      <c r="XD20" s="90"/>
      <c r="XE20" s="90"/>
      <c r="XF20" s="90"/>
      <c r="XG20" s="90"/>
      <c r="XH20" s="90"/>
      <c r="XI20" s="90"/>
      <c r="XJ20" s="90"/>
      <c r="XK20" s="90"/>
      <c r="XL20" s="90"/>
      <c r="XM20" s="90"/>
      <c r="XN20" s="90"/>
      <c r="XO20" s="90"/>
      <c r="XP20" s="90"/>
      <c r="XQ20" s="90"/>
      <c r="XR20" s="90"/>
      <c r="XS20" s="90"/>
      <c r="XT20" s="90"/>
      <c r="XU20" s="90"/>
      <c r="XV20" s="90"/>
      <c r="XW20" s="90"/>
      <c r="XX20" s="90"/>
      <c r="XY20" s="90"/>
      <c r="XZ20" s="90"/>
      <c r="YA20" s="90"/>
      <c r="YB20" s="90"/>
      <c r="YC20" s="90"/>
      <c r="YD20" s="90"/>
      <c r="YE20" s="90"/>
      <c r="YF20" s="90"/>
      <c r="YG20" s="90"/>
      <c r="YH20" s="90"/>
      <c r="YI20" s="90"/>
      <c r="YJ20" s="90"/>
      <c r="YK20" s="90"/>
      <c r="YL20" s="90"/>
      <c r="YM20" s="90"/>
      <c r="YN20" s="90"/>
      <c r="YO20" s="90"/>
      <c r="YP20" s="90"/>
      <c r="YQ20" s="90"/>
      <c r="YR20" s="90"/>
      <c r="YS20" s="90"/>
      <c r="YT20" s="90"/>
      <c r="YU20" s="90"/>
      <c r="YV20" s="90"/>
      <c r="YW20" s="90"/>
      <c r="YX20" s="90"/>
      <c r="YY20" s="90"/>
      <c r="YZ20" s="90"/>
      <c r="ZA20" s="90"/>
      <c r="ZB20" s="90"/>
      <c r="ZC20" s="90"/>
      <c r="ZD20" s="90"/>
      <c r="ZE20" s="90"/>
      <c r="ZF20" s="90"/>
      <c r="ZG20" s="90"/>
      <c r="ZH20" s="90"/>
      <c r="ZI20" s="90"/>
      <c r="ZJ20" s="90"/>
      <c r="ZK20" s="90"/>
      <c r="ZL20" s="90"/>
      <c r="ZM20" s="90"/>
      <c r="ZN20" s="90"/>
      <c r="ZO20" s="90"/>
      <c r="ZP20" s="90"/>
      <c r="ZQ20" s="90"/>
      <c r="ZR20" s="90"/>
      <c r="ZS20" s="90"/>
      <c r="ZT20" s="90"/>
      <c r="ZU20" s="90"/>
      <c r="ZV20" s="90"/>
      <c r="ZW20" s="90"/>
      <c r="ZX20" s="90"/>
      <c r="ZY20" s="90"/>
      <c r="ZZ20" s="90"/>
      <c r="AAA20" s="90"/>
      <c r="AAB20" s="90"/>
      <c r="AAC20" s="90"/>
      <c r="AAD20" s="90"/>
      <c r="AAE20" s="90"/>
      <c r="AAF20" s="90"/>
      <c r="AAG20" s="90"/>
      <c r="AAH20" s="90"/>
      <c r="AAI20" s="90"/>
      <c r="AAJ20" s="90"/>
      <c r="AAK20" s="90"/>
      <c r="AAL20" s="90"/>
      <c r="AAM20" s="90"/>
      <c r="AAN20" s="90"/>
      <c r="AAO20" s="90"/>
      <c r="AAP20" s="90"/>
      <c r="AAQ20" s="90"/>
      <c r="AAR20" s="90"/>
      <c r="AAS20" s="90"/>
      <c r="AAT20" s="90"/>
      <c r="AAU20" s="90"/>
      <c r="AAV20" s="90"/>
      <c r="AAW20" s="90"/>
      <c r="AAX20" s="90"/>
      <c r="AAY20" s="90"/>
      <c r="AAZ20" s="90"/>
      <c r="ABA20" s="90"/>
      <c r="ABB20" s="90"/>
      <c r="ABC20" s="90"/>
      <c r="ABD20" s="90"/>
      <c r="ABE20" s="90"/>
      <c r="ABF20" s="90"/>
      <c r="ABG20" s="90"/>
      <c r="ABH20" s="90"/>
      <c r="ABI20" s="90"/>
      <c r="ABJ20" s="90"/>
      <c r="ABK20" s="90"/>
      <c r="ABL20" s="90"/>
      <c r="ABM20" s="90"/>
      <c r="ABN20" s="90"/>
      <c r="ABO20" s="90"/>
      <c r="ABP20" s="90"/>
      <c r="ABQ20" s="90"/>
      <c r="ABR20" s="90"/>
      <c r="ABS20" s="90"/>
      <c r="ABT20" s="90"/>
      <c r="ABU20" s="90"/>
      <c r="ABV20" s="90"/>
      <c r="ABW20" s="90"/>
      <c r="ABX20" s="90"/>
      <c r="ABY20" s="90"/>
      <c r="ABZ20" s="90"/>
      <c r="ACA20" s="90"/>
      <c r="ACB20" s="90"/>
      <c r="ACC20" s="90"/>
      <c r="ACD20" s="90"/>
      <c r="ACE20" s="90"/>
      <c r="ACF20" s="90"/>
      <c r="ACG20" s="90"/>
      <c r="ACH20" s="90"/>
      <c r="ACI20" s="90"/>
      <c r="ACJ20" s="90"/>
      <c r="ACK20" s="90"/>
      <c r="ACL20" s="90"/>
      <c r="ACM20" s="90"/>
      <c r="ACN20" s="90"/>
      <c r="ACO20" s="90"/>
      <c r="ACP20" s="90"/>
      <c r="ACQ20" s="90"/>
      <c r="ACR20" s="90"/>
      <c r="ACS20" s="90"/>
      <c r="ACT20" s="90"/>
      <c r="ACU20" s="90"/>
      <c r="ACV20" s="90"/>
      <c r="ACW20" s="90"/>
      <c r="ACX20" s="90"/>
      <c r="ACY20" s="90"/>
      <c r="ACZ20" s="90"/>
      <c r="ADA20" s="90"/>
      <c r="ADB20" s="90"/>
      <c r="ADC20" s="90"/>
      <c r="ADD20" s="90"/>
      <c r="ADE20" s="90"/>
      <c r="ADF20" s="90"/>
      <c r="ADG20" s="90"/>
      <c r="ADH20" s="90"/>
      <c r="ADI20" s="90"/>
      <c r="ADJ20" s="90"/>
      <c r="ADK20" s="90"/>
      <c r="ADL20" s="90"/>
      <c r="ADM20" s="90"/>
      <c r="ADN20" s="90"/>
      <c r="ADO20" s="90"/>
      <c r="ADP20" s="90"/>
      <c r="ADQ20" s="90"/>
      <c r="ADR20" s="90"/>
      <c r="ADS20" s="90"/>
      <c r="ADT20" s="90"/>
      <c r="ADU20" s="90"/>
      <c r="ADV20" s="90"/>
      <c r="ADW20" s="90"/>
      <c r="ADX20" s="90"/>
      <c r="ADY20" s="90"/>
      <c r="ADZ20" s="90"/>
      <c r="AEA20" s="90"/>
      <c r="AEB20" s="90"/>
      <c r="AEC20" s="90"/>
      <c r="AED20" s="90"/>
      <c r="AEE20" s="90"/>
      <c r="AEF20" s="90"/>
      <c r="AEG20" s="90"/>
      <c r="AEH20" s="90"/>
      <c r="AEI20" s="90"/>
      <c r="AEJ20" s="90"/>
      <c r="AEK20" s="90"/>
      <c r="AEL20" s="90"/>
      <c r="AEM20" s="90"/>
      <c r="AEN20" s="90"/>
      <c r="AEO20" s="90"/>
      <c r="AEP20" s="90"/>
      <c r="AEQ20" s="90"/>
      <c r="AER20" s="90"/>
      <c r="AES20" s="90"/>
      <c r="AET20" s="90"/>
      <c r="AEU20" s="90"/>
      <c r="AEV20" s="90"/>
      <c r="AEW20" s="90"/>
      <c r="AEX20" s="90"/>
      <c r="AEY20" s="90"/>
      <c r="AEZ20" s="90"/>
      <c r="AFA20" s="90"/>
      <c r="AFB20" s="90"/>
      <c r="AFC20" s="90"/>
      <c r="AFD20" s="90"/>
      <c r="AFE20" s="90"/>
      <c r="AFF20" s="90"/>
      <c r="AFG20" s="90"/>
      <c r="AFH20" s="90"/>
      <c r="AFI20" s="90"/>
      <c r="AFJ20" s="90"/>
      <c r="AFK20" s="90"/>
      <c r="AFL20" s="90"/>
      <c r="AFM20" s="90"/>
      <c r="AFN20" s="90"/>
      <c r="AFO20" s="90"/>
      <c r="AFP20" s="90"/>
      <c r="AFQ20" s="90"/>
      <c r="AFR20" s="90"/>
      <c r="AFS20" s="90"/>
      <c r="AFT20" s="90"/>
      <c r="AFU20" s="90"/>
      <c r="AFV20" s="90"/>
      <c r="AFW20" s="90"/>
      <c r="AFX20" s="90"/>
      <c r="AFY20" s="90"/>
      <c r="AFZ20" s="90"/>
      <c r="AGA20" s="90"/>
      <c r="AGB20" s="90"/>
      <c r="AGC20" s="90"/>
      <c r="AGD20" s="90"/>
      <c r="AGE20" s="90"/>
      <c r="AGF20" s="90"/>
      <c r="AGG20" s="90"/>
      <c r="AGH20" s="90"/>
      <c r="AGI20" s="90"/>
      <c r="AGJ20" s="90"/>
      <c r="AGK20" s="90"/>
      <c r="AGL20" s="90"/>
      <c r="AGM20" s="90"/>
      <c r="AGN20" s="90"/>
      <c r="AGO20" s="90"/>
      <c r="AGP20" s="90"/>
      <c r="AGQ20" s="90"/>
      <c r="AGR20" s="90"/>
      <c r="AGS20" s="90"/>
      <c r="AGT20" s="90"/>
      <c r="AGU20" s="90"/>
      <c r="AGV20" s="90"/>
      <c r="AGW20" s="90"/>
      <c r="AGX20" s="90"/>
      <c r="AGY20" s="90"/>
      <c r="AGZ20" s="90"/>
      <c r="AHA20" s="90"/>
      <c r="AHB20" s="90"/>
      <c r="AHC20" s="90"/>
      <c r="AHD20" s="90"/>
      <c r="AHE20" s="90"/>
      <c r="AHF20" s="90"/>
      <c r="AHG20" s="90"/>
      <c r="AHH20" s="90"/>
      <c r="AHI20" s="90"/>
      <c r="AHJ20" s="90"/>
      <c r="AHK20" s="90"/>
      <c r="AHL20" s="90"/>
      <c r="AHM20" s="90"/>
      <c r="AHN20" s="90"/>
      <c r="AHO20" s="90"/>
      <c r="AHP20" s="90"/>
      <c r="AHQ20" s="90"/>
      <c r="AHR20" s="90"/>
      <c r="AHS20" s="90"/>
      <c r="AHT20" s="90"/>
      <c r="AHU20" s="90"/>
      <c r="AHV20" s="90"/>
      <c r="AHW20" s="90"/>
      <c r="AHX20" s="90"/>
      <c r="AHY20" s="90"/>
      <c r="AHZ20" s="90"/>
      <c r="AIA20" s="90"/>
      <c r="AIB20" s="90"/>
      <c r="AIC20" s="90"/>
      <c r="AID20" s="90"/>
      <c r="AIE20" s="90"/>
      <c r="AIF20" s="90"/>
      <c r="AIG20" s="90"/>
      <c r="AIH20" s="90"/>
      <c r="AII20" s="90"/>
      <c r="AIJ20" s="90"/>
      <c r="AIK20" s="90"/>
      <c r="AIL20" s="90"/>
      <c r="AIM20" s="90"/>
      <c r="AIN20" s="90"/>
      <c r="AIO20" s="90"/>
      <c r="AIP20" s="90"/>
      <c r="AIQ20" s="90"/>
      <c r="AIR20" s="90"/>
      <c r="AIS20" s="90"/>
      <c r="AIT20" s="90"/>
      <c r="AIU20" s="90"/>
      <c r="AIV20" s="90"/>
      <c r="AIW20" s="90"/>
      <c r="AIX20" s="90"/>
      <c r="AIY20" s="90"/>
      <c r="AIZ20" s="90"/>
      <c r="AJA20" s="90"/>
      <c r="AJB20" s="90"/>
      <c r="AJC20" s="90"/>
      <c r="AJD20" s="90"/>
      <c r="AJE20" s="90"/>
      <c r="AJF20" s="90"/>
      <c r="AJG20" s="90"/>
      <c r="AJH20" s="90"/>
      <c r="AJI20" s="90"/>
      <c r="AJJ20" s="90"/>
      <c r="AJK20" s="90"/>
      <c r="AJL20" s="90"/>
      <c r="AJM20" s="90"/>
      <c r="AJN20" s="90"/>
      <c r="AJO20" s="90"/>
      <c r="AJP20" s="90"/>
      <c r="AJQ20" s="90"/>
      <c r="AJR20" s="90"/>
      <c r="AJS20" s="90"/>
      <c r="AJT20" s="90"/>
      <c r="AJU20" s="90"/>
      <c r="AJV20" s="90"/>
      <c r="AJW20" s="90"/>
      <c r="AJX20" s="90"/>
      <c r="AJY20" s="90"/>
      <c r="AJZ20" s="90"/>
      <c r="AKA20" s="90"/>
      <c r="AKB20" s="90"/>
      <c r="AKC20" s="90"/>
      <c r="AKD20" s="90"/>
      <c r="AKE20" s="90"/>
      <c r="AKF20" s="90"/>
      <c r="AKG20" s="90"/>
      <c r="AKH20" s="90"/>
      <c r="AKI20" s="90"/>
      <c r="AKJ20" s="90"/>
      <c r="AKK20" s="90"/>
      <c r="AKL20" s="90"/>
      <c r="AKM20" s="90"/>
      <c r="AKN20" s="90"/>
      <c r="AKO20" s="90"/>
      <c r="AKP20" s="90"/>
      <c r="AKQ20" s="90"/>
      <c r="AKR20" s="90"/>
      <c r="AKS20" s="90"/>
      <c r="AKT20" s="90"/>
      <c r="AKU20" s="90"/>
      <c r="AKV20" s="90"/>
      <c r="AKW20" s="90"/>
      <c r="AKX20" s="90"/>
      <c r="AKY20" s="90"/>
      <c r="AKZ20" s="90"/>
      <c r="ALA20" s="90"/>
      <c r="ALB20" s="90"/>
      <c r="ALC20" s="90"/>
      <c r="ALD20" s="90"/>
      <c r="ALE20" s="90"/>
      <c r="ALF20" s="90"/>
      <c r="ALG20" s="90"/>
      <c r="ALH20" s="90"/>
      <c r="ALI20" s="90"/>
      <c r="ALJ20" s="90"/>
      <c r="ALK20" s="90"/>
      <c r="ALL20" s="90"/>
      <c r="ALM20" s="90"/>
      <c r="ALN20" s="90"/>
      <c r="ALO20" s="90"/>
      <c r="ALP20" s="90"/>
      <c r="ALQ20" s="90"/>
      <c r="ALR20" s="90"/>
      <c r="ALS20" s="90"/>
      <c r="ALT20" s="90"/>
      <c r="ALU20" s="90"/>
      <c r="ALV20" s="90"/>
      <c r="ALW20" s="90"/>
      <c r="ALX20" s="90"/>
      <c r="ALY20" s="90"/>
      <c r="ALZ20" s="90"/>
      <c r="AMA20" s="90"/>
      <c r="AMB20" s="90"/>
      <c r="AMC20" s="90"/>
      <c r="AMD20" s="90"/>
      <c r="AME20" s="90"/>
      <c r="AMF20" s="90"/>
      <c r="AMG20" s="90"/>
      <c r="AMH20" s="90"/>
      <c r="AMI20" s="90"/>
      <c r="AMJ20" s="90"/>
      <c r="AMK20" s="90"/>
      <c r="AML20" s="90"/>
      <c r="AMM20" s="90"/>
      <c r="AMN20" s="90"/>
      <c r="AMO20" s="90"/>
      <c r="AMP20" s="90"/>
      <c r="AMQ20" s="90"/>
      <c r="AMR20" s="90"/>
      <c r="AMS20" s="90"/>
      <c r="AMT20" s="90"/>
      <c r="AMU20" s="90"/>
      <c r="AMV20" s="90"/>
      <c r="AMW20" s="90"/>
      <c r="AMX20" s="90"/>
      <c r="AMY20" s="90"/>
      <c r="AMZ20" s="90"/>
      <c r="ANA20" s="90"/>
      <c r="ANB20" s="90"/>
      <c r="ANC20" s="90"/>
      <c r="AND20" s="90"/>
      <c r="ANE20" s="90"/>
      <c r="ANF20" s="90"/>
      <c r="ANG20" s="90"/>
      <c r="ANH20" s="90"/>
      <c r="ANI20" s="90"/>
      <c r="ANJ20" s="90"/>
      <c r="ANK20" s="90"/>
      <c r="ANL20" s="90"/>
      <c r="ANM20" s="90"/>
      <c r="ANN20" s="90"/>
      <c r="ANO20" s="90"/>
      <c r="ANP20" s="90"/>
      <c r="ANQ20" s="90"/>
      <c r="ANR20" s="90"/>
      <c r="ANS20" s="90"/>
      <c r="ANT20" s="90"/>
      <c r="ANU20" s="90"/>
      <c r="ANV20" s="90"/>
      <c r="ANW20" s="90"/>
      <c r="ANX20" s="90"/>
      <c r="ANY20" s="90"/>
      <c r="ANZ20" s="90"/>
      <c r="AOA20" s="90"/>
      <c r="AOB20" s="90"/>
      <c r="AOC20" s="90"/>
      <c r="AOD20" s="90"/>
      <c r="AOE20" s="90"/>
      <c r="AOF20" s="90"/>
      <c r="AOG20" s="90"/>
      <c r="AOH20" s="90"/>
      <c r="AOI20" s="90"/>
      <c r="AOJ20" s="90"/>
      <c r="AOK20" s="90"/>
      <c r="AOL20" s="90"/>
      <c r="AOM20" s="90"/>
      <c r="AON20" s="90"/>
      <c r="AOO20" s="90"/>
      <c r="AOP20" s="90"/>
      <c r="AOQ20" s="90"/>
      <c r="AOR20" s="90"/>
      <c r="AOS20" s="90"/>
      <c r="AOT20" s="90"/>
      <c r="AOU20" s="90"/>
      <c r="AOV20" s="90"/>
      <c r="AOW20" s="90"/>
      <c r="AOX20" s="90"/>
      <c r="AOY20" s="90"/>
      <c r="AOZ20" s="90"/>
      <c r="APA20" s="90"/>
      <c r="APB20" s="90"/>
      <c r="APC20" s="90"/>
      <c r="APD20" s="90"/>
      <c r="APE20" s="90"/>
      <c r="APF20" s="90"/>
      <c r="APG20" s="90"/>
      <c r="APH20" s="90"/>
      <c r="API20" s="90"/>
      <c r="APJ20" s="90"/>
      <c r="APK20" s="90"/>
      <c r="APL20" s="90"/>
      <c r="APM20" s="90"/>
      <c r="APN20" s="90"/>
      <c r="APO20" s="90"/>
      <c r="APP20" s="90"/>
      <c r="APQ20" s="90"/>
      <c r="APR20" s="90"/>
      <c r="APS20" s="90"/>
      <c r="APT20" s="90"/>
      <c r="APU20" s="90"/>
      <c r="APV20" s="90"/>
      <c r="APW20" s="90"/>
      <c r="APX20" s="90"/>
      <c r="APY20" s="90"/>
      <c r="APZ20" s="90"/>
      <c r="AQA20" s="90"/>
      <c r="AQB20" s="90"/>
      <c r="AQC20" s="90"/>
      <c r="AQD20" s="90"/>
      <c r="AQE20" s="90"/>
      <c r="AQF20" s="90"/>
      <c r="AQG20" s="90"/>
      <c r="AQH20" s="90"/>
      <c r="AQI20" s="90"/>
      <c r="AQJ20" s="90"/>
      <c r="AQK20" s="90"/>
      <c r="AQL20" s="90"/>
      <c r="AQM20" s="90"/>
      <c r="AQN20" s="90"/>
      <c r="AQO20" s="90"/>
      <c r="AQP20" s="90"/>
      <c r="AQQ20" s="90"/>
      <c r="AQR20" s="90"/>
      <c r="AQS20" s="90"/>
      <c r="AQT20" s="90"/>
      <c r="AQU20" s="90"/>
      <c r="AQV20" s="90"/>
      <c r="AQW20" s="90"/>
      <c r="AQX20" s="90"/>
      <c r="AQY20" s="90"/>
      <c r="AQZ20" s="90"/>
      <c r="ARA20" s="90"/>
      <c r="ARB20" s="90"/>
      <c r="ARC20" s="90"/>
      <c r="ARD20" s="90"/>
      <c r="ARE20" s="90"/>
      <c r="ARF20" s="90"/>
      <c r="ARG20" s="90"/>
      <c r="ARH20" s="90"/>
      <c r="ARI20" s="90"/>
      <c r="ARJ20" s="90"/>
      <c r="ARK20" s="90"/>
      <c r="ARL20" s="90"/>
      <c r="ARM20" s="90"/>
      <c r="ARN20" s="90"/>
      <c r="ARO20" s="90"/>
      <c r="ARP20" s="90"/>
      <c r="ARQ20" s="90"/>
      <c r="ARR20" s="90"/>
      <c r="ARS20" s="90"/>
      <c r="ART20" s="90"/>
      <c r="ARU20" s="90"/>
      <c r="ARV20" s="90"/>
      <c r="ARW20" s="90"/>
      <c r="ARX20" s="90"/>
      <c r="ARY20" s="90"/>
      <c r="ARZ20" s="90"/>
      <c r="ASA20" s="90"/>
      <c r="ASB20" s="90"/>
      <c r="ASC20" s="90"/>
      <c r="ASD20" s="90"/>
      <c r="ASE20" s="90"/>
      <c r="ASF20" s="90"/>
      <c r="ASG20" s="90"/>
      <c r="ASH20" s="90"/>
      <c r="ASI20" s="90"/>
      <c r="ASJ20" s="90"/>
      <c r="ASK20" s="90"/>
      <c r="ASL20" s="90"/>
      <c r="ASM20" s="90"/>
      <c r="ASN20" s="90"/>
      <c r="ASO20" s="90"/>
      <c r="ASP20" s="90"/>
      <c r="ASQ20" s="90"/>
      <c r="ASR20" s="90"/>
      <c r="ASS20" s="90"/>
      <c r="AST20" s="90"/>
      <c r="ASU20" s="90"/>
      <c r="ASV20" s="90"/>
      <c r="ASW20" s="90"/>
      <c r="ASX20" s="90"/>
      <c r="ASY20" s="90"/>
      <c r="ASZ20" s="90"/>
      <c r="ATA20" s="90"/>
      <c r="ATB20" s="90"/>
      <c r="ATC20" s="90"/>
      <c r="ATD20" s="90"/>
      <c r="ATE20" s="90"/>
      <c r="ATF20" s="90"/>
      <c r="ATG20" s="90"/>
      <c r="ATH20" s="90"/>
      <c r="ATI20" s="90"/>
      <c r="ATJ20" s="90"/>
      <c r="ATK20" s="90"/>
      <c r="ATL20" s="90"/>
      <c r="ATM20" s="90"/>
      <c r="ATN20" s="90"/>
      <c r="ATO20" s="90"/>
      <c r="ATP20" s="90"/>
      <c r="ATQ20" s="90"/>
      <c r="ATR20" s="90"/>
      <c r="ATS20" s="90"/>
    </row>
    <row r="21" spans="1:1215" x14ac:dyDescent="0.25">
      <c r="A21" s="19">
        <v>3</v>
      </c>
      <c r="B21" s="20"/>
      <c r="C21" s="5" t="str">
        <f t="shared" si="2950"/>
        <v/>
      </c>
      <c r="D21" s="93">
        <f t="shared" si="2952"/>
        <v>0</v>
      </c>
      <c r="E21" s="93">
        <f t="shared" si="2951"/>
        <v>0</v>
      </c>
      <c r="F21" s="93">
        <f t="shared" si="2951"/>
        <v>0</v>
      </c>
      <c r="G21" s="93">
        <f t="shared" si="2951"/>
        <v>0</v>
      </c>
      <c r="H21" s="93">
        <f t="shared" si="2951"/>
        <v>0</v>
      </c>
      <c r="I21" s="93">
        <f t="shared" si="2951"/>
        <v>0</v>
      </c>
      <c r="J21" s="93">
        <f t="shared" si="2951"/>
        <v>0</v>
      </c>
      <c r="K21" s="93">
        <f t="shared" si="2951"/>
        <v>0</v>
      </c>
      <c r="L21" s="93">
        <f t="shared" si="2951"/>
        <v>0</v>
      </c>
      <c r="M21" s="93">
        <f t="shared" si="2951"/>
        <v>0</v>
      </c>
      <c r="N21" s="93">
        <f t="shared" si="2951"/>
        <v>0</v>
      </c>
      <c r="O21" s="93">
        <f t="shared" si="2951"/>
        <v>0</v>
      </c>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0"/>
      <c r="EG21" s="90"/>
      <c r="EH21" s="90"/>
      <c r="EI21" s="90"/>
      <c r="EJ21" s="90"/>
      <c r="EK21" s="90"/>
      <c r="EL21" s="90"/>
      <c r="EM21" s="90"/>
      <c r="EN21" s="90"/>
      <c r="EO21" s="90"/>
      <c r="EP21" s="90"/>
      <c r="EQ21" s="90"/>
      <c r="ER21" s="90"/>
      <c r="ES21" s="90"/>
      <c r="ET21" s="90"/>
      <c r="EU21" s="90"/>
      <c r="EV21" s="90"/>
      <c r="EW21" s="90"/>
      <c r="EX21" s="90"/>
      <c r="EY21" s="90"/>
      <c r="EZ21" s="90"/>
      <c r="FA21" s="90"/>
      <c r="FB21" s="90"/>
      <c r="FC21" s="90"/>
      <c r="FD21" s="90"/>
      <c r="FE21" s="90"/>
      <c r="FF21" s="90"/>
      <c r="FG21" s="90"/>
      <c r="FH21" s="90"/>
      <c r="FI21" s="90"/>
      <c r="FJ21" s="90"/>
      <c r="FK21" s="90"/>
      <c r="FL21" s="90"/>
      <c r="FM21" s="90"/>
      <c r="FN21" s="90"/>
      <c r="FO21" s="90"/>
      <c r="FP21" s="90"/>
      <c r="FQ21" s="90"/>
      <c r="FR21" s="90"/>
      <c r="FS21" s="90"/>
      <c r="FT21" s="90"/>
      <c r="FU21" s="90"/>
      <c r="FV21" s="90"/>
      <c r="FW21" s="90"/>
      <c r="FX21" s="90"/>
      <c r="FY21" s="90"/>
      <c r="FZ21" s="90"/>
      <c r="GA21" s="90"/>
      <c r="GB21" s="90"/>
      <c r="GC21" s="90"/>
      <c r="GD21" s="90"/>
      <c r="GE21" s="90"/>
      <c r="GF21" s="90"/>
      <c r="GG21" s="90"/>
      <c r="GH21" s="90"/>
      <c r="GI21" s="90"/>
      <c r="GJ21" s="90"/>
      <c r="GK21" s="90"/>
      <c r="GL21" s="90"/>
      <c r="GM21" s="90"/>
      <c r="GN21" s="90"/>
      <c r="GO21" s="90"/>
      <c r="GP21" s="90"/>
      <c r="GQ21" s="90"/>
      <c r="GR21" s="90"/>
      <c r="GS21" s="90"/>
      <c r="GT21" s="90"/>
      <c r="GU21" s="90"/>
      <c r="GV21" s="90"/>
      <c r="GW21" s="90"/>
      <c r="GX21" s="90"/>
      <c r="GY21" s="90"/>
      <c r="GZ21" s="90"/>
      <c r="HA21" s="90"/>
      <c r="HB21" s="90"/>
      <c r="HC21" s="90"/>
      <c r="HD21" s="90"/>
      <c r="HE21" s="90"/>
      <c r="HF21" s="90"/>
      <c r="HG21" s="90"/>
      <c r="HH21" s="90"/>
      <c r="HI21" s="90"/>
      <c r="HJ21" s="90"/>
      <c r="HK21" s="90"/>
      <c r="HL21" s="90"/>
      <c r="HM21" s="90"/>
      <c r="HN21" s="90"/>
      <c r="HO21" s="90"/>
      <c r="HP21" s="90"/>
      <c r="HQ21" s="90"/>
      <c r="HR21" s="90"/>
      <c r="HS21" s="90"/>
      <c r="HT21" s="90"/>
      <c r="HU21" s="90"/>
      <c r="HV21" s="90"/>
      <c r="HW21" s="90"/>
      <c r="HX21" s="90"/>
      <c r="HY21" s="90"/>
      <c r="HZ21" s="90"/>
      <c r="IA21" s="90"/>
      <c r="IB21" s="90"/>
      <c r="IC21" s="90"/>
      <c r="ID21" s="90"/>
      <c r="IE21" s="90"/>
      <c r="IF21" s="90"/>
      <c r="IG21" s="90"/>
      <c r="IH21" s="90"/>
      <c r="II21" s="90"/>
      <c r="IJ21" s="90"/>
      <c r="IK21" s="90"/>
      <c r="IL21" s="90"/>
      <c r="IM21" s="90"/>
      <c r="IN21" s="90"/>
      <c r="IO21" s="90"/>
      <c r="IP21" s="90"/>
      <c r="IQ21" s="90"/>
      <c r="IR21" s="90"/>
      <c r="IS21" s="90"/>
      <c r="IT21" s="90"/>
      <c r="IU21" s="90"/>
      <c r="IV21" s="90"/>
      <c r="IW21" s="90"/>
      <c r="IX21" s="90"/>
      <c r="IY21" s="90"/>
      <c r="IZ21" s="90"/>
      <c r="JA21" s="90"/>
      <c r="JB21" s="90"/>
      <c r="JC21" s="90"/>
      <c r="JD21" s="90"/>
      <c r="JE21" s="90"/>
      <c r="JF21" s="90"/>
      <c r="JG21" s="90"/>
      <c r="JH21" s="90"/>
      <c r="JI21" s="90"/>
      <c r="JJ21" s="90"/>
      <c r="JK21" s="90"/>
      <c r="JL21" s="90"/>
      <c r="JM21" s="90"/>
      <c r="JN21" s="90"/>
      <c r="JO21" s="90"/>
      <c r="JP21" s="90"/>
      <c r="JQ21" s="90"/>
      <c r="JR21" s="90"/>
      <c r="JS21" s="90"/>
      <c r="JT21" s="90"/>
      <c r="JU21" s="90"/>
      <c r="JV21" s="90"/>
      <c r="JW21" s="90"/>
      <c r="JX21" s="90"/>
      <c r="JY21" s="90"/>
      <c r="JZ21" s="90"/>
      <c r="KA21" s="90"/>
      <c r="KB21" s="90"/>
      <c r="KC21" s="90"/>
      <c r="KD21" s="90"/>
      <c r="KE21" s="90"/>
      <c r="KF21" s="90"/>
      <c r="KG21" s="90"/>
      <c r="KH21" s="90"/>
      <c r="KI21" s="90"/>
      <c r="KJ21" s="90"/>
      <c r="KK21" s="90"/>
      <c r="KL21" s="90"/>
      <c r="KM21" s="90"/>
      <c r="KN21" s="90"/>
      <c r="KO21" s="90"/>
      <c r="KP21" s="90"/>
      <c r="KQ21" s="90"/>
      <c r="KR21" s="90"/>
      <c r="KS21" s="90"/>
      <c r="KT21" s="90"/>
      <c r="KU21" s="90"/>
      <c r="KV21" s="90"/>
      <c r="KW21" s="90"/>
      <c r="KX21" s="90"/>
      <c r="KY21" s="90"/>
      <c r="KZ21" s="90"/>
      <c r="LA21" s="90"/>
      <c r="LB21" s="90"/>
      <c r="LC21" s="90"/>
      <c r="LD21" s="90"/>
      <c r="LE21" s="90"/>
      <c r="LF21" s="90"/>
      <c r="LG21" s="90"/>
      <c r="LH21" s="90"/>
      <c r="LI21" s="90"/>
      <c r="LJ21" s="90"/>
      <c r="LK21" s="90"/>
      <c r="LL21" s="90"/>
      <c r="LM21" s="90"/>
      <c r="LN21" s="90"/>
      <c r="LO21" s="90"/>
      <c r="LP21" s="90"/>
      <c r="LQ21" s="90"/>
      <c r="LR21" s="90"/>
      <c r="LS21" s="90"/>
      <c r="LT21" s="90"/>
      <c r="LU21" s="90"/>
      <c r="LV21" s="90"/>
      <c r="LW21" s="90"/>
      <c r="LX21" s="90"/>
      <c r="LY21" s="90"/>
      <c r="LZ21" s="90"/>
      <c r="MA21" s="90"/>
      <c r="MB21" s="90"/>
      <c r="MC21" s="90"/>
      <c r="MD21" s="90"/>
      <c r="ME21" s="90"/>
      <c r="MF21" s="90"/>
      <c r="MG21" s="90"/>
      <c r="MH21" s="90"/>
      <c r="MI21" s="90"/>
      <c r="MJ21" s="90"/>
      <c r="MK21" s="90"/>
      <c r="ML21" s="90"/>
      <c r="MM21" s="90"/>
      <c r="MN21" s="90"/>
      <c r="MO21" s="90"/>
      <c r="MP21" s="90"/>
      <c r="MQ21" s="90"/>
      <c r="MR21" s="90"/>
      <c r="MS21" s="90"/>
      <c r="MT21" s="90"/>
      <c r="MU21" s="90"/>
      <c r="MV21" s="90"/>
      <c r="MW21" s="90"/>
      <c r="MX21" s="90"/>
      <c r="MY21" s="90"/>
      <c r="MZ21" s="90"/>
      <c r="NA21" s="90"/>
      <c r="NB21" s="90"/>
      <c r="NC21" s="90"/>
      <c r="ND21" s="90"/>
      <c r="NE21" s="90"/>
      <c r="NF21" s="90"/>
      <c r="NG21" s="90"/>
      <c r="NH21" s="90"/>
      <c r="NI21" s="90"/>
      <c r="NJ21" s="90"/>
      <c r="NK21" s="90"/>
      <c r="NL21" s="90"/>
      <c r="NM21" s="90"/>
      <c r="NN21" s="90"/>
      <c r="NO21" s="90"/>
      <c r="NP21" s="90"/>
      <c r="NQ21" s="90"/>
      <c r="NR21" s="90"/>
      <c r="NS21" s="90"/>
      <c r="NT21" s="90"/>
      <c r="NU21" s="90"/>
      <c r="NV21" s="90"/>
      <c r="NW21" s="90"/>
      <c r="NX21" s="90"/>
      <c r="NY21" s="90"/>
      <c r="NZ21" s="90"/>
      <c r="OA21" s="90"/>
      <c r="OB21" s="90"/>
      <c r="OC21" s="90"/>
      <c r="OD21" s="90"/>
      <c r="OE21" s="90"/>
      <c r="OF21" s="90"/>
      <c r="OG21" s="90"/>
      <c r="OH21" s="90"/>
      <c r="OI21" s="90"/>
      <c r="OJ21" s="90"/>
      <c r="OK21" s="90"/>
      <c r="OL21" s="90"/>
      <c r="OM21" s="90"/>
      <c r="ON21" s="90"/>
      <c r="OO21" s="90"/>
      <c r="OP21" s="90"/>
      <c r="OQ21" s="90"/>
      <c r="OR21" s="90"/>
      <c r="OS21" s="90"/>
      <c r="OT21" s="90"/>
      <c r="OU21" s="90"/>
      <c r="OV21" s="90"/>
      <c r="OW21" s="90"/>
      <c r="OX21" s="90"/>
      <c r="OY21" s="90"/>
      <c r="OZ21" s="90"/>
      <c r="PA21" s="90"/>
      <c r="PB21" s="90"/>
      <c r="PC21" s="90"/>
      <c r="PD21" s="90"/>
      <c r="PE21" s="90"/>
      <c r="PF21" s="90"/>
      <c r="PG21" s="90"/>
      <c r="PH21" s="90"/>
      <c r="PI21" s="90"/>
      <c r="PJ21" s="90"/>
      <c r="PK21" s="90"/>
      <c r="PL21" s="90"/>
      <c r="PM21" s="90"/>
      <c r="PN21" s="90"/>
      <c r="PO21" s="90"/>
      <c r="PP21" s="90"/>
      <c r="PQ21" s="90"/>
      <c r="PR21" s="90"/>
      <c r="PS21" s="90"/>
      <c r="PT21" s="90"/>
      <c r="PU21" s="90"/>
      <c r="PV21" s="90"/>
      <c r="PW21" s="90"/>
      <c r="PX21" s="90"/>
      <c r="PY21" s="90"/>
      <c r="PZ21" s="90"/>
      <c r="QA21" s="90"/>
      <c r="QB21" s="90"/>
      <c r="QC21" s="90"/>
      <c r="QD21" s="90"/>
      <c r="QE21" s="90"/>
      <c r="QF21" s="90"/>
      <c r="QG21" s="90"/>
      <c r="QH21" s="90"/>
      <c r="QI21" s="90"/>
      <c r="QJ21" s="90"/>
      <c r="QK21" s="90"/>
      <c r="QL21" s="90"/>
      <c r="QM21" s="90"/>
      <c r="QN21" s="90"/>
      <c r="QO21" s="90"/>
      <c r="QP21" s="90"/>
      <c r="QQ21" s="90"/>
      <c r="QR21" s="90"/>
      <c r="QS21" s="90"/>
      <c r="QT21" s="90"/>
      <c r="QU21" s="90"/>
      <c r="QV21" s="90"/>
      <c r="QW21" s="90"/>
      <c r="QX21" s="90"/>
      <c r="QY21" s="90"/>
      <c r="QZ21" s="90"/>
      <c r="RA21" s="90"/>
      <c r="RB21" s="90"/>
      <c r="RC21" s="90"/>
      <c r="RD21" s="90"/>
      <c r="RE21" s="90"/>
      <c r="RF21" s="90"/>
      <c r="RG21" s="90"/>
      <c r="RH21" s="90"/>
      <c r="RI21" s="90"/>
      <c r="RJ21" s="90"/>
      <c r="RK21" s="90"/>
      <c r="RL21" s="90"/>
      <c r="RM21" s="90"/>
      <c r="RN21" s="90"/>
      <c r="RO21" s="90"/>
      <c r="RP21" s="90"/>
      <c r="RQ21" s="90"/>
      <c r="RR21" s="90"/>
      <c r="RS21" s="90"/>
      <c r="RT21" s="90"/>
      <c r="RU21" s="90"/>
      <c r="RV21" s="90"/>
      <c r="RW21" s="90"/>
      <c r="RX21" s="90"/>
      <c r="RY21" s="90"/>
      <c r="RZ21" s="90"/>
      <c r="SA21" s="90"/>
      <c r="SB21" s="90"/>
      <c r="SC21" s="90"/>
      <c r="SD21" s="90"/>
      <c r="SE21" s="90"/>
      <c r="SF21" s="90"/>
      <c r="SG21" s="90"/>
      <c r="SH21" s="90"/>
      <c r="SI21" s="90"/>
      <c r="SJ21" s="90"/>
      <c r="SK21" s="90"/>
      <c r="SL21" s="90"/>
      <c r="SM21" s="90"/>
      <c r="SN21" s="90"/>
      <c r="SO21" s="90"/>
      <c r="SP21" s="90"/>
      <c r="SQ21" s="90"/>
      <c r="SR21" s="90"/>
      <c r="SS21" s="90"/>
      <c r="ST21" s="90"/>
      <c r="SU21" s="90"/>
      <c r="SV21" s="90"/>
      <c r="SW21" s="90"/>
      <c r="SX21" s="90"/>
      <c r="SY21" s="90"/>
      <c r="SZ21" s="90"/>
      <c r="TA21" s="90"/>
      <c r="TB21" s="90"/>
      <c r="TC21" s="90"/>
      <c r="TD21" s="90"/>
      <c r="TE21" s="90"/>
      <c r="TF21" s="90"/>
      <c r="TG21" s="90"/>
      <c r="TH21" s="90"/>
      <c r="TI21" s="90"/>
      <c r="TJ21" s="90"/>
      <c r="TK21" s="90"/>
      <c r="TL21" s="90"/>
      <c r="TM21" s="90"/>
      <c r="TN21" s="90"/>
      <c r="TO21" s="90"/>
      <c r="TP21" s="90"/>
      <c r="TQ21" s="90"/>
      <c r="TR21" s="90"/>
      <c r="TS21" s="90"/>
      <c r="TT21" s="90"/>
      <c r="TU21" s="90"/>
      <c r="TV21" s="90"/>
      <c r="TW21" s="90"/>
      <c r="TX21" s="90"/>
      <c r="TY21" s="90"/>
      <c r="TZ21" s="90"/>
      <c r="UA21" s="90"/>
      <c r="UB21" s="90"/>
      <c r="UC21" s="90"/>
      <c r="UD21" s="90"/>
      <c r="UE21" s="90"/>
      <c r="UF21" s="90"/>
      <c r="UG21" s="90"/>
      <c r="UH21" s="90"/>
      <c r="UI21" s="90"/>
      <c r="UJ21" s="90"/>
      <c r="UK21" s="90"/>
      <c r="UL21" s="90"/>
      <c r="UM21" s="90"/>
      <c r="UN21" s="90"/>
      <c r="UO21" s="90"/>
      <c r="UP21" s="90"/>
      <c r="UQ21" s="90"/>
      <c r="UR21" s="90"/>
      <c r="US21" s="90"/>
      <c r="UT21" s="90"/>
      <c r="UU21" s="90"/>
      <c r="UV21" s="90"/>
      <c r="UW21" s="90"/>
      <c r="UX21" s="90"/>
      <c r="UY21" s="90"/>
      <c r="UZ21" s="90"/>
      <c r="VA21" s="90"/>
      <c r="VB21" s="90"/>
      <c r="VC21" s="90"/>
      <c r="VD21" s="90"/>
      <c r="VE21" s="90"/>
      <c r="VF21" s="90"/>
      <c r="VG21" s="90"/>
      <c r="VH21" s="90"/>
      <c r="VI21" s="90"/>
      <c r="VJ21" s="90"/>
      <c r="VK21" s="90"/>
      <c r="VL21" s="90"/>
      <c r="VM21" s="90"/>
      <c r="VN21" s="90"/>
      <c r="VO21" s="90"/>
      <c r="VP21" s="90"/>
      <c r="VQ21" s="90"/>
      <c r="VR21" s="90"/>
      <c r="VS21" s="90"/>
      <c r="VT21" s="90"/>
      <c r="VU21" s="90"/>
      <c r="VV21" s="90"/>
      <c r="VW21" s="90"/>
      <c r="VX21" s="90"/>
      <c r="VY21" s="90"/>
      <c r="VZ21" s="90"/>
      <c r="WA21" s="90"/>
      <c r="WB21" s="90"/>
      <c r="WC21" s="90"/>
      <c r="WD21" s="90"/>
      <c r="WE21" s="90"/>
      <c r="WF21" s="90"/>
      <c r="WG21" s="90"/>
      <c r="WH21" s="90"/>
      <c r="WI21" s="90"/>
      <c r="WJ21" s="90"/>
      <c r="WK21" s="90"/>
      <c r="WL21" s="90"/>
      <c r="WM21" s="90"/>
      <c r="WN21" s="90"/>
      <c r="WO21" s="90"/>
      <c r="WP21" s="90"/>
      <c r="WQ21" s="90"/>
      <c r="WR21" s="90"/>
      <c r="WS21" s="90"/>
      <c r="WT21" s="90"/>
      <c r="WU21" s="90"/>
      <c r="WV21" s="90"/>
      <c r="WW21" s="90"/>
      <c r="WX21" s="90"/>
      <c r="WY21" s="90"/>
      <c r="WZ21" s="90"/>
      <c r="XA21" s="90"/>
      <c r="XB21" s="90"/>
      <c r="XC21" s="90"/>
      <c r="XD21" s="90"/>
      <c r="XE21" s="90"/>
      <c r="XF21" s="90"/>
      <c r="XG21" s="90"/>
      <c r="XH21" s="90"/>
      <c r="XI21" s="90"/>
      <c r="XJ21" s="90"/>
      <c r="XK21" s="90"/>
      <c r="XL21" s="90"/>
      <c r="XM21" s="90"/>
      <c r="XN21" s="90"/>
      <c r="XO21" s="90"/>
      <c r="XP21" s="90"/>
      <c r="XQ21" s="90"/>
      <c r="XR21" s="90"/>
      <c r="XS21" s="90"/>
      <c r="XT21" s="90"/>
      <c r="XU21" s="90"/>
      <c r="XV21" s="90"/>
      <c r="XW21" s="90"/>
      <c r="XX21" s="90"/>
      <c r="XY21" s="90"/>
      <c r="XZ21" s="90"/>
      <c r="YA21" s="90"/>
      <c r="YB21" s="90"/>
      <c r="YC21" s="90"/>
      <c r="YD21" s="90"/>
      <c r="YE21" s="90"/>
      <c r="YF21" s="90"/>
      <c r="YG21" s="90"/>
      <c r="YH21" s="90"/>
      <c r="YI21" s="90"/>
      <c r="YJ21" s="90"/>
      <c r="YK21" s="90"/>
      <c r="YL21" s="90"/>
      <c r="YM21" s="90"/>
      <c r="YN21" s="90"/>
      <c r="YO21" s="90"/>
      <c r="YP21" s="90"/>
      <c r="YQ21" s="90"/>
      <c r="YR21" s="90"/>
      <c r="YS21" s="90"/>
      <c r="YT21" s="90"/>
      <c r="YU21" s="90"/>
      <c r="YV21" s="90"/>
      <c r="YW21" s="90"/>
      <c r="YX21" s="90"/>
      <c r="YY21" s="90"/>
      <c r="YZ21" s="90"/>
      <c r="ZA21" s="90"/>
      <c r="ZB21" s="90"/>
      <c r="ZC21" s="90"/>
      <c r="ZD21" s="90"/>
      <c r="ZE21" s="90"/>
      <c r="ZF21" s="90"/>
      <c r="ZG21" s="90"/>
      <c r="ZH21" s="90"/>
      <c r="ZI21" s="90"/>
      <c r="ZJ21" s="90"/>
      <c r="ZK21" s="90"/>
      <c r="ZL21" s="90"/>
      <c r="ZM21" s="90"/>
      <c r="ZN21" s="90"/>
      <c r="ZO21" s="90"/>
      <c r="ZP21" s="90"/>
      <c r="ZQ21" s="90"/>
      <c r="ZR21" s="90"/>
      <c r="ZS21" s="90"/>
      <c r="ZT21" s="90"/>
      <c r="ZU21" s="90"/>
      <c r="ZV21" s="90"/>
      <c r="ZW21" s="90"/>
      <c r="ZX21" s="90"/>
      <c r="ZY21" s="90"/>
      <c r="ZZ21" s="90"/>
      <c r="AAA21" s="90"/>
      <c r="AAB21" s="90"/>
      <c r="AAC21" s="90"/>
      <c r="AAD21" s="90"/>
      <c r="AAE21" s="90"/>
      <c r="AAF21" s="90"/>
      <c r="AAG21" s="90"/>
      <c r="AAH21" s="90"/>
      <c r="AAI21" s="90"/>
      <c r="AAJ21" s="90"/>
      <c r="AAK21" s="90"/>
      <c r="AAL21" s="90"/>
      <c r="AAM21" s="90"/>
      <c r="AAN21" s="90"/>
      <c r="AAO21" s="90"/>
      <c r="AAP21" s="90"/>
      <c r="AAQ21" s="90"/>
      <c r="AAR21" s="90"/>
      <c r="AAS21" s="90"/>
      <c r="AAT21" s="90"/>
      <c r="AAU21" s="90"/>
      <c r="AAV21" s="90"/>
      <c r="AAW21" s="90"/>
      <c r="AAX21" s="90"/>
      <c r="AAY21" s="90"/>
      <c r="AAZ21" s="90"/>
      <c r="ABA21" s="90"/>
      <c r="ABB21" s="90"/>
      <c r="ABC21" s="90"/>
      <c r="ABD21" s="90"/>
      <c r="ABE21" s="90"/>
      <c r="ABF21" s="90"/>
      <c r="ABG21" s="90"/>
      <c r="ABH21" s="90"/>
      <c r="ABI21" s="90"/>
      <c r="ABJ21" s="90"/>
      <c r="ABK21" s="90"/>
      <c r="ABL21" s="90"/>
      <c r="ABM21" s="90"/>
      <c r="ABN21" s="90"/>
      <c r="ABO21" s="90"/>
      <c r="ABP21" s="90"/>
      <c r="ABQ21" s="90"/>
      <c r="ABR21" s="90"/>
      <c r="ABS21" s="90"/>
      <c r="ABT21" s="90"/>
      <c r="ABU21" s="90"/>
      <c r="ABV21" s="90"/>
      <c r="ABW21" s="90"/>
      <c r="ABX21" s="90"/>
      <c r="ABY21" s="90"/>
      <c r="ABZ21" s="90"/>
      <c r="ACA21" s="90"/>
      <c r="ACB21" s="90"/>
      <c r="ACC21" s="90"/>
      <c r="ACD21" s="90"/>
      <c r="ACE21" s="90"/>
      <c r="ACF21" s="90"/>
      <c r="ACG21" s="90"/>
      <c r="ACH21" s="90"/>
      <c r="ACI21" s="90"/>
      <c r="ACJ21" s="90"/>
      <c r="ACK21" s="90"/>
      <c r="ACL21" s="90"/>
      <c r="ACM21" s="90"/>
      <c r="ACN21" s="90"/>
      <c r="ACO21" s="90"/>
      <c r="ACP21" s="90"/>
      <c r="ACQ21" s="90"/>
      <c r="ACR21" s="90"/>
      <c r="ACS21" s="90"/>
      <c r="ACT21" s="90"/>
      <c r="ACU21" s="90"/>
      <c r="ACV21" s="90"/>
      <c r="ACW21" s="90"/>
      <c r="ACX21" s="90"/>
      <c r="ACY21" s="90"/>
      <c r="ACZ21" s="90"/>
      <c r="ADA21" s="90"/>
      <c r="ADB21" s="90"/>
      <c r="ADC21" s="90"/>
      <c r="ADD21" s="90"/>
      <c r="ADE21" s="90"/>
      <c r="ADF21" s="90"/>
      <c r="ADG21" s="90"/>
      <c r="ADH21" s="90"/>
      <c r="ADI21" s="90"/>
      <c r="ADJ21" s="90"/>
      <c r="ADK21" s="90"/>
      <c r="ADL21" s="90"/>
      <c r="ADM21" s="90"/>
      <c r="ADN21" s="90"/>
      <c r="ADO21" s="90"/>
      <c r="ADP21" s="90"/>
      <c r="ADQ21" s="90"/>
      <c r="ADR21" s="90"/>
      <c r="ADS21" s="90"/>
      <c r="ADT21" s="90"/>
      <c r="ADU21" s="90"/>
      <c r="ADV21" s="90"/>
      <c r="ADW21" s="90"/>
      <c r="ADX21" s="90"/>
      <c r="ADY21" s="90"/>
      <c r="ADZ21" s="90"/>
      <c r="AEA21" s="90"/>
      <c r="AEB21" s="90"/>
      <c r="AEC21" s="90"/>
      <c r="AED21" s="90"/>
      <c r="AEE21" s="90"/>
      <c r="AEF21" s="90"/>
      <c r="AEG21" s="90"/>
      <c r="AEH21" s="90"/>
      <c r="AEI21" s="90"/>
      <c r="AEJ21" s="90"/>
      <c r="AEK21" s="90"/>
      <c r="AEL21" s="90"/>
      <c r="AEM21" s="90"/>
      <c r="AEN21" s="90"/>
      <c r="AEO21" s="90"/>
      <c r="AEP21" s="90"/>
      <c r="AEQ21" s="90"/>
      <c r="AER21" s="90"/>
      <c r="AES21" s="90"/>
      <c r="AET21" s="90"/>
      <c r="AEU21" s="90"/>
      <c r="AEV21" s="90"/>
      <c r="AEW21" s="90"/>
      <c r="AEX21" s="90"/>
      <c r="AEY21" s="90"/>
      <c r="AEZ21" s="90"/>
      <c r="AFA21" s="90"/>
      <c r="AFB21" s="90"/>
      <c r="AFC21" s="90"/>
      <c r="AFD21" s="90"/>
      <c r="AFE21" s="90"/>
      <c r="AFF21" s="90"/>
      <c r="AFG21" s="90"/>
      <c r="AFH21" s="90"/>
      <c r="AFI21" s="90"/>
      <c r="AFJ21" s="90"/>
      <c r="AFK21" s="90"/>
      <c r="AFL21" s="90"/>
      <c r="AFM21" s="90"/>
      <c r="AFN21" s="90"/>
      <c r="AFO21" s="90"/>
      <c r="AFP21" s="90"/>
      <c r="AFQ21" s="90"/>
      <c r="AFR21" s="90"/>
      <c r="AFS21" s="90"/>
      <c r="AFT21" s="90"/>
      <c r="AFU21" s="90"/>
      <c r="AFV21" s="90"/>
      <c r="AFW21" s="90"/>
      <c r="AFX21" s="90"/>
      <c r="AFY21" s="90"/>
      <c r="AFZ21" s="90"/>
      <c r="AGA21" s="90"/>
      <c r="AGB21" s="90"/>
      <c r="AGC21" s="90"/>
      <c r="AGD21" s="90"/>
      <c r="AGE21" s="90"/>
      <c r="AGF21" s="90"/>
      <c r="AGG21" s="90"/>
      <c r="AGH21" s="90"/>
      <c r="AGI21" s="90"/>
      <c r="AGJ21" s="90"/>
      <c r="AGK21" s="90"/>
      <c r="AGL21" s="90"/>
      <c r="AGM21" s="90"/>
      <c r="AGN21" s="90"/>
      <c r="AGO21" s="90"/>
      <c r="AGP21" s="90"/>
      <c r="AGQ21" s="90"/>
      <c r="AGR21" s="90"/>
      <c r="AGS21" s="90"/>
      <c r="AGT21" s="90"/>
      <c r="AGU21" s="90"/>
      <c r="AGV21" s="90"/>
      <c r="AGW21" s="90"/>
      <c r="AGX21" s="90"/>
      <c r="AGY21" s="90"/>
      <c r="AGZ21" s="90"/>
      <c r="AHA21" s="90"/>
      <c r="AHB21" s="90"/>
      <c r="AHC21" s="90"/>
      <c r="AHD21" s="90"/>
      <c r="AHE21" s="90"/>
      <c r="AHF21" s="90"/>
      <c r="AHG21" s="90"/>
      <c r="AHH21" s="90"/>
      <c r="AHI21" s="90"/>
      <c r="AHJ21" s="90"/>
      <c r="AHK21" s="90"/>
      <c r="AHL21" s="90"/>
      <c r="AHM21" s="90"/>
      <c r="AHN21" s="90"/>
      <c r="AHO21" s="90"/>
      <c r="AHP21" s="90"/>
      <c r="AHQ21" s="90"/>
      <c r="AHR21" s="90"/>
      <c r="AHS21" s="90"/>
      <c r="AHT21" s="90"/>
      <c r="AHU21" s="90"/>
      <c r="AHV21" s="90"/>
      <c r="AHW21" s="90"/>
      <c r="AHX21" s="90"/>
      <c r="AHY21" s="90"/>
      <c r="AHZ21" s="90"/>
      <c r="AIA21" s="90"/>
      <c r="AIB21" s="90"/>
      <c r="AIC21" s="90"/>
      <c r="AID21" s="90"/>
      <c r="AIE21" s="90"/>
      <c r="AIF21" s="90"/>
      <c r="AIG21" s="90"/>
      <c r="AIH21" s="90"/>
      <c r="AII21" s="90"/>
      <c r="AIJ21" s="90"/>
      <c r="AIK21" s="90"/>
      <c r="AIL21" s="90"/>
      <c r="AIM21" s="90"/>
      <c r="AIN21" s="90"/>
      <c r="AIO21" s="90"/>
      <c r="AIP21" s="90"/>
      <c r="AIQ21" s="90"/>
      <c r="AIR21" s="90"/>
      <c r="AIS21" s="90"/>
      <c r="AIT21" s="90"/>
      <c r="AIU21" s="90"/>
      <c r="AIV21" s="90"/>
      <c r="AIW21" s="90"/>
      <c r="AIX21" s="90"/>
      <c r="AIY21" s="90"/>
      <c r="AIZ21" s="90"/>
      <c r="AJA21" s="90"/>
      <c r="AJB21" s="90"/>
      <c r="AJC21" s="90"/>
      <c r="AJD21" s="90"/>
      <c r="AJE21" s="90"/>
      <c r="AJF21" s="90"/>
      <c r="AJG21" s="90"/>
      <c r="AJH21" s="90"/>
      <c r="AJI21" s="90"/>
      <c r="AJJ21" s="90"/>
      <c r="AJK21" s="90"/>
      <c r="AJL21" s="90"/>
      <c r="AJM21" s="90"/>
      <c r="AJN21" s="90"/>
      <c r="AJO21" s="90"/>
      <c r="AJP21" s="90"/>
      <c r="AJQ21" s="90"/>
      <c r="AJR21" s="90"/>
      <c r="AJS21" s="90"/>
      <c r="AJT21" s="90"/>
      <c r="AJU21" s="90"/>
      <c r="AJV21" s="90"/>
      <c r="AJW21" s="90"/>
      <c r="AJX21" s="90"/>
      <c r="AJY21" s="90"/>
      <c r="AJZ21" s="90"/>
      <c r="AKA21" s="90"/>
      <c r="AKB21" s="90"/>
      <c r="AKC21" s="90"/>
      <c r="AKD21" s="90"/>
      <c r="AKE21" s="90"/>
      <c r="AKF21" s="90"/>
      <c r="AKG21" s="90"/>
      <c r="AKH21" s="90"/>
      <c r="AKI21" s="90"/>
      <c r="AKJ21" s="90"/>
      <c r="AKK21" s="90"/>
      <c r="AKL21" s="90"/>
      <c r="AKM21" s="90"/>
      <c r="AKN21" s="90"/>
      <c r="AKO21" s="90"/>
      <c r="AKP21" s="90"/>
      <c r="AKQ21" s="90"/>
      <c r="AKR21" s="90"/>
      <c r="AKS21" s="90"/>
      <c r="AKT21" s="90"/>
      <c r="AKU21" s="90"/>
      <c r="AKV21" s="90"/>
      <c r="AKW21" s="90"/>
      <c r="AKX21" s="90"/>
      <c r="AKY21" s="90"/>
      <c r="AKZ21" s="90"/>
      <c r="ALA21" s="90"/>
      <c r="ALB21" s="90"/>
      <c r="ALC21" s="90"/>
      <c r="ALD21" s="90"/>
      <c r="ALE21" s="90"/>
      <c r="ALF21" s="90"/>
      <c r="ALG21" s="90"/>
      <c r="ALH21" s="90"/>
      <c r="ALI21" s="90"/>
      <c r="ALJ21" s="90"/>
      <c r="ALK21" s="90"/>
      <c r="ALL21" s="90"/>
      <c r="ALM21" s="90"/>
      <c r="ALN21" s="90"/>
      <c r="ALO21" s="90"/>
      <c r="ALP21" s="90"/>
      <c r="ALQ21" s="90"/>
      <c r="ALR21" s="90"/>
      <c r="ALS21" s="90"/>
      <c r="ALT21" s="90"/>
      <c r="ALU21" s="90"/>
      <c r="ALV21" s="90"/>
      <c r="ALW21" s="90"/>
      <c r="ALX21" s="90"/>
      <c r="ALY21" s="90"/>
      <c r="ALZ21" s="90"/>
      <c r="AMA21" s="90"/>
      <c r="AMB21" s="90"/>
      <c r="AMC21" s="90"/>
      <c r="AMD21" s="90"/>
      <c r="AME21" s="90"/>
      <c r="AMF21" s="90"/>
      <c r="AMG21" s="90"/>
      <c r="AMH21" s="90"/>
      <c r="AMI21" s="90"/>
      <c r="AMJ21" s="90"/>
      <c r="AMK21" s="90"/>
      <c r="AML21" s="90"/>
      <c r="AMM21" s="90"/>
      <c r="AMN21" s="90"/>
      <c r="AMO21" s="90"/>
      <c r="AMP21" s="90"/>
      <c r="AMQ21" s="90"/>
      <c r="AMR21" s="90"/>
      <c r="AMS21" s="90"/>
      <c r="AMT21" s="90"/>
      <c r="AMU21" s="90"/>
      <c r="AMV21" s="90"/>
      <c r="AMW21" s="90"/>
      <c r="AMX21" s="90"/>
      <c r="AMY21" s="90"/>
      <c r="AMZ21" s="90"/>
      <c r="ANA21" s="90"/>
      <c r="ANB21" s="90"/>
      <c r="ANC21" s="90"/>
      <c r="AND21" s="90"/>
      <c r="ANE21" s="90"/>
      <c r="ANF21" s="90"/>
      <c r="ANG21" s="90"/>
      <c r="ANH21" s="90"/>
      <c r="ANI21" s="90"/>
      <c r="ANJ21" s="90"/>
      <c r="ANK21" s="90"/>
      <c r="ANL21" s="90"/>
      <c r="ANM21" s="90"/>
      <c r="ANN21" s="90"/>
      <c r="ANO21" s="90"/>
      <c r="ANP21" s="90"/>
      <c r="ANQ21" s="90"/>
      <c r="ANR21" s="90"/>
      <c r="ANS21" s="90"/>
      <c r="ANT21" s="90"/>
      <c r="ANU21" s="90"/>
      <c r="ANV21" s="90"/>
      <c r="ANW21" s="90"/>
      <c r="ANX21" s="90"/>
      <c r="ANY21" s="90"/>
      <c r="ANZ21" s="90"/>
      <c r="AOA21" s="90"/>
      <c r="AOB21" s="90"/>
      <c r="AOC21" s="90"/>
      <c r="AOD21" s="90"/>
      <c r="AOE21" s="90"/>
      <c r="AOF21" s="90"/>
      <c r="AOG21" s="90"/>
      <c r="AOH21" s="90"/>
      <c r="AOI21" s="90"/>
      <c r="AOJ21" s="90"/>
      <c r="AOK21" s="90"/>
      <c r="AOL21" s="90"/>
      <c r="AOM21" s="90"/>
      <c r="AON21" s="90"/>
      <c r="AOO21" s="90"/>
      <c r="AOP21" s="90"/>
      <c r="AOQ21" s="90"/>
      <c r="AOR21" s="90"/>
      <c r="AOS21" s="90"/>
      <c r="AOT21" s="90"/>
      <c r="AOU21" s="90"/>
      <c r="AOV21" s="90"/>
      <c r="AOW21" s="90"/>
      <c r="AOX21" s="90"/>
      <c r="AOY21" s="90"/>
      <c r="AOZ21" s="90"/>
      <c r="APA21" s="90"/>
      <c r="APB21" s="90"/>
      <c r="APC21" s="90"/>
      <c r="APD21" s="90"/>
      <c r="APE21" s="90"/>
      <c r="APF21" s="90"/>
      <c r="APG21" s="90"/>
      <c r="APH21" s="90"/>
      <c r="API21" s="90"/>
      <c r="APJ21" s="90"/>
      <c r="APK21" s="90"/>
      <c r="APL21" s="90"/>
      <c r="APM21" s="90"/>
      <c r="APN21" s="90"/>
      <c r="APO21" s="90"/>
      <c r="APP21" s="90"/>
      <c r="APQ21" s="90"/>
      <c r="APR21" s="90"/>
      <c r="APS21" s="90"/>
      <c r="APT21" s="90"/>
      <c r="APU21" s="90"/>
      <c r="APV21" s="90"/>
      <c r="APW21" s="90"/>
      <c r="APX21" s="90"/>
      <c r="APY21" s="90"/>
      <c r="APZ21" s="90"/>
      <c r="AQA21" s="90"/>
      <c r="AQB21" s="90"/>
      <c r="AQC21" s="90"/>
      <c r="AQD21" s="90"/>
      <c r="AQE21" s="90"/>
      <c r="AQF21" s="90"/>
      <c r="AQG21" s="90"/>
      <c r="AQH21" s="90"/>
      <c r="AQI21" s="90"/>
      <c r="AQJ21" s="90"/>
      <c r="AQK21" s="90"/>
      <c r="AQL21" s="90"/>
      <c r="AQM21" s="90"/>
      <c r="AQN21" s="90"/>
      <c r="AQO21" s="90"/>
      <c r="AQP21" s="90"/>
      <c r="AQQ21" s="90"/>
      <c r="AQR21" s="90"/>
      <c r="AQS21" s="90"/>
      <c r="AQT21" s="90"/>
      <c r="AQU21" s="90"/>
      <c r="AQV21" s="90"/>
      <c r="AQW21" s="90"/>
      <c r="AQX21" s="90"/>
      <c r="AQY21" s="90"/>
      <c r="AQZ21" s="90"/>
      <c r="ARA21" s="90"/>
      <c r="ARB21" s="90"/>
      <c r="ARC21" s="90"/>
      <c r="ARD21" s="90"/>
      <c r="ARE21" s="90"/>
      <c r="ARF21" s="90"/>
      <c r="ARG21" s="90"/>
      <c r="ARH21" s="90"/>
      <c r="ARI21" s="90"/>
      <c r="ARJ21" s="90"/>
      <c r="ARK21" s="90"/>
      <c r="ARL21" s="90"/>
      <c r="ARM21" s="90"/>
      <c r="ARN21" s="90"/>
      <c r="ARO21" s="90"/>
      <c r="ARP21" s="90"/>
      <c r="ARQ21" s="90"/>
      <c r="ARR21" s="90"/>
      <c r="ARS21" s="90"/>
      <c r="ART21" s="90"/>
      <c r="ARU21" s="90"/>
      <c r="ARV21" s="90"/>
      <c r="ARW21" s="90"/>
      <c r="ARX21" s="90"/>
      <c r="ARY21" s="90"/>
      <c r="ARZ21" s="90"/>
      <c r="ASA21" s="90"/>
      <c r="ASB21" s="90"/>
      <c r="ASC21" s="90"/>
      <c r="ASD21" s="90"/>
      <c r="ASE21" s="90"/>
      <c r="ASF21" s="90"/>
      <c r="ASG21" s="90"/>
      <c r="ASH21" s="90"/>
      <c r="ASI21" s="90"/>
      <c r="ASJ21" s="90"/>
      <c r="ASK21" s="90"/>
      <c r="ASL21" s="90"/>
      <c r="ASM21" s="90"/>
      <c r="ASN21" s="90"/>
      <c r="ASO21" s="90"/>
      <c r="ASP21" s="90"/>
      <c r="ASQ21" s="90"/>
      <c r="ASR21" s="90"/>
      <c r="ASS21" s="90"/>
      <c r="AST21" s="90"/>
      <c r="ASU21" s="90"/>
      <c r="ASV21" s="90"/>
      <c r="ASW21" s="90"/>
      <c r="ASX21" s="90"/>
      <c r="ASY21" s="90"/>
      <c r="ASZ21" s="90"/>
      <c r="ATA21" s="90"/>
      <c r="ATB21" s="90"/>
      <c r="ATC21" s="90"/>
      <c r="ATD21" s="90"/>
      <c r="ATE21" s="90"/>
      <c r="ATF21" s="90"/>
      <c r="ATG21" s="90"/>
      <c r="ATH21" s="90"/>
      <c r="ATI21" s="90"/>
      <c r="ATJ21" s="90"/>
      <c r="ATK21" s="90"/>
      <c r="ATL21" s="90"/>
      <c r="ATM21" s="90"/>
      <c r="ATN21" s="90"/>
      <c r="ATO21" s="90"/>
      <c r="ATP21" s="90"/>
      <c r="ATQ21" s="90"/>
      <c r="ATR21" s="90"/>
      <c r="ATS21" s="90"/>
    </row>
    <row r="22" spans="1:1215" x14ac:dyDescent="0.25">
      <c r="A22" s="19">
        <v>4</v>
      </c>
      <c r="C22" s="5" t="str">
        <f t="shared" si="2950"/>
        <v/>
      </c>
      <c r="D22" s="92">
        <f t="shared" si="2952"/>
        <v>0</v>
      </c>
      <c r="E22" s="93">
        <f t="shared" si="2951"/>
        <v>0</v>
      </c>
      <c r="F22" s="93">
        <f t="shared" si="2951"/>
        <v>0</v>
      </c>
      <c r="G22" s="93">
        <f t="shared" si="2951"/>
        <v>0</v>
      </c>
      <c r="H22" s="93">
        <f t="shared" si="2951"/>
        <v>0</v>
      </c>
      <c r="I22" s="93">
        <f t="shared" si="2951"/>
        <v>0</v>
      </c>
      <c r="J22" s="93">
        <f t="shared" si="2951"/>
        <v>0</v>
      </c>
      <c r="K22" s="93">
        <f t="shared" si="2951"/>
        <v>0</v>
      </c>
      <c r="L22" s="93">
        <f t="shared" si="2951"/>
        <v>0</v>
      </c>
      <c r="M22" s="93">
        <f t="shared" si="2951"/>
        <v>0</v>
      </c>
      <c r="N22" s="93">
        <f t="shared" si="2951"/>
        <v>0</v>
      </c>
      <c r="O22" s="93">
        <f t="shared" si="2951"/>
        <v>0</v>
      </c>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5"/>
      <c r="EB22" s="95"/>
      <c r="EC22" s="95"/>
      <c r="ED22" s="95"/>
      <c r="EE22" s="95"/>
      <c r="EF22" s="90"/>
      <c r="EG22" s="90"/>
      <c r="EH22" s="90"/>
      <c r="EI22" s="90"/>
      <c r="EJ22" s="90"/>
      <c r="EK22" s="90"/>
      <c r="EL22" s="90"/>
      <c r="EM22" s="90"/>
      <c r="EN22" s="90"/>
      <c r="EO22" s="90"/>
      <c r="EP22" s="90"/>
      <c r="EQ22" s="90"/>
      <c r="ER22" s="90"/>
      <c r="ES22" s="90"/>
      <c r="ET22" s="90"/>
      <c r="EU22" s="90"/>
      <c r="EV22" s="90"/>
      <c r="EW22" s="90"/>
      <c r="EX22" s="90"/>
      <c r="EY22" s="90"/>
      <c r="EZ22" s="90"/>
      <c r="FA22" s="90"/>
      <c r="FB22" s="90"/>
      <c r="FC22" s="90"/>
      <c r="FD22" s="90"/>
      <c r="FE22" s="90"/>
      <c r="FF22" s="90"/>
      <c r="FG22" s="90"/>
      <c r="FH22" s="90"/>
      <c r="FI22" s="90"/>
      <c r="FJ22" s="90"/>
      <c r="FK22" s="90"/>
      <c r="FL22" s="90"/>
      <c r="FM22" s="90"/>
      <c r="FN22" s="90"/>
      <c r="FO22" s="90"/>
      <c r="FP22" s="90"/>
      <c r="FQ22" s="90"/>
      <c r="FR22" s="90"/>
      <c r="FS22" s="90"/>
      <c r="FT22" s="90"/>
      <c r="FU22" s="90"/>
      <c r="FV22" s="90"/>
      <c r="FW22" s="90"/>
      <c r="FX22" s="90"/>
      <c r="FY22" s="90"/>
      <c r="FZ22" s="90"/>
      <c r="GA22" s="90"/>
      <c r="GB22" s="90"/>
      <c r="GC22" s="90"/>
      <c r="GD22" s="90"/>
      <c r="GE22" s="90"/>
      <c r="GF22" s="90"/>
      <c r="GG22" s="90"/>
      <c r="GH22" s="90"/>
      <c r="GI22" s="90"/>
      <c r="GJ22" s="90"/>
      <c r="GK22" s="90"/>
      <c r="GL22" s="90"/>
      <c r="GM22" s="90"/>
      <c r="GN22" s="90"/>
      <c r="GO22" s="90"/>
      <c r="GP22" s="90"/>
      <c r="GQ22" s="90"/>
      <c r="GR22" s="90"/>
      <c r="GS22" s="90"/>
      <c r="GT22" s="90"/>
      <c r="GU22" s="90"/>
      <c r="GV22" s="90"/>
      <c r="GW22" s="90"/>
      <c r="GX22" s="90"/>
      <c r="GY22" s="90"/>
      <c r="GZ22" s="90"/>
      <c r="HA22" s="90"/>
      <c r="HB22" s="90"/>
      <c r="HC22" s="90"/>
      <c r="HD22" s="90"/>
      <c r="HE22" s="90"/>
      <c r="HF22" s="90"/>
      <c r="HG22" s="90"/>
      <c r="HH22" s="90"/>
      <c r="HI22" s="90"/>
      <c r="HJ22" s="90"/>
      <c r="HK22" s="90"/>
      <c r="HL22" s="90"/>
      <c r="HM22" s="90"/>
      <c r="HN22" s="90"/>
      <c r="HO22" s="90"/>
      <c r="HP22" s="90"/>
      <c r="HQ22" s="90"/>
      <c r="HR22" s="90"/>
      <c r="HS22" s="90"/>
      <c r="HT22" s="90"/>
      <c r="HU22" s="90"/>
      <c r="HV22" s="90"/>
      <c r="HW22" s="90"/>
      <c r="HX22" s="90"/>
      <c r="HY22" s="90"/>
      <c r="HZ22" s="90"/>
      <c r="IA22" s="90"/>
      <c r="IB22" s="90"/>
      <c r="IC22" s="90"/>
      <c r="ID22" s="90"/>
      <c r="IE22" s="90"/>
      <c r="IF22" s="90"/>
      <c r="IG22" s="90"/>
      <c r="IH22" s="90"/>
      <c r="II22" s="90"/>
      <c r="IJ22" s="90"/>
      <c r="IK22" s="90"/>
      <c r="IL22" s="90"/>
      <c r="IM22" s="90"/>
      <c r="IN22" s="90"/>
      <c r="IO22" s="90"/>
      <c r="IP22" s="90"/>
      <c r="IQ22" s="90"/>
      <c r="IR22" s="90"/>
      <c r="IS22" s="90"/>
      <c r="IT22" s="90"/>
      <c r="IU22" s="90"/>
      <c r="IV22" s="90"/>
      <c r="IW22" s="90"/>
      <c r="IX22" s="90"/>
      <c r="IY22" s="90"/>
      <c r="IZ22" s="90"/>
      <c r="JA22" s="90"/>
      <c r="JB22" s="90"/>
      <c r="JC22" s="90"/>
      <c r="JD22" s="90"/>
      <c r="JE22" s="90"/>
      <c r="JF22" s="90"/>
      <c r="JG22" s="90"/>
      <c r="JH22" s="90"/>
      <c r="JI22" s="90"/>
      <c r="JJ22" s="90"/>
      <c r="JK22" s="90"/>
      <c r="JL22" s="90"/>
      <c r="JM22" s="90"/>
      <c r="JN22" s="90"/>
      <c r="JO22" s="90"/>
      <c r="JP22" s="90"/>
      <c r="JQ22" s="90"/>
      <c r="JR22" s="90"/>
      <c r="JS22" s="90"/>
      <c r="JT22" s="90"/>
      <c r="JU22" s="90"/>
      <c r="JV22" s="90"/>
      <c r="JW22" s="90"/>
      <c r="JX22" s="90"/>
      <c r="JY22" s="90"/>
      <c r="JZ22" s="90"/>
      <c r="KA22" s="90"/>
      <c r="KB22" s="90"/>
      <c r="KC22" s="90"/>
      <c r="KD22" s="90"/>
      <c r="KE22" s="90"/>
      <c r="KF22" s="90"/>
      <c r="KG22" s="90"/>
      <c r="KH22" s="90"/>
      <c r="KI22" s="90"/>
      <c r="KJ22" s="90"/>
      <c r="KK22" s="90"/>
      <c r="KL22" s="90"/>
      <c r="KM22" s="90"/>
      <c r="KN22" s="90"/>
      <c r="KO22" s="90"/>
      <c r="KP22" s="90"/>
      <c r="KQ22" s="90"/>
      <c r="KR22" s="90"/>
      <c r="KS22" s="90"/>
      <c r="KT22" s="90"/>
      <c r="KU22" s="90"/>
      <c r="KV22" s="90"/>
      <c r="KW22" s="90"/>
      <c r="KX22" s="90"/>
      <c r="KY22" s="90"/>
      <c r="KZ22" s="90"/>
      <c r="LA22" s="90"/>
      <c r="LB22" s="90"/>
      <c r="LC22" s="90"/>
      <c r="LD22" s="90"/>
      <c r="LE22" s="90"/>
      <c r="LF22" s="90"/>
      <c r="LG22" s="90"/>
      <c r="LH22" s="90"/>
      <c r="LI22" s="90"/>
      <c r="LJ22" s="90"/>
      <c r="LK22" s="90"/>
      <c r="LL22" s="90"/>
      <c r="LM22" s="90"/>
      <c r="LN22" s="90"/>
      <c r="LO22" s="90"/>
      <c r="LP22" s="90"/>
      <c r="LQ22" s="90"/>
      <c r="LR22" s="90"/>
      <c r="LS22" s="90"/>
      <c r="LT22" s="90"/>
      <c r="LU22" s="90"/>
      <c r="LV22" s="90"/>
      <c r="LW22" s="90"/>
      <c r="LX22" s="90"/>
      <c r="LY22" s="90"/>
      <c r="LZ22" s="90"/>
      <c r="MA22" s="90"/>
      <c r="MB22" s="90"/>
      <c r="MC22" s="90"/>
      <c r="MD22" s="90"/>
      <c r="ME22" s="90"/>
      <c r="MF22" s="90"/>
      <c r="MG22" s="90"/>
      <c r="MH22" s="90"/>
      <c r="MI22" s="90"/>
      <c r="MJ22" s="90"/>
      <c r="MK22" s="90"/>
      <c r="ML22" s="90"/>
      <c r="MM22" s="90"/>
      <c r="MN22" s="90"/>
      <c r="MO22" s="90"/>
      <c r="MP22" s="90"/>
      <c r="MQ22" s="90"/>
      <c r="MR22" s="90"/>
      <c r="MS22" s="90"/>
      <c r="MT22" s="90"/>
      <c r="MU22" s="90"/>
      <c r="MV22" s="90"/>
      <c r="MW22" s="90"/>
      <c r="MX22" s="90"/>
      <c r="MY22" s="90"/>
      <c r="MZ22" s="90"/>
      <c r="NA22" s="90"/>
      <c r="NB22" s="90"/>
      <c r="NC22" s="90"/>
      <c r="ND22" s="90"/>
      <c r="NE22" s="90"/>
      <c r="NF22" s="90"/>
      <c r="NG22" s="90"/>
      <c r="NH22" s="90"/>
      <c r="NI22" s="90"/>
      <c r="NJ22" s="90"/>
      <c r="NK22" s="90"/>
      <c r="NL22" s="90"/>
      <c r="NM22" s="90"/>
      <c r="NN22" s="90"/>
      <c r="NO22" s="90"/>
      <c r="NP22" s="90"/>
      <c r="NQ22" s="90"/>
      <c r="NR22" s="90"/>
      <c r="NS22" s="90"/>
      <c r="NT22" s="90"/>
      <c r="NU22" s="90"/>
      <c r="NV22" s="90"/>
      <c r="NW22" s="90"/>
      <c r="NX22" s="90"/>
      <c r="NY22" s="90"/>
      <c r="NZ22" s="90"/>
      <c r="OA22" s="90"/>
      <c r="OB22" s="90"/>
      <c r="OC22" s="90"/>
      <c r="OD22" s="90"/>
      <c r="OE22" s="90"/>
      <c r="OF22" s="90"/>
      <c r="OG22" s="90"/>
      <c r="OH22" s="90"/>
      <c r="OI22" s="90"/>
      <c r="OJ22" s="90"/>
      <c r="OK22" s="90"/>
      <c r="OL22" s="90"/>
      <c r="OM22" s="90"/>
      <c r="ON22" s="90"/>
      <c r="OO22" s="90"/>
      <c r="OP22" s="90"/>
      <c r="OQ22" s="90"/>
      <c r="OR22" s="90"/>
      <c r="OS22" s="90"/>
      <c r="OT22" s="90"/>
      <c r="OU22" s="90"/>
      <c r="OV22" s="90"/>
      <c r="OW22" s="90"/>
      <c r="OX22" s="90"/>
      <c r="OY22" s="90"/>
      <c r="OZ22" s="90"/>
      <c r="PA22" s="90"/>
      <c r="PB22" s="90"/>
      <c r="PC22" s="90"/>
      <c r="PD22" s="90"/>
      <c r="PE22" s="90"/>
      <c r="PF22" s="90"/>
      <c r="PG22" s="90"/>
      <c r="PH22" s="90"/>
      <c r="PI22" s="90"/>
      <c r="PJ22" s="90"/>
      <c r="PK22" s="90"/>
      <c r="PL22" s="90"/>
      <c r="PM22" s="90"/>
      <c r="PN22" s="90"/>
      <c r="PO22" s="90"/>
      <c r="PP22" s="90"/>
      <c r="PQ22" s="90"/>
      <c r="PR22" s="90"/>
      <c r="PS22" s="90"/>
      <c r="PT22" s="90"/>
      <c r="PU22" s="90"/>
      <c r="PV22" s="90"/>
      <c r="PW22" s="90"/>
      <c r="PX22" s="90"/>
      <c r="PY22" s="90"/>
      <c r="PZ22" s="90"/>
      <c r="QA22" s="90"/>
      <c r="QB22" s="90"/>
      <c r="QC22" s="90"/>
      <c r="QD22" s="90"/>
      <c r="QE22" s="90"/>
      <c r="QF22" s="90"/>
      <c r="QG22" s="90"/>
      <c r="QH22" s="90"/>
      <c r="QI22" s="90"/>
      <c r="QJ22" s="90"/>
      <c r="QK22" s="90"/>
      <c r="QL22" s="90"/>
      <c r="QM22" s="90"/>
      <c r="QN22" s="90"/>
      <c r="QO22" s="90"/>
      <c r="QP22" s="90"/>
      <c r="QQ22" s="90"/>
      <c r="QR22" s="90"/>
      <c r="QS22" s="90"/>
      <c r="QT22" s="90"/>
      <c r="QU22" s="90"/>
      <c r="QV22" s="90"/>
      <c r="QW22" s="90"/>
      <c r="QX22" s="90"/>
      <c r="QY22" s="90"/>
      <c r="QZ22" s="90"/>
      <c r="RA22" s="90"/>
      <c r="RB22" s="90"/>
      <c r="RC22" s="90"/>
      <c r="RD22" s="90"/>
      <c r="RE22" s="90"/>
      <c r="RF22" s="90"/>
      <c r="RG22" s="90"/>
      <c r="RH22" s="90"/>
      <c r="RI22" s="90"/>
      <c r="RJ22" s="90"/>
      <c r="RK22" s="90"/>
      <c r="RL22" s="90"/>
      <c r="RM22" s="90"/>
      <c r="RN22" s="90"/>
      <c r="RO22" s="90"/>
      <c r="RP22" s="90"/>
      <c r="RQ22" s="90"/>
      <c r="RR22" s="90"/>
      <c r="RS22" s="90"/>
      <c r="RT22" s="90"/>
      <c r="RU22" s="90"/>
      <c r="RV22" s="90"/>
      <c r="RW22" s="90"/>
      <c r="RX22" s="90"/>
      <c r="RY22" s="90"/>
      <c r="RZ22" s="90"/>
      <c r="SA22" s="90"/>
      <c r="SB22" s="90"/>
      <c r="SC22" s="90"/>
      <c r="SD22" s="90"/>
      <c r="SE22" s="90"/>
      <c r="SF22" s="90"/>
      <c r="SG22" s="90"/>
      <c r="SH22" s="90"/>
      <c r="SI22" s="90"/>
      <c r="SJ22" s="90"/>
      <c r="SK22" s="90"/>
      <c r="SL22" s="90"/>
      <c r="SM22" s="90"/>
      <c r="SN22" s="90"/>
      <c r="SO22" s="90"/>
      <c r="SP22" s="90"/>
      <c r="SQ22" s="90"/>
      <c r="SR22" s="90"/>
      <c r="SS22" s="90"/>
      <c r="ST22" s="90"/>
      <c r="SU22" s="90"/>
      <c r="SV22" s="90"/>
      <c r="SW22" s="90"/>
      <c r="SX22" s="90"/>
      <c r="SY22" s="90"/>
      <c r="SZ22" s="90"/>
      <c r="TA22" s="90"/>
      <c r="TB22" s="90"/>
      <c r="TC22" s="90"/>
      <c r="TD22" s="90"/>
      <c r="TE22" s="90"/>
      <c r="TF22" s="90"/>
      <c r="TG22" s="90"/>
      <c r="TH22" s="90"/>
      <c r="TI22" s="90"/>
      <c r="TJ22" s="90"/>
      <c r="TK22" s="90"/>
      <c r="TL22" s="90"/>
      <c r="TM22" s="90"/>
      <c r="TN22" s="90"/>
      <c r="TO22" s="90"/>
      <c r="TP22" s="90"/>
      <c r="TQ22" s="90"/>
      <c r="TR22" s="90"/>
      <c r="TS22" s="90"/>
      <c r="TT22" s="90"/>
      <c r="TU22" s="90"/>
      <c r="TV22" s="90"/>
      <c r="TW22" s="90"/>
      <c r="TX22" s="90"/>
      <c r="TY22" s="90"/>
      <c r="TZ22" s="90"/>
      <c r="UA22" s="90"/>
      <c r="UB22" s="90"/>
      <c r="UC22" s="90"/>
      <c r="UD22" s="90"/>
      <c r="UE22" s="90"/>
      <c r="UF22" s="90"/>
      <c r="UG22" s="90"/>
      <c r="UH22" s="90"/>
      <c r="UI22" s="90"/>
      <c r="UJ22" s="90"/>
      <c r="UK22" s="90"/>
      <c r="UL22" s="90"/>
      <c r="UM22" s="90"/>
      <c r="UN22" s="90"/>
      <c r="UO22" s="90"/>
      <c r="UP22" s="90"/>
      <c r="UQ22" s="90"/>
      <c r="UR22" s="90"/>
      <c r="US22" s="90"/>
      <c r="UT22" s="90"/>
      <c r="UU22" s="90"/>
      <c r="UV22" s="90"/>
      <c r="UW22" s="90"/>
      <c r="UX22" s="90"/>
      <c r="UY22" s="90"/>
      <c r="UZ22" s="90"/>
      <c r="VA22" s="90"/>
      <c r="VB22" s="90"/>
      <c r="VC22" s="90"/>
      <c r="VD22" s="90"/>
      <c r="VE22" s="90"/>
      <c r="VF22" s="90"/>
      <c r="VG22" s="90"/>
      <c r="VH22" s="90"/>
      <c r="VI22" s="90"/>
      <c r="VJ22" s="90"/>
      <c r="VK22" s="90"/>
      <c r="VL22" s="90"/>
      <c r="VM22" s="90"/>
      <c r="VN22" s="90"/>
      <c r="VO22" s="90"/>
      <c r="VP22" s="90"/>
      <c r="VQ22" s="90"/>
      <c r="VR22" s="90"/>
      <c r="VS22" s="90"/>
      <c r="VT22" s="90"/>
      <c r="VU22" s="90"/>
      <c r="VV22" s="90"/>
      <c r="VW22" s="90"/>
      <c r="VX22" s="90"/>
      <c r="VY22" s="90"/>
      <c r="VZ22" s="90"/>
      <c r="WA22" s="90"/>
      <c r="WB22" s="90"/>
      <c r="WC22" s="90"/>
      <c r="WD22" s="90"/>
      <c r="WE22" s="90"/>
      <c r="WF22" s="90"/>
      <c r="WG22" s="90"/>
      <c r="WH22" s="90"/>
      <c r="WI22" s="90"/>
      <c r="WJ22" s="90"/>
      <c r="WK22" s="90"/>
      <c r="WL22" s="90"/>
      <c r="WM22" s="90"/>
      <c r="WN22" s="90"/>
      <c r="WO22" s="90"/>
      <c r="WP22" s="90"/>
      <c r="WQ22" s="90"/>
      <c r="WR22" s="90"/>
      <c r="WS22" s="90"/>
      <c r="WT22" s="90"/>
      <c r="WU22" s="90"/>
      <c r="WV22" s="90"/>
      <c r="WW22" s="90"/>
      <c r="WX22" s="90"/>
      <c r="WY22" s="90"/>
      <c r="WZ22" s="90"/>
      <c r="XA22" s="90"/>
      <c r="XB22" s="90"/>
      <c r="XC22" s="90"/>
      <c r="XD22" s="90"/>
      <c r="XE22" s="90"/>
      <c r="XF22" s="90"/>
      <c r="XG22" s="90"/>
      <c r="XH22" s="90"/>
      <c r="XI22" s="90"/>
      <c r="XJ22" s="90"/>
      <c r="XK22" s="90"/>
      <c r="XL22" s="90"/>
      <c r="XM22" s="90"/>
      <c r="XN22" s="90"/>
      <c r="XO22" s="90"/>
      <c r="XP22" s="90"/>
      <c r="XQ22" s="90"/>
      <c r="XR22" s="90"/>
      <c r="XS22" s="90"/>
      <c r="XT22" s="90"/>
      <c r="XU22" s="90"/>
      <c r="XV22" s="90"/>
      <c r="XW22" s="90"/>
      <c r="XX22" s="90"/>
      <c r="XY22" s="90"/>
      <c r="XZ22" s="90"/>
      <c r="YA22" s="90"/>
      <c r="YB22" s="90"/>
      <c r="YC22" s="90"/>
      <c r="YD22" s="90"/>
      <c r="YE22" s="90"/>
      <c r="YF22" s="90"/>
      <c r="YG22" s="90"/>
      <c r="YH22" s="90"/>
      <c r="YI22" s="90"/>
      <c r="YJ22" s="90"/>
      <c r="YK22" s="90"/>
      <c r="YL22" s="90"/>
      <c r="YM22" s="90"/>
      <c r="YN22" s="90"/>
      <c r="YO22" s="90"/>
      <c r="YP22" s="90"/>
      <c r="YQ22" s="90"/>
      <c r="YR22" s="90"/>
      <c r="YS22" s="90"/>
      <c r="YT22" s="90"/>
      <c r="YU22" s="90"/>
      <c r="YV22" s="90"/>
      <c r="YW22" s="90"/>
      <c r="YX22" s="90"/>
      <c r="YY22" s="90"/>
      <c r="YZ22" s="90"/>
      <c r="ZA22" s="90"/>
      <c r="ZB22" s="90"/>
      <c r="ZC22" s="90"/>
      <c r="ZD22" s="90"/>
      <c r="ZE22" s="90"/>
      <c r="ZF22" s="90"/>
      <c r="ZG22" s="90"/>
      <c r="ZH22" s="90"/>
      <c r="ZI22" s="90"/>
      <c r="ZJ22" s="90"/>
      <c r="ZK22" s="90"/>
      <c r="ZL22" s="90"/>
      <c r="ZM22" s="90"/>
      <c r="ZN22" s="90"/>
      <c r="ZO22" s="90"/>
      <c r="ZP22" s="90"/>
      <c r="ZQ22" s="90"/>
      <c r="ZR22" s="90"/>
      <c r="ZS22" s="90"/>
      <c r="ZT22" s="90"/>
      <c r="ZU22" s="90"/>
      <c r="ZV22" s="90"/>
      <c r="ZW22" s="90"/>
      <c r="ZX22" s="90"/>
      <c r="ZY22" s="90"/>
      <c r="ZZ22" s="90"/>
      <c r="AAA22" s="90"/>
      <c r="AAB22" s="90"/>
      <c r="AAC22" s="90"/>
      <c r="AAD22" s="90"/>
      <c r="AAE22" s="90"/>
      <c r="AAF22" s="90"/>
      <c r="AAG22" s="90"/>
      <c r="AAH22" s="90"/>
      <c r="AAI22" s="90"/>
      <c r="AAJ22" s="90"/>
      <c r="AAK22" s="90"/>
      <c r="AAL22" s="90"/>
      <c r="AAM22" s="90"/>
      <c r="AAN22" s="90"/>
      <c r="AAO22" s="90"/>
      <c r="AAP22" s="90"/>
      <c r="AAQ22" s="90"/>
      <c r="AAR22" s="90"/>
      <c r="AAS22" s="90"/>
      <c r="AAT22" s="90"/>
      <c r="AAU22" s="90"/>
      <c r="AAV22" s="90"/>
      <c r="AAW22" s="90"/>
      <c r="AAX22" s="90"/>
      <c r="AAY22" s="90"/>
      <c r="AAZ22" s="90"/>
      <c r="ABA22" s="90"/>
      <c r="ABB22" s="90"/>
      <c r="ABC22" s="90"/>
      <c r="ABD22" s="90"/>
      <c r="ABE22" s="90"/>
      <c r="ABF22" s="90"/>
      <c r="ABG22" s="90"/>
      <c r="ABH22" s="90"/>
      <c r="ABI22" s="90"/>
      <c r="ABJ22" s="90"/>
      <c r="ABK22" s="90"/>
      <c r="ABL22" s="90"/>
      <c r="ABM22" s="90"/>
      <c r="ABN22" s="90"/>
      <c r="ABO22" s="90"/>
      <c r="ABP22" s="90"/>
      <c r="ABQ22" s="90"/>
      <c r="ABR22" s="90"/>
      <c r="ABS22" s="90"/>
      <c r="ABT22" s="90"/>
      <c r="ABU22" s="90"/>
      <c r="ABV22" s="90"/>
      <c r="ABW22" s="90"/>
      <c r="ABX22" s="90"/>
      <c r="ABY22" s="90"/>
      <c r="ABZ22" s="90"/>
      <c r="ACA22" s="90"/>
      <c r="ACB22" s="90"/>
      <c r="ACC22" s="90"/>
      <c r="ACD22" s="90"/>
      <c r="ACE22" s="90"/>
      <c r="ACF22" s="90"/>
      <c r="ACG22" s="90"/>
      <c r="ACH22" s="90"/>
      <c r="ACI22" s="90"/>
      <c r="ACJ22" s="90"/>
      <c r="ACK22" s="90"/>
      <c r="ACL22" s="90"/>
      <c r="ACM22" s="90"/>
      <c r="ACN22" s="90"/>
      <c r="ACO22" s="90"/>
      <c r="ACP22" s="90"/>
      <c r="ACQ22" s="90"/>
      <c r="ACR22" s="90"/>
      <c r="ACS22" s="90"/>
      <c r="ACT22" s="90"/>
      <c r="ACU22" s="90"/>
      <c r="ACV22" s="90"/>
      <c r="ACW22" s="90"/>
      <c r="ACX22" s="90"/>
      <c r="ACY22" s="90"/>
      <c r="ACZ22" s="90"/>
      <c r="ADA22" s="90"/>
      <c r="ADB22" s="90"/>
      <c r="ADC22" s="90"/>
      <c r="ADD22" s="90"/>
      <c r="ADE22" s="90"/>
      <c r="ADF22" s="90"/>
      <c r="ADG22" s="90"/>
      <c r="ADH22" s="90"/>
      <c r="ADI22" s="90"/>
      <c r="ADJ22" s="90"/>
      <c r="ADK22" s="90"/>
      <c r="ADL22" s="90"/>
      <c r="ADM22" s="90"/>
      <c r="ADN22" s="90"/>
      <c r="ADO22" s="90"/>
      <c r="ADP22" s="90"/>
      <c r="ADQ22" s="90"/>
      <c r="ADR22" s="90"/>
      <c r="ADS22" s="90"/>
      <c r="ADT22" s="90"/>
      <c r="ADU22" s="90"/>
      <c r="ADV22" s="90"/>
      <c r="ADW22" s="90"/>
      <c r="ADX22" s="90"/>
      <c r="ADY22" s="90"/>
      <c r="ADZ22" s="90"/>
      <c r="AEA22" s="90"/>
      <c r="AEB22" s="90"/>
      <c r="AEC22" s="90"/>
      <c r="AED22" s="90"/>
      <c r="AEE22" s="90"/>
      <c r="AEF22" s="90"/>
      <c r="AEG22" s="90"/>
      <c r="AEH22" s="90"/>
      <c r="AEI22" s="90"/>
      <c r="AEJ22" s="90"/>
      <c r="AEK22" s="90"/>
      <c r="AEL22" s="90"/>
      <c r="AEM22" s="90"/>
      <c r="AEN22" s="90"/>
      <c r="AEO22" s="90"/>
      <c r="AEP22" s="90"/>
      <c r="AEQ22" s="90"/>
      <c r="AER22" s="90"/>
      <c r="AES22" s="90"/>
      <c r="AET22" s="90"/>
      <c r="AEU22" s="90"/>
      <c r="AEV22" s="90"/>
      <c r="AEW22" s="90"/>
      <c r="AEX22" s="90"/>
      <c r="AEY22" s="90"/>
      <c r="AEZ22" s="90"/>
      <c r="AFA22" s="90"/>
      <c r="AFB22" s="90"/>
      <c r="AFC22" s="90"/>
      <c r="AFD22" s="90"/>
      <c r="AFE22" s="90"/>
      <c r="AFF22" s="90"/>
      <c r="AFG22" s="90"/>
      <c r="AFH22" s="90"/>
      <c r="AFI22" s="90"/>
      <c r="AFJ22" s="90"/>
      <c r="AFK22" s="90"/>
      <c r="AFL22" s="90"/>
      <c r="AFM22" s="90"/>
      <c r="AFN22" s="90"/>
      <c r="AFO22" s="90"/>
      <c r="AFP22" s="90"/>
      <c r="AFQ22" s="90"/>
      <c r="AFR22" s="90"/>
      <c r="AFS22" s="90"/>
      <c r="AFT22" s="90"/>
      <c r="AFU22" s="90"/>
      <c r="AFV22" s="90"/>
      <c r="AFW22" s="90"/>
      <c r="AFX22" s="90"/>
      <c r="AFY22" s="90"/>
      <c r="AFZ22" s="90"/>
      <c r="AGA22" s="90"/>
      <c r="AGB22" s="90"/>
      <c r="AGC22" s="90"/>
      <c r="AGD22" s="90"/>
      <c r="AGE22" s="90"/>
      <c r="AGF22" s="90"/>
      <c r="AGG22" s="90"/>
      <c r="AGH22" s="90"/>
      <c r="AGI22" s="90"/>
      <c r="AGJ22" s="90"/>
      <c r="AGK22" s="90"/>
      <c r="AGL22" s="90"/>
      <c r="AGM22" s="90"/>
      <c r="AGN22" s="90"/>
      <c r="AGO22" s="90"/>
      <c r="AGP22" s="90"/>
      <c r="AGQ22" s="90"/>
      <c r="AGR22" s="90"/>
      <c r="AGS22" s="90"/>
      <c r="AGT22" s="90"/>
      <c r="AGU22" s="90"/>
      <c r="AGV22" s="90"/>
      <c r="AGW22" s="90"/>
      <c r="AGX22" s="90"/>
      <c r="AGY22" s="90"/>
      <c r="AGZ22" s="90"/>
      <c r="AHA22" s="90"/>
      <c r="AHB22" s="90"/>
      <c r="AHC22" s="90"/>
      <c r="AHD22" s="90"/>
      <c r="AHE22" s="90"/>
      <c r="AHF22" s="90"/>
      <c r="AHG22" s="90"/>
      <c r="AHH22" s="90"/>
      <c r="AHI22" s="90"/>
      <c r="AHJ22" s="90"/>
      <c r="AHK22" s="90"/>
      <c r="AHL22" s="90"/>
      <c r="AHM22" s="90"/>
      <c r="AHN22" s="90"/>
      <c r="AHO22" s="90"/>
      <c r="AHP22" s="90"/>
      <c r="AHQ22" s="90"/>
      <c r="AHR22" s="90"/>
      <c r="AHS22" s="90"/>
      <c r="AHT22" s="90"/>
      <c r="AHU22" s="90"/>
      <c r="AHV22" s="90"/>
      <c r="AHW22" s="90"/>
      <c r="AHX22" s="90"/>
      <c r="AHY22" s="90"/>
      <c r="AHZ22" s="90"/>
      <c r="AIA22" s="90"/>
      <c r="AIB22" s="90"/>
      <c r="AIC22" s="90"/>
      <c r="AID22" s="90"/>
      <c r="AIE22" s="90"/>
      <c r="AIF22" s="90"/>
      <c r="AIG22" s="90"/>
      <c r="AIH22" s="90"/>
      <c r="AII22" s="90"/>
      <c r="AIJ22" s="90"/>
      <c r="AIK22" s="90"/>
      <c r="AIL22" s="90"/>
      <c r="AIM22" s="90"/>
      <c r="AIN22" s="90"/>
      <c r="AIO22" s="90"/>
      <c r="AIP22" s="90"/>
      <c r="AIQ22" s="90"/>
      <c r="AIR22" s="90"/>
      <c r="AIS22" s="90"/>
      <c r="AIT22" s="90"/>
      <c r="AIU22" s="90"/>
      <c r="AIV22" s="90"/>
      <c r="AIW22" s="90"/>
      <c r="AIX22" s="90"/>
      <c r="AIY22" s="90"/>
      <c r="AIZ22" s="90"/>
      <c r="AJA22" s="90"/>
      <c r="AJB22" s="90"/>
      <c r="AJC22" s="90"/>
      <c r="AJD22" s="90"/>
      <c r="AJE22" s="90"/>
      <c r="AJF22" s="90"/>
      <c r="AJG22" s="90"/>
      <c r="AJH22" s="90"/>
      <c r="AJI22" s="90"/>
      <c r="AJJ22" s="90"/>
      <c r="AJK22" s="90"/>
      <c r="AJL22" s="90"/>
      <c r="AJM22" s="90"/>
      <c r="AJN22" s="90"/>
      <c r="AJO22" s="90"/>
      <c r="AJP22" s="90"/>
      <c r="AJQ22" s="90"/>
      <c r="AJR22" s="90"/>
      <c r="AJS22" s="90"/>
      <c r="AJT22" s="90"/>
      <c r="AJU22" s="90"/>
      <c r="AJV22" s="90"/>
      <c r="AJW22" s="90"/>
      <c r="AJX22" s="90"/>
      <c r="AJY22" s="90"/>
      <c r="AJZ22" s="90"/>
      <c r="AKA22" s="90"/>
      <c r="AKB22" s="90"/>
      <c r="AKC22" s="90"/>
      <c r="AKD22" s="90"/>
      <c r="AKE22" s="90"/>
      <c r="AKF22" s="90"/>
      <c r="AKG22" s="90"/>
      <c r="AKH22" s="90"/>
      <c r="AKI22" s="90"/>
      <c r="AKJ22" s="90"/>
      <c r="AKK22" s="90"/>
      <c r="AKL22" s="90"/>
      <c r="AKM22" s="90"/>
      <c r="AKN22" s="90"/>
      <c r="AKO22" s="90"/>
      <c r="AKP22" s="90"/>
      <c r="AKQ22" s="90"/>
      <c r="AKR22" s="90"/>
      <c r="AKS22" s="90"/>
      <c r="AKT22" s="90"/>
      <c r="AKU22" s="90"/>
      <c r="AKV22" s="90"/>
      <c r="AKW22" s="90"/>
      <c r="AKX22" s="90"/>
      <c r="AKY22" s="90"/>
      <c r="AKZ22" s="90"/>
      <c r="ALA22" s="90"/>
      <c r="ALB22" s="90"/>
      <c r="ALC22" s="90"/>
      <c r="ALD22" s="90"/>
      <c r="ALE22" s="90"/>
      <c r="ALF22" s="90"/>
      <c r="ALG22" s="90"/>
      <c r="ALH22" s="90"/>
      <c r="ALI22" s="90"/>
      <c r="ALJ22" s="90"/>
      <c r="ALK22" s="90"/>
      <c r="ALL22" s="90"/>
      <c r="ALM22" s="90"/>
      <c r="ALN22" s="90"/>
      <c r="ALO22" s="90"/>
      <c r="ALP22" s="90"/>
      <c r="ALQ22" s="90"/>
      <c r="ALR22" s="90"/>
      <c r="ALS22" s="90"/>
      <c r="ALT22" s="90"/>
      <c r="ALU22" s="90"/>
      <c r="ALV22" s="90"/>
      <c r="ALW22" s="90"/>
      <c r="ALX22" s="90"/>
      <c r="ALY22" s="90"/>
      <c r="ALZ22" s="90"/>
      <c r="AMA22" s="90"/>
      <c r="AMB22" s="90"/>
      <c r="AMC22" s="90"/>
      <c r="AMD22" s="90"/>
      <c r="AME22" s="90"/>
      <c r="AMF22" s="90"/>
      <c r="AMG22" s="90"/>
      <c r="AMH22" s="90"/>
      <c r="AMI22" s="90"/>
      <c r="AMJ22" s="90"/>
      <c r="AMK22" s="90"/>
      <c r="AML22" s="90"/>
      <c r="AMM22" s="90"/>
      <c r="AMN22" s="90"/>
      <c r="AMO22" s="90"/>
      <c r="AMP22" s="90"/>
      <c r="AMQ22" s="90"/>
      <c r="AMR22" s="90"/>
      <c r="AMS22" s="90"/>
      <c r="AMT22" s="90"/>
      <c r="AMU22" s="90"/>
      <c r="AMV22" s="90"/>
      <c r="AMW22" s="90"/>
      <c r="AMX22" s="90"/>
      <c r="AMY22" s="90"/>
      <c r="AMZ22" s="90"/>
      <c r="ANA22" s="90"/>
      <c r="ANB22" s="90"/>
      <c r="ANC22" s="90"/>
      <c r="AND22" s="90"/>
      <c r="ANE22" s="90"/>
      <c r="ANF22" s="90"/>
      <c r="ANG22" s="90"/>
      <c r="ANH22" s="90"/>
      <c r="ANI22" s="90"/>
      <c r="ANJ22" s="90"/>
      <c r="ANK22" s="90"/>
      <c r="ANL22" s="90"/>
      <c r="ANM22" s="90"/>
      <c r="ANN22" s="90"/>
      <c r="ANO22" s="90"/>
      <c r="ANP22" s="90"/>
      <c r="ANQ22" s="90"/>
      <c r="ANR22" s="90"/>
      <c r="ANS22" s="90"/>
      <c r="ANT22" s="90"/>
      <c r="ANU22" s="90"/>
      <c r="ANV22" s="90"/>
      <c r="ANW22" s="90"/>
      <c r="ANX22" s="90"/>
      <c r="ANY22" s="90"/>
      <c r="ANZ22" s="90"/>
      <c r="AOA22" s="90"/>
      <c r="AOB22" s="90"/>
      <c r="AOC22" s="90"/>
      <c r="AOD22" s="90"/>
      <c r="AOE22" s="90"/>
      <c r="AOF22" s="90"/>
      <c r="AOG22" s="90"/>
      <c r="AOH22" s="90"/>
      <c r="AOI22" s="90"/>
      <c r="AOJ22" s="90"/>
      <c r="AOK22" s="90"/>
      <c r="AOL22" s="90"/>
      <c r="AOM22" s="90"/>
      <c r="AON22" s="90"/>
      <c r="AOO22" s="90"/>
      <c r="AOP22" s="90"/>
      <c r="AOQ22" s="90"/>
      <c r="AOR22" s="90"/>
      <c r="AOS22" s="90"/>
      <c r="AOT22" s="90"/>
      <c r="AOU22" s="90"/>
      <c r="AOV22" s="90"/>
      <c r="AOW22" s="90"/>
      <c r="AOX22" s="90"/>
      <c r="AOY22" s="90"/>
      <c r="AOZ22" s="90"/>
      <c r="APA22" s="90"/>
      <c r="APB22" s="90"/>
      <c r="APC22" s="90"/>
      <c r="APD22" s="90"/>
      <c r="APE22" s="90"/>
      <c r="APF22" s="90"/>
      <c r="APG22" s="90"/>
      <c r="APH22" s="90"/>
      <c r="API22" s="90"/>
      <c r="APJ22" s="90"/>
      <c r="APK22" s="90"/>
      <c r="APL22" s="90"/>
      <c r="APM22" s="90"/>
      <c r="APN22" s="90"/>
      <c r="APO22" s="90"/>
      <c r="APP22" s="90"/>
      <c r="APQ22" s="90"/>
      <c r="APR22" s="90"/>
      <c r="APS22" s="90"/>
      <c r="APT22" s="90"/>
      <c r="APU22" s="90"/>
      <c r="APV22" s="90"/>
      <c r="APW22" s="90"/>
      <c r="APX22" s="90"/>
      <c r="APY22" s="90"/>
      <c r="APZ22" s="90"/>
      <c r="AQA22" s="90"/>
      <c r="AQB22" s="90"/>
      <c r="AQC22" s="90"/>
      <c r="AQD22" s="90"/>
      <c r="AQE22" s="90"/>
      <c r="AQF22" s="90"/>
      <c r="AQG22" s="90"/>
      <c r="AQH22" s="90"/>
      <c r="AQI22" s="90"/>
      <c r="AQJ22" s="90"/>
      <c r="AQK22" s="90"/>
      <c r="AQL22" s="90"/>
      <c r="AQM22" s="90"/>
      <c r="AQN22" s="90"/>
      <c r="AQO22" s="90"/>
      <c r="AQP22" s="90"/>
      <c r="AQQ22" s="90"/>
      <c r="AQR22" s="90"/>
      <c r="AQS22" s="90"/>
      <c r="AQT22" s="90"/>
      <c r="AQU22" s="90"/>
      <c r="AQV22" s="90"/>
      <c r="AQW22" s="90"/>
      <c r="AQX22" s="90"/>
      <c r="AQY22" s="90"/>
      <c r="AQZ22" s="90"/>
      <c r="ARA22" s="90"/>
      <c r="ARB22" s="90"/>
      <c r="ARC22" s="90"/>
      <c r="ARD22" s="90"/>
      <c r="ARE22" s="90"/>
      <c r="ARF22" s="90"/>
      <c r="ARG22" s="90"/>
      <c r="ARH22" s="90"/>
      <c r="ARI22" s="90"/>
      <c r="ARJ22" s="90"/>
      <c r="ARK22" s="90"/>
      <c r="ARL22" s="90"/>
      <c r="ARM22" s="90"/>
      <c r="ARN22" s="90"/>
      <c r="ARO22" s="90"/>
      <c r="ARP22" s="90"/>
      <c r="ARQ22" s="90"/>
      <c r="ARR22" s="90"/>
      <c r="ARS22" s="90"/>
      <c r="ART22" s="90"/>
      <c r="ARU22" s="90"/>
      <c r="ARV22" s="90"/>
      <c r="ARW22" s="90"/>
      <c r="ARX22" s="90"/>
      <c r="ARY22" s="90"/>
      <c r="ARZ22" s="90"/>
      <c r="ASA22" s="90"/>
      <c r="ASB22" s="90"/>
      <c r="ASC22" s="90"/>
      <c r="ASD22" s="90"/>
      <c r="ASE22" s="90"/>
      <c r="ASF22" s="90"/>
      <c r="ASG22" s="90"/>
      <c r="ASH22" s="90"/>
      <c r="ASI22" s="90"/>
      <c r="ASJ22" s="90"/>
      <c r="ASK22" s="90"/>
      <c r="ASL22" s="90"/>
      <c r="ASM22" s="90"/>
      <c r="ASN22" s="90"/>
      <c r="ASO22" s="90"/>
      <c r="ASP22" s="90"/>
      <c r="ASQ22" s="90"/>
      <c r="ASR22" s="90"/>
      <c r="ASS22" s="90"/>
      <c r="AST22" s="90"/>
      <c r="ASU22" s="90"/>
      <c r="ASV22" s="90"/>
      <c r="ASW22" s="90"/>
      <c r="ASX22" s="90"/>
      <c r="ASY22" s="90"/>
      <c r="ASZ22" s="90"/>
      <c r="ATA22" s="90"/>
      <c r="ATB22" s="90"/>
      <c r="ATC22" s="90"/>
      <c r="ATD22" s="90"/>
      <c r="ATE22" s="90"/>
      <c r="ATF22" s="90"/>
      <c r="ATG22" s="90"/>
      <c r="ATH22" s="90"/>
      <c r="ATI22" s="90"/>
      <c r="ATJ22" s="90"/>
      <c r="ATK22" s="90"/>
      <c r="ATL22" s="90"/>
      <c r="ATM22" s="90"/>
      <c r="ATN22" s="90"/>
      <c r="ATO22" s="90"/>
      <c r="ATP22" s="90"/>
      <c r="ATQ22" s="90"/>
      <c r="ATR22" s="90"/>
      <c r="ATS22" s="90"/>
    </row>
    <row r="23" spans="1:1215" x14ac:dyDescent="0.25">
      <c r="A23" s="19">
        <v>5</v>
      </c>
      <c r="C23" s="5" t="str">
        <f t="shared" si="2950"/>
        <v/>
      </c>
      <c r="D23" s="92">
        <f t="shared" si="2952"/>
        <v>0</v>
      </c>
      <c r="E23" s="93">
        <f t="shared" si="2951"/>
        <v>0</v>
      </c>
      <c r="F23" s="93">
        <f t="shared" si="2951"/>
        <v>0</v>
      </c>
      <c r="G23" s="93">
        <f t="shared" si="2951"/>
        <v>0</v>
      </c>
      <c r="H23" s="93">
        <f t="shared" si="2951"/>
        <v>0</v>
      </c>
      <c r="I23" s="93">
        <f t="shared" si="2951"/>
        <v>0</v>
      </c>
      <c r="J23" s="93">
        <f t="shared" si="2951"/>
        <v>0</v>
      </c>
      <c r="K23" s="93">
        <f t="shared" si="2951"/>
        <v>0</v>
      </c>
      <c r="L23" s="93">
        <f t="shared" si="2951"/>
        <v>0</v>
      </c>
      <c r="M23" s="93">
        <f t="shared" si="2951"/>
        <v>0</v>
      </c>
      <c r="N23" s="93">
        <f t="shared" si="2951"/>
        <v>0</v>
      </c>
      <c r="O23" s="93">
        <f t="shared" si="2951"/>
        <v>0</v>
      </c>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5"/>
      <c r="EB23" s="95"/>
      <c r="EC23" s="95"/>
      <c r="ED23" s="95"/>
      <c r="EE23" s="95"/>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c r="GS23" s="90"/>
      <c r="GT23" s="90"/>
      <c r="GU23" s="90"/>
      <c r="GV23" s="90"/>
      <c r="GW23" s="90"/>
      <c r="GX23" s="90"/>
      <c r="GY23" s="90"/>
      <c r="GZ23" s="90"/>
      <c r="HA23" s="90"/>
      <c r="HB23" s="90"/>
      <c r="HC23" s="90"/>
      <c r="HD23" s="90"/>
      <c r="HE23" s="90"/>
      <c r="HF23" s="90"/>
      <c r="HG23" s="90"/>
      <c r="HH23" s="90"/>
      <c r="HI23" s="90"/>
      <c r="HJ23" s="90"/>
      <c r="HK23" s="90"/>
      <c r="HL23" s="90"/>
      <c r="HM23" s="90"/>
      <c r="HN23" s="90"/>
      <c r="HO23" s="90"/>
      <c r="HP23" s="90"/>
      <c r="HQ23" s="90"/>
      <c r="HR23" s="90"/>
      <c r="HS23" s="90"/>
      <c r="HT23" s="90"/>
      <c r="HU23" s="90"/>
      <c r="HV23" s="90"/>
      <c r="HW23" s="90"/>
      <c r="HX23" s="90"/>
      <c r="HY23" s="90"/>
      <c r="HZ23" s="90"/>
      <c r="IA23" s="90"/>
      <c r="IB23" s="90"/>
      <c r="IC23" s="90"/>
      <c r="ID23" s="90"/>
      <c r="IE23" s="90"/>
      <c r="IF23" s="90"/>
      <c r="IG23" s="90"/>
      <c r="IH23" s="90"/>
      <c r="II23" s="90"/>
      <c r="IJ23" s="90"/>
      <c r="IK23" s="90"/>
      <c r="IL23" s="90"/>
      <c r="IM23" s="90"/>
      <c r="IN23" s="90"/>
      <c r="IO23" s="90"/>
      <c r="IP23" s="90"/>
      <c r="IQ23" s="90"/>
      <c r="IR23" s="90"/>
      <c r="IS23" s="90"/>
      <c r="IT23" s="90"/>
      <c r="IU23" s="90"/>
      <c r="IV23" s="90"/>
      <c r="IW23" s="90"/>
      <c r="IX23" s="90"/>
      <c r="IY23" s="90"/>
      <c r="IZ23" s="90"/>
      <c r="JA23" s="90"/>
      <c r="JB23" s="90"/>
      <c r="JC23" s="90"/>
      <c r="JD23" s="90"/>
      <c r="JE23" s="90"/>
      <c r="JF23" s="90"/>
      <c r="JG23" s="90"/>
      <c r="JH23" s="90"/>
      <c r="JI23" s="90"/>
      <c r="JJ23" s="90"/>
      <c r="JK23" s="90"/>
      <c r="JL23" s="90"/>
      <c r="JM23" s="90"/>
      <c r="JN23" s="90"/>
      <c r="JO23" s="90"/>
      <c r="JP23" s="90"/>
      <c r="JQ23" s="90"/>
      <c r="JR23" s="90"/>
      <c r="JS23" s="90"/>
      <c r="JT23" s="90"/>
      <c r="JU23" s="90"/>
      <c r="JV23" s="90"/>
      <c r="JW23" s="90"/>
      <c r="JX23" s="90"/>
      <c r="JY23" s="90"/>
      <c r="JZ23" s="90"/>
      <c r="KA23" s="90"/>
      <c r="KB23" s="90"/>
      <c r="KC23" s="90"/>
      <c r="KD23" s="90"/>
      <c r="KE23" s="90"/>
      <c r="KF23" s="90"/>
      <c r="KG23" s="90"/>
      <c r="KH23" s="90"/>
      <c r="KI23" s="90"/>
      <c r="KJ23" s="90"/>
      <c r="KK23" s="90"/>
      <c r="KL23" s="90"/>
      <c r="KM23" s="90"/>
      <c r="KN23" s="90"/>
      <c r="KO23" s="90"/>
      <c r="KP23" s="90"/>
      <c r="KQ23" s="90"/>
      <c r="KR23" s="90"/>
      <c r="KS23" s="90"/>
      <c r="KT23" s="90"/>
      <c r="KU23" s="90"/>
      <c r="KV23" s="90"/>
      <c r="KW23" s="90"/>
      <c r="KX23" s="90"/>
      <c r="KY23" s="90"/>
      <c r="KZ23" s="90"/>
      <c r="LA23" s="90"/>
      <c r="LB23" s="90"/>
      <c r="LC23" s="90"/>
      <c r="LD23" s="90"/>
      <c r="LE23" s="90"/>
      <c r="LF23" s="90"/>
      <c r="LG23" s="90"/>
      <c r="LH23" s="90"/>
      <c r="LI23" s="90"/>
      <c r="LJ23" s="90"/>
      <c r="LK23" s="90"/>
      <c r="LL23" s="90"/>
      <c r="LM23" s="90"/>
      <c r="LN23" s="90"/>
      <c r="LO23" s="90"/>
      <c r="LP23" s="90"/>
      <c r="LQ23" s="90"/>
      <c r="LR23" s="90"/>
      <c r="LS23" s="90"/>
      <c r="LT23" s="90"/>
      <c r="LU23" s="90"/>
      <c r="LV23" s="90"/>
      <c r="LW23" s="90"/>
      <c r="LX23" s="90"/>
      <c r="LY23" s="90"/>
      <c r="LZ23" s="90"/>
      <c r="MA23" s="90"/>
      <c r="MB23" s="90"/>
      <c r="MC23" s="90"/>
      <c r="MD23" s="90"/>
      <c r="ME23" s="90"/>
      <c r="MF23" s="90"/>
      <c r="MG23" s="90"/>
      <c r="MH23" s="90"/>
      <c r="MI23" s="90"/>
      <c r="MJ23" s="90"/>
      <c r="MK23" s="90"/>
      <c r="ML23" s="90"/>
      <c r="MM23" s="90"/>
      <c r="MN23" s="90"/>
      <c r="MO23" s="90"/>
      <c r="MP23" s="90"/>
      <c r="MQ23" s="90"/>
      <c r="MR23" s="90"/>
      <c r="MS23" s="90"/>
      <c r="MT23" s="90"/>
      <c r="MU23" s="90"/>
      <c r="MV23" s="90"/>
      <c r="MW23" s="90"/>
      <c r="MX23" s="90"/>
      <c r="MY23" s="90"/>
      <c r="MZ23" s="90"/>
      <c r="NA23" s="90"/>
      <c r="NB23" s="90"/>
      <c r="NC23" s="90"/>
      <c r="ND23" s="90"/>
      <c r="NE23" s="90"/>
      <c r="NF23" s="90"/>
      <c r="NG23" s="90"/>
      <c r="NH23" s="90"/>
      <c r="NI23" s="90"/>
      <c r="NJ23" s="90"/>
      <c r="NK23" s="90"/>
      <c r="NL23" s="90"/>
      <c r="NM23" s="90"/>
      <c r="NN23" s="90"/>
      <c r="NO23" s="90"/>
      <c r="NP23" s="90"/>
      <c r="NQ23" s="90"/>
      <c r="NR23" s="90"/>
      <c r="NS23" s="90"/>
      <c r="NT23" s="90"/>
      <c r="NU23" s="90"/>
      <c r="NV23" s="90"/>
      <c r="NW23" s="90"/>
      <c r="NX23" s="90"/>
      <c r="NY23" s="90"/>
      <c r="NZ23" s="90"/>
      <c r="OA23" s="90"/>
      <c r="OB23" s="90"/>
      <c r="OC23" s="90"/>
      <c r="OD23" s="90"/>
      <c r="OE23" s="90"/>
      <c r="OF23" s="90"/>
      <c r="OG23" s="90"/>
      <c r="OH23" s="90"/>
      <c r="OI23" s="90"/>
      <c r="OJ23" s="90"/>
      <c r="OK23" s="90"/>
      <c r="OL23" s="90"/>
      <c r="OM23" s="90"/>
      <c r="ON23" s="90"/>
      <c r="OO23" s="90"/>
      <c r="OP23" s="90"/>
      <c r="OQ23" s="90"/>
      <c r="OR23" s="90"/>
      <c r="OS23" s="90"/>
      <c r="OT23" s="90"/>
      <c r="OU23" s="90"/>
      <c r="OV23" s="90"/>
      <c r="OW23" s="90"/>
      <c r="OX23" s="90"/>
      <c r="OY23" s="90"/>
      <c r="OZ23" s="90"/>
      <c r="PA23" s="90"/>
      <c r="PB23" s="90"/>
      <c r="PC23" s="90"/>
      <c r="PD23" s="90"/>
      <c r="PE23" s="90"/>
      <c r="PF23" s="90"/>
      <c r="PG23" s="90"/>
      <c r="PH23" s="90"/>
      <c r="PI23" s="90"/>
      <c r="PJ23" s="90"/>
      <c r="PK23" s="90"/>
      <c r="PL23" s="90"/>
      <c r="PM23" s="90"/>
      <c r="PN23" s="90"/>
      <c r="PO23" s="90"/>
      <c r="PP23" s="90"/>
      <c r="PQ23" s="90"/>
      <c r="PR23" s="90"/>
      <c r="PS23" s="90"/>
      <c r="PT23" s="90"/>
      <c r="PU23" s="90"/>
      <c r="PV23" s="90"/>
      <c r="PW23" s="90"/>
      <c r="PX23" s="90"/>
      <c r="PY23" s="90"/>
      <c r="PZ23" s="90"/>
      <c r="QA23" s="90"/>
      <c r="QB23" s="90"/>
      <c r="QC23" s="90"/>
      <c r="QD23" s="90"/>
      <c r="QE23" s="90"/>
      <c r="QF23" s="90"/>
      <c r="QG23" s="90"/>
      <c r="QH23" s="90"/>
      <c r="QI23" s="90"/>
      <c r="QJ23" s="90"/>
      <c r="QK23" s="90"/>
      <c r="QL23" s="90"/>
      <c r="QM23" s="90"/>
      <c r="QN23" s="90"/>
      <c r="QO23" s="90"/>
      <c r="QP23" s="90"/>
      <c r="QQ23" s="90"/>
      <c r="QR23" s="90"/>
      <c r="QS23" s="90"/>
      <c r="QT23" s="90"/>
      <c r="QU23" s="90"/>
      <c r="QV23" s="90"/>
      <c r="QW23" s="90"/>
      <c r="QX23" s="90"/>
      <c r="QY23" s="90"/>
      <c r="QZ23" s="90"/>
      <c r="RA23" s="90"/>
      <c r="RB23" s="90"/>
      <c r="RC23" s="90"/>
      <c r="RD23" s="90"/>
      <c r="RE23" s="90"/>
      <c r="RF23" s="90"/>
      <c r="RG23" s="90"/>
      <c r="RH23" s="90"/>
      <c r="RI23" s="90"/>
      <c r="RJ23" s="90"/>
      <c r="RK23" s="90"/>
      <c r="RL23" s="90"/>
      <c r="RM23" s="90"/>
      <c r="RN23" s="90"/>
      <c r="RO23" s="90"/>
      <c r="RP23" s="90"/>
      <c r="RQ23" s="90"/>
      <c r="RR23" s="90"/>
      <c r="RS23" s="90"/>
      <c r="RT23" s="90"/>
      <c r="RU23" s="90"/>
      <c r="RV23" s="90"/>
      <c r="RW23" s="90"/>
      <c r="RX23" s="90"/>
      <c r="RY23" s="90"/>
      <c r="RZ23" s="90"/>
      <c r="SA23" s="90"/>
      <c r="SB23" s="90"/>
      <c r="SC23" s="90"/>
      <c r="SD23" s="90"/>
      <c r="SE23" s="90"/>
      <c r="SF23" s="90"/>
      <c r="SG23" s="90"/>
      <c r="SH23" s="90"/>
      <c r="SI23" s="90"/>
      <c r="SJ23" s="90"/>
      <c r="SK23" s="90"/>
      <c r="SL23" s="90"/>
      <c r="SM23" s="90"/>
      <c r="SN23" s="90"/>
      <c r="SO23" s="90"/>
      <c r="SP23" s="90"/>
      <c r="SQ23" s="90"/>
      <c r="SR23" s="90"/>
      <c r="SS23" s="90"/>
      <c r="ST23" s="90"/>
      <c r="SU23" s="90"/>
      <c r="SV23" s="90"/>
      <c r="SW23" s="90"/>
      <c r="SX23" s="90"/>
      <c r="SY23" s="90"/>
      <c r="SZ23" s="90"/>
      <c r="TA23" s="90"/>
      <c r="TB23" s="90"/>
      <c r="TC23" s="90"/>
      <c r="TD23" s="90"/>
      <c r="TE23" s="90"/>
      <c r="TF23" s="90"/>
      <c r="TG23" s="90"/>
      <c r="TH23" s="90"/>
      <c r="TI23" s="90"/>
      <c r="TJ23" s="90"/>
      <c r="TK23" s="90"/>
      <c r="TL23" s="90"/>
      <c r="TM23" s="90"/>
      <c r="TN23" s="90"/>
      <c r="TO23" s="90"/>
      <c r="TP23" s="90"/>
      <c r="TQ23" s="90"/>
      <c r="TR23" s="90"/>
      <c r="TS23" s="90"/>
      <c r="TT23" s="90"/>
      <c r="TU23" s="90"/>
      <c r="TV23" s="90"/>
      <c r="TW23" s="90"/>
      <c r="TX23" s="90"/>
      <c r="TY23" s="90"/>
      <c r="TZ23" s="90"/>
      <c r="UA23" s="90"/>
      <c r="UB23" s="90"/>
      <c r="UC23" s="90"/>
      <c r="UD23" s="90"/>
      <c r="UE23" s="90"/>
      <c r="UF23" s="90"/>
      <c r="UG23" s="90"/>
      <c r="UH23" s="90"/>
      <c r="UI23" s="90"/>
      <c r="UJ23" s="90"/>
      <c r="UK23" s="90"/>
      <c r="UL23" s="90"/>
      <c r="UM23" s="90"/>
      <c r="UN23" s="90"/>
      <c r="UO23" s="90"/>
      <c r="UP23" s="90"/>
      <c r="UQ23" s="90"/>
      <c r="UR23" s="90"/>
      <c r="US23" s="90"/>
      <c r="UT23" s="90"/>
      <c r="UU23" s="90"/>
      <c r="UV23" s="90"/>
      <c r="UW23" s="90"/>
      <c r="UX23" s="90"/>
      <c r="UY23" s="90"/>
      <c r="UZ23" s="90"/>
      <c r="VA23" s="90"/>
      <c r="VB23" s="90"/>
      <c r="VC23" s="90"/>
      <c r="VD23" s="90"/>
      <c r="VE23" s="90"/>
      <c r="VF23" s="90"/>
      <c r="VG23" s="90"/>
      <c r="VH23" s="90"/>
      <c r="VI23" s="90"/>
      <c r="VJ23" s="90"/>
      <c r="VK23" s="90"/>
      <c r="VL23" s="90"/>
      <c r="VM23" s="90"/>
      <c r="VN23" s="90"/>
      <c r="VO23" s="90"/>
      <c r="VP23" s="90"/>
      <c r="VQ23" s="90"/>
      <c r="VR23" s="90"/>
      <c r="VS23" s="90"/>
      <c r="VT23" s="90"/>
      <c r="VU23" s="90"/>
      <c r="VV23" s="90"/>
      <c r="VW23" s="90"/>
      <c r="VX23" s="90"/>
      <c r="VY23" s="90"/>
      <c r="VZ23" s="90"/>
      <c r="WA23" s="90"/>
      <c r="WB23" s="90"/>
      <c r="WC23" s="90"/>
      <c r="WD23" s="90"/>
      <c r="WE23" s="90"/>
      <c r="WF23" s="90"/>
      <c r="WG23" s="90"/>
      <c r="WH23" s="90"/>
      <c r="WI23" s="90"/>
      <c r="WJ23" s="90"/>
      <c r="WK23" s="90"/>
      <c r="WL23" s="90"/>
      <c r="WM23" s="90"/>
      <c r="WN23" s="90"/>
      <c r="WO23" s="90"/>
      <c r="WP23" s="90"/>
      <c r="WQ23" s="90"/>
      <c r="WR23" s="90"/>
      <c r="WS23" s="90"/>
      <c r="WT23" s="90"/>
      <c r="WU23" s="90"/>
      <c r="WV23" s="90"/>
      <c r="WW23" s="90"/>
      <c r="WX23" s="90"/>
      <c r="WY23" s="90"/>
      <c r="WZ23" s="90"/>
      <c r="XA23" s="90"/>
      <c r="XB23" s="90"/>
      <c r="XC23" s="90"/>
      <c r="XD23" s="90"/>
      <c r="XE23" s="90"/>
      <c r="XF23" s="90"/>
      <c r="XG23" s="90"/>
      <c r="XH23" s="90"/>
      <c r="XI23" s="90"/>
      <c r="XJ23" s="90"/>
      <c r="XK23" s="90"/>
      <c r="XL23" s="90"/>
      <c r="XM23" s="90"/>
      <c r="XN23" s="90"/>
      <c r="XO23" s="90"/>
      <c r="XP23" s="90"/>
      <c r="XQ23" s="90"/>
      <c r="XR23" s="90"/>
      <c r="XS23" s="90"/>
      <c r="XT23" s="90"/>
      <c r="XU23" s="90"/>
      <c r="XV23" s="90"/>
      <c r="XW23" s="90"/>
      <c r="XX23" s="90"/>
      <c r="XY23" s="90"/>
      <c r="XZ23" s="90"/>
      <c r="YA23" s="90"/>
      <c r="YB23" s="90"/>
      <c r="YC23" s="90"/>
      <c r="YD23" s="90"/>
      <c r="YE23" s="90"/>
      <c r="YF23" s="90"/>
      <c r="YG23" s="90"/>
      <c r="YH23" s="90"/>
      <c r="YI23" s="90"/>
      <c r="YJ23" s="90"/>
      <c r="YK23" s="90"/>
      <c r="YL23" s="90"/>
      <c r="YM23" s="90"/>
      <c r="YN23" s="90"/>
      <c r="YO23" s="90"/>
      <c r="YP23" s="90"/>
      <c r="YQ23" s="90"/>
      <c r="YR23" s="90"/>
      <c r="YS23" s="90"/>
      <c r="YT23" s="90"/>
      <c r="YU23" s="90"/>
      <c r="YV23" s="90"/>
      <c r="YW23" s="90"/>
      <c r="YX23" s="90"/>
      <c r="YY23" s="90"/>
      <c r="YZ23" s="90"/>
      <c r="ZA23" s="90"/>
      <c r="ZB23" s="90"/>
      <c r="ZC23" s="90"/>
      <c r="ZD23" s="90"/>
      <c r="ZE23" s="90"/>
      <c r="ZF23" s="90"/>
      <c r="ZG23" s="90"/>
      <c r="ZH23" s="90"/>
      <c r="ZI23" s="90"/>
      <c r="ZJ23" s="90"/>
      <c r="ZK23" s="90"/>
      <c r="ZL23" s="90"/>
      <c r="ZM23" s="90"/>
      <c r="ZN23" s="90"/>
      <c r="ZO23" s="90"/>
      <c r="ZP23" s="90"/>
      <c r="ZQ23" s="90"/>
      <c r="ZR23" s="90"/>
      <c r="ZS23" s="90"/>
      <c r="ZT23" s="90"/>
      <c r="ZU23" s="90"/>
      <c r="ZV23" s="90"/>
      <c r="ZW23" s="90"/>
      <c r="ZX23" s="90"/>
      <c r="ZY23" s="90"/>
      <c r="ZZ23" s="90"/>
      <c r="AAA23" s="90"/>
      <c r="AAB23" s="90"/>
      <c r="AAC23" s="90"/>
      <c r="AAD23" s="90"/>
      <c r="AAE23" s="90"/>
      <c r="AAF23" s="90"/>
      <c r="AAG23" s="90"/>
      <c r="AAH23" s="90"/>
      <c r="AAI23" s="90"/>
      <c r="AAJ23" s="90"/>
      <c r="AAK23" s="90"/>
      <c r="AAL23" s="90"/>
      <c r="AAM23" s="90"/>
      <c r="AAN23" s="90"/>
      <c r="AAO23" s="90"/>
      <c r="AAP23" s="90"/>
      <c r="AAQ23" s="90"/>
      <c r="AAR23" s="90"/>
      <c r="AAS23" s="90"/>
      <c r="AAT23" s="90"/>
      <c r="AAU23" s="90"/>
      <c r="AAV23" s="90"/>
      <c r="AAW23" s="90"/>
      <c r="AAX23" s="90"/>
      <c r="AAY23" s="90"/>
      <c r="AAZ23" s="90"/>
      <c r="ABA23" s="90"/>
      <c r="ABB23" s="90"/>
      <c r="ABC23" s="90"/>
      <c r="ABD23" s="90"/>
      <c r="ABE23" s="90"/>
      <c r="ABF23" s="90"/>
      <c r="ABG23" s="90"/>
      <c r="ABH23" s="90"/>
      <c r="ABI23" s="90"/>
      <c r="ABJ23" s="90"/>
      <c r="ABK23" s="90"/>
      <c r="ABL23" s="90"/>
      <c r="ABM23" s="90"/>
      <c r="ABN23" s="90"/>
      <c r="ABO23" s="90"/>
      <c r="ABP23" s="90"/>
      <c r="ABQ23" s="90"/>
      <c r="ABR23" s="90"/>
      <c r="ABS23" s="90"/>
      <c r="ABT23" s="90"/>
      <c r="ABU23" s="90"/>
      <c r="ABV23" s="90"/>
      <c r="ABW23" s="90"/>
      <c r="ABX23" s="90"/>
      <c r="ABY23" s="90"/>
      <c r="ABZ23" s="90"/>
      <c r="ACA23" s="90"/>
      <c r="ACB23" s="90"/>
      <c r="ACC23" s="90"/>
      <c r="ACD23" s="90"/>
      <c r="ACE23" s="90"/>
      <c r="ACF23" s="90"/>
      <c r="ACG23" s="90"/>
      <c r="ACH23" s="90"/>
      <c r="ACI23" s="90"/>
      <c r="ACJ23" s="90"/>
      <c r="ACK23" s="90"/>
      <c r="ACL23" s="90"/>
      <c r="ACM23" s="90"/>
      <c r="ACN23" s="90"/>
      <c r="ACO23" s="90"/>
      <c r="ACP23" s="90"/>
      <c r="ACQ23" s="90"/>
      <c r="ACR23" s="90"/>
      <c r="ACS23" s="90"/>
      <c r="ACT23" s="90"/>
      <c r="ACU23" s="90"/>
      <c r="ACV23" s="90"/>
      <c r="ACW23" s="90"/>
      <c r="ACX23" s="90"/>
      <c r="ACY23" s="90"/>
      <c r="ACZ23" s="90"/>
      <c r="ADA23" s="90"/>
      <c r="ADB23" s="90"/>
      <c r="ADC23" s="90"/>
      <c r="ADD23" s="90"/>
      <c r="ADE23" s="90"/>
      <c r="ADF23" s="90"/>
      <c r="ADG23" s="90"/>
      <c r="ADH23" s="90"/>
      <c r="ADI23" s="90"/>
      <c r="ADJ23" s="90"/>
      <c r="ADK23" s="90"/>
      <c r="ADL23" s="90"/>
      <c r="ADM23" s="90"/>
      <c r="ADN23" s="90"/>
      <c r="ADO23" s="90"/>
      <c r="ADP23" s="90"/>
      <c r="ADQ23" s="90"/>
      <c r="ADR23" s="90"/>
      <c r="ADS23" s="90"/>
      <c r="ADT23" s="90"/>
      <c r="ADU23" s="90"/>
      <c r="ADV23" s="90"/>
      <c r="ADW23" s="90"/>
      <c r="ADX23" s="90"/>
      <c r="ADY23" s="90"/>
      <c r="ADZ23" s="90"/>
      <c r="AEA23" s="90"/>
      <c r="AEB23" s="90"/>
      <c r="AEC23" s="90"/>
      <c r="AED23" s="90"/>
      <c r="AEE23" s="90"/>
      <c r="AEF23" s="90"/>
      <c r="AEG23" s="90"/>
      <c r="AEH23" s="90"/>
      <c r="AEI23" s="90"/>
      <c r="AEJ23" s="90"/>
      <c r="AEK23" s="90"/>
      <c r="AEL23" s="90"/>
      <c r="AEM23" s="90"/>
      <c r="AEN23" s="90"/>
      <c r="AEO23" s="90"/>
      <c r="AEP23" s="90"/>
      <c r="AEQ23" s="90"/>
      <c r="AER23" s="90"/>
      <c r="AES23" s="90"/>
      <c r="AET23" s="90"/>
      <c r="AEU23" s="90"/>
      <c r="AEV23" s="90"/>
      <c r="AEW23" s="90"/>
      <c r="AEX23" s="90"/>
      <c r="AEY23" s="90"/>
      <c r="AEZ23" s="90"/>
      <c r="AFA23" s="90"/>
      <c r="AFB23" s="90"/>
      <c r="AFC23" s="90"/>
      <c r="AFD23" s="90"/>
      <c r="AFE23" s="90"/>
      <c r="AFF23" s="90"/>
      <c r="AFG23" s="90"/>
      <c r="AFH23" s="90"/>
      <c r="AFI23" s="90"/>
      <c r="AFJ23" s="90"/>
      <c r="AFK23" s="90"/>
      <c r="AFL23" s="90"/>
      <c r="AFM23" s="90"/>
      <c r="AFN23" s="90"/>
      <c r="AFO23" s="90"/>
      <c r="AFP23" s="90"/>
      <c r="AFQ23" s="90"/>
      <c r="AFR23" s="90"/>
      <c r="AFS23" s="90"/>
      <c r="AFT23" s="90"/>
      <c r="AFU23" s="90"/>
      <c r="AFV23" s="90"/>
      <c r="AFW23" s="90"/>
      <c r="AFX23" s="90"/>
      <c r="AFY23" s="90"/>
      <c r="AFZ23" s="90"/>
      <c r="AGA23" s="90"/>
      <c r="AGB23" s="90"/>
      <c r="AGC23" s="90"/>
      <c r="AGD23" s="90"/>
      <c r="AGE23" s="90"/>
      <c r="AGF23" s="90"/>
      <c r="AGG23" s="90"/>
      <c r="AGH23" s="90"/>
      <c r="AGI23" s="90"/>
      <c r="AGJ23" s="90"/>
      <c r="AGK23" s="90"/>
      <c r="AGL23" s="90"/>
      <c r="AGM23" s="90"/>
      <c r="AGN23" s="90"/>
      <c r="AGO23" s="90"/>
      <c r="AGP23" s="90"/>
      <c r="AGQ23" s="90"/>
      <c r="AGR23" s="90"/>
      <c r="AGS23" s="90"/>
      <c r="AGT23" s="90"/>
      <c r="AGU23" s="90"/>
      <c r="AGV23" s="90"/>
      <c r="AGW23" s="90"/>
      <c r="AGX23" s="90"/>
      <c r="AGY23" s="90"/>
      <c r="AGZ23" s="90"/>
      <c r="AHA23" s="90"/>
      <c r="AHB23" s="90"/>
      <c r="AHC23" s="90"/>
      <c r="AHD23" s="90"/>
      <c r="AHE23" s="90"/>
      <c r="AHF23" s="90"/>
      <c r="AHG23" s="90"/>
      <c r="AHH23" s="90"/>
      <c r="AHI23" s="90"/>
      <c r="AHJ23" s="90"/>
      <c r="AHK23" s="90"/>
      <c r="AHL23" s="90"/>
      <c r="AHM23" s="90"/>
      <c r="AHN23" s="90"/>
      <c r="AHO23" s="90"/>
      <c r="AHP23" s="90"/>
      <c r="AHQ23" s="90"/>
      <c r="AHR23" s="90"/>
      <c r="AHS23" s="90"/>
      <c r="AHT23" s="90"/>
      <c r="AHU23" s="90"/>
      <c r="AHV23" s="90"/>
      <c r="AHW23" s="90"/>
      <c r="AHX23" s="90"/>
      <c r="AHY23" s="90"/>
      <c r="AHZ23" s="90"/>
      <c r="AIA23" s="90"/>
      <c r="AIB23" s="90"/>
      <c r="AIC23" s="90"/>
      <c r="AID23" s="90"/>
      <c r="AIE23" s="90"/>
      <c r="AIF23" s="90"/>
      <c r="AIG23" s="90"/>
      <c r="AIH23" s="90"/>
      <c r="AII23" s="90"/>
      <c r="AIJ23" s="90"/>
      <c r="AIK23" s="90"/>
      <c r="AIL23" s="90"/>
      <c r="AIM23" s="90"/>
      <c r="AIN23" s="90"/>
      <c r="AIO23" s="90"/>
      <c r="AIP23" s="90"/>
      <c r="AIQ23" s="90"/>
      <c r="AIR23" s="90"/>
      <c r="AIS23" s="90"/>
      <c r="AIT23" s="90"/>
      <c r="AIU23" s="90"/>
      <c r="AIV23" s="90"/>
      <c r="AIW23" s="90"/>
      <c r="AIX23" s="90"/>
      <c r="AIY23" s="90"/>
      <c r="AIZ23" s="90"/>
      <c r="AJA23" s="90"/>
      <c r="AJB23" s="90"/>
      <c r="AJC23" s="90"/>
      <c r="AJD23" s="90"/>
      <c r="AJE23" s="90"/>
      <c r="AJF23" s="90"/>
      <c r="AJG23" s="90"/>
      <c r="AJH23" s="90"/>
      <c r="AJI23" s="90"/>
      <c r="AJJ23" s="90"/>
      <c r="AJK23" s="90"/>
      <c r="AJL23" s="90"/>
      <c r="AJM23" s="90"/>
      <c r="AJN23" s="90"/>
      <c r="AJO23" s="90"/>
      <c r="AJP23" s="90"/>
      <c r="AJQ23" s="90"/>
      <c r="AJR23" s="90"/>
      <c r="AJS23" s="90"/>
      <c r="AJT23" s="90"/>
      <c r="AJU23" s="90"/>
      <c r="AJV23" s="90"/>
      <c r="AJW23" s="90"/>
      <c r="AJX23" s="90"/>
      <c r="AJY23" s="90"/>
      <c r="AJZ23" s="90"/>
      <c r="AKA23" s="90"/>
      <c r="AKB23" s="90"/>
      <c r="AKC23" s="90"/>
      <c r="AKD23" s="90"/>
      <c r="AKE23" s="90"/>
      <c r="AKF23" s="90"/>
      <c r="AKG23" s="90"/>
      <c r="AKH23" s="90"/>
      <c r="AKI23" s="90"/>
      <c r="AKJ23" s="90"/>
      <c r="AKK23" s="90"/>
      <c r="AKL23" s="90"/>
      <c r="AKM23" s="90"/>
      <c r="AKN23" s="90"/>
      <c r="AKO23" s="90"/>
      <c r="AKP23" s="90"/>
      <c r="AKQ23" s="90"/>
      <c r="AKR23" s="90"/>
      <c r="AKS23" s="90"/>
      <c r="AKT23" s="90"/>
      <c r="AKU23" s="90"/>
      <c r="AKV23" s="90"/>
      <c r="AKW23" s="90"/>
      <c r="AKX23" s="90"/>
      <c r="AKY23" s="90"/>
      <c r="AKZ23" s="90"/>
      <c r="ALA23" s="90"/>
      <c r="ALB23" s="90"/>
      <c r="ALC23" s="90"/>
      <c r="ALD23" s="90"/>
      <c r="ALE23" s="90"/>
      <c r="ALF23" s="90"/>
      <c r="ALG23" s="90"/>
      <c r="ALH23" s="90"/>
      <c r="ALI23" s="90"/>
      <c r="ALJ23" s="90"/>
      <c r="ALK23" s="90"/>
      <c r="ALL23" s="90"/>
      <c r="ALM23" s="90"/>
      <c r="ALN23" s="90"/>
      <c r="ALO23" s="90"/>
      <c r="ALP23" s="90"/>
      <c r="ALQ23" s="90"/>
      <c r="ALR23" s="90"/>
      <c r="ALS23" s="90"/>
      <c r="ALT23" s="90"/>
      <c r="ALU23" s="90"/>
      <c r="ALV23" s="90"/>
      <c r="ALW23" s="90"/>
      <c r="ALX23" s="90"/>
      <c r="ALY23" s="90"/>
      <c r="ALZ23" s="90"/>
      <c r="AMA23" s="90"/>
      <c r="AMB23" s="90"/>
      <c r="AMC23" s="90"/>
      <c r="AMD23" s="90"/>
      <c r="AME23" s="90"/>
      <c r="AMF23" s="90"/>
      <c r="AMG23" s="90"/>
      <c r="AMH23" s="90"/>
      <c r="AMI23" s="90"/>
      <c r="AMJ23" s="90"/>
      <c r="AMK23" s="90"/>
      <c r="AML23" s="90"/>
      <c r="AMM23" s="90"/>
      <c r="AMN23" s="90"/>
      <c r="AMO23" s="90"/>
      <c r="AMP23" s="90"/>
      <c r="AMQ23" s="90"/>
      <c r="AMR23" s="90"/>
      <c r="AMS23" s="90"/>
      <c r="AMT23" s="90"/>
      <c r="AMU23" s="90"/>
      <c r="AMV23" s="90"/>
      <c r="AMW23" s="90"/>
      <c r="AMX23" s="90"/>
      <c r="AMY23" s="90"/>
      <c r="AMZ23" s="90"/>
      <c r="ANA23" s="90"/>
      <c r="ANB23" s="90"/>
      <c r="ANC23" s="90"/>
      <c r="AND23" s="90"/>
      <c r="ANE23" s="90"/>
      <c r="ANF23" s="90"/>
      <c r="ANG23" s="90"/>
      <c r="ANH23" s="90"/>
      <c r="ANI23" s="90"/>
      <c r="ANJ23" s="90"/>
      <c r="ANK23" s="90"/>
      <c r="ANL23" s="90"/>
      <c r="ANM23" s="90"/>
      <c r="ANN23" s="90"/>
      <c r="ANO23" s="90"/>
      <c r="ANP23" s="90"/>
      <c r="ANQ23" s="90"/>
      <c r="ANR23" s="90"/>
      <c r="ANS23" s="90"/>
      <c r="ANT23" s="90"/>
      <c r="ANU23" s="90"/>
      <c r="ANV23" s="90"/>
      <c r="ANW23" s="90"/>
      <c r="ANX23" s="90"/>
      <c r="ANY23" s="90"/>
      <c r="ANZ23" s="90"/>
      <c r="AOA23" s="90"/>
      <c r="AOB23" s="90"/>
      <c r="AOC23" s="90"/>
      <c r="AOD23" s="90"/>
      <c r="AOE23" s="90"/>
      <c r="AOF23" s="90"/>
      <c r="AOG23" s="90"/>
      <c r="AOH23" s="90"/>
      <c r="AOI23" s="90"/>
      <c r="AOJ23" s="90"/>
      <c r="AOK23" s="90"/>
      <c r="AOL23" s="90"/>
      <c r="AOM23" s="90"/>
      <c r="AON23" s="90"/>
      <c r="AOO23" s="90"/>
      <c r="AOP23" s="90"/>
      <c r="AOQ23" s="90"/>
      <c r="AOR23" s="90"/>
      <c r="AOS23" s="90"/>
      <c r="AOT23" s="90"/>
      <c r="AOU23" s="90"/>
      <c r="AOV23" s="90"/>
      <c r="AOW23" s="90"/>
      <c r="AOX23" s="90"/>
      <c r="AOY23" s="90"/>
      <c r="AOZ23" s="90"/>
      <c r="APA23" s="90"/>
      <c r="APB23" s="90"/>
      <c r="APC23" s="90"/>
      <c r="APD23" s="90"/>
      <c r="APE23" s="90"/>
      <c r="APF23" s="90"/>
      <c r="APG23" s="90"/>
      <c r="APH23" s="90"/>
      <c r="API23" s="90"/>
      <c r="APJ23" s="90"/>
      <c r="APK23" s="90"/>
      <c r="APL23" s="90"/>
      <c r="APM23" s="90"/>
      <c r="APN23" s="90"/>
      <c r="APO23" s="90"/>
      <c r="APP23" s="90"/>
      <c r="APQ23" s="90"/>
      <c r="APR23" s="90"/>
      <c r="APS23" s="90"/>
      <c r="APT23" s="90"/>
      <c r="APU23" s="90"/>
      <c r="APV23" s="90"/>
      <c r="APW23" s="90"/>
      <c r="APX23" s="90"/>
      <c r="APY23" s="90"/>
      <c r="APZ23" s="90"/>
      <c r="AQA23" s="90"/>
      <c r="AQB23" s="90"/>
      <c r="AQC23" s="90"/>
      <c r="AQD23" s="90"/>
      <c r="AQE23" s="90"/>
      <c r="AQF23" s="90"/>
      <c r="AQG23" s="90"/>
      <c r="AQH23" s="90"/>
      <c r="AQI23" s="90"/>
      <c r="AQJ23" s="90"/>
      <c r="AQK23" s="90"/>
      <c r="AQL23" s="90"/>
      <c r="AQM23" s="90"/>
      <c r="AQN23" s="90"/>
      <c r="AQO23" s="90"/>
      <c r="AQP23" s="90"/>
      <c r="AQQ23" s="90"/>
      <c r="AQR23" s="90"/>
      <c r="AQS23" s="90"/>
      <c r="AQT23" s="90"/>
      <c r="AQU23" s="90"/>
      <c r="AQV23" s="90"/>
      <c r="AQW23" s="90"/>
      <c r="AQX23" s="90"/>
      <c r="AQY23" s="90"/>
      <c r="AQZ23" s="90"/>
      <c r="ARA23" s="90"/>
      <c r="ARB23" s="90"/>
      <c r="ARC23" s="90"/>
      <c r="ARD23" s="90"/>
      <c r="ARE23" s="90"/>
      <c r="ARF23" s="90"/>
      <c r="ARG23" s="90"/>
      <c r="ARH23" s="90"/>
      <c r="ARI23" s="90"/>
      <c r="ARJ23" s="90"/>
      <c r="ARK23" s="90"/>
      <c r="ARL23" s="90"/>
      <c r="ARM23" s="90"/>
      <c r="ARN23" s="90"/>
      <c r="ARO23" s="90"/>
      <c r="ARP23" s="90"/>
      <c r="ARQ23" s="90"/>
      <c r="ARR23" s="90"/>
      <c r="ARS23" s="90"/>
      <c r="ART23" s="90"/>
      <c r="ARU23" s="90"/>
      <c r="ARV23" s="90"/>
      <c r="ARW23" s="90"/>
      <c r="ARX23" s="90"/>
      <c r="ARY23" s="90"/>
      <c r="ARZ23" s="90"/>
      <c r="ASA23" s="90"/>
      <c r="ASB23" s="90"/>
      <c r="ASC23" s="90"/>
      <c r="ASD23" s="90"/>
      <c r="ASE23" s="90"/>
      <c r="ASF23" s="90"/>
      <c r="ASG23" s="90"/>
      <c r="ASH23" s="90"/>
      <c r="ASI23" s="90"/>
      <c r="ASJ23" s="90"/>
      <c r="ASK23" s="90"/>
      <c r="ASL23" s="90"/>
      <c r="ASM23" s="90"/>
      <c r="ASN23" s="90"/>
      <c r="ASO23" s="90"/>
      <c r="ASP23" s="90"/>
      <c r="ASQ23" s="90"/>
      <c r="ASR23" s="90"/>
      <c r="ASS23" s="90"/>
      <c r="AST23" s="90"/>
      <c r="ASU23" s="90"/>
      <c r="ASV23" s="90"/>
      <c r="ASW23" s="90"/>
      <c r="ASX23" s="90"/>
      <c r="ASY23" s="90"/>
      <c r="ASZ23" s="90"/>
      <c r="ATA23" s="90"/>
      <c r="ATB23" s="90"/>
      <c r="ATC23" s="90"/>
      <c r="ATD23" s="90"/>
      <c r="ATE23" s="90"/>
      <c r="ATF23" s="90"/>
      <c r="ATG23" s="90"/>
      <c r="ATH23" s="90"/>
      <c r="ATI23" s="90"/>
      <c r="ATJ23" s="90"/>
      <c r="ATK23" s="90"/>
      <c r="ATL23" s="90"/>
      <c r="ATM23" s="90"/>
      <c r="ATN23" s="90"/>
      <c r="ATO23" s="90"/>
      <c r="ATP23" s="90"/>
      <c r="ATQ23" s="90"/>
      <c r="ATR23" s="90"/>
      <c r="ATS23" s="90"/>
    </row>
    <row r="24" spans="1:1215" x14ac:dyDescent="0.25">
      <c r="A24" s="19">
        <v>6</v>
      </c>
      <c r="C24" s="5" t="str">
        <f t="shared" si="2950"/>
        <v/>
      </c>
      <c r="D24" s="92">
        <f t="shared" si="2952"/>
        <v>0</v>
      </c>
      <c r="E24" s="93">
        <f t="shared" si="2951"/>
        <v>0</v>
      </c>
      <c r="F24" s="93">
        <f t="shared" si="2951"/>
        <v>0</v>
      </c>
      <c r="G24" s="93">
        <f t="shared" si="2951"/>
        <v>0</v>
      </c>
      <c r="H24" s="93">
        <f t="shared" si="2951"/>
        <v>0</v>
      </c>
      <c r="I24" s="93">
        <f t="shared" si="2951"/>
        <v>0</v>
      </c>
      <c r="J24" s="93">
        <f t="shared" si="2951"/>
        <v>0</v>
      </c>
      <c r="K24" s="93">
        <f t="shared" si="2951"/>
        <v>0</v>
      </c>
      <c r="L24" s="93">
        <f t="shared" si="2951"/>
        <v>0</v>
      </c>
      <c r="M24" s="93">
        <f t="shared" si="2951"/>
        <v>0</v>
      </c>
      <c r="N24" s="93">
        <f t="shared" si="2951"/>
        <v>0</v>
      </c>
      <c r="O24" s="93">
        <f t="shared" si="2951"/>
        <v>0</v>
      </c>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c r="GS24" s="90"/>
      <c r="GT24" s="90"/>
      <c r="GU24" s="90"/>
      <c r="GV24" s="90"/>
      <c r="GW24" s="90"/>
      <c r="GX24" s="90"/>
      <c r="GY24" s="90"/>
      <c r="GZ24" s="90"/>
      <c r="HA24" s="90"/>
      <c r="HB24" s="90"/>
      <c r="HC24" s="90"/>
      <c r="HD24" s="90"/>
      <c r="HE24" s="90"/>
      <c r="HF24" s="90"/>
      <c r="HG24" s="90"/>
      <c r="HH24" s="90"/>
      <c r="HI24" s="90"/>
      <c r="HJ24" s="90"/>
      <c r="HK24" s="90"/>
      <c r="HL24" s="90"/>
      <c r="HM24" s="90"/>
      <c r="HN24" s="90"/>
      <c r="HO24" s="90"/>
      <c r="HP24" s="90"/>
      <c r="HQ24" s="90"/>
      <c r="HR24" s="90"/>
      <c r="HS24" s="90"/>
      <c r="HT24" s="90"/>
      <c r="HU24" s="90"/>
      <c r="HV24" s="90"/>
      <c r="HW24" s="90"/>
      <c r="HX24" s="90"/>
      <c r="HY24" s="90"/>
      <c r="HZ24" s="90"/>
      <c r="IA24" s="90"/>
      <c r="IB24" s="90"/>
      <c r="IC24" s="90"/>
      <c r="ID24" s="90"/>
      <c r="IE24" s="90"/>
      <c r="IF24" s="90"/>
      <c r="IG24" s="90"/>
      <c r="IH24" s="90"/>
      <c r="II24" s="90"/>
      <c r="IJ24" s="90"/>
      <c r="IK24" s="90"/>
      <c r="IL24" s="90"/>
      <c r="IM24" s="90"/>
      <c r="IN24" s="90"/>
      <c r="IO24" s="90"/>
      <c r="IP24" s="90"/>
      <c r="IQ24" s="90"/>
      <c r="IR24" s="90"/>
      <c r="IS24" s="90"/>
      <c r="IT24" s="90"/>
      <c r="IU24" s="90"/>
      <c r="IV24" s="90"/>
      <c r="IW24" s="90"/>
      <c r="IX24" s="90"/>
      <c r="IY24" s="90"/>
      <c r="IZ24" s="90"/>
      <c r="JA24" s="90"/>
      <c r="JB24" s="90"/>
      <c r="JC24" s="90"/>
      <c r="JD24" s="90"/>
      <c r="JE24" s="90"/>
      <c r="JF24" s="90"/>
      <c r="JG24" s="90"/>
      <c r="JH24" s="90"/>
      <c r="JI24" s="90"/>
      <c r="JJ24" s="90"/>
      <c r="JK24" s="90"/>
      <c r="JL24" s="90"/>
      <c r="JM24" s="90"/>
      <c r="JN24" s="90"/>
      <c r="JO24" s="90"/>
      <c r="JP24" s="90"/>
      <c r="JQ24" s="90"/>
      <c r="JR24" s="90"/>
      <c r="JS24" s="90"/>
      <c r="JT24" s="90"/>
      <c r="JU24" s="90"/>
      <c r="JV24" s="90"/>
      <c r="JW24" s="90"/>
      <c r="JX24" s="90"/>
      <c r="JY24" s="90"/>
      <c r="JZ24" s="90"/>
      <c r="KA24" s="90"/>
      <c r="KB24" s="90"/>
      <c r="KC24" s="90"/>
      <c r="KD24" s="90"/>
      <c r="KE24" s="90"/>
      <c r="KF24" s="90"/>
      <c r="KG24" s="90"/>
      <c r="KH24" s="90"/>
      <c r="KI24" s="90"/>
      <c r="KJ24" s="90"/>
      <c r="KK24" s="90"/>
      <c r="KL24" s="90"/>
      <c r="KM24" s="90"/>
      <c r="KN24" s="90"/>
      <c r="KO24" s="90"/>
      <c r="KP24" s="90"/>
      <c r="KQ24" s="90"/>
      <c r="KR24" s="90"/>
      <c r="KS24" s="90"/>
      <c r="KT24" s="90"/>
      <c r="KU24" s="90"/>
      <c r="KV24" s="90"/>
      <c r="KW24" s="90"/>
      <c r="KX24" s="90"/>
      <c r="KY24" s="90"/>
      <c r="KZ24" s="90"/>
      <c r="LA24" s="90"/>
      <c r="LB24" s="90"/>
      <c r="LC24" s="90"/>
      <c r="LD24" s="90"/>
      <c r="LE24" s="90"/>
      <c r="LF24" s="90"/>
      <c r="LG24" s="90"/>
      <c r="LH24" s="90"/>
      <c r="LI24" s="90"/>
      <c r="LJ24" s="90"/>
      <c r="LK24" s="90"/>
      <c r="LL24" s="90"/>
      <c r="LM24" s="90"/>
      <c r="LN24" s="90"/>
      <c r="LO24" s="90"/>
      <c r="LP24" s="90"/>
      <c r="LQ24" s="90"/>
      <c r="LR24" s="90"/>
      <c r="LS24" s="90"/>
      <c r="LT24" s="90"/>
      <c r="LU24" s="90"/>
      <c r="LV24" s="90"/>
      <c r="LW24" s="90"/>
      <c r="LX24" s="90"/>
      <c r="LY24" s="90"/>
      <c r="LZ24" s="90"/>
      <c r="MA24" s="90"/>
      <c r="MB24" s="90"/>
      <c r="MC24" s="90"/>
      <c r="MD24" s="90"/>
      <c r="ME24" s="90"/>
      <c r="MF24" s="90"/>
      <c r="MG24" s="90"/>
      <c r="MH24" s="90"/>
      <c r="MI24" s="90"/>
      <c r="MJ24" s="90"/>
      <c r="MK24" s="90"/>
      <c r="ML24" s="90"/>
      <c r="MM24" s="90"/>
      <c r="MN24" s="90"/>
      <c r="MO24" s="90"/>
      <c r="MP24" s="90"/>
      <c r="MQ24" s="90"/>
      <c r="MR24" s="90"/>
      <c r="MS24" s="90"/>
      <c r="MT24" s="90"/>
      <c r="MU24" s="90"/>
      <c r="MV24" s="90"/>
      <c r="MW24" s="90"/>
      <c r="MX24" s="90"/>
      <c r="MY24" s="90"/>
      <c r="MZ24" s="90"/>
      <c r="NA24" s="90"/>
      <c r="NB24" s="90"/>
      <c r="NC24" s="90"/>
      <c r="ND24" s="90"/>
      <c r="NE24" s="90"/>
      <c r="NF24" s="90"/>
      <c r="NG24" s="90"/>
      <c r="NH24" s="90"/>
      <c r="NI24" s="90"/>
      <c r="NJ24" s="90"/>
      <c r="NK24" s="90"/>
      <c r="NL24" s="90"/>
      <c r="NM24" s="90"/>
      <c r="NN24" s="90"/>
      <c r="NO24" s="90"/>
      <c r="NP24" s="90"/>
      <c r="NQ24" s="90"/>
      <c r="NR24" s="90"/>
      <c r="NS24" s="90"/>
      <c r="NT24" s="90"/>
      <c r="NU24" s="90"/>
      <c r="NV24" s="90"/>
      <c r="NW24" s="90"/>
      <c r="NX24" s="90"/>
      <c r="NY24" s="90"/>
      <c r="NZ24" s="90"/>
      <c r="OA24" s="90"/>
      <c r="OB24" s="90"/>
      <c r="OC24" s="90"/>
      <c r="OD24" s="90"/>
      <c r="OE24" s="90"/>
      <c r="OF24" s="90"/>
      <c r="OG24" s="90"/>
      <c r="OH24" s="90"/>
      <c r="OI24" s="90"/>
      <c r="OJ24" s="90"/>
      <c r="OK24" s="90"/>
      <c r="OL24" s="90"/>
      <c r="OM24" s="90"/>
      <c r="ON24" s="90"/>
      <c r="OO24" s="90"/>
      <c r="OP24" s="90"/>
      <c r="OQ24" s="90"/>
      <c r="OR24" s="90"/>
      <c r="OS24" s="90"/>
      <c r="OT24" s="90"/>
      <c r="OU24" s="90"/>
      <c r="OV24" s="90"/>
      <c r="OW24" s="90"/>
      <c r="OX24" s="90"/>
      <c r="OY24" s="90"/>
      <c r="OZ24" s="90"/>
      <c r="PA24" s="90"/>
      <c r="PB24" s="90"/>
      <c r="PC24" s="90"/>
      <c r="PD24" s="90"/>
      <c r="PE24" s="90"/>
      <c r="PF24" s="90"/>
      <c r="PG24" s="90"/>
      <c r="PH24" s="90"/>
      <c r="PI24" s="90"/>
      <c r="PJ24" s="90"/>
      <c r="PK24" s="90"/>
      <c r="PL24" s="90"/>
      <c r="PM24" s="90"/>
      <c r="PN24" s="90"/>
      <c r="PO24" s="90"/>
      <c r="PP24" s="90"/>
      <c r="PQ24" s="90"/>
      <c r="PR24" s="90"/>
      <c r="PS24" s="90"/>
      <c r="PT24" s="90"/>
      <c r="PU24" s="90"/>
      <c r="PV24" s="90"/>
      <c r="PW24" s="90"/>
      <c r="PX24" s="90"/>
      <c r="PY24" s="90"/>
      <c r="PZ24" s="90"/>
      <c r="QA24" s="90"/>
      <c r="QB24" s="90"/>
      <c r="QC24" s="90"/>
      <c r="QD24" s="90"/>
      <c r="QE24" s="90"/>
      <c r="QF24" s="90"/>
      <c r="QG24" s="90"/>
      <c r="QH24" s="90"/>
      <c r="QI24" s="90"/>
      <c r="QJ24" s="90"/>
      <c r="QK24" s="90"/>
      <c r="QL24" s="90"/>
      <c r="QM24" s="90"/>
      <c r="QN24" s="90"/>
      <c r="QO24" s="90"/>
      <c r="QP24" s="90"/>
      <c r="QQ24" s="90"/>
      <c r="QR24" s="90"/>
      <c r="QS24" s="90"/>
      <c r="QT24" s="90"/>
      <c r="QU24" s="90"/>
      <c r="QV24" s="90"/>
      <c r="QW24" s="90"/>
      <c r="QX24" s="90"/>
      <c r="QY24" s="90"/>
      <c r="QZ24" s="90"/>
      <c r="RA24" s="90"/>
      <c r="RB24" s="90"/>
      <c r="RC24" s="90"/>
      <c r="RD24" s="90"/>
      <c r="RE24" s="90"/>
      <c r="RF24" s="90"/>
      <c r="RG24" s="90"/>
      <c r="RH24" s="90"/>
      <c r="RI24" s="90"/>
      <c r="RJ24" s="90"/>
      <c r="RK24" s="90"/>
      <c r="RL24" s="90"/>
      <c r="RM24" s="90"/>
      <c r="RN24" s="90"/>
      <c r="RO24" s="90"/>
      <c r="RP24" s="90"/>
      <c r="RQ24" s="90"/>
      <c r="RR24" s="90"/>
      <c r="RS24" s="90"/>
      <c r="RT24" s="90"/>
      <c r="RU24" s="90"/>
      <c r="RV24" s="90"/>
      <c r="RW24" s="90"/>
      <c r="RX24" s="90"/>
      <c r="RY24" s="90"/>
      <c r="RZ24" s="90"/>
      <c r="SA24" s="90"/>
      <c r="SB24" s="90"/>
      <c r="SC24" s="90"/>
      <c r="SD24" s="90"/>
      <c r="SE24" s="90"/>
      <c r="SF24" s="90"/>
      <c r="SG24" s="90"/>
      <c r="SH24" s="90"/>
      <c r="SI24" s="90"/>
      <c r="SJ24" s="90"/>
      <c r="SK24" s="90"/>
      <c r="SL24" s="90"/>
      <c r="SM24" s="90"/>
      <c r="SN24" s="90"/>
      <c r="SO24" s="90"/>
      <c r="SP24" s="90"/>
      <c r="SQ24" s="90"/>
      <c r="SR24" s="90"/>
      <c r="SS24" s="90"/>
      <c r="ST24" s="90"/>
      <c r="SU24" s="90"/>
      <c r="SV24" s="90"/>
      <c r="SW24" s="90"/>
      <c r="SX24" s="90"/>
      <c r="SY24" s="90"/>
      <c r="SZ24" s="90"/>
      <c r="TA24" s="90"/>
      <c r="TB24" s="90"/>
      <c r="TC24" s="90"/>
      <c r="TD24" s="90"/>
      <c r="TE24" s="90"/>
      <c r="TF24" s="90"/>
      <c r="TG24" s="90"/>
      <c r="TH24" s="90"/>
      <c r="TI24" s="90"/>
      <c r="TJ24" s="90"/>
      <c r="TK24" s="90"/>
      <c r="TL24" s="90"/>
      <c r="TM24" s="90"/>
      <c r="TN24" s="90"/>
      <c r="TO24" s="90"/>
      <c r="TP24" s="90"/>
      <c r="TQ24" s="90"/>
      <c r="TR24" s="90"/>
      <c r="TS24" s="90"/>
      <c r="TT24" s="90"/>
      <c r="TU24" s="90"/>
      <c r="TV24" s="90"/>
      <c r="TW24" s="90"/>
      <c r="TX24" s="90"/>
      <c r="TY24" s="90"/>
      <c r="TZ24" s="90"/>
      <c r="UA24" s="90"/>
      <c r="UB24" s="90"/>
      <c r="UC24" s="90"/>
      <c r="UD24" s="90"/>
      <c r="UE24" s="90"/>
      <c r="UF24" s="90"/>
      <c r="UG24" s="90"/>
      <c r="UH24" s="90"/>
      <c r="UI24" s="90"/>
      <c r="UJ24" s="90"/>
      <c r="UK24" s="90"/>
      <c r="UL24" s="90"/>
      <c r="UM24" s="90"/>
      <c r="UN24" s="90"/>
      <c r="UO24" s="90"/>
      <c r="UP24" s="90"/>
      <c r="UQ24" s="90"/>
      <c r="UR24" s="90"/>
      <c r="US24" s="90"/>
      <c r="UT24" s="90"/>
      <c r="UU24" s="90"/>
      <c r="UV24" s="90"/>
      <c r="UW24" s="90"/>
      <c r="UX24" s="90"/>
      <c r="UY24" s="90"/>
      <c r="UZ24" s="90"/>
      <c r="VA24" s="90"/>
      <c r="VB24" s="90"/>
      <c r="VC24" s="90"/>
      <c r="VD24" s="90"/>
      <c r="VE24" s="90"/>
      <c r="VF24" s="90"/>
      <c r="VG24" s="90"/>
      <c r="VH24" s="90"/>
      <c r="VI24" s="90"/>
      <c r="VJ24" s="90"/>
      <c r="VK24" s="90"/>
      <c r="VL24" s="90"/>
      <c r="VM24" s="90"/>
      <c r="VN24" s="90"/>
      <c r="VO24" s="90"/>
      <c r="VP24" s="90"/>
      <c r="VQ24" s="90"/>
      <c r="VR24" s="90"/>
      <c r="VS24" s="90"/>
      <c r="VT24" s="90"/>
      <c r="VU24" s="90"/>
      <c r="VV24" s="90"/>
      <c r="VW24" s="90"/>
      <c r="VX24" s="90"/>
      <c r="VY24" s="90"/>
      <c r="VZ24" s="90"/>
      <c r="WA24" s="90"/>
      <c r="WB24" s="90"/>
      <c r="WC24" s="90"/>
      <c r="WD24" s="90"/>
      <c r="WE24" s="90"/>
      <c r="WF24" s="90"/>
      <c r="WG24" s="90"/>
      <c r="WH24" s="90"/>
      <c r="WI24" s="90"/>
      <c r="WJ24" s="90"/>
      <c r="WK24" s="90"/>
      <c r="WL24" s="90"/>
      <c r="WM24" s="90"/>
      <c r="WN24" s="90"/>
      <c r="WO24" s="90"/>
      <c r="WP24" s="90"/>
      <c r="WQ24" s="90"/>
      <c r="WR24" s="90"/>
      <c r="WS24" s="90"/>
      <c r="WT24" s="90"/>
      <c r="WU24" s="90"/>
      <c r="WV24" s="90"/>
      <c r="WW24" s="90"/>
      <c r="WX24" s="90"/>
      <c r="WY24" s="90"/>
      <c r="WZ24" s="90"/>
      <c r="XA24" s="90"/>
      <c r="XB24" s="90"/>
      <c r="XC24" s="90"/>
      <c r="XD24" s="90"/>
      <c r="XE24" s="90"/>
      <c r="XF24" s="90"/>
      <c r="XG24" s="90"/>
      <c r="XH24" s="90"/>
      <c r="XI24" s="90"/>
      <c r="XJ24" s="90"/>
      <c r="XK24" s="90"/>
      <c r="XL24" s="90"/>
      <c r="XM24" s="90"/>
      <c r="XN24" s="90"/>
      <c r="XO24" s="90"/>
      <c r="XP24" s="90"/>
      <c r="XQ24" s="90"/>
      <c r="XR24" s="90"/>
      <c r="XS24" s="90"/>
      <c r="XT24" s="90"/>
      <c r="XU24" s="90"/>
      <c r="XV24" s="90"/>
      <c r="XW24" s="90"/>
      <c r="XX24" s="90"/>
      <c r="XY24" s="90"/>
      <c r="XZ24" s="90"/>
      <c r="YA24" s="90"/>
      <c r="YB24" s="90"/>
      <c r="YC24" s="90"/>
      <c r="YD24" s="90"/>
      <c r="YE24" s="90"/>
      <c r="YF24" s="90"/>
      <c r="YG24" s="90"/>
      <c r="YH24" s="90"/>
      <c r="YI24" s="90"/>
      <c r="YJ24" s="90"/>
      <c r="YK24" s="90"/>
      <c r="YL24" s="90"/>
      <c r="YM24" s="90"/>
      <c r="YN24" s="90"/>
      <c r="YO24" s="90"/>
      <c r="YP24" s="90"/>
      <c r="YQ24" s="90"/>
      <c r="YR24" s="90"/>
      <c r="YS24" s="90"/>
      <c r="YT24" s="90"/>
      <c r="YU24" s="90"/>
      <c r="YV24" s="90"/>
      <c r="YW24" s="90"/>
      <c r="YX24" s="90"/>
      <c r="YY24" s="90"/>
      <c r="YZ24" s="90"/>
      <c r="ZA24" s="90"/>
      <c r="ZB24" s="90"/>
      <c r="ZC24" s="90"/>
      <c r="ZD24" s="90"/>
      <c r="ZE24" s="90"/>
      <c r="ZF24" s="90"/>
      <c r="ZG24" s="90"/>
      <c r="ZH24" s="90"/>
      <c r="ZI24" s="90"/>
      <c r="ZJ24" s="90"/>
      <c r="ZK24" s="90"/>
      <c r="ZL24" s="90"/>
      <c r="ZM24" s="90"/>
      <c r="ZN24" s="90"/>
      <c r="ZO24" s="90"/>
      <c r="ZP24" s="90"/>
      <c r="ZQ24" s="90"/>
      <c r="ZR24" s="90"/>
      <c r="ZS24" s="90"/>
      <c r="ZT24" s="90"/>
      <c r="ZU24" s="90"/>
      <c r="ZV24" s="90"/>
      <c r="ZW24" s="90"/>
      <c r="ZX24" s="90"/>
      <c r="ZY24" s="90"/>
      <c r="ZZ24" s="90"/>
      <c r="AAA24" s="90"/>
      <c r="AAB24" s="90"/>
      <c r="AAC24" s="90"/>
      <c r="AAD24" s="90"/>
      <c r="AAE24" s="90"/>
      <c r="AAF24" s="90"/>
      <c r="AAG24" s="90"/>
      <c r="AAH24" s="90"/>
      <c r="AAI24" s="90"/>
      <c r="AAJ24" s="90"/>
      <c r="AAK24" s="90"/>
      <c r="AAL24" s="90"/>
      <c r="AAM24" s="90"/>
      <c r="AAN24" s="90"/>
      <c r="AAO24" s="90"/>
      <c r="AAP24" s="90"/>
      <c r="AAQ24" s="90"/>
      <c r="AAR24" s="90"/>
      <c r="AAS24" s="90"/>
      <c r="AAT24" s="90"/>
      <c r="AAU24" s="90"/>
      <c r="AAV24" s="90"/>
      <c r="AAW24" s="90"/>
      <c r="AAX24" s="90"/>
      <c r="AAY24" s="90"/>
      <c r="AAZ24" s="90"/>
      <c r="ABA24" s="90"/>
      <c r="ABB24" s="90"/>
      <c r="ABC24" s="90"/>
      <c r="ABD24" s="90"/>
      <c r="ABE24" s="90"/>
      <c r="ABF24" s="90"/>
      <c r="ABG24" s="90"/>
      <c r="ABH24" s="90"/>
      <c r="ABI24" s="90"/>
      <c r="ABJ24" s="90"/>
      <c r="ABK24" s="90"/>
      <c r="ABL24" s="90"/>
      <c r="ABM24" s="90"/>
      <c r="ABN24" s="90"/>
      <c r="ABO24" s="90"/>
      <c r="ABP24" s="90"/>
      <c r="ABQ24" s="90"/>
      <c r="ABR24" s="90"/>
      <c r="ABS24" s="90"/>
      <c r="ABT24" s="90"/>
      <c r="ABU24" s="90"/>
      <c r="ABV24" s="90"/>
      <c r="ABW24" s="90"/>
      <c r="ABX24" s="90"/>
      <c r="ABY24" s="90"/>
      <c r="ABZ24" s="90"/>
      <c r="ACA24" s="90"/>
      <c r="ACB24" s="90"/>
      <c r="ACC24" s="90"/>
      <c r="ACD24" s="90"/>
      <c r="ACE24" s="90"/>
      <c r="ACF24" s="90"/>
      <c r="ACG24" s="90"/>
      <c r="ACH24" s="90"/>
      <c r="ACI24" s="90"/>
      <c r="ACJ24" s="90"/>
      <c r="ACK24" s="90"/>
      <c r="ACL24" s="90"/>
      <c r="ACM24" s="90"/>
      <c r="ACN24" s="90"/>
      <c r="ACO24" s="90"/>
      <c r="ACP24" s="90"/>
      <c r="ACQ24" s="90"/>
      <c r="ACR24" s="90"/>
      <c r="ACS24" s="90"/>
      <c r="ACT24" s="90"/>
      <c r="ACU24" s="90"/>
      <c r="ACV24" s="90"/>
      <c r="ACW24" s="90"/>
      <c r="ACX24" s="90"/>
      <c r="ACY24" s="90"/>
      <c r="ACZ24" s="90"/>
      <c r="ADA24" s="90"/>
      <c r="ADB24" s="90"/>
      <c r="ADC24" s="90"/>
      <c r="ADD24" s="90"/>
      <c r="ADE24" s="90"/>
      <c r="ADF24" s="90"/>
      <c r="ADG24" s="90"/>
      <c r="ADH24" s="90"/>
      <c r="ADI24" s="90"/>
      <c r="ADJ24" s="90"/>
      <c r="ADK24" s="90"/>
      <c r="ADL24" s="90"/>
      <c r="ADM24" s="90"/>
      <c r="ADN24" s="90"/>
      <c r="ADO24" s="90"/>
      <c r="ADP24" s="90"/>
      <c r="ADQ24" s="90"/>
      <c r="ADR24" s="90"/>
      <c r="ADS24" s="90"/>
      <c r="ADT24" s="90"/>
      <c r="ADU24" s="90"/>
      <c r="ADV24" s="90"/>
      <c r="ADW24" s="90"/>
      <c r="ADX24" s="90"/>
      <c r="ADY24" s="90"/>
      <c r="ADZ24" s="90"/>
      <c r="AEA24" s="90"/>
      <c r="AEB24" s="90"/>
      <c r="AEC24" s="90"/>
      <c r="AED24" s="90"/>
      <c r="AEE24" s="90"/>
      <c r="AEF24" s="90"/>
      <c r="AEG24" s="90"/>
      <c r="AEH24" s="90"/>
      <c r="AEI24" s="90"/>
      <c r="AEJ24" s="90"/>
      <c r="AEK24" s="90"/>
      <c r="AEL24" s="90"/>
      <c r="AEM24" s="90"/>
      <c r="AEN24" s="90"/>
      <c r="AEO24" s="90"/>
      <c r="AEP24" s="90"/>
      <c r="AEQ24" s="90"/>
      <c r="AER24" s="90"/>
      <c r="AES24" s="90"/>
      <c r="AET24" s="90"/>
      <c r="AEU24" s="90"/>
      <c r="AEV24" s="90"/>
      <c r="AEW24" s="90"/>
      <c r="AEX24" s="90"/>
      <c r="AEY24" s="90"/>
      <c r="AEZ24" s="90"/>
      <c r="AFA24" s="90"/>
      <c r="AFB24" s="90"/>
      <c r="AFC24" s="90"/>
      <c r="AFD24" s="90"/>
      <c r="AFE24" s="90"/>
      <c r="AFF24" s="90"/>
      <c r="AFG24" s="90"/>
      <c r="AFH24" s="90"/>
      <c r="AFI24" s="90"/>
      <c r="AFJ24" s="90"/>
      <c r="AFK24" s="90"/>
      <c r="AFL24" s="90"/>
      <c r="AFM24" s="90"/>
      <c r="AFN24" s="90"/>
      <c r="AFO24" s="90"/>
      <c r="AFP24" s="90"/>
      <c r="AFQ24" s="90"/>
      <c r="AFR24" s="90"/>
      <c r="AFS24" s="90"/>
      <c r="AFT24" s="90"/>
      <c r="AFU24" s="90"/>
      <c r="AFV24" s="90"/>
      <c r="AFW24" s="90"/>
      <c r="AFX24" s="90"/>
      <c r="AFY24" s="90"/>
      <c r="AFZ24" s="90"/>
      <c r="AGA24" s="90"/>
      <c r="AGB24" s="90"/>
      <c r="AGC24" s="90"/>
      <c r="AGD24" s="90"/>
      <c r="AGE24" s="90"/>
      <c r="AGF24" s="90"/>
      <c r="AGG24" s="90"/>
      <c r="AGH24" s="90"/>
      <c r="AGI24" s="90"/>
      <c r="AGJ24" s="90"/>
      <c r="AGK24" s="90"/>
      <c r="AGL24" s="90"/>
      <c r="AGM24" s="90"/>
      <c r="AGN24" s="90"/>
      <c r="AGO24" s="90"/>
      <c r="AGP24" s="90"/>
      <c r="AGQ24" s="90"/>
      <c r="AGR24" s="90"/>
      <c r="AGS24" s="90"/>
      <c r="AGT24" s="90"/>
      <c r="AGU24" s="90"/>
      <c r="AGV24" s="90"/>
      <c r="AGW24" s="90"/>
      <c r="AGX24" s="90"/>
      <c r="AGY24" s="90"/>
      <c r="AGZ24" s="90"/>
      <c r="AHA24" s="90"/>
      <c r="AHB24" s="90"/>
      <c r="AHC24" s="90"/>
      <c r="AHD24" s="90"/>
      <c r="AHE24" s="90"/>
      <c r="AHF24" s="90"/>
      <c r="AHG24" s="90"/>
      <c r="AHH24" s="90"/>
      <c r="AHI24" s="90"/>
      <c r="AHJ24" s="90"/>
      <c r="AHK24" s="90"/>
      <c r="AHL24" s="90"/>
      <c r="AHM24" s="90"/>
      <c r="AHN24" s="90"/>
      <c r="AHO24" s="90"/>
      <c r="AHP24" s="90"/>
      <c r="AHQ24" s="90"/>
      <c r="AHR24" s="90"/>
      <c r="AHS24" s="90"/>
      <c r="AHT24" s="90"/>
      <c r="AHU24" s="90"/>
      <c r="AHV24" s="90"/>
      <c r="AHW24" s="90"/>
      <c r="AHX24" s="90"/>
      <c r="AHY24" s="90"/>
      <c r="AHZ24" s="90"/>
      <c r="AIA24" s="90"/>
      <c r="AIB24" s="90"/>
      <c r="AIC24" s="90"/>
      <c r="AID24" s="90"/>
      <c r="AIE24" s="90"/>
      <c r="AIF24" s="90"/>
      <c r="AIG24" s="90"/>
      <c r="AIH24" s="90"/>
      <c r="AII24" s="90"/>
      <c r="AIJ24" s="90"/>
      <c r="AIK24" s="90"/>
      <c r="AIL24" s="90"/>
      <c r="AIM24" s="90"/>
      <c r="AIN24" s="90"/>
      <c r="AIO24" s="90"/>
      <c r="AIP24" s="90"/>
      <c r="AIQ24" s="90"/>
      <c r="AIR24" s="90"/>
      <c r="AIS24" s="90"/>
      <c r="AIT24" s="90"/>
      <c r="AIU24" s="90"/>
      <c r="AIV24" s="90"/>
      <c r="AIW24" s="90"/>
      <c r="AIX24" s="90"/>
      <c r="AIY24" s="90"/>
      <c r="AIZ24" s="90"/>
      <c r="AJA24" s="90"/>
      <c r="AJB24" s="90"/>
      <c r="AJC24" s="90"/>
      <c r="AJD24" s="90"/>
      <c r="AJE24" s="90"/>
      <c r="AJF24" s="90"/>
      <c r="AJG24" s="90"/>
      <c r="AJH24" s="90"/>
      <c r="AJI24" s="90"/>
      <c r="AJJ24" s="90"/>
      <c r="AJK24" s="90"/>
      <c r="AJL24" s="90"/>
      <c r="AJM24" s="90"/>
      <c r="AJN24" s="90"/>
      <c r="AJO24" s="90"/>
      <c r="AJP24" s="90"/>
      <c r="AJQ24" s="90"/>
      <c r="AJR24" s="90"/>
      <c r="AJS24" s="90"/>
      <c r="AJT24" s="90"/>
      <c r="AJU24" s="90"/>
      <c r="AJV24" s="90"/>
      <c r="AJW24" s="90"/>
      <c r="AJX24" s="90"/>
      <c r="AJY24" s="90"/>
      <c r="AJZ24" s="90"/>
      <c r="AKA24" s="90"/>
      <c r="AKB24" s="90"/>
      <c r="AKC24" s="90"/>
      <c r="AKD24" s="90"/>
      <c r="AKE24" s="90"/>
      <c r="AKF24" s="90"/>
      <c r="AKG24" s="90"/>
      <c r="AKH24" s="90"/>
      <c r="AKI24" s="90"/>
      <c r="AKJ24" s="90"/>
      <c r="AKK24" s="90"/>
      <c r="AKL24" s="90"/>
      <c r="AKM24" s="90"/>
      <c r="AKN24" s="90"/>
      <c r="AKO24" s="90"/>
      <c r="AKP24" s="90"/>
      <c r="AKQ24" s="90"/>
      <c r="AKR24" s="90"/>
      <c r="AKS24" s="90"/>
      <c r="AKT24" s="90"/>
      <c r="AKU24" s="90"/>
      <c r="AKV24" s="90"/>
      <c r="AKW24" s="90"/>
      <c r="AKX24" s="90"/>
      <c r="AKY24" s="90"/>
      <c r="AKZ24" s="90"/>
      <c r="ALA24" s="90"/>
      <c r="ALB24" s="90"/>
      <c r="ALC24" s="90"/>
      <c r="ALD24" s="90"/>
      <c r="ALE24" s="90"/>
      <c r="ALF24" s="90"/>
      <c r="ALG24" s="90"/>
      <c r="ALH24" s="90"/>
      <c r="ALI24" s="90"/>
      <c r="ALJ24" s="90"/>
      <c r="ALK24" s="90"/>
      <c r="ALL24" s="90"/>
      <c r="ALM24" s="90"/>
      <c r="ALN24" s="90"/>
      <c r="ALO24" s="90"/>
      <c r="ALP24" s="90"/>
      <c r="ALQ24" s="90"/>
      <c r="ALR24" s="90"/>
      <c r="ALS24" s="90"/>
      <c r="ALT24" s="90"/>
      <c r="ALU24" s="90"/>
      <c r="ALV24" s="90"/>
      <c r="ALW24" s="90"/>
      <c r="ALX24" s="90"/>
      <c r="ALY24" s="90"/>
      <c r="ALZ24" s="90"/>
      <c r="AMA24" s="90"/>
      <c r="AMB24" s="90"/>
      <c r="AMC24" s="90"/>
      <c r="AMD24" s="90"/>
      <c r="AME24" s="90"/>
      <c r="AMF24" s="90"/>
      <c r="AMG24" s="90"/>
      <c r="AMH24" s="90"/>
      <c r="AMI24" s="90"/>
      <c r="AMJ24" s="90"/>
      <c r="AMK24" s="90"/>
      <c r="AML24" s="90"/>
      <c r="AMM24" s="90"/>
      <c r="AMN24" s="90"/>
      <c r="AMO24" s="90"/>
      <c r="AMP24" s="90"/>
      <c r="AMQ24" s="90"/>
      <c r="AMR24" s="90"/>
      <c r="AMS24" s="90"/>
      <c r="AMT24" s="90"/>
      <c r="AMU24" s="90"/>
      <c r="AMV24" s="90"/>
      <c r="AMW24" s="90"/>
      <c r="AMX24" s="90"/>
      <c r="AMY24" s="90"/>
      <c r="AMZ24" s="90"/>
      <c r="ANA24" s="90"/>
      <c r="ANB24" s="90"/>
      <c r="ANC24" s="90"/>
      <c r="AND24" s="90"/>
      <c r="ANE24" s="90"/>
      <c r="ANF24" s="90"/>
      <c r="ANG24" s="90"/>
      <c r="ANH24" s="90"/>
      <c r="ANI24" s="90"/>
      <c r="ANJ24" s="90"/>
      <c r="ANK24" s="90"/>
      <c r="ANL24" s="90"/>
      <c r="ANM24" s="90"/>
      <c r="ANN24" s="90"/>
      <c r="ANO24" s="90"/>
      <c r="ANP24" s="90"/>
      <c r="ANQ24" s="90"/>
      <c r="ANR24" s="90"/>
      <c r="ANS24" s="90"/>
      <c r="ANT24" s="90"/>
      <c r="ANU24" s="90"/>
      <c r="ANV24" s="90"/>
      <c r="ANW24" s="90"/>
      <c r="ANX24" s="90"/>
      <c r="ANY24" s="90"/>
      <c r="ANZ24" s="90"/>
      <c r="AOA24" s="90"/>
      <c r="AOB24" s="90"/>
      <c r="AOC24" s="90"/>
      <c r="AOD24" s="90"/>
      <c r="AOE24" s="90"/>
      <c r="AOF24" s="90"/>
      <c r="AOG24" s="90"/>
      <c r="AOH24" s="90"/>
      <c r="AOI24" s="90"/>
      <c r="AOJ24" s="90"/>
      <c r="AOK24" s="90"/>
      <c r="AOL24" s="90"/>
      <c r="AOM24" s="90"/>
      <c r="AON24" s="90"/>
      <c r="AOO24" s="90"/>
      <c r="AOP24" s="90"/>
      <c r="AOQ24" s="90"/>
      <c r="AOR24" s="90"/>
      <c r="AOS24" s="90"/>
      <c r="AOT24" s="90"/>
      <c r="AOU24" s="90"/>
      <c r="AOV24" s="90"/>
      <c r="AOW24" s="90"/>
      <c r="AOX24" s="90"/>
      <c r="AOY24" s="90"/>
      <c r="AOZ24" s="90"/>
      <c r="APA24" s="90"/>
      <c r="APB24" s="90"/>
      <c r="APC24" s="90"/>
      <c r="APD24" s="90"/>
      <c r="APE24" s="90"/>
      <c r="APF24" s="90"/>
      <c r="APG24" s="90"/>
      <c r="APH24" s="90"/>
      <c r="API24" s="90"/>
      <c r="APJ24" s="90"/>
      <c r="APK24" s="90"/>
      <c r="APL24" s="90"/>
      <c r="APM24" s="90"/>
      <c r="APN24" s="90"/>
      <c r="APO24" s="90"/>
      <c r="APP24" s="90"/>
      <c r="APQ24" s="90"/>
      <c r="APR24" s="90"/>
      <c r="APS24" s="90"/>
      <c r="APT24" s="90"/>
      <c r="APU24" s="90"/>
      <c r="APV24" s="90"/>
      <c r="APW24" s="90"/>
      <c r="APX24" s="90"/>
      <c r="APY24" s="90"/>
      <c r="APZ24" s="90"/>
      <c r="AQA24" s="90"/>
      <c r="AQB24" s="90"/>
      <c r="AQC24" s="90"/>
      <c r="AQD24" s="90"/>
      <c r="AQE24" s="90"/>
      <c r="AQF24" s="90"/>
      <c r="AQG24" s="90"/>
      <c r="AQH24" s="90"/>
      <c r="AQI24" s="90"/>
      <c r="AQJ24" s="90"/>
      <c r="AQK24" s="90"/>
      <c r="AQL24" s="90"/>
      <c r="AQM24" s="90"/>
      <c r="AQN24" s="90"/>
      <c r="AQO24" s="90"/>
      <c r="AQP24" s="90"/>
      <c r="AQQ24" s="90"/>
      <c r="AQR24" s="90"/>
      <c r="AQS24" s="90"/>
      <c r="AQT24" s="90"/>
      <c r="AQU24" s="90"/>
      <c r="AQV24" s="90"/>
      <c r="AQW24" s="90"/>
      <c r="AQX24" s="90"/>
      <c r="AQY24" s="90"/>
      <c r="AQZ24" s="90"/>
      <c r="ARA24" s="90"/>
      <c r="ARB24" s="90"/>
      <c r="ARC24" s="90"/>
      <c r="ARD24" s="90"/>
      <c r="ARE24" s="90"/>
      <c r="ARF24" s="90"/>
      <c r="ARG24" s="90"/>
      <c r="ARH24" s="90"/>
      <c r="ARI24" s="90"/>
      <c r="ARJ24" s="90"/>
      <c r="ARK24" s="90"/>
      <c r="ARL24" s="90"/>
      <c r="ARM24" s="90"/>
      <c r="ARN24" s="90"/>
      <c r="ARO24" s="90"/>
      <c r="ARP24" s="90"/>
      <c r="ARQ24" s="90"/>
      <c r="ARR24" s="90"/>
      <c r="ARS24" s="90"/>
      <c r="ART24" s="90"/>
      <c r="ARU24" s="90"/>
      <c r="ARV24" s="90"/>
      <c r="ARW24" s="90"/>
      <c r="ARX24" s="90"/>
      <c r="ARY24" s="90"/>
      <c r="ARZ24" s="90"/>
      <c r="ASA24" s="90"/>
      <c r="ASB24" s="90"/>
      <c r="ASC24" s="90"/>
      <c r="ASD24" s="90"/>
      <c r="ASE24" s="90"/>
      <c r="ASF24" s="90"/>
      <c r="ASG24" s="90"/>
      <c r="ASH24" s="90"/>
      <c r="ASI24" s="90"/>
      <c r="ASJ24" s="90"/>
      <c r="ASK24" s="90"/>
      <c r="ASL24" s="90"/>
      <c r="ASM24" s="90"/>
      <c r="ASN24" s="90"/>
      <c r="ASO24" s="90"/>
      <c r="ASP24" s="90"/>
      <c r="ASQ24" s="90"/>
      <c r="ASR24" s="90"/>
      <c r="ASS24" s="90"/>
      <c r="AST24" s="90"/>
      <c r="ASU24" s="90"/>
      <c r="ASV24" s="90"/>
      <c r="ASW24" s="90"/>
      <c r="ASX24" s="90"/>
      <c r="ASY24" s="90"/>
      <c r="ASZ24" s="90"/>
      <c r="ATA24" s="90"/>
      <c r="ATB24" s="90"/>
      <c r="ATC24" s="90"/>
      <c r="ATD24" s="90"/>
      <c r="ATE24" s="90"/>
      <c r="ATF24" s="90"/>
      <c r="ATG24" s="90"/>
      <c r="ATH24" s="90"/>
      <c r="ATI24" s="90"/>
      <c r="ATJ24" s="90"/>
      <c r="ATK24" s="90"/>
      <c r="ATL24" s="90"/>
      <c r="ATM24" s="90"/>
      <c r="ATN24" s="90"/>
      <c r="ATO24" s="90"/>
      <c r="ATP24" s="90"/>
      <c r="ATQ24" s="90"/>
      <c r="ATR24" s="90"/>
      <c r="ATS24" s="90"/>
    </row>
    <row r="25" spans="1:1215" x14ac:dyDescent="0.25">
      <c r="A25" s="19">
        <v>7</v>
      </c>
      <c r="C25" s="5" t="str">
        <f t="shared" si="2950"/>
        <v/>
      </c>
      <c r="D25" s="92">
        <f t="shared" si="2952"/>
        <v>0</v>
      </c>
      <c r="E25" s="93">
        <f t="shared" si="2951"/>
        <v>0</v>
      </c>
      <c r="F25" s="93">
        <f t="shared" si="2951"/>
        <v>0</v>
      </c>
      <c r="G25" s="93">
        <f t="shared" si="2951"/>
        <v>0</v>
      </c>
      <c r="H25" s="93">
        <f t="shared" si="2951"/>
        <v>0</v>
      </c>
      <c r="I25" s="93">
        <f t="shared" si="2951"/>
        <v>0</v>
      </c>
      <c r="J25" s="93">
        <f t="shared" si="2951"/>
        <v>0</v>
      </c>
      <c r="K25" s="93">
        <f t="shared" si="2951"/>
        <v>0</v>
      </c>
      <c r="L25" s="93">
        <f t="shared" si="2951"/>
        <v>0</v>
      </c>
      <c r="M25" s="93">
        <f t="shared" si="2951"/>
        <v>0</v>
      </c>
      <c r="N25" s="93">
        <f t="shared" si="2951"/>
        <v>0</v>
      </c>
      <c r="O25" s="93">
        <f t="shared" si="2951"/>
        <v>0</v>
      </c>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5"/>
      <c r="EB25" s="95"/>
      <c r="EC25" s="95"/>
      <c r="ED25" s="95"/>
      <c r="EE25" s="95"/>
      <c r="EF25" s="90"/>
      <c r="EG25" s="90"/>
      <c r="EH25" s="90"/>
      <c r="EI25" s="90"/>
      <c r="EJ25" s="90"/>
      <c r="EK25" s="90"/>
      <c r="EL25" s="90"/>
      <c r="EM25" s="90"/>
      <c r="EN25" s="90"/>
      <c r="EO25" s="90"/>
      <c r="EP25" s="90"/>
      <c r="EQ25" s="90"/>
      <c r="ER25" s="90"/>
      <c r="ES25" s="90"/>
      <c r="ET25" s="90"/>
      <c r="EU25" s="90"/>
      <c r="EV25" s="90"/>
      <c r="EW25" s="90"/>
      <c r="EX25" s="90"/>
      <c r="EY25" s="90"/>
      <c r="EZ25" s="90"/>
      <c r="FA25" s="90"/>
      <c r="FB25" s="90"/>
      <c r="FC25" s="90"/>
      <c r="FD25" s="90"/>
      <c r="FE25" s="90"/>
      <c r="FF25" s="90"/>
      <c r="FG25" s="90"/>
      <c r="FH25" s="90"/>
      <c r="FI25" s="90"/>
      <c r="FJ25" s="90"/>
      <c r="FK25" s="90"/>
      <c r="FL25" s="90"/>
      <c r="FM25" s="90"/>
      <c r="FN25" s="90"/>
      <c r="FO25" s="90"/>
      <c r="FP25" s="90"/>
      <c r="FQ25" s="90"/>
      <c r="FR25" s="90"/>
      <c r="FS25" s="90"/>
      <c r="FT25" s="90"/>
      <c r="FU25" s="90"/>
      <c r="FV25" s="90"/>
      <c r="FW25" s="90"/>
      <c r="FX25" s="90"/>
      <c r="FY25" s="90"/>
      <c r="FZ25" s="90"/>
      <c r="GA25" s="90"/>
      <c r="GB25" s="90"/>
      <c r="GC25" s="90"/>
      <c r="GD25" s="90"/>
      <c r="GE25" s="90"/>
      <c r="GF25" s="90"/>
      <c r="GG25" s="90"/>
      <c r="GH25" s="90"/>
      <c r="GI25" s="90"/>
      <c r="GJ25" s="90"/>
      <c r="GK25" s="90"/>
      <c r="GL25" s="90"/>
      <c r="GM25" s="90"/>
      <c r="GN25" s="90"/>
      <c r="GO25" s="90"/>
      <c r="GP25" s="90"/>
      <c r="GQ25" s="90"/>
      <c r="GR25" s="90"/>
      <c r="GS25" s="90"/>
      <c r="GT25" s="90"/>
      <c r="GU25" s="90"/>
      <c r="GV25" s="90"/>
      <c r="GW25" s="90"/>
      <c r="GX25" s="90"/>
      <c r="GY25" s="90"/>
      <c r="GZ25" s="90"/>
      <c r="HA25" s="90"/>
      <c r="HB25" s="90"/>
      <c r="HC25" s="90"/>
      <c r="HD25" s="90"/>
      <c r="HE25" s="90"/>
      <c r="HF25" s="90"/>
      <c r="HG25" s="90"/>
      <c r="HH25" s="90"/>
      <c r="HI25" s="90"/>
      <c r="HJ25" s="90"/>
      <c r="HK25" s="90"/>
      <c r="HL25" s="90"/>
      <c r="HM25" s="90"/>
      <c r="HN25" s="90"/>
      <c r="HO25" s="90"/>
      <c r="HP25" s="90"/>
      <c r="HQ25" s="90"/>
      <c r="HR25" s="90"/>
      <c r="HS25" s="90"/>
      <c r="HT25" s="90"/>
      <c r="HU25" s="90"/>
      <c r="HV25" s="90"/>
      <c r="HW25" s="90"/>
      <c r="HX25" s="90"/>
      <c r="HY25" s="90"/>
      <c r="HZ25" s="90"/>
      <c r="IA25" s="90"/>
      <c r="IB25" s="90"/>
      <c r="IC25" s="90"/>
      <c r="ID25" s="90"/>
      <c r="IE25" s="90"/>
      <c r="IF25" s="90"/>
      <c r="IG25" s="90"/>
      <c r="IH25" s="90"/>
      <c r="II25" s="90"/>
      <c r="IJ25" s="90"/>
      <c r="IK25" s="90"/>
      <c r="IL25" s="90"/>
      <c r="IM25" s="90"/>
      <c r="IN25" s="90"/>
      <c r="IO25" s="90"/>
      <c r="IP25" s="90"/>
      <c r="IQ25" s="90"/>
      <c r="IR25" s="90"/>
      <c r="IS25" s="90"/>
      <c r="IT25" s="90"/>
      <c r="IU25" s="90"/>
      <c r="IV25" s="90"/>
      <c r="IW25" s="90"/>
      <c r="IX25" s="90"/>
      <c r="IY25" s="90"/>
      <c r="IZ25" s="90"/>
      <c r="JA25" s="90"/>
      <c r="JB25" s="90"/>
      <c r="JC25" s="90"/>
      <c r="JD25" s="90"/>
      <c r="JE25" s="90"/>
      <c r="JF25" s="90"/>
      <c r="JG25" s="90"/>
      <c r="JH25" s="90"/>
      <c r="JI25" s="90"/>
      <c r="JJ25" s="90"/>
      <c r="JK25" s="90"/>
      <c r="JL25" s="90"/>
      <c r="JM25" s="90"/>
      <c r="JN25" s="90"/>
      <c r="JO25" s="90"/>
      <c r="JP25" s="90"/>
      <c r="JQ25" s="90"/>
      <c r="JR25" s="90"/>
      <c r="JS25" s="90"/>
      <c r="JT25" s="90"/>
      <c r="JU25" s="90"/>
      <c r="JV25" s="90"/>
      <c r="JW25" s="90"/>
      <c r="JX25" s="90"/>
      <c r="JY25" s="90"/>
      <c r="JZ25" s="90"/>
      <c r="KA25" s="90"/>
      <c r="KB25" s="90"/>
      <c r="KC25" s="90"/>
      <c r="KD25" s="90"/>
      <c r="KE25" s="90"/>
      <c r="KF25" s="90"/>
      <c r="KG25" s="90"/>
      <c r="KH25" s="90"/>
      <c r="KI25" s="90"/>
      <c r="KJ25" s="90"/>
      <c r="KK25" s="90"/>
      <c r="KL25" s="90"/>
      <c r="KM25" s="90"/>
      <c r="KN25" s="90"/>
      <c r="KO25" s="90"/>
      <c r="KP25" s="90"/>
      <c r="KQ25" s="90"/>
      <c r="KR25" s="90"/>
      <c r="KS25" s="90"/>
      <c r="KT25" s="90"/>
      <c r="KU25" s="90"/>
      <c r="KV25" s="90"/>
      <c r="KW25" s="90"/>
      <c r="KX25" s="90"/>
      <c r="KY25" s="90"/>
      <c r="KZ25" s="90"/>
      <c r="LA25" s="90"/>
      <c r="LB25" s="90"/>
      <c r="LC25" s="90"/>
      <c r="LD25" s="90"/>
      <c r="LE25" s="90"/>
      <c r="LF25" s="90"/>
      <c r="LG25" s="90"/>
      <c r="LH25" s="90"/>
      <c r="LI25" s="90"/>
      <c r="LJ25" s="90"/>
      <c r="LK25" s="90"/>
      <c r="LL25" s="90"/>
      <c r="LM25" s="90"/>
      <c r="LN25" s="90"/>
      <c r="LO25" s="90"/>
      <c r="LP25" s="90"/>
      <c r="LQ25" s="90"/>
      <c r="LR25" s="90"/>
      <c r="LS25" s="90"/>
      <c r="LT25" s="90"/>
      <c r="LU25" s="90"/>
      <c r="LV25" s="90"/>
      <c r="LW25" s="90"/>
      <c r="LX25" s="90"/>
      <c r="LY25" s="90"/>
      <c r="LZ25" s="90"/>
      <c r="MA25" s="90"/>
      <c r="MB25" s="90"/>
      <c r="MC25" s="90"/>
      <c r="MD25" s="90"/>
      <c r="ME25" s="90"/>
      <c r="MF25" s="90"/>
      <c r="MG25" s="90"/>
      <c r="MH25" s="90"/>
      <c r="MI25" s="90"/>
      <c r="MJ25" s="90"/>
      <c r="MK25" s="90"/>
      <c r="ML25" s="90"/>
      <c r="MM25" s="90"/>
      <c r="MN25" s="90"/>
      <c r="MO25" s="90"/>
      <c r="MP25" s="90"/>
      <c r="MQ25" s="90"/>
      <c r="MR25" s="90"/>
      <c r="MS25" s="90"/>
      <c r="MT25" s="90"/>
      <c r="MU25" s="90"/>
      <c r="MV25" s="90"/>
      <c r="MW25" s="90"/>
      <c r="MX25" s="90"/>
      <c r="MY25" s="90"/>
      <c r="MZ25" s="90"/>
      <c r="NA25" s="90"/>
      <c r="NB25" s="90"/>
      <c r="NC25" s="90"/>
      <c r="ND25" s="90"/>
      <c r="NE25" s="90"/>
      <c r="NF25" s="90"/>
      <c r="NG25" s="90"/>
      <c r="NH25" s="90"/>
      <c r="NI25" s="90"/>
      <c r="NJ25" s="90"/>
      <c r="NK25" s="90"/>
      <c r="NL25" s="90"/>
      <c r="NM25" s="90"/>
      <c r="NN25" s="90"/>
      <c r="NO25" s="90"/>
      <c r="NP25" s="90"/>
      <c r="NQ25" s="90"/>
      <c r="NR25" s="90"/>
      <c r="NS25" s="90"/>
      <c r="NT25" s="90"/>
      <c r="NU25" s="90"/>
      <c r="NV25" s="90"/>
      <c r="NW25" s="90"/>
      <c r="NX25" s="90"/>
      <c r="NY25" s="90"/>
      <c r="NZ25" s="90"/>
      <c r="OA25" s="90"/>
      <c r="OB25" s="90"/>
      <c r="OC25" s="90"/>
      <c r="OD25" s="90"/>
      <c r="OE25" s="90"/>
      <c r="OF25" s="90"/>
      <c r="OG25" s="90"/>
      <c r="OH25" s="90"/>
      <c r="OI25" s="90"/>
      <c r="OJ25" s="90"/>
      <c r="OK25" s="90"/>
      <c r="OL25" s="90"/>
      <c r="OM25" s="90"/>
      <c r="ON25" s="90"/>
      <c r="OO25" s="90"/>
      <c r="OP25" s="90"/>
      <c r="OQ25" s="90"/>
      <c r="OR25" s="90"/>
      <c r="OS25" s="90"/>
      <c r="OT25" s="90"/>
      <c r="OU25" s="90"/>
      <c r="OV25" s="90"/>
      <c r="OW25" s="90"/>
      <c r="OX25" s="90"/>
      <c r="OY25" s="90"/>
      <c r="OZ25" s="90"/>
      <c r="PA25" s="90"/>
      <c r="PB25" s="90"/>
      <c r="PC25" s="90"/>
      <c r="PD25" s="90"/>
      <c r="PE25" s="90"/>
      <c r="PF25" s="90"/>
      <c r="PG25" s="90"/>
      <c r="PH25" s="90"/>
      <c r="PI25" s="90"/>
      <c r="PJ25" s="90"/>
      <c r="PK25" s="90"/>
      <c r="PL25" s="90"/>
      <c r="PM25" s="90"/>
      <c r="PN25" s="90"/>
      <c r="PO25" s="90"/>
      <c r="PP25" s="90"/>
      <c r="PQ25" s="90"/>
      <c r="PR25" s="90"/>
      <c r="PS25" s="90"/>
      <c r="PT25" s="90"/>
      <c r="PU25" s="90"/>
      <c r="PV25" s="90"/>
      <c r="PW25" s="90"/>
      <c r="PX25" s="90"/>
      <c r="PY25" s="90"/>
      <c r="PZ25" s="90"/>
      <c r="QA25" s="90"/>
      <c r="QB25" s="90"/>
      <c r="QC25" s="90"/>
      <c r="QD25" s="90"/>
      <c r="QE25" s="90"/>
      <c r="QF25" s="90"/>
      <c r="QG25" s="90"/>
      <c r="QH25" s="90"/>
      <c r="QI25" s="90"/>
      <c r="QJ25" s="90"/>
      <c r="QK25" s="90"/>
      <c r="QL25" s="90"/>
      <c r="QM25" s="90"/>
      <c r="QN25" s="90"/>
      <c r="QO25" s="90"/>
      <c r="QP25" s="90"/>
      <c r="QQ25" s="90"/>
      <c r="QR25" s="90"/>
      <c r="QS25" s="90"/>
      <c r="QT25" s="90"/>
      <c r="QU25" s="90"/>
      <c r="QV25" s="90"/>
      <c r="QW25" s="90"/>
      <c r="QX25" s="90"/>
      <c r="QY25" s="90"/>
      <c r="QZ25" s="90"/>
      <c r="RA25" s="90"/>
      <c r="RB25" s="90"/>
      <c r="RC25" s="90"/>
      <c r="RD25" s="90"/>
      <c r="RE25" s="90"/>
      <c r="RF25" s="90"/>
      <c r="RG25" s="90"/>
      <c r="RH25" s="90"/>
      <c r="RI25" s="90"/>
      <c r="RJ25" s="90"/>
      <c r="RK25" s="90"/>
      <c r="RL25" s="90"/>
      <c r="RM25" s="90"/>
      <c r="RN25" s="90"/>
      <c r="RO25" s="90"/>
      <c r="RP25" s="90"/>
      <c r="RQ25" s="90"/>
      <c r="RR25" s="90"/>
      <c r="RS25" s="90"/>
      <c r="RT25" s="90"/>
      <c r="RU25" s="90"/>
      <c r="RV25" s="90"/>
      <c r="RW25" s="90"/>
      <c r="RX25" s="90"/>
      <c r="RY25" s="90"/>
      <c r="RZ25" s="90"/>
      <c r="SA25" s="90"/>
      <c r="SB25" s="90"/>
      <c r="SC25" s="90"/>
      <c r="SD25" s="90"/>
      <c r="SE25" s="90"/>
      <c r="SF25" s="90"/>
      <c r="SG25" s="90"/>
      <c r="SH25" s="90"/>
      <c r="SI25" s="90"/>
      <c r="SJ25" s="90"/>
      <c r="SK25" s="90"/>
      <c r="SL25" s="90"/>
      <c r="SM25" s="90"/>
      <c r="SN25" s="90"/>
      <c r="SO25" s="90"/>
      <c r="SP25" s="90"/>
      <c r="SQ25" s="90"/>
      <c r="SR25" s="90"/>
      <c r="SS25" s="90"/>
      <c r="ST25" s="90"/>
      <c r="SU25" s="90"/>
      <c r="SV25" s="90"/>
      <c r="SW25" s="90"/>
      <c r="SX25" s="90"/>
      <c r="SY25" s="90"/>
      <c r="SZ25" s="90"/>
      <c r="TA25" s="90"/>
      <c r="TB25" s="90"/>
      <c r="TC25" s="90"/>
      <c r="TD25" s="90"/>
      <c r="TE25" s="90"/>
      <c r="TF25" s="90"/>
      <c r="TG25" s="90"/>
      <c r="TH25" s="90"/>
      <c r="TI25" s="90"/>
      <c r="TJ25" s="90"/>
      <c r="TK25" s="90"/>
      <c r="TL25" s="90"/>
      <c r="TM25" s="90"/>
      <c r="TN25" s="90"/>
      <c r="TO25" s="90"/>
      <c r="TP25" s="90"/>
      <c r="TQ25" s="90"/>
      <c r="TR25" s="90"/>
      <c r="TS25" s="90"/>
      <c r="TT25" s="90"/>
      <c r="TU25" s="90"/>
      <c r="TV25" s="90"/>
      <c r="TW25" s="90"/>
      <c r="TX25" s="90"/>
      <c r="TY25" s="90"/>
      <c r="TZ25" s="90"/>
      <c r="UA25" s="90"/>
      <c r="UB25" s="90"/>
      <c r="UC25" s="90"/>
      <c r="UD25" s="90"/>
      <c r="UE25" s="90"/>
      <c r="UF25" s="90"/>
      <c r="UG25" s="90"/>
      <c r="UH25" s="90"/>
      <c r="UI25" s="90"/>
      <c r="UJ25" s="90"/>
      <c r="UK25" s="90"/>
      <c r="UL25" s="90"/>
      <c r="UM25" s="90"/>
      <c r="UN25" s="90"/>
      <c r="UO25" s="90"/>
      <c r="UP25" s="90"/>
      <c r="UQ25" s="90"/>
      <c r="UR25" s="90"/>
      <c r="US25" s="90"/>
      <c r="UT25" s="90"/>
      <c r="UU25" s="90"/>
      <c r="UV25" s="90"/>
      <c r="UW25" s="90"/>
      <c r="UX25" s="90"/>
      <c r="UY25" s="90"/>
      <c r="UZ25" s="90"/>
      <c r="VA25" s="90"/>
      <c r="VB25" s="90"/>
      <c r="VC25" s="90"/>
      <c r="VD25" s="90"/>
      <c r="VE25" s="90"/>
      <c r="VF25" s="90"/>
      <c r="VG25" s="90"/>
      <c r="VH25" s="90"/>
      <c r="VI25" s="90"/>
      <c r="VJ25" s="90"/>
      <c r="VK25" s="90"/>
      <c r="VL25" s="90"/>
      <c r="VM25" s="90"/>
      <c r="VN25" s="90"/>
      <c r="VO25" s="90"/>
      <c r="VP25" s="90"/>
      <c r="VQ25" s="90"/>
      <c r="VR25" s="90"/>
      <c r="VS25" s="90"/>
      <c r="VT25" s="90"/>
      <c r="VU25" s="90"/>
      <c r="VV25" s="90"/>
      <c r="VW25" s="90"/>
      <c r="VX25" s="90"/>
      <c r="VY25" s="90"/>
      <c r="VZ25" s="90"/>
      <c r="WA25" s="90"/>
      <c r="WB25" s="90"/>
      <c r="WC25" s="90"/>
      <c r="WD25" s="90"/>
      <c r="WE25" s="90"/>
      <c r="WF25" s="90"/>
      <c r="WG25" s="90"/>
      <c r="WH25" s="90"/>
      <c r="WI25" s="90"/>
      <c r="WJ25" s="90"/>
      <c r="WK25" s="90"/>
      <c r="WL25" s="90"/>
      <c r="WM25" s="90"/>
      <c r="WN25" s="90"/>
      <c r="WO25" s="90"/>
      <c r="WP25" s="90"/>
      <c r="WQ25" s="90"/>
      <c r="WR25" s="90"/>
      <c r="WS25" s="90"/>
      <c r="WT25" s="90"/>
      <c r="WU25" s="90"/>
      <c r="WV25" s="90"/>
      <c r="WW25" s="90"/>
      <c r="WX25" s="90"/>
      <c r="WY25" s="90"/>
      <c r="WZ25" s="90"/>
      <c r="XA25" s="90"/>
      <c r="XB25" s="90"/>
      <c r="XC25" s="90"/>
      <c r="XD25" s="90"/>
      <c r="XE25" s="90"/>
      <c r="XF25" s="90"/>
      <c r="XG25" s="90"/>
      <c r="XH25" s="90"/>
      <c r="XI25" s="90"/>
      <c r="XJ25" s="90"/>
      <c r="XK25" s="90"/>
      <c r="XL25" s="90"/>
      <c r="XM25" s="90"/>
      <c r="XN25" s="90"/>
      <c r="XO25" s="90"/>
      <c r="XP25" s="90"/>
      <c r="XQ25" s="90"/>
      <c r="XR25" s="90"/>
      <c r="XS25" s="90"/>
      <c r="XT25" s="90"/>
      <c r="XU25" s="90"/>
      <c r="XV25" s="90"/>
      <c r="XW25" s="90"/>
      <c r="XX25" s="90"/>
      <c r="XY25" s="90"/>
      <c r="XZ25" s="90"/>
      <c r="YA25" s="90"/>
      <c r="YB25" s="90"/>
      <c r="YC25" s="90"/>
      <c r="YD25" s="90"/>
      <c r="YE25" s="90"/>
      <c r="YF25" s="90"/>
      <c r="YG25" s="90"/>
      <c r="YH25" s="90"/>
      <c r="YI25" s="90"/>
      <c r="YJ25" s="90"/>
      <c r="YK25" s="90"/>
      <c r="YL25" s="90"/>
      <c r="YM25" s="90"/>
      <c r="YN25" s="90"/>
      <c r="YO25" s="90"/>
      <c r="YP25" s="90"/>
      <c r="YQ25" s="90"/>
      <c r="YR25" s="90"/>
      <c r="YS25" s="90"/>
      <c r="YT25" s="90"/>
      <c r="YU25" s="90"/>
      <c r="YV25" s="90"/>
      <c r="YW25" s="90"/>
      <c r="YX25" s="90"/>
      <c r="YY25" s="90"/>
      <c r="YZ25" s="90"/>
      <c r="ZA25" s="90"/>
      <c r="ZB25" s="90"/>
      <c r="ZC25" s="90"/>
      <c r="ZD25" s="90"/>
      <c r="ZE25" s="90"/>
      <c r="ZF25" s="90"/>
      <c r="ZG25" s="90"/>
      <c r="ZH25" s="90"/>
      <c r="ZI25" s="90"/>
      <c r="ZJ25" s="90"/>
      <c r="ZK25" s="90"/>
      <c r="ZL25" s="90"/>
      <c r="ZM25" s="90"/>
      <c r="ZN25" s="90"/>
      <c r="ZO25" s="90"/>
      <c r="ZP25" s="90"/>
      <c r="ZQ25" s="90"/>
      <c r="ZR25" s="90"/>
      <c r="ZS25" s="90"/>
      <c r="ZT25" s="90"/>
      <c r="ZU25" s="90"/>
      <c r="ZV25" s="90"/>
      <c r="ZW25" s="90"/>
      <c r="ZX25" s="90"/>
      <c r="ZY25" s="90"/>
      <c r="ZZ25" s="90"/>
      <c r="AAA25" s="90"/>
      <c r="AAB25" s="90"/>
      <c r="AAC25" s="90"/>
      <c r="AAD25" s="90"/>
      <c r="AAE25" s="90"/>
      <c r="AAF25" s="90"/>
      <c r="AAG25" s="90"/>
      <c r="AAH25" s="90"/>
      <c r="AAI25" s="90"/>
      <c r="AAJ25" s="90"/>
      <c r="AAK25" s="90"/>
      <c r="AAL25" s="90"/>
      <c r="AAM25" s="90"/>
      <c r="AAN25" s="90"/>
      <c r="AAO25" s="90"/>
      <c r="AAP25" s="90"/>
      <c r="AAQ25" s="90"/>
      <c r="AAR25" s="90"/>
      <c r="AAS25" s="90"/>
      <c r="AAT25" s="90"/>
      <c r="AAU25" s="90"/>
      <c r="AAV25" s="90"/>
      <c r="AAW25" s="90"/>
      <c r="AAX25" s="90"/>
      <c r="AAY25" s="90"/>
      <c r="AAZ25" s="90"/>
      <c r="ABA25" s="90"/>
      <c r="ABB25" s="90"/>
      <c r="ABC25" s="90"/>
      <c r="ABD25" s="90"/>
      <c r="ABE25" s="90"/>
      <c r="ABF25" s="90"/>
      <c r="ABG25" s="90"/>
      <c r="ABH25" s="90"/>
      <c r="ABI25" s="90"/>
      <c r="ABJ25" s="90"/>
      <c r="ABK25" s="90"/>
      <c r="ABL25" s="90"/>
      <c r="ABM25" s="90"/>
      <c r="ABN25" s="90"/>
      <c r="ABO25" s="90"/>
      <c r="ABP25" s="90"/>
      <c r="ABQ25" s="90"/>
      <c r="ABR25" s="90"/>
      <c r="ABS25" s="90"/>
      <c r="ABT25" s="90"/>
      <c r="ABU25" s="90"/>
      <c r="ABV25" s="90"/>
      <c r="ABW25" s="90"/>
      <c r="ABX25" s="90"/>
      <c r="ABY25" s="90"/>
      <c r="ABZ25" s="90"/>
      <c r="ACA25" s="90"/>
      <c r="ACB25" s="90"/>
      <c r="ACC25" s="90"/>
      <c r="ACD25" s="90"/>
      <c r="ACE25" s="90"/>
      <c r="ACF25" s="90"/>
      <c r="ACG25" s="90"/>
      <c r="ACH25" s="90"/>
      <c r="ACI25" s="90"/>
      <c r="ACJ25" s="90"/>
      <c r="ACK25" s="90"/>
      <c r="ACL25" s="90"/>
      <c r="ACM25" s="90"/>
      <c r="ACN25" s="90"/>
      <c r="ACO25" s="90"/>
      <c r="ACP25" s="90"/>
      <c r="ACQ25" s="90"/>
      <c r="ACR25" s="90"/>
      <c r="ACS25" s="90"/>
      <c r="ACT25" s="90"/>
      <c r="ACU25" s="90"/>
      <c r="ACV25" s="90"/>
      <c r="ACW25" s="90"/>
      <c r="ACX25" s="90"/>
      <c r="ACY25" s="90"/>
      <c r="ACZ25" s="90"/>
      <c r="ADA25" s="90"/>
      <c r="ADB25" s="90"/>
      <c r="ADC25" s="90"/>
      <c r="ADD25" s="90"/>
      <c r="ADE25" s="90"/>
      <c r="ADF25" s="90"/>
      <c r="ADG25" s="90"/>
      <c r="ADH25" s="90"/>
      <c r="ADI25" s="90"/>
      <c r="ADJ25" s="90"/>
      <c r="ADK25" s="90"/>
      <c r="ADL25" s="90"/>
      <c r="ADM25" s="90"/>
      <c r="ADN25" s="90"/>
      <c r="ADO25" s="90"/>
      <c r="ADP25" s="90"/>
      <c r="ADQ25" s="90"/>
      <c r="ADR25" s="90"/>
      <c r="ADS25" s="90"/>
      <c r="ADT25" s="90"/>
      <c r="ADU25" s="90"/>
      <c r="ADV25" s="90"/>
      <c r="ADW25" s="90"/>
      <c r="ADX25" s="90"/>
      <c r="ADY25" s="90"/>
      <c r="ADZ25" s="90"/>
      <c r="AEA25" s="90"/>
      <c r="AEB25" s="90"/>
      <c r="AEC25" s="90"/>
      <c r="AED25" s="90"/>
      <c r="AEE25" s="90"/>
      <c r="AEF25" s="90"/>
      <c r="AEG25" s="90"/>
      <c r="AEH25" s="90"/>
      <c r="AEI25" s="90"/>
      <c r="AEJ25" s="90"/>
      <c r="AEK25" s="90"/>
      <c r="AEL25" s="90"/>
      <c r="AEM25" s="90"/>
      <c r="AEN25" s="90"/>
      <c r="AEO25" s="90"/>
      <c r="AEP25" s="90"/>
      <c r="AEQ25" s="90"/>
      <c r="AER25" s="90"/>
      <c r="AES25" s="90"/>
      <c r="AET25" s="90"/>
      <c r="AEU25" s="90"/>
      <c r="AEV25" s="90"/>
      <c r="AEW25" s="90"/>
      <c r="AEX25" s="90"/>
      <c r="AEY25" s="90"/>
      <c r="AEZ25" s="90"/>
      <c r="AFA25" s="90"/>
      <c r="AFB25" s="90"/>
      <c r="AFC25" s="90"/>
      <c r="AFD25" s="90"/>
      <c r="AFE25" s="90"/>
      <c r="AFF25" s="90"/>
      <c r="AFG25" s="90"/>
      <c r="AFH25" s="90"/>
      <c r="AFI25" s="90"/>
      <c r="AFJ25" s="90"/>
      <c r="AFK25" s="90"/>
      <c r="AFL25" s="90"/>
      <c r="AFM25" s="90"/>
      <c r="AFN25" s="90"/>
      <c r="AFO25" s="90"/>
      <c r="AFP25" s="90"/>
      <c r="AFQ25" s="90"/>
      <c r="AFR25" s="90"/>
      <c r="AFS25" s="90"/>
      <c r="AFT25" s="90"/>
      <c r="AFU25" s="90"/>
      <c r="AFV25" s="90"/>
      <c r="AFW25" s="90"/>
      <c r="AFX25" s="90"/>
      <c r="AFY25" s="90"/>
      <c r="AFZ25" s="90"/>
      <c r="AGA25" s="90"/>
      <c r="AGB25" s="90"/>
      <c r="AGC25" s="90"/>
      <c r="AGD25" s="90"/>
      <c r="AGE25" s="90"/>
      <c r="AGF25" s="90"/>
      <c r="AGG25" s="90"/>
      <c r="AGH25" s="90"/>
      <c r="AGI25" s="90"/>
      <c r="AGJ25" s="90"/>
      <c r="AGK25" s="90"/>
      <c r="AGL25" s="90"/>
      <c r="AGM25" s="90"/>
      <c r="AGN25" s="90"/>
      <c r="AGO25" s="90"/>
      <c r="AGP25" s="90"/>
      <c r="AGQ25" s="90"/>
      <c r="AGR25" s="90"/>
      <c r="AGS25" s="90"/>
      <c r="AGT25" s="90"/>
      <c r="AGU25" s="90"/>
      <c r="AGV25" s="90"/>
      <c r="AGW25" s="90"/>
      <c r="AGX25" s="90"/>
      <c r="AGY25" s="90"/>
      <c r="AGZ25" s="90"/>
      <c r="AHA25" s="90"/>
      <c r="AHB25" s="90"/>
      <c r="AHC25" s="90"/>
      <c r="AHD25" s="90"/>
      <c r="AHE25" s="90"/>
      <c r="AHF25" s="90"/>
      <c r="AHG25" s="90"/>
      <c r="AHH25" s="90"/>
      <c r="AHI25" s="90"/>
      <c r="AHJ25" s="90"/>
      <c r="AHK25" s="90"/>
      <c r="AHL25" s="90"/>
      <c r="AHM25" s="90"/>
      <c r="AHN25" s="90"/>
      <c r="AHO25" s="90"/>
      <c r="AHP25" s="90"/>
      <c r="AHQ25" s="90"/>
      <c r="AHR25" s="90"/>
      <c r="AHS25" s="90"/>
      <c r="AHT25" s="90"/>
      <c r="AHU25" s="90"/>
      <c r="AHV25" s="90"/>
      <c r="AHW25" s="90"/>
      <c r="AHX25" s="90"/>
      <c r="AHY25" s="90"/>
      <c r="AHZ25" s="90"/>
      <c r="AIA25" s="90"/>
      <c r="AIB25" s="90"/>
      <c r="AIC25" s="90"/>
      <c r="AID25" s="90"/>
      <c r="AIE25" s="90"/>
      <c r="AIF25" s="90"/>
      <c r="AIG25" s="90"/>
      <c r="AIH25" s="90"/>
      <c r="AII25" s="90"/>
      <c r="AIJ25" s="90"/>
      <c r="AIK25" s="90"/>
      <c r="AIL25" s="90"/>
      <c r="AIM25" s="90"/>
      <c r="AIN25" s="90"/>
      <c r="AIO25" s="90"/>
      <c r="AIP25" s="90"/>
      <c r="AIQ25" s="90"/>
      <c r="AIR25" s="90"/>
      <c r="AIS25" s="90"/>
      <c r="AIT25" s="90"/>
      <c r="AIU25" s="90"/>
      <c r="AIV25" s="90"/>
      <c r="AIW25" s="90"/>
      <c r="AIX25" s="90"/>
      <c r="AIY25" s="90"/>
      <c r="AIZ25" s="90"/>
      <c r="AJA25" s="90"/>
      <c r="AJB25" s="90"/>
      <c r="AJC25" s="90"/>
      <c r="AJD25" s="90"/>
      <c r="AJE25" s="90"/>
      <c r="AJF25" s="90"/>
      <c r="AJG25" s="90"/>
      <c r="AJH25" s="90"/>
      <c r="AJI25" s="90"/>
      <c r="AJJ25" s="90"/>
      <c r="AJK25" s="90"/>
      <c r="AJL25" s="90"/>
      <c r="AJM25" s="90"/>
      <c r="AJN25" s="90"/>
      <c r="AJO25" s="90"/>
      <c r="AJP25" s="90"/>
      <c r="AJQ25" s="90"/>
      <c r="AJR25" s="90"/>
      <c r="AJS25" s="90"/>
      <c r="AJT25" s="90"/>
      <c r="AJU25" s="90"/>
      <c r="AJV25" s="90"/>
      <c r="AJW25" s="90"/>
      <c r="AJX25" s="90"/>
      <c r="AJY25" s="90"/>
      <c r="AJZ25" s="90"/>
      <c r="AKA25" s="90"/>
      <c r="AKB25" s="90"/>
      <c r="AKC25" s="90"/>
      <c r="AKD25" s="90"/>
      <c r="AKE25" s="90"/>
      <c r="AKF25" s="90"/>
      <c r="AKG25" s="90"/>
      <c r="AKH25" s="90"/>
      <c r="AKI25" s="90"/>
      <c r="AKJ25" s="90"/>
      <c r="AKK25" s="90"/>
      <c r="AKL25" s="90"/>
      <c r="AKM25" s="90"/>
      <c r="AKN25" s="90"/>
      <c r="AKO25" s="90"/>
      <c r="AKP25" s="90"/>
      <c r="AKQ25" s="90"/>
      <c r="AKR25" s="90"/>
      <c r="AKS25" s="90"/>
      <c r="AKT25" s="90"/>
      <c r="AKU25" s="90"/>
      <c r="AKV25" s="90"/>
      <c r="AKW25" s="90"/>
      <c r="AKX25" s="90"/>
      <c r="AKY25" s="90"/>
      <c r="AKZ25" s="90"/>
      <c r="ALA25" s="90"/>
      <c r="ALB25" s="90"/>
      <c r="ALC25" s="90"/>
      <c r="ALD25" s="90"/>
      <c r="ALE25" s="90"/>
      <c r="ALF25" s="90"/>
      <c r="ALG25" s="90"/>
      <c r="ALH25" s="90"/>
      <c r="ALI25" s="90"/>
      <c r="ALJ25" s="90"/>
      <c r="ALK25" s="90"/>
      <c r="ALL25" s="90"/>
      <c r="ALM25" s="90"/>
      <c r="ALN25" s="90"/>
      <c r="ALO25" s="90"/>
      <c r="ALP25" s="90"/>
      <c r="ALQ25" s="90"/>
      <c r="ALR25" s="90"/>
      <c r="ALS25" s="90"/>
      <c r="ALT25" s="90"/>
      <c r="ALU25" s="90"/>
      <c r="ALV25" s="90"/>
      <c r="ALW25" s="90"/>
      <c r="ALX25" s="90"/>
      <c r="ALY25" s="90"/>
      <c r="ALZ25" s="90"/>
      <c r="AMA25" s="90"/>
      <c r="AMB25" s="90"/>
      <c r="AMC25" s="90"/>
      <c r="AMD25" s="90"/>
      <c r="AME25" s="90"/>
      <c r="AMF25" s="90"/>
      <c r="AMG25" s="90"/>
      <c r="AMH25" s="90"/>
      <c r="AMI25" s="90"/>
      <c r="AMJ25" s="90"/>
      <c r="AMK25" s="90"/>
      <c r="AML25" s="90"/>
      <c r="AMM25" s="90"/>
      <c r="AMN25" s="90"/>
      <c r="AMO25" s="90"/>
      <c r="AMP25" s="90"/>
      <c r="AMQ25" s="90"/>
      <c r="AMR25" s="90"/>
      <c r="AMS25" s="90"/>
      <c r="AMT25" s="90"/>
      <c r="AMU25" s="90"/>
      <c r="AMV25" s="90"/>
      <c r="AMW25" s="90"/>
      <c r="AMX25" s="90"/>
      <c r="AMY25" s="90"/>
      <c r="AMZ25" s="90"/>
      <c r="ANA25" s="90"/>
      <c r="ANB25" s="90"/>
      <c r="ANC25" s="90"/>
      <c r="AND25" s="90"/>
      <c r="ANE25" s="90"/>
      <c r="ANF25" s="90"/>
      <c r="ANG25" s="90"/>
      <c r="ANH25" s="90"/>
      <c r="ANI25" s="90"/>
      <c r="ANJ25" s="90"/>
      <c r="ANK25" s="90"/>
      <c r="ANL25" s="90"/>
      <c r="ANM25" s="90"/>
      <c r="ANN25" s="90"/>
      <c r="ANO25" s="90"/>
      <c r="ANP25" s="90"/>
      <c r="ANQ25" s="90"/>
      <c r="ANR25" s="90"/>
      <c r="ANS25" s="90"/>
      <c r="ANT25" s="90"/>
      <c r="ANU25" s="90"/>
      <c r="ANV25" s="90"/>
      <c r="ANW25" s="90"/>
      <c r="ANX25" s="90"/>
      <c r="ANY25" s="90"/>
      <c r="ANZ25" s="90"/>
      <c r="AOA25" s="90"/>
      <c r="AOB25" s="90"/>
      <c r="AOC25" s="90"/>
      <c r="AOD25" s="90"/>
      <c r="AOE25" s="90"/>
      <c r="AOF25" s="90"/>
      <c r="AOG25" s="90"/>
      <c r="AOH25" s="90"/>
      <c r="AOI25" s="90"/>
      <c r="AOJ25" s="90"/>
      <c r="AOK25" s="90"/>
      <c r="AOL25" s="90"/>
      <c r="AOM25" s="90"/>
      <c r="AON25" s="90"/>
      <c r="AOO25" s="90"/>
      <c r="AOP25" s="90"/>
      <c r="AOQ25" s="90"/>
      <c r="AOR25" s="90"/>
      <c r="AOS25" s="90"/>
      <c r="AOT25" s="90"/>
      <c r="AOU25" s="90"/>
      <c r="AOV25" s="90"/>
      <c r="AOW25" s="90"/>
      <c r="AOX25" s="90"/>
      <c r="AOY25" s="90"/>
      <c r="AOZ25" s="90"/>
      <c r="APA25" s="90"/>
      <c r="APB25" s="90"/>
      <c r="APC25" s="90"/>
      <c r="APD25" s="90"/>
      <c r="APE25" s="90"/>
      <c r="APF25" s="90"/>
      <c r="APG25" s="90"/>
      <c r="APH25" s="90"/>
      <c r="API25" s="90"/>
      <c r="APJ25" s="90"/>
      <c r="APK25" s="90"/>
      <c r="APL25" s="90"/>
      <c r="APM25" s="90"/>
      <c r="APN25" s="90"/>
      <c r="APO25" s="90"/>
      <c r="APP25" s="90"/>
      <c r="APQ25" s="90"/>
      <c r="APR25" s="90"/>
      <c r="APS25" s="90"/>
      <c r="APT25" s="90"/>
      <c r="APU25" s="90"/>
      <c r="APV25" s="90"/>
      <c r="APW25" s="90"/>
      <c r="APX25" s="90"/>
      <c r="APY25" s="90"/>
      <c r="APZ25" s="90"/>
      <c r="AQA25" s="90"/>
      <c r="AQB25" s="90"/>
      <c r="AQC25" s="90"/>
      <c r="AQD25" s="90"/>
      <c r="AQE25" s="90"/>
      <c r="AQF25" s="90"/>
      <c r="AQG25" s="90"/>
      <c r="AQH25" s="90"/>
      <c r="AQI25" s="90"/>
      <c r="AQJ25" s="90"/>
      <c r="AQK25" s="90"/>
      <c r="AQL25" s="90"/>
      <c r="AQM25" s="90"/>
      <c r="AQN25" s="90"/>
      <c r="AQO25" s="90"/>
      <c r="AQP25" s="90"/>
      <c r="AQQ25" s="90"/>
      <c r="AQR25" s="90"/>
      <c r="AQS25" s="90"/>
      <c r="AQT25" s="90"/>
      <c r="AQU25" s="90"/>
      <c r="AQV25" s="90"/>
      <c r="AQW25" s="90"/>
      <c r="AQX25" s="90"/>
      <c r="AQY25" s="90"/>
      <c r="AQZ25" s="90"/>
      <c r="ARA25" s="90"/>
      <c r="ARB25" s="90"/>
      <c r="ARC25" s="90"/>
      <c r="ARD25" s="90"/>
      <c r="ARE25" s="90"/>
      <c r="ARF25" s="90"/>
      <c r="ARG25" s="90"/>
      <c r="ARH25" s="90"/>
      <c r="ARI25" s="90"/>
      <c r="ARJ25" s="90"/>
      <c r="ARK25" s="90"/>
      <c r="ARL25" s="90"/>
      <c r="ARM25" s="90"/>
      <c r="ARN25" s="90"/>
      <c r="ARO25" s="90"/>
      <c r="ARP25" s="90"/>
      <c r="ARQ25" s="90"/>
      <c r="ARR25" s="90"/>
      <c r="ARS25" s="90"/>
      <c r="ART25" s="90"/>
      <c r="ARU25" s="90"/>
      <c r="ARV25" s="90"/>
      <c r="ARW25" s="90"/>
      <c r="ARX25" s="90"/>
      <c r="ARY25" s="90"/>
      <c r="ARZ25" s="90"/>
      <c r="ASA25" s="90"/>
      <c r="ASB25" s="90"/>
      <c r="ASC25" s="90"/>
      <c r="ASD25" s="90"/>
      <c r="ASE25" s="90"/>
      <c r="ASF25" s="90"/>
      <c r="ASG25" s="90"/>
      <c r="ASH25" s="90"/>
      <c r="ASI25" s="90"/>
      <c r="ASJ25" s="90"/>
      <c r="ASK25" s="90"/>
      <c r="ASL25" s="90"/>
      <c r="ASM25" s="90"/>
      <c r="ASN25" s="90"/>
      <c r="ASO25" s="90"/>
      <c r="ASP25" s="90"/>
      <c r="ASQ25" s="90"/>
      <c r="ASR25" s="90"/>
      <c r="ASS25" s="90"/>
      <c r="AST25" s="90"/>
      <c r="ASU25" s="90"/>
      <c r="ASV25" s="90"/>
      <c r="ASW25" s="90"/>
      <c r="ASX25" s="90"/>
      <c r="ASY25" s="90"/>
      <c r="ASZ25" s="90"/>
      <c r="ATA25" s="90"/>
      <c r="ATB25" s="90"/>
      <c r="ATC25" s="90"/>
      <c r="ATD25" s="90"/>
      <c r="ATE25" s="90"/>
      <c r="ATF25" s="90"/>
      <c r="ATG25" s="90"/>
      <c r="ATH25" s="90"/>
      <c r="ATI25" s="90"/>
      <c r="ATJ25" s="90"/>
      <c r="ATK25" s="90"/>
      <c r="ATL25" s="90"/>
      <c r="ATM25" s="90"/>
      <c r="ATN25" s="90"/>
      <c r="ATO25" s="90"/>
      <c r="ATP25" s="90"/>
      <c r="ATQ25" s="90"/>
      <c r="ATR25" s="90"/>
      <c r="ATS25" s="90"/>
    </row>
    <row r="26" spans="1:1215" x14ac:dyDescent="0.25">
      <c r="A26" s="19">
        <v>8</v>
      </c>
      <c r="C26" s="5" t="str">
        <f t="shared" si="2950"/>
        <v/>
      </c>
      <c r="D26" s="92">
        <f t="shared" si="2952"/>
        <v>0</v>
      </c>
      <c r="E26" s="93">
        <f t="shared" si="2951"/>
        <v>0</v>
      </c>
      <c r="F26" s="93">
        <f t="shared" si="2951"/>
        <v>0</v>
      </c>
      <c r="G26" s="93">
        <f t="shared" si="2951"/>
        <v>0</v>
      </c>
      <c r="H26" s="93">
        <f t="shared" si="2951"/>
        <v>0</v>
      </c>
      <c r="I26" s="93">
        <f t="shared" si="2951"/>
        <v>0</v>
      </c>
      <c r="J26" s="93">
        <f t="shared" si="2951"/>
        <v>0</v>
      </c>
      <c r="K26" s="93">
        <f t="shared" si="2951"/>
        <v>0</v>
      </c>
      <c r="L26" s="93">
        <f t="shared" si="2951"/>
        <v>0</v>
      </c>
      <c r="M26" s="93">
        <f t="shared" si="2951"/>
        <v>0</v>
      </c>
      <c r="N26" s="93">
        <f t="shared" si="2951"/>
        <v>0</v>
      </c>
      <c r="O26" s="93">
        <f t="shared" si="2951"/>
        <v>0</v>
      </c>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0"/>
      <c r="EG26" s="90"/>
      <c r="EH26" s="90"/>
      <c r="EI26" s="90"/>
      <c r="EJ26" s="90"/>
      <c r="EK26" s="90"/>
      <c r="EL26" s="90"/>
      <c r="EM26" s="90"/>
      <c r="EN26" s="90"/>
      <c r="EO26" s="90"/>
      <c r="EP26" s="90"/>
      <c r="EQ26" s="90"/>
      <c r="ER26" s="90"/>
      <c r="ES26" s="90"/>
      <c r="ET26" s="90"/>
      <c r="EU26" s="90"/>
      <c r="EV26" s="90"/>
      <c r="EW26" s="90"/>
      <c r="EX26" s="90"/>
      <c r="EY26" s="90"/>
      <c r="EZ26" s="90"/>
      <c r="FA26" s="90"/>
      <c r="FB26" s="90"/>
      <c r="FC26" s="90"/>
      <c r="FD26" s="90"/>
      <c r="FE26" s="90"/>
      <c r="FF26" s="90"/>
      <c r="FG26" s="90"/>
      <c r="FH26" s="90"/>
      <c r="FI26" s="90"/>
      <c r="FJ26" s="90"/>
      <c r="FK26" s="90"/>
      <c r="FL26" s="90"/>
      <c r="FM26" s="90"/>
      <c r="FN26" s="90"/>
      <c r="FO26" s="90"/>
      <c r="FP26" s="90"/>
      <c r="FQ26" s="90"/>
      <c r="FR26" s="90"/>
      <c r="FS26" s="90"/>
      <c r="FT26" s="90"/>
      <c r="FU26" s="90"/>
      <c r="FV26" s="90"/>
      <c r="FW26" s="90"/>
      <c r="FX26" s="90"/>
      <c r="FY26" s="90"/>
      <c r="FZ26" s="90"/>
      <c r="GA26" s="90"/>
      <c r="GB26" s="90"/>
      <c r="GC26" s="90"/>
      <c r="GD26" s="90"/>
      <c r="GE26" s="90"/>
      <c r="GF26" s="90"/>
      <c r="GG26" s="90"/>
      <c r="GH26" s="90"/>
      <c r="GI26" s="90"/>
      <c r="GJ26" s="90"/>
      <c r="GK26" s="90"/>
      <c r="GL26" s="90"/>
      <c r="GM26" s="90"/>
      <c r="GN26" s="90"/>
      <c r="GO26" s="90"/>
      <c r="GP26" s="90"/>
      <c r="GQ26" s="90"/>
      <c r="GR26" s="90"/>
      <c r="GS26" s="90"/>
      <c r="GT26" s="90"/>
      <c r="GU26" s="90"/>
      <c r="GV26" s="90"/>
      <c r="GW26" s="90"/>
      <c r="GX26" s="90"/>
      <c r="GY26" s="90"/>
      <c r="GZ26" s="90"/>
      <c r="HA26" s="90"/>
      <c r="HB26" s="90"/>
      <c r="HC26" s="90"/>
      <c r="HD26" s="90"/>
      <c r="HE26" s="90"/>
      <c r="HF26" s="90"/>
      <c r="HG26" s="90"/>
      <c r="HH26" s="90"/>
      <c r="HI26" s="90"/>
      <c r="HJ26" s="90"/>
      <c r="HK26" s="90"/>
      <c r="HL26" s="90"/>
      <c r="HM26" s="90"/>
      <c r="HN26" s="90"/>
      <c r="HO26" s="90"/>
      <c r="HP26" s="90"/>
      <c r="HQ26" s="90"/>
      <c r="HR26" s="90"/>
      <c r="HS26" s="90"/>
      <c r="HT26" s="90"/>
      <c r="HU26" s="90"/>
      <c r="HV26" s="90"/>
      <c r="HW26" s="90"/>
      <c r="HX26" s="90"/>
      <c r="HY26" s="90"/>
      <c r="HZ26" s="90"/>
      <c r="IA26" s="90"/>
      <c r="IB26" s="90"/>
      <c r="IC26" s="90"/>
      <c r="ID26" s="90"/>
      <c r="IE26" s="90"/>
      <c r="IF26" s="90"/>
      <c r="IG26" s="90"/>
      <c r="IH26" s="90"/>
      <c r="II26" s="90"/>
      <c r="IJ26" s="90"/>
      <c r="IK26" s="90"/>
      <c r="IL26" s="90"/>
      <c r="IM26" s="90"/>
      <c r="IN26" s="90"/>
      <c r="IO26" s="90"/>
      <c r="IP26" s="90"/>
      <c r="IQ26" s="90"/>
      <c r="IR26" s="90"/>
      <c r="IS26" s="90"/>
      <c r="IT26" s="90"/>
      <c r="IU26" s="90"/>
      <c r="IV26" s="90"/>
      <c r="IW26" s="90"/>
      <c r="IX26" s="90"/>
      <c r="IY26" s="90"/>
      <c r="IZ26" s="90"/>
      <c r="JA26" s="90"/>
      <c r="JB26" s="90"/>
      <c r="JC26" s="90"/>
      <c r="JD26" s="90"/>
      <c r="JE26" s="90"/>
      <c r="JF26" s="90"/>
      <c r="JG26" s="90"/>
      <c r="JH26" s="90"/>
      <c r="JI26" s="90"/>
      <c r="JJ26" s="90"/>
      <c r="JK26" s="90"/>
      <c r="JL26" s="90"/>
      <c r="JM26" s="90"/>
      <c r="JN26" s="90"/>
      <c r="JO26" s="90"/>
      <c r="JP26" s="90"/>
      <c r="JQ26" s="90"/>
      <c r="JR26" s="90"/>
      <c r="JS26" s="90"/>
      <c r="JT26" s="90"/>
      <c r="JU26" s="90"/>
      <c r="JV26" s="90"/>
      <c r="JW26" s="90"/>
      <c r="JX26" s="90"/>
      <c r="JY26" s="90"/>
      <c r="JZ26" s="90"/>
      <c r="KA26" s="90"/>
      <c r="KB26" s="90"/>
      <c r="KC26" s="90"/>
      <c r="KD26" s="90"/>
      <c r="KE26" s="90"/>
      <c r="KF26" s="90"/>
      <c r="KG26" s="90"/>
      <c r="KH26" s="90"/>
      <c r="KI26" s="90"/>
      <c r="KJ26" s="90"/>
      <c r="KK26" s="90"/>
      <c r="KL26" s="90"/>
      <c r="KM26" s="90"/>
      <c r="KN26" s="90"/>
      <c r="KO26" s="90"/>
      <c r="KP26" s="90"/>
      <c r="KQ26" s="90"/>
      <c r="KR26" s="90"/>
      <c r="KS26" s="90"/>
      <c r="KT26" s="90"/>
      <c r="KU26" s="90"/>
      <c r="KV26" s="90"/>
      <c r="KW26" s="90"/>
      <c r="KX26" s="90"/>
      <c r="KY26" s="90"/>
      <c r="KZ26" s="90"/>
      <c r="LA26" s="90"/>
      <c r="LB26" s="90"/>
      <c r="LC26" s="90"/>
      <c r="LD26" s="90"/>
      <c r="LE26" s="90"/>
      <c r="LF26" s="90"/>
      <c r="LG26" s="90"/>
      <c r="LH26" s="90"/>
      <c r="LI26" s="90"/>
      <c r="LJ26" s="90"/>
      <c r="LK26" s="90"/>
      <c r="LL26" s="90"/>
      <c r="LM26" s="90"/>
      <c r="LN26" s="90"/>
      <c r="LO26" s="90"/>
      <c r="LP26" s="90"/>
      <c r="LQ26" s="90"/>
      <c r="LR26" s="90"/>
      <c r="LS26" s="90"/>
      <c r="LT26" s="90"/>
      <c r="LU26" s="90"/>
      <c r="LV26" s="90"/>
      <c r="LW26" s="90"/>
      <c r="LX26" s="90"/>
      <c r="LY26" s="90"/>
      <c r="LZ26" s="90"/>
      <c r="MA26" s="90"/>
      <c r="MB26" s="90"/>
      <c r="MC26" s="90"/>
      <c r="MD26" s="90"/>
      <c r="ME26" s="90"/>
      <c r="MF26" s="90"/>
      <c r="MG26" s="90"/>
      <c r="MH26" s="90"/>
      <c r="MI26" s="90"/>
      <c r="MJ26" s="90"/>
      <c r="MK26" s="90"/>
      <c r="ML26" s="90"/>
      <c r="MM26" s="90"/>
      <c r="MN26" s="90"/>
      <c r="MO26" s="90"/>
      <c r="MP26" s="90"/>
      <c r="MQ26" s="90"/>
      <c r="MR26" s="90"/>
      <c r="MS26" s="90"/>
      <c r="MT26" s="90"/>
      <c r="MU26" s="90"/>
      <c r="MV26" s="90"/>
      <c r="MW26" s="90"/>
      <c r="MX26" s="90"/>
      <c r="MY26" s="90"/>
      <c r="MZ26" s="90"/>
      <c r="NA26" s="90"/>
      <c r="NB26" s="90"/>
      <c r="NC26" s="90"/>
      <c r="ND26" s="90"/>
      <c r="NE26" s="90"/>
      <c r="NF26" s="90"/>
      <c r="NG26" s="90"/>
      <c r="NH26" s="90"/>
      <c r="NI26" s="90"/>
      <c r="NJ26" s="90"/>
      <c r="NK26" s="90"/>
      <c r="NL26" s="90"/>
      <c r="NM26" s="90"/>
      <c r="NN26" s="90"/>
      <c r="NO26" s="90"/>
      <c r="NP26" s="90"/>
      <c r="NQ26" s="90"/>
      <c r="NR26" s="90"/>
      <c r="NS26" s="90"/>
      <c r="NT26" s="90"/>
      <c r="NU26" s="90"/>
      <c r="NV26" s="90"/>
      <c r="NW26" s="90"/>
      <c r="NX26" s="90"/>
      <c r="NY26" s="90"/>
      <c r="NZ26" s="90"/>
      <c r="OA26" s="90"/>
      <c r="OB26" s="90"/>
      <c r="OC26" s="90"/>
      <c r="OD26" s="90"/>
      <c r="OE26" s="90"/>
      <c r="OF26" s="90"/>
      <c r="OG26" s="90"/>
      <c r="OH26" s="90"/>
      <c r="OI26" s="90"/>
      <c r="OJ26" s="90"/>
      <c r="OK26" s="90"/>
      <c r="OL26" s="90"/>
      <c r="OM26" s="90"/>
      <c r="ON26" s="90"/>
      <c r="OO26" s="90"/>
      <c r="OP26" s="90"/>
      <c r="OQ26" s="90"/>
      <c r="OR26" s="90"/>
      <c r="OS26" s="90"/>
      <c r="OT26" s="90"/>
      <c r="OU26" s="90"/>
      <c r="OV26" s="90"/>
      <c r="OW26" s="90"/>
      <c r="OX26" s="90"/>
      <c r="OY26" s="90"/>
      <c r="OZ26" s="90"/>
      <c r="PA26" s="90"/>
      <c r="PB26" s="90"/>
      <c r="PC26" s="90"/>
      <c r="PD26" s="90"/>
      <c r="PE26" s="90"/>
      <c r="PF26" s="90"/>
      <c r="PG26" s="90"/>
      <c r="PH26" s="90"/>
      <c r="PI26" s="90"/>
      <c r="PJ26" s="90"/>
      <c r="PK26" s="90"/>
      <c r="PL26" s="90"/>
      <c r="PM26" s="90"/>
      <c r="PN26" s="90"/>
      <c r="PO26" s="90"/>
      <c r="PP26" s="90"/>
      <c r="PQ26" s="90"/>
      <c r="PR26" s="90"/>
      <c r="PS26" s="90"/>
      <c r="PT26" s="90"/>
      <c r="PU26" s="90"/>
      <c r="PV26" s="90"/>
      <c r="PW26" s="90"/>
      <c r="PX26" s="90"/>
      <c r="PY26" s="90"/>
      <c r="PZ26" s="90"/>
      <c r="QA26" s="90"/>
      <c r="QB26" s="90"/>
      <c r="QC26" s="90"/>
      <c r="QD26" s="90"/>
      <c r="QE26" s="90"/>
      <c r="QF26" s="90"/>
      <c r="QG26" s="90"/>
      <c r="QH26" s="90"/>
      <c r="QI26" s="90"/>
      <c r="QJ26" s="90"/>
      <c r="QK26" s="90"/>
      <c r="QL26" s="90"/>
      <c r="QM26" s="90"/>
      <c r="QN26" s="90"/>
      <c r="QO26" s="90"/>
      <c r="QP26" s="90"/>
      <c r="QQ26" s="90"/>
      <c r="QR26" s="90"/>
      <c r="QS26" s="90"/>
      <c r="QT26" s="90"/>
      <c r="QU26" s="90"/>
      <c r="QV26" s="90"/>
      <c r="QW26" s="90"/>
      <c r="QX26" s="90"/>
      <c r="QY26" s="90"/>
      <c r="QZ26" s="90"/>
      <c r="RA26" s="90"/>
      <c r="RB26" s="90"/>
      <c r="RC26" s="90"/>
      <c r="RD26" s="90"/>
      <c r="RE26" s="90"/>
      <c r="RF26" s="90"/>
      <c r="RG26" s="90"/>
      <c r="RH26" s="90"/>
      <c r="RI26" s="90"/>
      <c r="RJ26" s="90"/>
      <c r="RK26" s="90"/>
      <c r="RL26" s="90"/>
      <c r="RM26" s="90"/>
      <c r="RN26" s="90"/>
      <c r="RO26" s="90"/>
      <c r="RP26" s="90"/>
      <c r="RQ26" s="90"/>
      <c r="RR26" s="90"/>
      <c r="RS26" s="90"/>
      <c r="RT26" s="90"/>
      <c r="RU26" s="90"/>
      <c r="RV26" s="90"/>
      <c r="RW26" s="90"/>
      <c r="RX26" s="90"/>
      <c r="RY26" s="90"/>
      <c r="RZ26" s="90"/>
      <c r="SA26" s="90"/>
      <c r="SB26" s="90"/>
      <c r="SC26" s="90"/>
      <c r="SD26" s="90"/>
      <c r="SE26" s="90"/>
      <c r="SF26" s="90"/>
      <c r="SG26" s="90"/>
      <c r="SH26" s="90"/>
      <c r="SI26" s="90"/>
      <c r="SJ26" s="90"/>
      <c r="SK26" s="90"/>
      <c r="SL26" s="90"/>
      <c r="SM26" s="90"/>
      <c r="SN26" s="90"/>
      <c r="SO26" s="90"/>
      <c r="SP26" s="90"/>
      <c r="SQ26" s="90"/>
      <c r="SR26" s="90"/>
      <c r="SS26" s="90"/>
      <c r="ST26" s="90"/>
      <c r="SU26" s="90"/>
      <c r="SV26" s="90"/>
      <c r="SW26" s="90"/>
      <c r="SX26" s="90"/>
      <c r="SY26" s="90"/>
      <c r="SZ26" s="90"/>
      <c r="TA26" s="90"/>
      <c r="TB26" s="90"/>
      <c r="TC26" s="90"/>
      <c r="TD26" s="90"/>
      <c r="TE26" s="90"/>
      <c r="TF26" s="90"/>
      <c r="TG26" s="90"/>
      <c r="TH26" s="90"/>
      <c r="TI26" s="90"/>
      <c r="TJ26" s="90"/>
      <c r="TK26" s="90"/>
      <c r="TL26" s="90"/>
      <c r="TM26" s="90"/>
      <c r="TN26" s="90"/>
      <c r="TO26" s="90"/>
      <c r="TP26" s="90"/>
      <c r="TQ26" s="90"/>
      <c r="TR26" s="90"/>
      <c r="TS26" s="90"/>
      <c r="TT26" s="90"/>
      <c r="TU26" s="90"/>
      <c r="TV26" s="90"/>
      <c r="TW26" s="90"/>
      <c r="TX26" s="90"/>
      <c r="TY26" s="90"/>
      <c r="TZ26" s="90"/>
      <c r="UA26" s="90"/>
      <c r="UB26" s="90"/>
      <c r="UC26" s="90"/>
      <c r="UD26" s="90"/>
      <c r="UE26" s="90"/>
      <c r="UF26" s="90"/>
      <c r="UG26" s="90"/>
      <c r="UH26" s="90"/>
      <c r="UI26" s="90"/>
      <c r="UJ26" s="90"/>
      <c r="UK26" s="90"/>
      <c r="UL26" s="90"/>
      <c r="UM26" s="90"/>
      <c r="UN26" s="90"/>
      <c r="UO26" s="90"/>
      <c r="UP26" s="90"/>
      <c r="UQ26" s="90"/>
      <c r="UR26" s="90"/>
      <c r="US26" s="90"/>
      <c r="UT26" s="90"/>
      <c r="UU26" s="90"/>
      <c r="UV26" s="90"/>
      <c r="UW26" s="90"/>
      <c r="UX26" s="90"/>
      <c r="UY26" s="90"/>
      <c r="UZ26" s="90"/>
      <c r="VA26" s="90"/>
      <c r="VB26" s="90"/>
      <c r="VC26" s="90"/>
      <c r="VD26" s="90"/>
      <c r="VE26" s="90"/>
      <c r="VF26" s="90"/>
      <c r="VG26" s="90"/>
      <c r="VH26" s="90"/>
      <c r="VI26" s="90"/>
      <c r="VJ26" s="90"/>
      <c r="VK26" s="90"/>
      <c r="VL26" s="90"/>
      <c r="VM26" s="90"/>
      <c r="VN26" s="90"/>
      <c r="VO26" s="90"/>
      <c r="VP26" s="90"/>
      <c r="VQ26" s="90"/>
      <c r="VR26" s="90"/>
      <c r="VS26" s="90"/>
      <c r="VT26" s="90"/>
      <c r="VU26" s="90"/>
      <c r="VV26" s="90"/>
      <c r="VW26" s="90"/>
      <c r="VX26" s="90"/>
      <c r="VY26" s="90"/>
      <c r="VZ26" s="90"/>
      <c r="WA26" s="90"/>
      <c r="WB26" s="90"/>
      <c r="WC26" s="90"/>
      <c r="WD26" s="90"/>
      <c r="WE26" s="90"/>
      <c r="WF26" s="90"/>
      <c r="WG26" s="90"/>
      <c r="WH26" s="90"/>
      <c r="WI26" s="90"/>
      <c r="WJ26" s="90"/>
      <c r="WK26" s="90"/>
      <c r="WL26" s="90"/>
      <c r="WM26" s="90"/>
      <c r="WN26" s="90"/>
      <c r="WO26" s="90"/>
      <c r="WP26" s="90"/>
      <c r="WQ26" s="90"/>
      <c r="WR26" s="90"/>
      <c r="WS26" s="90"/>
      <c r="WT26" s="90"/>
      <c r="WU26" s="90"/>
      <c r="WV26" s="90"/>
      <c r="WW26" s="90"/>
      <c r="WX26" s="90"/>
      <c r="WY26" s="90"/>
      <c r="WZ26" s="90"/>
      <c r="XA26" s="90"/>
      <c r="XB26" s="90"/>
      <c r="XC26" s="90"/>
      <c r="XD26" s="90"/>
      <c r="XE26" s="90"/>
      <c r="XF26" s="90"/>
      <c r="XG26" s="90"/>
      <c r="XH26" s="90"/>
      <c r="XI26" s="90"/>
      <c r="XJ26" s="90"/>
      <c r="XK26" s="90"/>
      <c r="XL26" s="90"/>
      <c r="XM26" s="90"/>
      <c r="XN26" s="90"/>
      <c r="XO26" s="90"/>
      <c r="XP26" s="90"/>
      <c r="XQ26" s="90"/>
      <c r="XR26" s="90"/>
      <c r="XS26" s="90"/>
      <c r="XT26" s="90"/>
      <c r="XU26" s="90"/>
      <c r="XV26" s="90"/>
      <c r="XW26" s="90"/>
      <c r="XX26" s="90"/>
      <c r="XY26" s="90"/>
      <c r="XZ26" s="90"/>
      <c r="YA26" s="90"/>
      <c r="YB26" s="90"/>
      <c r="YC26" s="90"/>
      <c r="YD26" s="90"/>
      <c r="YE26" s="90"/>
      <c r="YF26" s="90"/>
      <c r="YG26" s="90"/>
      <c r="YH26" s="90"/>
      <c r="YI26" s="90"/>
      <c r="YJ26" s="90"/>
      <c r="YK26" s="90"/>
      <c r="YL26" s="90"/>
      <c r="YM26" s="90"/>
      <c r="YN26" s="90"/>
      <c r="YO26" s="90"/>
      <c r="YP26" s="90"/>
      <c r="YQ26" s="90"/>
      <c r="YR26" s="90"/>
      <c r="YS26" s="90"/>
      <c r="YT26" s="90"/>
      <c r="YU26" s="90"/>
      <c r="YV26" s="90"/>
      <c r="YW26" s="90"/>
      <c r="YX26" s="90"/>
      <c r="YY26" s="90"/>
      <c r="YZ26" s="90"/>
      <c r="ZA26" s="90"/>
      <c r="ZB26" s="90"/>
      <c r="ZC26" s="90"/>
      <c r="ZD26" s="90"/>
      <c r="ZE26" s="90"/>
      <c r="ZF26" s="90"/>
      <c r="ZG26" s="90"/>
      <c r="ZH26" s="90"/>
      <c r="ZI26" s="90"/>
      <c r="ZJ26" s="90"/>
      <c r="ZK26" s="90"/>
      <c r="ZL26" s="90"/>
      <c r="ZM26" s="90"/>
      <c r="ZN26" s="90"/>
      <c r="ZO26" s="90"/>
      <c r="ZP26" s="90"/>
      <c r="ZQ26" s="90"/>
      <c r="ZR26" s="90"/>
      <c r="ZS26" s="90"/>
      <c r="ZT26" s="90"/>
      <c r="ZU26" s="90"/>
      <c r="ZV26" s="90"/>
      <c r="ZW26" s="90"/>
      <c r="ZX26" s="90"/>
      <c r="ZY26" s="90"/>
      <c r="ZZ26" s="90"/>
      <c r="AAA26" s="90"/>
      <c r="AAB26" s="90"/>
      <c r="AAC26" s="90"/>
      <c r="AAD26" s="90"/>
      <c r="AAE26" s="90"/>
      <c r="AAF26" s="90"/>
      <c r="AAG26" s="90"/>
      <c r="AAH26" s="90"/>
      <c r="AAI26" s="90"/>
      <c r="AAJ26" s="90"/>
      <c r="AAK26" s="90"/>
      <c r="AAL26" s="90"/>
      <c r="AAM26" s="90"/>
      <c r="AAN26" s="90"/>
      <c r="AAO26" s="90"/>
      <c r="AAP26" s="90"/>
      <c r="AAQ26" s="90"/>
      <c r="AAR26" s="90"/>
      <c r="AAS26" s="90"/>
      <c r="AAT26" s="90"/>
      <c r="AAU26" s="90"/>
      <c r="AAV26" s="90"/>
      <c r="AAW26" s="90"/>
      <c r="AAX26" s="90"/>
      <c r="AAY26" s="90"/>
      <c r="AAZ26" s="90"/>
      <c r="ABA26" s="90"/>
      <c r="ABB26" s="90"/>
      <c r="ABC26" s="90"/>
      <c r="ABD26" s="90"/>
      <c r="ABE26" s="90"/>
      <c r="ABF26" s="90"/>
      <c r="ABG26" s="90"/>
      <c r="ABH26" s="90"/>
      <c r="ABI26" s="90"/>
      <c r="ABJ26" s="90"/>
      <c r="ABK26" s="90"/>
      <c r="ABL26" s="90"/>
      <c r="ABM26" s="90"/>
      <c r="ABN26" s="90"/>
      <c r="ABO26" s="90"/>
      <c r="ABP26" s="90"/>
      <c r="ABQ26" s="90"/>
      <c r="ABR26" s="90"/>
      <c r="ABS26" s="90"/>
      <c r="ABT26" s="90"/>
      <c r="ABU26" s="90"/>
      <c r="ABV26" s="90"/>
      <c r="ABW26" s="90"/>
      <c r="ABX26" s="90"/>
      <c r="ABY26" s="90"/>
      <c r="ABZ26" s="90"/>
      <c r="ACA26" s="90"/>
      <c r="ACB26" s="90"/>
      <c r="ACC26" s="90"/>
      <c r="ACD26" s="90"/>
      <c r="ACE26" s="90"/>
      <c r="ACF26" s="90"/>
      <c r="ACG26" s="90"/>
      <c r="ACH26" s="90"/>
      <c r="ACI26" s="90"/>
      <c r="ACJ26" s="90"/>
      <c r="ACK26" s="90"/>
      <c r="ACL26" s="90"/>
      <c r="ACM26" s="90"/>
      <c r="ACN26" s="90"/>
      <c r="ACO26" s="90"/>
      <c r="ACP26" s="90"/>
      <c r="ACQ26" s="90"/>
      <c r="ACR26" s="90"/>
      <c r="ACS26" s="90"/>
      <c r="ACT26" s="90"/>
      <c r="ACU26" s="90"/>
      <c r="ACV26" s="90"/>
      <c r="ACW26" s="90"/>
      <c r="ACX26" s="90"/>
      <c r="ACY26" s="90"/>
      <c r="ACZ26" s="90"/>
      <c r="ADA26" s="90"/>
      <c r="ADB26" s="90"/>
      <c r="ADC26" s="90"/>
      <c r="ADD26" s="90"/>
      <c r="ADE26" s="90"/>
      <c r="ADF26" s="90"/>
      <c r="ADG26" s="90"/>
      <c r="ADH26" s="90"/>
      <c r="ADI26" s="90"/>
      <c r="ADJ26" s="90"/>
      <c r="ADK26" s="90"/>
      <c r="ADL26" s="90"/>
      <c r="ADM26" s="90"/>
      <c r="ADN26" s="90"/>
      <c r="ADO26" s="90"/>
      <c r="ADP26" s="90"/>
      <c r="ADQ26" s="90"/>
      <c r="ADR26" s="90"/>
      <c r="ADS26" s="90"/>
      <c r="ADT26" s="90"/>
      <c r="ADU26" s="90"/>
      <c r="ADV26" s="90"/>
      <c r="ADW26" s="90"/>
      <c r="ADX26" s="90"/>
      <c r="ADY26" s="90"/>
      <c r="ADZ26" s="90"/>
      <c r="AEA26" s="90"/>
      <c r="AEB26" s="90"/>
      <c r="AEC26" s="90"/>
      <c r="AED26" s="90"/>
      <c r="AEE26" s="90"/>
      <c r="AEF26" s="90"/>
      <c r="AEG26" s="90"/>
      <c r="AEH26" s="90"/>
      <c r="AEI26" s="90"/>
      <c r="AEJ26" s="90"/>
      <c r="AEK26" s="90"/>
      <c r="AEL26" s="90"/>
      <c r="AEM26" s="90"/>
      <c r="AEN26" s="90"/>
      <c r="AEO26" s="90"/>
      <c r="AEP26" s="90"/>
      <c r="AEQ26" s="90"/>
      <c r="AER26" s="90"/>
      <c r="AES26" s="90"/>
      <c r="AET26" s="90"/>
      <c r="AEU26" s="90"/>
      <c r="AEV26" s="90"/>
      <c r="AEW26" s="90"/>
      <c r="AEX26" s="90"/>
      <c r="AEY26" s="90"/>
      <c r="AEZ26" s="90"/>
      <c r="AFA26" s="90"/>
      <c r="AFB26" s="90"/>
      <c r="AFC26" s="90"/>
      <c r="AFD26" s="90"/>
      <c r="AFE26" s="90"/>
      <c r="AFF26" s="90"/>
      <c r="AFG26" s="90"/>
      <c r="AFH26" s="90"/>
      <c r="AFI26" s="90"/>
      <c r="AFJ26" s="90"/>
      <c r="AFK26" s="90"/>
      <c r="AFL26" s="90"/>
      <c r="AFM26" s="90"/>
      <c r="AFN26" s="90"/>
      <c r="AFO26" s="90"/>
      <c r="AFP26" s="90"/>
      <c r="AFQ26" s="90"/>
      <c r="AFR26" s="90"/>
      <c r="AFS26" s="90"/>
      <c r="AFT26" s="90"/>
      <c r="AFU26" s="90"/>
      <c r="AFV26" s="90"/>
      <c r="AFW26" s="90"/>
      <c r="AFX26" s="90"/>
      <c r="AFY26" s="90"/>
      <c r="AFZ26" s="90"/>
      <c r="AGA26" s="90"/>
      <c r="AGB26" s="90"/>
      <c r="AGC26" s="90"/>
      <c r="AGD26" s="90"/>
      <c r="AGE26" s="90"/>
      <c r="AGF26" s="90"/>
      <c r="AGG26" s="90"/>
      <c r="AGH26" s="90"/>
      <c r="AGI26" s="90"/>
      <c r="AGJ26" s="90"/>
      <c r="AGK26" s="90"/>
      <c r="AGL26" s="90"/>
      <c r="AGM26" s="90"/>
      <c r="AGN26" s="90"/>
      <c r="AGO26" s="90"/>
      <c r="AGP26" s="90"/>
      <c r="AGQ26" s="90"/>
      <c r="AGR26" s="90"/>
      <c r="AGS26" s="90"/>
      <c r="AGT26" s="90"/>
      <c r="AGU26" s="90"/>
      <c r="AGV26" s="90"/>
      <c r="AGW26" s="90"/>
      <c r="AGX26" s="90"/>
      <c r="AGY26" s="90"/>
      <c r="AGZ26" s="90"/>
      <c r="AHA26" s="90"/>
      <c r="AHB26" s="90"/>
      <c r="AHC26" s="90"/>
      <c r="AHD26" s="90"/>
      <c r="AHE26" s="90"/>
      <c r="AHF26" s="90"/>
      <c r="AHG26" s="90"/>
      <c r="AHH26" s="90"/>
      <c r="AHI26" s="90"/>
      <c r="AHJ26" s="90"/>
      <c r="AHK26" s="90"/>
      <c r="AHL26" s="90"/>
      <c r="AHM26" s="90"/>
      <c r="AHN26" s="90"/>
      <c r="AHO26" s="90"/>
      <c r="AHP26" s="90"/>
      <c r="AHQ26" s="90"/>
      <c r="AHR26" s="90"/>
      <c r="AHS26" s="90"/>
      <c r="AHT26" s="90"/>
      <c r="AHU26" s="90"/>
      <c r="AHV26" s="90"/>
      <c r="AHW26" s="90"/>
      <c r="AHX26" s="90"/>
      <c r="AHY26" s="90"/>
      <c r="AHZ26" s="90"/>
      <c r="AIA26" s="90"/>
      <c r="AIB26" s="90"/>
      <c r="AIC26" s="90"/>
      <c r="AID26" s="90"/>
      <c r="AIE26" s="90"/>
      <c r="AIF26" s="90"/>
      <c r="AIG26" s="90"/>
      <c r="AIH26" s="90"/>
      <c r="AII26" s="90"/>
      <c r="AIJ26" s="90"/>
      <c r="AIK26" s="90"/>
      <c r="AIL26" s="90"/>
      <c r="AIM26" s="90"/>
      <c r="AIN26" s="90"/>
      <c r="AIO26" s="90"/>
      <c r="AIP26" s="90"/>
      <c r="AIQ26" s="90"/>
      <c r="AIR26" s="90"/>
      <c r="AIS26" s="90"/>
      <c r="AIT26" s="90"/>
      <c r="AIU26" s="90"/>
      <c r="AIV26" s="90"/>
      <c r="AIW26" s="90"/>
      <c r="AIX26" s="90"/>
      <c r="AIY26" s="90"/>
      <c r="AIZ26" s="90"/>
      <c r="AJA26" s="90"/>
      <c r="AJB26" s="90"/>
      <c r="AJC26" s="90"/>
      <c r="AJD26" s="90"/>
      <c r="AJE26" s="90"/>
      <c r="AJF26" s="90"/>
      <c r="AJG26" s="90"/>
      <c r="AJH26" s="90"/>
      <c r="AJI26" s="90"/>
      <c r="AJJ26" s="90"/>
      <c r="AJK26" s="90"/>
      <c r="AJL26" s="90"/>
      <c r="AJM26" s="90"/>
      <c r="AJN26" s="90"/>
      <c r="AJO26" s="90"/>
      <c r="AJP26" s="90"/>
      <c r="AJQ26" s="90"/>
      <c r="AJR26" s="90"/>
      <c r="AJS26" s="90"/>
      <c r="AJT26" s="90"/>
      <c r="AJU26" s="90"/>
      <c r="AJV26" s="90"/>
      <c r="AJW26" s="90"/>
      <c r="AJX26" s="90"/>
      <c r="AJY26" s="90"/>
      <c r="AJZ26" s="90"/>
      <c r="AKA26" s="90"/>
      <c r="AKB26" s="90"/>
      <c r="AKC26" s="90"/>
      <c r="AKD26" s="90"/>
      <c r="AKE26" s="90"/>
      <c r="AKF26" s="90"/>
      <c r="AKG26" s="90"/>
      <c r="AKH26" s="90"/>
      <c r="AKI26" s="90"/>
      <c r="AKJ26" s="90"/>
      <c r="AKK26" s="90"/>
      <c r="AKL26" s="90"/>
      <c r="AKM26" s="90"/>
      <c r="AKN26" s="90"/>
      <c r="AKO26" s="90"/>
      <c r="AKP26" s="90"/>
      <c r="AKQ26" s="90"/>
      <c r="AKR26" s="90"/>
      <c r="AKS26" s="90"/>
      <c r="AKT26" s="90"/>
      <c r="AKU26" s="90"/>
      <c r="AKV26" s="90"/>
      <c r="AKW26" s="90"/>
      <c r="AKX26" s="90"/>
      <c r="AKY26" s="90"/>
      <c r="AKZ26" s="90"/>
      <c r="ALA26" s="90"/>
      <c r="ALB26" s="90"/>
      <c r="ALC26" s="90"/>
      <c r="ALD26" s="90"/>
      <c r="ALE26" s="90"/>
      <c r="ALF26" s="90"/>
      <c r="ALG26" s="90"/>
      <c r="ALH26" s="90"/>
      <c r="ALI26" s="90"/>
      <c r="ALJ26" s="90"/>
      <c r="ALK26" s="90"/>
      <c r="ALL26" s="90"/>
      <c r="ALM26" s="90"/>
      <c r="ALN26" s="90"/>
      <c r="ALO26" s="90"/>
      <c r="ALP26" s="90"/>
      <c r="ALQ26" s="90"/>
      <c r="ALR26" s="90"/>
      <c r="ALS26" s="90"/>
      <c r="ALT26" s="90"/>
      <c r="ALU26" s="90"/>
      <c r="ALV26" s="90"/>
      <c r="ALW26" s="90"/>
      <c r="ALX26" s="90"/>
      <c r="ALY26" s="90"/>
      <c r="ALZ26" s="90"/>
      <c r="AMA26" s="90"/>
      <c r="AMB26" s="90"/>
      <c r="AMC26" s="90"/>
      <c r="AMD26" s="90"/>
      <c r="AME26" s="90"/>
      <c r="AMF26" s="90"/>
      <c r="AMG26" s="90"/>
      <c r="AMH26" s="90"/>
      <c r="AMI26" s="90"/>
      <c r="AMJ26" s="90"/>
      <c r="AMK26" s="90"/>
      <c r="AML26" s="90"/>
      <c r="AMM26" s="90"/>
      <c r="AMN26" s="90"/>
      <c r="AMO26" s="90"/>
      <c r="AMP26" s="90"/>
      <c r="AMQ26" s="90"/>
      <c r="AMR26" s="90"/>
      <c r="AMS26" s="90"/>
      <c r="AMT26" s="90"/>
      <c r="AMU26" s="90"/>
      <c r="AMV26" s="90"/>
      <c r="AMW26" s="90"/>
      <c r="AMX26" s="90"/>
      <c r="AMY26" s="90"/>
      <c r="AMZ26" s="90"/>
      <c r="ANA26" s="90"/>
      <c r="ANB26" s="90"/>
      <c r="ANC26" s="90"/>
      <c r="AND26" s="90"/>
      <c r="ANE26" s="90"/>
      <c r="ANF26" s="90"/>
      <c r="ANG26" s="90"/>
      <c r="ANH26" s="90"/>
      <c r="ANI26" s="90"/>
      <c r="ANJ26" s="90"/>
      <c r="ANK26" s="90"/>
      <c r="ANL26" s="90"/>
      <c r="ANM26" s="90"/>
      <c r="ANN26" s="90"/>
      <c r="ANO26" s="90"/>
      <c r="ANP26" s="90"/>
      <c r="ANQ26" s="90"/>
      <c r="ANR26" s="90"/>
      <c r="ANS26" s="90"/>
      <c r="ANT26" s="90"/>
      <c r="ANU26" s="90"/>
      <c r="ANV26" s="90"/>
      <c r="ANW26" s="90"/>
      <c r="ANX26" s="90"/>
      <c r="ANY26" s="90"/>
      <c r="ANZ26" s="90"/>
      <c r="AOA26" s="90"/>
      <c r="AOB26" s="90"/>
      <c r="AOC26" s="90"/>
      <c r="AOD26" s="90"/>
      <c r="AOE26" s="90"/>
      <c r="AOF26" s="90"/>
      <c r="AOG26" s="90"/>
      <c r="AOH26" s="90"/>
      <c r="AOI26" s="90"/>
      <c r="AOJ26" s="90"/>
      <c r="AOK26" s="90"/>
      <c r="AOL26" s="90"/>
      <c r="AOM26" s="90"/>
      <c r="AON26" s="90"/>
      <c r="AOO26" s="90"/>
      <c r="AOP26" s="90"/>
      <c r="AOQ26" s="90"/>
      <c r="AOR26" s="90"/>
      <c r="AOS26" s="90"/>
      <c r="AOT26" s="90"/>
      <c r="AOU26" s="90"/>
      <c r="AOV26" s="90"/>
      <c r="AOW26" s="90"/>
      <c r="AOX26" s="90"/>
      <c r="AOY26" s="90"/>
      <c r="AOZ26" s="90"/>
      <c r="APA26" s="90"/>
      <c r="APB26" s="90"/>
      <c r="APC26" s="90"/>
      <c r="APD26" s="90"/>
      <c r="APE26" s="90"/>
      <c r="APF26" s="90"/>
      <c r="APG26" s="90"/>
      <c r="APH26" s="90"/>
      <c r="API26" s="90"/>
      <c r="APJ26" s="90"/>
      <c r="APK26" s="90"/>
      <c r="APL26" s="90"/>
      <c r="APM26" s="90"/>
      <c r="APN26" s="90"/>
      <c r="APO26" s="90"/>
      <c r="APP26" s="90"/>
      <c r="APQ26" s="90"/>
      <c r="APR26" s="90"/>
      <c r="APS26" s="90"/>
      <c r="APT26" s="90"/>
      <c r="APU26" s="90"/>
      <c r="APV26" s="90"/>
      <c r="APW26" s="90"/>
      <c r="APX26" s="90"/>
      <c r="APY26" s="90"/>
      <c r="APZ26" s="90"/>
      <c r="AQA26" s="90"/>
      <c r="AQB26" s="90"/>
      <c r="AQC26" s="90"/>
      <c r="AQD26" s="90"/>
      <c r="AQE26" s="90"/>
      <c r="AQF26" s="90"/>
      <c r="AQG26" s="90"/>
      <c r="AQH26" s="90"/>
      <c r="AQI26" s="90"/>
      <c r="AQJ26" s="90"/>
      <c r="AQK26" s="90"/>
      <c r="AQL26" s="90"/>
      <c r="AQM26" s="90"/>
      <c r="AQN26" s="90"/>
      <c r="AQO26" s="90"/>
      <c r="AQP26" s="90"/>
      <c r="AQQ26" s="90"/>
      <c r="AQR26" s="90"/>
      <c r="AQS26" s="90"/>
      <c r="AQT26" s="90"/>
      <c r="AQU26" s="90"/>
      <c r="AQV26" s="90"/>
      <c r="AQW26" s="90"/>
      <c r="AQX26" s="90"/>
      <c r="AQY26" s="90"/>
      <c r="AQZ26" s="90"/>
      <c r="ARA26" s="90"/>
      <c r="ARB26" s="90"/>
      <c r="ARC26" s="90"/>
      <c r="ARD26" s="90"/>
      <c r="ARE26" s="90"/>
      <c r="ARF26" s="90"/>
      <c r="ARG26" s="90"/>
      <c r="ARH26" s="90"/>
      <c r="ARI26" s="90"/>
      <c r="ARJ26" s="90"/>
      <c r="ARK26" s="90"/>
      <c r="ARL26" s="90"/>
      <c r="ARM26" s="90"/>
      <c r="ARN26" s="90"/>
      <c r="ARO26" s="90"/>
      <c r="ARP26" s="90"/>
      <c r="ARQ26" s="90"/>
      <c r="ARR26" s="90"/>
      <c r="ARS26" s="90"/>
      <c r="ART26" s="90"/>
      <c r="ARU26" s="90"/>
      <c r="ARV26" s="90"/>
      <c r="ARW26" s="90"/>
      <c r="ARX26" s="90"/>
      <c r="ARY26" s="90"/>
      <c r="ARZ26" s="90"/>
      <c r="ASA26" s="90"/>
      <c r="ASB26" s="90"/>
      <c r="ASC26" s="90"/>
      <c r="ASD26" s="90"/>
      <c r="ASE26" s="90"/>
      <c r="ASF26" s="90"/>
      <c r="ASG26" s="90"/>
      <c r="ASH26" s="90"/>
      <c r="ASI26" s="90"/>
      <c r="ASJ26" s="90"/>
      <c r="ASK26" s="90"/>
      <c r="ASL26" s="90"/>
      <c r="ASM26" s="90"/>
      <c r="ASN26" s="90"/>
      <c r="ASO26" s="90"/>
      <c r="ASP26" s="90"/>
      <c r="ASQ26" s="90"/>
      <c r="ASR26" s="90"/>
      <c r="ASS26" s="90"/>
      <c r="AST26" s="90"/>
      <c r="ASU26" s="90"/>
      <c r="ASV26" s="90"/>
      <c r="ASW26" s="90"/>
      <c r="ASX26" s="90"/>
      <c r="ASY26" s="90"/>
      <c r="ASZ26" s="90"/>
      <c r="ATA26" s="90"/>
      <c r="ATB26" s="90"/>
      <c r="ATC26" s="90"/>
      <c r="ATD26" s="90"/>
      <c r="ATE26" s="90"/>
      <c r="ATF26" s="90"/>
      <c r="ATG26" s="90"/>
      <c r="ATH26" s="90"/>
      <c r="ATI26" s="90"/>
      <c r="ATJ26" s="90"/>
      <c r="ATK26" s="90"/>
      <c r="ATL26" s="90"/>
      <c r="ATM26" s="90"/>
      <c r="ATN26" s="90"/>
      <c r="ATO26" s="90"/>
      <c r="ATP26" s="90"/>
      <c r="ATQ26" s="90"/>
      <c r="ATR26" s="90"/>
      <c r="ATS26" s="90"/>
    </row>
    <row r="27" spans="1:1215" x14ac:dyDescent="0.25">
      <c r="A27" s="19">
        <v>9</v>
      </c>
      <c r="C27" s="5" t="str">
        <f t="shared" si="2950"/>
        <v/>
      </c>
      <c r="D27" s="92">
        <f t="shared" si="2952"/>
        <v>0</v>
      </c>
      <c r="E27" s="93">
        <f t="shared" si="2951"/>
        <v>0</v>
      </c>
      <c r="F27" s="93">
        <f t="shared" si="2951"/>
        <v>0</v>
      </c>
      <c r="G27" s="93">
        <f t="shared" si="2951"/>
        <v>0</v>
      </c>
      <c r="H27" s="93">
        <f t="shared" si="2951"/>
        <v>0</v>
      </c>
      <c r="I27" s="93">
        <f t="shared" si="2951"/>
        <v>0</v>
      </c>
      <c r="J27" s="93">
        <f t="shared" si="2951"/>
        <v>0</v>
      </c>
      <c r="K27" s="93">
        <f t="shared" si="2951"/>
        <v>0</v>
      </c>
      <c r="L27" s="93">
        <f t="shared" si="2951"/>
        <v>0</v>
      </c>
      <c r="M27" s="93">
        <f t="shared" si="2951"/>
        <v>0</v>
      </c>
      <c r="N27" s="93">
        <f t="shared" si="2951"/>
        <v>0</v>
      </c>
      <c r="O27" s="93">
        <f t="shared" si="2951"/>
        <v>0</v>
      </c>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0"/>
      <c r="EG27" s="90"/>
      <c r="EH27" s="90"/>
      <c r="EI27" s="90"/>
      <c r="EJ27" s="90"/>
      <c r="EK27" s="90"/>
      <c r="EL27" s="90"/>
      <c r="EM27" s="90"/>
      <c r="EN27" s="90"/>
      <c r="EO27" s="90"/>
      <c r="EP27" s="90"/>
      <c r="EQ27" s="90"/>
      <c r="ER27" s="90"/>
      <c r="ES27" s="90"/>
      <c r="ET27" s="90"/>
      <c r="EU27" s="90"/>
      <c r="EV27" s="90"/>
      <c r="EW27" s="90"/>
      <c r="EX27" s="90"/>
      <c r="EY27" s="90"/>
      <c r="EZ27" s="90"/>
      <c r="FA27" s="90"/>
      <c r="FB27" s="90"/>
      <c r="FC27" s="90"/>
      <c r="FD27" s="90"/>
      <c r="FE27" s="90"/>
      <c r="FF27" s="90"/>
      <c r="FG27" s="90"/>
      <c r="FH27" s="90"/>
      <c r="FI27" s="90"/>
      <c r="FJ27" s="90"/>
      <c r="FK27" s="90"/>
      <c r="FL27" s="90"/>
      <c r="FM27" s="90"/>
      <c r="FN27" s="90"/>
      <c r="FO27" s="90"/>
      <c r="FP27" s="90"/>
      <c r="FQ27" s="90"/>
      <c r="FR27" s="90"/>
      <c r="FS27" s="90"/>
      <c r="FT27" s="90"/>
      <c r="FU27" s="90"/>
      <c r="FV27" s="90"/>
      <c r="FW27" s="90"/>
      <c r="FX27" s="90"/>
      <c r="FY27" s="90"/>
      <c r="FZ27" s="90"/>
      <c r="GA27" s="90"/>
      <c r="GB27" s="90"/>
      <c r="GC27" s="90"/>
      <c r="GD27" s="90"/>
      <c r="GE27" s="90"/>
      <c r="GF27" s="90"/>
      <c r="GG27" s="90"/>
      <c r="GH27" s="90"/>
      <c r="GI27" s="90"/>
      <c r="GJ27" s="90"/>
      <c r="GK27" s="90"/>
      <c r="GL27" s="90"/>
      <c r="GM27" s="90"/>
      <c r="GN27" s="90"/>
      <c r="GO27" s="90"/>
      <c r="GP27" s="90"/>
      <c r="GQ27" s="90"/>
      <c r="GR27" s="90"/>
      <c r="GS27" s="90"/>
      <c r="GT27" s="90"/>
      <c r="GU27" s="90"/>
      <c r="GV27" s="90"/>
      <c r="GW27" s="90"/>
      <c r="GX27" s="90"/>
      <c r="GY27" s="90"/>
      <c r="GZ27" s="90"/>
      <c r="HA27" s="90"/>
      <c r="HB27" s="90"/>
      <c r="HC27" s="90"/>
      <c r="HD27" s="90"/>
      <c r="HE27" s="90"/>
      <c r="HF27" s="90"/>
      <c r="HG27" s="90"/>
      <c r="HH27" s="90"/>
      <c r="HI27" s="90"/>
      <c r="HJ27" s="90"/>
      <c r="HK27" s="90"/>
      <c r="HL27" s="90"/>
      <c r="HM27" s="90"/>
      <c r="HN27" s="90"/>
      <c r="HO27" s="90"/>
      <c r="HP27" s="90"/>
      <c r="HQ27" s="90"/>
      <c r="HR27" s="90"/>
      <c r="HS27" s="90"/>
      <c r="HT27" s="90"/>
      <c r="HU27" s="90"/>
      <c r="HV27" s="90"/>
      <c r="HW27" s="90"/>
      <c r="HX27" s="90"/>
      <c r="HY27" s="90"/>
      <c r="HZ27" s="90"/>
      <c r="IA27" s="90"/>
      <c r="IB27" s="90"/>
      <c r="IC27" s="90"/>
      <c r="ID27" s="90"/>
      <c r="IE27" s="90"/>
      <c r="IF27" s="90"/>
      <c r="IG27" s="90"/>
      <c r="IH27" s="90"/>
      <c r="II27" s="90"/>
      <c r="IJ27" s="90"/>
      <c r="IK27" s="90"/>
      <c r="IL27" s="90"/>
      <c r="IM27" s="90"/>
      <c r="IN27" s="90"/>
      <c r="IO27" s="90"/>
      <c r="IP27" s="90"/>
      <c r="IQ27" s="90"/>
      <c r="IR27" s="90"/>
      <c r="IS27" s="90"/>
      <c r="IT27" s="90"/>
      <c r="IU27" s="90"/>
      <c r="IV27" s="90"/>
      <c r="IW27" s="90"/>
      <c r="IX27" s="90"/>
      <c r="IY27" s="90"/>
      <c r="IZ27" s="90"/>
      <c r="JA27" s="90"/>
      <c r="JB27" s="90"/>
      <c r="JC27" s="90"/>
      <c r="JD27" s="90"/>
      <c r="JE27" s="90"/>
      <c r="JF27" s="90"/>
      <c r="JG27" s="90"/>
      <c r="JH27" s="90"/>
      <c r="JI27" s="90"/>
      <c r="JJ27" s="90"/>
      <c r="JK27" s="90"/>
      <c r="JL27" s="90"/>
      <c r="JM27" s="90"/>
      <c r="JN27" s="90"/>
      <c r="JO27" s="90"/>
      <c r="JP27" s="90"/>
      <c r="JQ27" s="90"/>
      <c r="JR27" s="90"/>
      <c r="JS27" s="90"/>
      <c r="JT27" s="90"/>
      <c r="JU27" s="90"/>
      <c r="JV27" s="90"/>
      <c r="JW27" s="90"/>
      <c r="JX27" s="90"/>
      <c r="JY27" s="90"/>
      <c r="JZ27" s="90"/>
      <c r="KA27" s="90"/>
      <c r="KB27" s="90"/>
      <c r="KC27" s="90"/>
      <c r="KD27" s="90"/>
      <c r="KE27" s="90"/>
      <c r="KF27" s="90"/>
      <c r="KG27" s="90"/>
      <c r="KH27" s="90"/>
      <c r="KI27" s="90"/>
      <c r="KJ27" s="90"/>
      <c r="KK27" s="90"/>
      <c r="KL27" s="90"/>
      <c r="KM27" s="90"/>
      <c r="KN27" s="90"/>
      <c r="KO27" s="90"/>
      <c r="KP27" s="90"/>
      <c r="KQ27" s="90"/>
      <c r="KR27" s="90"/>
      <c r="KS27" s="90"/>
      <c r="KT27" s="90"/>
      <c r="KU27" s="90"/>
      <c r="KV27" s="90"/>
      <c r="KW27" s="90"/>
      <c r="KX27" s="90"/>
      <c r="KY27" s="90"/>
      <c r="KZ27" s="90"/>
      <c r="LA27" s="90"/>
      <c r="LB27" s="90"/>
      <c r="LC27" s="90"/>
      <c r="LD27" s="90"/>
      <c r="LE27" s="90"/>
      <c r="LF27" s="90"/>
      <c r="LG27" s="90"/>
      <c r="LH27" s="90"/>
      <c r="LI27" s="90"/>
      <c r="LJ27" s="90"/>
      <c r="LK27" s="90"/>
      <c r="LL27" s="90"/>
      <c r="LM27" s="90"/>
      <c r="LN27" s="90"/>
      <c r="LO27" s="90"/>
      <c r="LP27" s="90"/>
      <c r="LQ27" s="90"/>
      <c r="LR27" s="90"/>
      <c r="LS27" s="90"/>
      <c r="LT27" s="90"/>
      <c r="LU27" s="90"/>
      <c r="LV27" s="90"/>
      <c r="LW27" s="90"/>
      <c r="LX27" s="90"/>
      <c r="LY27" s="90"/>
      <c r="LZ27" s="90"/>
      <c r="MA27" s="90"/>
      <c r="MB27" s="90"/>
      <c r="MC27" s="90"/>
      <c r="MD27" s="90"/>
      <c r="ME27" s="90"/>
      <c r="MF27" s="90"/>
      <c r="MG27" s="90"/>
      <c r="MH27" s="90"/>
      <c r="MI27" s="90"/>
      <c r="MJ27" s="90"/>
      <c r="MK27" s="90"/>
      <c r="ML27" s="90"/>
      <c r="MM27" s="90"/>
      <c r="MN27" s="90"/>
      <c r="MO27" s="90"/>
      <c r="MP27" s="90"/>
      <c r="MQ27" s="90"/>
      <c r="MR27" s="90"/>
      <c r="MS27" s="90"/>
      <c r="MT27" s="90"/>
      <c r="MU27" s="90"/>
      <c r="MV27" s="90"/>
      <c r="MW27" s="90"/>
      <c r="MX27" s="90"/>
      <c r="MY27" s="90"/>
      <c r="MZ27" s="90"/>
      <c r="NA27" s="90"/>
      <c r="NB27" s="90"/>
      <c r="NC27" s="90"/>
      <c r="ND27" s="90"/>
      <c r="NE27" s="90"/>
      <c r="NF27" s="90"/>
      <c r="NG27" s="90"/>
      <c r="NH27" s="90"/>
      <c r="NI27" s="90"/>
      <c r="NJ27" s="90"/>
      <c r="NK27" s="90"/>
      <c r="NL27" s="90"/>
      <c r="NM27" s="90"/>
      <c r="NN27" s="90"/>
      <c r="NO27" s="90"/>
      <c r="NP27" s="90"/>
      <c r="NQ27" s="90"/>
      <c r="NR27" s="90"/>
      <c r="NS27" s="90"/>
      <c r="NT27" s="90"/>
      <c r="NU27" s="90"/>
      <c r="NV27" s="90"/>
      <c r="NW27" s="90"/>
      <c r="NX27" s="90"/>
      <c r="NY27" s="90"/>
      <c r="NZ27" s="90"/>
      <c r="OA27" s="90"/>
      <c r="OB27" s="90"/>
      <c r="OC27" s="90"/>
      <c r="OD27" s="90"/>
      <c r="OE27" s="90"/>
      <c r="OF27" s="90"/>
      <c r="OG27" s="90"/>
      <c r="OH27" s="90"/>
      <c r="OI27" s="90"/>
      <c r="OJ27" s="90"/>
      <c r="OK27" s="90"/>
      <c r="OL27" s="90"/>
      <c r="OM27" s="90"/>
      <c r="ON27" s="90"/>
      <c r="OO27" s="90"/>
      <c r="OP27" s="90"/>
      <c r="OQ27" s="90"/>
      <c r="OR27" s="90"/>
      <c r="OS27" s="90"/>
      <c r="OT27" s="90"/>
      <c r="OU27" s="90"/>
      <c r="OV27" s="90"/>
      <c r="OW27" s="90"/>
      <c r="OX27" s="90"/>
      <c r="OY27" s="90"/>
      <c r="OZ27" s="90"/>
      <c r="PA27" s="90"/>
      <c r="PB27" s="90"/>
      <c r="PC27" s="90"/>
      <c r="PD27" s="90"/>
      <c r="PE27" s="90"/>
      <c r="PF27" s="90"/>
      <c r="PG27" s="90"/>
      <c r="PH27" s="90"/>
      <c r="PI27" s="90"/>
      <c r="PJ27" s="90"/>
      <c r="PK27" s="90"/>
      <c r="PL27" s="90"/>
      <c r="PM27" s="90"/>
      <c r="PN27" s="90"/>
      <c r="PO27" s="90"/>
      <c r="PP27" s="90"/>
      <c r="PQ27" s="90"/>
      <c r="PR27" s="90"/>
      <c r="PS27" s="90"/>
      <c r="PT27" s="90"/>
      <c r="PU27" s="90"/>
      <c r="PV27" s="90"/>
      <c r="PW27" s="90"/>
      <c r="PX27" s="90"/>
      <c r="PY27" s="90"/>
      <c r="PZ27" s="90"/>
      <c r="QA27" s="90"/>
      <c r="QB27" s="90"/>
      <c r="QC27" s="90"/>
      <c r="QD27" s="90"/>
      <c r="QE27" s="90"/>
      <c r="QF27" s="90"/>
      <c r="QG27" s="90"/>
      <c r="QH27" s="90"/>
      <c r="QI27" s="90"/>
      <c r="QJ27" s="90"/>
      <c r="QK27" s="90"/>
      <c r="QL27" s="90"/>
      <c r="QM27" s="90"/>
      <c r="QN27" s="90"/>
      <c r="QO27" s="90"/>
      <c r="QP27" s="90"/>
      <c r="QQ27" s="90"/>
      <c r="QR27" s="90"/>
      <c r="QS27" s="90"/>
      <c r="QT27" s="90"/>
      <c r="QU27" s="90"/>
      <c r="QV27" s="90"/>
      <c r="QW27" s="90"/>
      <c r="QX27" s="90"/>
      <c r="QY27" s="90"/>
      <c r="QZ27" s="90"/>
      <c r="RA27" s="90"/>
      <c r="RB27" s="90"/>
      <c r="RC27" s="90"/>
      <c r="RD27" s="90"/>
      <c r="RE27" s="90"/>
      <c r="RF27" s="90"/>
      <c r="RG27" s="90"/>
      <c r="RH27" s="90"/>
      <c r="RI27" s="90"/>
      <c r="RJ27" s="90"/>
      <c r="RK27" s="90"/>
      <c r="RL27" s="90"/>
      <c r="RM27" s="90"/>
      <c r="RN27" s="90"/>
      <c r="RO27" s="90"/>
      <c r="RP27" s="90"/>
      <c r="RQ27" s="90"/>
      <c r="RR27" s="90"/>
      <c r="RS27" s="90"/>
      <c r="RT27" s="90"/>
      <c r="RU27" s="90"/>
      <c r="RV27" s="90"/>
      <c r="RW27" s="90"/>
      <c r="RX27" s="90"/>
      <c r="RY27" s="90"/>
      <c r="RZ27" s="90"/>
      <c r="SA27" s="90"/>
      <c r="SB27" s="90"/>
      <c r="SC27" s="90"/>
      <c r="SD27" s="90"/>
      <c r="SE27" s="90"/>
      <c r="SF27" s="90"/>
      <c r="SG27" s="90"/>
      <c r="SH27" s="90"/>
      <c r="SI27" s="90"/>
      <c r="SJ27" s="90"/>
      <c r="SK27" s="90"/>
      <c r="SL27" s="90"/>
      <c r="SM27" s="90"/>
      <c r="SN27" s="90"/>
      <c r="SO27" s="90"/>
      <c r="SP27" s="90"/>
      <c r="SQ27" s="90"/>
      <c r="SR27" s="90"/>
      <c r="SS27" s="90"/>
      <c r="ST27" s="90"/>
      <c r="SU27" s="90"/>
      <c r="SV27" s="90"/>
      <c r="SW27" s="90"/>
      <c r="SX27" s="90"/>
      <c r="SY27" s="90"/>
      <c r="SZ27" s="90"/>
      <c r="TA27" s="90"/>
      <c r="TB27" s="90"/>
      <c r="TC27" s="90"/>
      <c r="TD27" s="90"/>
      <c r="TE27" s="90"/>
      <c r="TF27" s="90"/>
      <c r="TG27" s="90"/>
      <c r="TH27" s="90"/>
      <c r="TI27" s="90"/>
      <c r="TJ27" s="90"/>
      <c r="TK27" s="90"/>
      <c r="TL27" s="90"/>
      <c r="TM27" s="90"/>
      <c r="TN27" s="90"/>
      <c r="TO27" s="90"/>
      <c r="TP27" s="90"/>
      <c r="TQ27" s="90"/>
      <c r="TR27" s="90"/>
      <c r="TS27" s="90"/>
      <c r="TT27" s="90"/>
      <c r="TU27" s="90"/>
      <c r="TV27" s="90"/>
      <c r="TW27" s="90"/>
      <c r="TX27" s="90"/>
      <c r="TY27" s="90"/>
      <c r="TZ27" s="90"/>
      <c r="UA27" s="90"/>
      <c r="UB27" s="90"/>
      <c r="UC27" s="90"/>
      <c r="UD27" s="90"/>
      <c r="UE27" s="90"/>
      <c r="UF27" s="90"/>
      <c r="UG27" s="90"/>
      <c r="UH27" s="90"/>
      <c r="UI27" s="90"/>
      <c r="UJ27" s="90"/>
      <c r="UK27" s="90"/>
      <c r="UL27" s="90"/>
      <c r="UM27" s="90"/>
      <c r="UN27" s="90"/>
      <c r="UO27" s="90"/>
      <c r="UP27" s="90"/>
      <c r="UQ27" s="90"/>
      <c r="UR27" s="90"/>
      <c r="US27" s="90"/>
      <c r="UT27" s="90"/>
      <c r="UU27" s="90"/>
      <c r="UV27" s="90"/>
      <c r="UW27" s="90"/>
      <c r="UX27" s="90"/>
      <c r="UY27" s="90"/>
      <c r="UZ27" s="90"/>
      <c r="VA27" s="90"/>
      <c r="VB27" s="90"/>
      <c r="VC27" s="90"/>
      <c r="VD27" s="90"/>
      <c r="VE27" s="90"/>
      <c r="VF27" s="90"/>
      <c r="VG27" s="90"/>
      <c r="VH27" s="90"/>
      <c r="VI27" s="90"/>
      <c r="VJ27" s="90"/>
      <c r="VK27" s="90"/>
      <c r="VL27" s="90"/>
      <c r="VM27" s="90"/>
      <c r="VN27" s="90"/>
      <c r="VO27" s="90"/>
      <c r="VP27" s="90"/>
      <c r="VQ27" s="90"/>
      <c r="VR27" s="90"/>
      <c r="VS27" s="90"/>
      <c r="VT27" s="90"/>
      <c r="VU27" s="90"/>
      <c r="VV27" s="90"/>
      <c r="VW27" s="90"/>
      <c r="VX27" s="90"/>
      <c r="VY27" s="90"/>
      <c r="VZ27" s="90"/>
      <c r="WA27" s="90"/>
      <c r="WB27" s="90"/>
      <c r="WC27" s="90"/>
      <c r="WD27" s="90"/>
      <c r="WE27" s="90"/>
      <c r="WF27" s="90"/>
      <c r="WG27" s="90"/>
      <c r="WH27" s="90"/>
      <c r="WI27" s="90"/>
      <c r="WJ27" s="90"/>
      <c r="WK27" s="90"/>
      <c r="WL27" s="90"/>
      <c r="WM27" s="90"/>
      <c r="WN27" s="90"/>
      <c r="WO27" s="90"/>
      <c r="WP27" s="90"/>
      <c r="WQ27" s="90"/>
      <c r="WR27" s="90"/>
      <c r="WS27" s="90"/>
      <c r="WT27" s="90"/>
      <c r="WU27" s="90"/>
      <c r="WV27" s="90"/>
      <c r="WW27" s="90"/>
      <c r="WX27" s="90"/>
      <c r="WY27" s="90"/>
      <c r="WZ27" s="90"/>
      <c r="XA27" s="90"/>
      <c r="XB27" s="90"/>
      <c r="XC27" s="90"/>
      <c r="XD27" s="90"/>
      <c r="XE27" s="90"/>
      <c r="XF27" s="90"/>
      <c r="XG27" s="90"/>
      <c r="XH27" s="90"/>
      <c r="XI27" s="90"/>
      <c r="XJ27" s="90"/>
      <c r="XK27" s="90"/>
      <c r="XL27" s="90"/>
      <c r="XM27" s="90"/>
      <c r="XN27" s="90"/>
      <c r="XO27" s="90"/>
      <c r="XP27" s="90"/>
      <c r="XQ27" s="90"/>
      <c r="XR27" s="90"/>
      <c r="XS27" s="90"/>
      <c r="XT27" s="90"/>
      <c r="XU27" s="90"/>
      <c r="XV27" s="90"/>
      <c r="XW27" s="90"/>
      <c r="XX27" s="90"/>
      <c r="XY27" s="90"/>
      <c r="XZ27" s="90"/>
      <c r="YA27" s="90"/>
      <c r="YB27" s="90"/>
      <c r="YC27" s="90"/>
      <c r="YD27" s="90"/>
      <c r="YE27" s="90"/>
      <c r="YF27" s="90"/>
      <c r="YG27" s="90"/>
      <c r="YH27" s="90"/>
      <c r="YI27" s="90"/>
      <c r="YJ27" s="90"/>
      <c r="YK27" s="90"/>
      <c r="YL27" s="90"/>
      <c r="YM27" s="90"/>
      <c r="YN27" s="90"/>
      <c r="YO27" s="90"/>
      <c r="YP27" s="90"/>
      <c r="YQ27" s="90"/>
      <c r="YR27" s="90"/>
      <c r="YS27" s="90"/>
      <c r="YT27" s="90"/>
      <c r="YU27" s="90"/>
      <c r="YV27" s="90"/>
      <c r="YW27" s="90"/>
      <c r="YX27" s="90"/>
      <c r="YY27" s="90"/>
      <c r="YZ27" s="90"/>
      <c r="ZA27" s="90"/>
      <c r="ZB27" s="90"/>
      <c r="ZC27" s="90"/>
      <c r="ZD27" s="90"/>
      <c r="ZE27" s="90"/>
      <c r="ZF27" s="90"/>
      <c r="ZG27" s="90"/>
      <c r="ZH27" s="90"/>
      <c r="ZI27" s="90"/>
      <c r="ZJ27" s="90"/>
      <c r="ZK27" s="90"/>
      <c r="ZL27" s="90"/>
      <c r="ZM27" s="90"/>
      <c r="ZN27" s="90"/>
      <c r="ZO27" s="90"/>
      <c r="ZP27" s="90"/>
      <c r="ZQ27" s="90"/>
      <c r="ZR27" s="90"/>
      <c r="ZS27" s="90"/>
      <c r="ZT27" s="90"/>
      <c r="ZU27" s="90"/>
      <c r="ZV27" s="90"/>
      <c r="ZW27" s="90"/>
      <c r="ZX27" s="90"/>
      <c r="ZY27" s="90"/>
      <c r="ZZ27" s="90"/>
      <c r="AAA27" s="90"/>
      <c r="AAB27" s="90"/>
      <c r="AAC27" s="90"/>
      <c r="AAD27" s="90"/>
      <c r="AAE27" s="90"/>
      <c r="AAF27" s="90"/>
      <c r="AAG27" s="90"/>
      <c r="AAH27" s="90"/>
      <c r="AAI27" s="90"/>
      <c r="AAJ27" s="90"/>
      <c r="AAK27" s="90"/>
      <c r="AAL27" s="90"/>
      <c r="AAM27" s="90"/>
      <c r="AAN27" s="90"/>
      <c r="AAO27" s="90"/>
      <c r="AAP27" s="90"/>
      <c r="AAQ27" s="90"/>
      <c r="AAR27" s="90"/>
      <c r="AAS27" s="90"/>
      <c r="AAT27" s="90"/>
      <c r="AAU27" s="90"/>
      <c r="AAV27" s="90"/>
      <c r="AAW27" s="90"/>
      <c r="AAX27" s="90"/>
      <c r="AAY27" s="90"/>
      <c r="AAZ27" s="90"/>
      <c r="ABA27" s="90"/>
      <c r="ABB27" s="90"/>
      <c r="ABC27" s="90"/>
      <c r="ABD27" s="90"/>
      <c r="ABE27" s="90"/>
      <c r="ABF27" s="90"/>
      <c r="ABG27" s="90"/>
      <c r="ABH27" s="90"/>
      <c r="ABI27" s="90"/>
      <c r="ABJ27" s="90"/>
      <c r="ABK27" s="90"/>
      <c r="ABL27" s="90"/>
      <c r="ABM27" s="90"/>
      <c r="ABN27" s="90"/>
      <c r="ABO27" s="90"/>
      <c r="ABP27" s="90"/>
      <c r="ABQ27" s="90"/>
      <c r="ABR27" s="90"/>
      <c r="ABS27" s="90"/>
      <c r="ABT27" s="90"/>
      <c r="ABU27" s="90"/>
      <c r="ABV27" s="90"/>
      <c r="ABW27" s="90"/>
      <c r="ABX27" s="90"/>
      <c r="ABY27" s="90"/>
      <c r="ABZ27" s="90"/>
      <c r="ACA27" s="90"/>
      <c r="ACB27" s="90"/>
      <c r="ACC27" s="90"/>
      <c r="ACD27" s="90"/>
      <c r="ACE27" s="90"/>
      <c r="ACF27" s="90"/>
      <c r="ACG27" s="90"/>
      <c r="ACH27" s="90"/>
      <c r="ACI27" s="90"/>
      <c r="ACJ27" s="90"/>
      <c r="ACK27" s="90"/>
      <c r="ACL27" s="90"/>
      <c r="ACM27" s="90"/>
      <c r="ACN27" s="90"/>
      <c r="ACO27" s="90"/>
      <c r="ACP27" s="90"/>
      <c r="ACQ27" s="90"/>
      <c r="ACR27" s="90"/>
      <c r="ACS27" s="90"/>
      <c r="ACT27" s="90"/>
      <c r="ACU27" s="90"/>
      <c r="ACV27" s="90"/>
      <c r="ACW27" s="90"/>
      <c r="ACX27" s="90"/>
      <c r="ACY27" s="90"/>
      <c r="ACZ27" s="90"/>
      <c r="ADA27" s="90"/>
      <c r="ADB27" s="90"/>
      <c r="ADC27" s="90"/>
      <c r="ADD27" s="90"/>
      <c r="ADE27" s="90"/>
      <c r="ADF27" s="90"/>
      <c r="ADG27" s="90"/>
      <c r="ADH27" s="90"/>
      <c r="ADI27" s="90"/>
      <c r="ADJ27" s="90"/>
      <c r="ADK27" s="90"/>
      <c r="ADL27" s="90"/>
      <c r="ADM27" s="90"/>
      <c r="ADN27" s="90"/>
      <c r="ADO27" s="90"/>
      <c r="ADP27" s="90"/>
      <c r="ADQ27" s="90"/>
      <c r="ADR27" s="90"/>
      <c r="ADS27" s="90"/>
      <c r="ADT27" s="90"/>
      <c r="ADU27" s="90"/>
      <c r="ADV27" s="90"/>
      <c r="ADW27" s="90"/>
      <c r="ADX27" s="90"/>
      <c r="ADY27" s="90"/>
      <c r="ADZ27" s="90"/>
      <c r="AEA27" s="90"/>
      <c r="AEB27" s="90"/>
      <c r="AEC27" s="90"/>
      <c r="AED27" s="90"/>
      <c r="AEE27" s="90"/>
      <c r="AEF27" s="90"/>
      <c r="AEG27" s="90"/>
      <c r="AEH27" s="90"/>
      <c r="AEI27" s="90"/>
      <c r="AEJ27" s="90"/>
      <c r="AEK27" s="90"/>
      <c r="AEL27" s="90"/>
      <c r="AEM27" s="90"/>
      <c r="AEN27" s="90"/>
      <c r="AEO27" s="90"/>
      <c r="AEP27" s="90"/>
      <c r="AEQ27" s="90"/>
      <c r="AER27" s="90"/>
      <c r="AES27" s="90"/>
      <c r="AET27" s="90"/>
      <c r="AEU27" s="90"/>
      <c r="AEV27" s="90"/>
      <c r="AEW27" s="90"/>
      <c r="AEX27" s="90"/>
      <c r="AEY27" s="90"/>
      <c r="AEZ27" s="90"/>
      <c r="AFA27" s="90"/>
      <c r="AFB27" s="90"/>
      <c r="AFC27" s="90"/>
      <c r="AFD27" s="90"/>
      <c r="AFE27" s="90"/>
      <c r="AFF27" s="90"/>
      <c r="AFG27" s="90"/>
      <c r="AFH27" s="90"/>
      <c r="AFI27" s="90"/>
      <c r="AFJ27" s="90"/>
      <c r="AFK27" s="90"/>
      <c r="AFL27" s="90"/>
      <c r="AFM27" s="90"/>
      <c r="AFN27" s="90"/>
      <c r="AFO27" s="90"/>
      <c r="AFP27" s="90"/>
      <c r="AFQ27" s="90"/>
      <c r="AFR27" s="90"/>
      <c r="AFS27" s="90"/>
      <c r="AFT27" s="90"/>
      <c r="AFU27" s="90"/>
      <c r="AFV27" s="90"/>
      <c r="AFW27" s="90"/>
      <c r="AFX27" s="90"/>
      <c r="AFY27" s="90"/>
      <c r="AFZ27" s="90"/>
      <c r="AGA27" s="90"/>
      <c r="AGB27" s="90"/>
      <c r="AGC27" s="90"/>
      <c r="AGD27" s="90"/>
      <c r="AGE27" s="90"/>
      <c r="AGF27" s="90"/>
      <c r="AGG27" s="90"/>
      <c r="AGH27" s="90"/>
      <c r="AGI27" s="90"/>
      <c r="AGJ27" s="90"/>
      <c r="AGK27" s="90"/>
      <c r="AGL27" s="90"/>
      <c r="AGM27" s="90"/>
      <c r="AGN27" s="90"/>
      <c r="AGO27" s="90"/>
      <c r="AGP27" s="90"/>
      <c r="AGQ27" s="90"/>
      <c r="AGR27" s="90"/>
      <c r="AGS27" s="90"/>
      <c r="AGT27" s="90"/>
      <c r="AGU27" s="90"/>
      <c r="AGV27" s="90"/>
      <c r="AGW27" s="90"/>
      <c r="AGX27" s="90"/>
      <c r="AGY27" s="90"/>
      <c r="AGZ27" s="90"/>
      <c r="AHA27" s="90"/>
      <c r="AHB27" s="90"/>
      <c r="AHC27" s="90"/>
      <c r="AHD27" s="90"/>
      <c r="AHE27" s="90"/>
      <c r="AHF27" s="90"/>
      <c r="AHG27" s="90"/>
      <c r="AHH27" s="90"/>
      <c r="AHI27" s="90"/>
      <c r="AHJ27" s="90"/>
      <c r="AHK27" s="90"/>
      <c r="AHL27" s="90"/>
      <c r="AHM27" s="90"/>
      <c r="AHN27" s="90"/>
      <c r="AHO27" s="90"/>
      <c r="AHP27" s="90"/>
      <c r="AHQ27" s="90"/>
      <c r="AHR27" s="90"/>
      <c r="AHS27" s="90"/>
      <c r="AHT27" s="90"/>
      <c r="AHU27" s="90"/>
      <c r="AHV27" s="90"/>
      <c r="AHW27" s="90"/>
      <c r="AHX27" s="90"/>
      <c r="AHY27" s="90"/>
      <c r="AHZ27" s="90"/>
      <c r="AIA27" s="90"/>
      <c r="AIB27" s="90"/>
      <c r="AIC27" s="90"/>
      <c r="AID27" s="90"/>
      <c r="AIE27" s="90"/>
      <c r="AIF27" s="90"/>
      <c r="AIG27" s="90"/>
      <c r="AIH27" s="90"/>
      <c r="AII27" s="90"/>
      <c r="AIJ27" s="90"/>
      <c r="AIK27" s="90"/>
      <c r="AIL27" s="90"/>
      <c r="AIM27" s="90"/>
      <c r="AIN27" s="90"/>
      <c r="AIO27" s="90"/>
      <c r="AIP27" s="90"/>
      <c r="AIQ27" s="90"/>
      <c r="AIR27" s="90"/>
      <c r="AIS27" s="90"/>
      <c r="AIT27" s="90"/>
      <c r="AIU27" s="90"/>
      <c r="AIV27" s="90"/>
      <c r="AIW27" s="90"/>
      <c r="AIX27" s="90"/>
      <c r="AIY27" s="90"/>
      <c r="AIZ27" s="90"/>
      <c r="AJA27" s="90"/>
      <c r="AJB27" s="90"/>
      <c r="AJC27" s="90"/>
      <c r="AJD27" s="90"/>
      <c r="AJE27" s="90"/>
      <c r="AJF27" s="90"/>
      <c r="AJG27" s="90"/>
      <c r="AJH27" s="90"/>
      <c r="AJI27" s="90"/>
      <c r="AJJ27" s="90"/>
      <c r="AJK27" s="90"/>
      <c r="AJL27" s="90"/>
      <c r="AJM27" s="90"/>
      <c r="AJN27" s="90"/>
      <c r="AJO27" s="90"/>
      <c r="AJP27" s="90"/>
      <c r="AJQ27" s="90"/>
      <c r="AJR27" s="90"/>
      <c r="AJS27" s="90"/>
      <c r="AJT27" s="90"/>
      <c r="AJU27" s="90"/>
      <c r="AJV27" s="90"/>
      <c r="AJW27" s="90"/>
      <c r="AJX27" s="90"/>
      <c r="AJY27" s="90"/>
      <c r="AJZ27" s="90"/>
      <c r="AKA27" s="90"/>
      <c r="AKB27" s="90"/>
      <c r="AKC27" s="90"/>
      <c r="AKD27" s="90"/>
      <c r="AKE27" s="90"/>
      <c r="AKF27" s="90"/>
      <c r="AKG27" s="90"/>
      <c r="AKH27" s="90"/>
      <c r="AKI27" s="90"/>
      <c r="AKJ27" s="90"/>
      <c r="AKK27" s="90"/>
      <c r="AKL27" s="90"/>
      <c r="AKM27" s="90"/>
      <c r="AKN27" s="90"/>
      <c r="AKO27" s="90"/>
      <c r="AKP27" s="90"/>
      <c r="AKQ27" s="90"/>
      <c r="AKR27" s="90"/>
      <c r="AKS27" s="90"/>
      <c r="AKT27" s="90"/>
      <c r="AKU27" s="90"/>
      <c r="AKV27" s="90"/>
      <c r="AKW27" s="90"/>
      <c r="AKX27" s="90"/>
      <c r="AKY27" s="90"/>
      <c r="AKZ27" s="90"/>
      <c r="ALA27" s="90"/>
      <c r="ALB27" s="90"/>
      <c r="ALC27" s="90"/>
      <c r="ALD27" s="90"/>
      <c r="ALE27" s="90"/>
      <c r="ALF27" s="90"/>
      <c r="ALG27" s="90"/>
      <c r="ALH27" s="90"/>
      <c r="ALI27" s="90"/>
      <c r="ALJ27" s="90"/>
      <c r="ALK27" s="90"/>
      <c r="ALL27" s="90"/>
      <c r="ALM27" s="90"/>
      <c r="ALN27" s="90"/>
      <c r="ALO27" s="90"/>
      <c r="ALP27" s="90"/>
      <c r="ALQ27" s="90"/>
      <c r="ALR27" s="90"/>
      <c r="ALS27" s="90"/>
      <c r="ALT27" s="90"/>
      <c r="ALU27" s="90"/>
      <c r="ALV27" s="90"/>
      <c r="ALW27" s="90"/>
      <c r="ALX27" s="90"/>
      <c r="ALY27" s="90"/>
      <c r="ALZ27" s="90"/>
      <c r="AMA27" s="90"/>
      <c r="AMB27" s="90"/>
      <c r="AMC27" s="90"/>
      <c r="AMD27" s="90"/>
      <c r="AME27" s="90"/>
      <c r="AMF27" s="90"/>
      <c r="AMG27" s="90"/>
      <c r="AMH27" s="90"/>
      <c r="AMI27" s="90"/>
      <c r="AMJ27" s="90"/>
      <c r="AMK27" s="90"/>
      <c r="AML27" s="90"/>
      <c r="AMM27" s="90"/>
      <c r="AMN27" s="90"/>
      <c r="AMO27" s="90"/>
      <c r="AMP27" s="90"/>
      <c r="AMQ27" s="90"/>
      <c r="AMR27" s="90"/>
      <c r="AMS27" s="90"/>
      <c r="AMT27" s="90"/>
      <c r="AMU27" s="90"/>
      <c r="AMV27" s="90"/>
      <c r="AMW27" s="90"/>
      <c r="AMX27" s="90"/>
      <c r="AMY27" s="90"/>
      <c r="AMZ27" s="90"/>
      <c r="ANA27" s="90"/>
      <c r="ANB27" s="90"/>
      <c r="ANC27" s="90"/>
      <c r="AND27" s="90"/>
      <c r="ANE27" s="90"/>
      <c r="ANF27" s="90"/>
      <c r="ANG27" s="90"/>
      <c r="ANH27" s="90"/>
      <c r="ANI27" s="90"/>
      <c r="ANJ27" s="90"/>
      <c r="ANK27" s="90"/>
      <c r="ANL27" s="90"/>
      <c r="ANM27" s="90"/>
      <c r="ANN27" s="90"/>
      <c r="ANO27" s="90"/>
      <c r="ANP27" s="90"/>
      <c r="ANQ27" s="90"/>
      <c r="ANR27" s="90"/>
      <c r="ANS27" s="90"/>
      <c r="ANT27" s="90"/>
      <c r="ANU27" s="90"/>
      <c r="ANV27" s="90"/>
      <c r="ANW27" s="90"/>
      <c r="ANX27" s="90"/>
      <c r="ANY27" s="90"/>
      <c r="ANZ27" s="90"/>
      <c r="AOA27" s="90"/>
      <c r="AOB27" s="90"/>
      <c r="AOC27" s="90"/>
      <c r="AOD27" s="90"/>
      <c r="AOE27" s="90"/>
      <c r="AOF27" s="90"/>
      <c r="AOG27" s="90"/>
      <c r="AOH27" s="90"/>
      <c r="AOI27" s="90"/>
      <c r="AOJ27" s="90"/>
      <c r="AOK27" s="90"/>
      <c r="AOL27" s="90"/>
      <c r="AOM27" s="90"/>
      <c r="AON27" s="90"/>
      <c r="AOO27" s="90"/>
      <c r="AOP27" s="90"/>
      <c r="AOQ27" s="90"/>
      <c r="AOR27" s="90"/>
      <c r="AOS27" s="90"/>
      <c r="AOT27" s="90"/>
      <c r="AOU27" s="90"/>
      <c r="AOV27" s="90"/>
      <c r="AOW27" s="90"/>
      <c r="AOX27" s="90"/>
      <c r="AOY27" s="90"/>
      <c r="AOZ27" s="90"/>
      <c r="APA27" s="90"/>
      <c r="APB27" s="90"/>
      <c r="APC27" s="90"/>
      <c r="APD27" s="90"/>
      <c r="APE27" s="90"/>
      <c r="APF27" s="90"/>
      <c r="APG27" s="90"/>
      <c r="APH27" s="90"/>
      <c r="API27" s="90"/>
      <c r="APJ27" s="90"/>
      <c r="APK27" s="90"/>
      <c r="APL27" s="90"/>
      <c r="APM27" s="90"/>
      <c r="APN27" s="90"/>
      <c r="APO27" s="90"/>
      <c r="APP27" s="90"/>
      <c r="APQ27" s="90"/>
      <c r="APR27" s="90"/>
      <c r="APS27" s="90"/>
      <c r="APT27" s="90"/>
      <c r="APU27" s="90"/>
      <c r="APV27" s="90"/>
      <c r="APW27" s="90"/>
      <c r="APX27" s="90"/>
      <c r="APY27" s="90"/>
      <c r="APZ27" s="90"/>
      <c r="AQA27" s="90"/>
      <c r="AQB27" s="90"/>
      <c r="AQC27" s="90"/>
      <c r="AQD27" s="90"/>
      <c r="AQE27" s="90"/>
      <c r="AQF27" s="90"/>
      <c r="AQG27" s="90"/>
      <c r="AQH27" s="90"/>
      <c r="AQI27" s="90"/>
      <c r="AQJ27" s="90"/>
      <c r="AQK27" s="90"/>
      <c r="AQL27" s="90"/>
      <c r="AQM27" s="90"/>
      <c r="AQN27" s="90"/>
      <c r="AQO27" s="90"/>
      <c r="AQP27" s="90"/>
      <c r="AQQ27" s="90"/>
      <c r="AQR27" s="90"/>
      <c r="AQS27" s="90"/>
      <c r="AQT27" s="90"/>
      <c r="AQU27" s="90"/>
      <c r="AQV27" s="90"/>
      <c r="AQW27" s="90"/>
      <c r="AQX27" s="90"/>
      <c r="AQY27" s="90"/>
      <c r="AQZ27" s="90"/>
      <c r="ARA27" s="90"/>
      <c r="ARB27" s="90"/>
      <c r="ARC27" s="90"/>
      <c r="ARD27" s="90"/>
      <c r="ARE27" s="90"/>
      <c r="ARF27" s="90"/>
      <c r="ARG27" s="90"/>
      <c r="ARH27" s="90"/>
      <c r="ARI27" s="90"/>
      <c r="ARJ27" s="90"/>
      <c r="ARK27" s="90"/>
      <c r="ARL27" s="90"/>
      <c r="ARM27" s="90"/>
      <c r="ARN27" s="90"/>
      <c r="ARO27" s="90"/>
      <c r="ARP27" s="90"/>
      <c r="ARQ27" s="90"/>
      <c r="ARR27" s="90"/>
      <c r="ARS27" s="90"/>
      <c r="ART27" s="90"/>
      <c r="ARU27" s="90"/>
      <c r="ARV27" s="90"/>
      <c r="ARW27" s="90"/>
      <c r="ARX27" s="90"/>
      <c r="ARY27" s="90"/>
      <c r="ARZ27" s="90"/>
      <c r="ASA27" s="90"/>
      <c r="ASB27" s="90"/>
      <c r="ASC27" s="90"/>
      <c r="ASD27" s="90"/>
      <c r="ASE27" s="90"/>
      <c r="ASF27" s="90"/>
      <c r="ASG27" s="90"/>
      <c r="ASH27" s="90"/>
      <c r="ASI27" s="90"/>
      <c r="ASJ27" s="90"/>
      <c r="ASK27" s="90"/>
      <c r="ASL27" s="90"/>
      <c r="ASM27" s="90"/>
      <c r="ASN27" s="90"/>
      <c r="ASO27" s="90"/>
      <c r="ASP27" s="90"/>
      <c r="ASQ27" s="90"/>
      <c r="ASR27" s="90"/>
      <c r="ASS27" s="90"/>
      <c r="AST27" s="90"/>
      <c r="ASU27" s="90"/>
      <c r="ASV27" s="90"/>
      <c r="ASW27" s="90"/>
      <c r="ASX27" s="90"/>
      <c r="ASY27" s="90"/>
      <c r="ASZ27" s="90"/>
      <c r="ATA27" s="90"/>
      <c r="ATB27" s="90"/>
      <c r="ATC27" s="90"/>
      <c r="ATD27" s="90"/>
      <c r="ATE27" s="90"/>
      <c r="ATF27" s="90"/>
      <c r="ATG27" s="90"/>
      <c r="ATH27" s="90"/>
      <c r="ATI27" s="90"/>
      <c r="ATJ27" s="90"/>
      <c r="ATK27" s="90"/>
      <c r="ATL27" s="90"/>
      <c r="ATM27" s="90"/>
      <c r="ATN27" s="90"/>
      <c r="ATO27" s="90"/>
      <c r="ATP27" s="90"/>
      <c r="ATQ27" s="90"/>
      <c r="ATR27" s="90"/>
      <c r="ATS27" s="90"/>
    </row>
    <row r="28" spans="1:1215" x14ac:dyDescent="0.25">
      <c r="A28" s="19">
        <v>10</v>
      </c>
      <c r="C28" s="5" t="str">
        <f t="shared" si="2950"/>
        <v/>
      </c>
      <c r="D28" s="92">
        <f t="shared" si="2952"/>
        <v>0</v>
      </c>
      <c r="E28" s="93">
        <f t="shared" si="2951"/>
        <v>0</v>
      </c>
      <c r="F28" s="93">
        <f t="shared" si="2951"/>
        <v>0</v>
      </c>
      <c r="G28" s="93">
        <f t="shared" si="2951"/>
        <v>0</v>
      </c>
      <c r="H28" s="93">
        <f t="shared" si="2951"/>
        <v>0</v>
      </c>
      <c r="I28" s="93">
        <f t="shared" si="2951"/>
        <v>0</v>
      </c>
      <c r="J28" s="93">
        <f t="shared" si="2951"/>
        <v>0</v>
      </c>
      <c r="K28" s="93">
        <f t="shared" si="2951"/>
        <v>0</v>
      </c>
      <c r="L28" s="93">
        <f t="shared" si="2951"/>
        <v>0</v>
      </c>
      <c r="M28" s="93">
        <f t="shared" si="2951"/>
        <v>0</v>
      </c>
      <c r="N28" s="93">
        <f t="shared" si="2951"/>
        <v>0</v>
      </c>
      <c r="O28" s="93">
        <f t="shared" si="2951"/>
        <v>0</v>
      </c>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0"/>
      <c r="EG28" s="90"/>
      <c r="EH28" s="90"/>
      <c r="EI28" s="90"/>
      <c r="EJ28" s="90"/>
      <c r="EK28" s="90"/>
      <c r="EL28" s="90"/>
      <c r="EM28" s="90"/>
      <c r="EN28" s="90"/>
      <c r="EO28" s="90"/>
      <c r="EP28" s="90"/>
      <c r="EQ28" s="90"/>
      <c r="ER28" s="90"/>
      <c r="ES28" s="90"/>
      <c r="ET28" s="90"/>
      <c r="EU28" s="90"/>
      <c r="EV28" s="90"/>
      <c r="EW28" s="90"/>
      <c r="EX28" s="90"/>
      <c r="EY28" s="90"/>
      <c r="EZ28" s="90"/>
      <c r="FA28" s="90"/>
      <c r="FB28" s="90"/>
      <c r="FC28" s="90"/>
      <c r="FD28" s="90"/>
      <c r="FE28" s="90"/>
      <c r="FF28" s="90"/>
      <c r="FG28" s="90"/>
      <c r="FH28" s="90"/>
      <c r="FI28" s="90"/>
      <c r="FJ28" s="90"/>
      <c r="FK28" s="90"/>
      <c r="FL28" s="90"/>
      <c r="FM28" s="90"/>
      <c r="FN28" s="90"/>
      <c r="FO28" s="90"/>
      <c r="FP28" s="90"/>
      <c r="FQ28" s="90"/>
      <c r="FR28" s="90"/>
      <c r="FS28" s="90"/>
      <c r="FT28" s="90"/>
      <c r="FU28" s="90"/>
      <c r="FV28" s="90"/>
      <c r="FW28" s="90"/>
      <c r="FX28" s="90"/>
      <c r="FY28" s="90"/>
      <c r="FZ28" s="90"/>
      <c r="GA28" s="90"/>
      <c r="GB28" s="90"/>
      <c r="GC28" s="90"/>
      <c r="GD28" s="90"/>
      <c r="GE28" s="90"/>
      <c r="GF28" s="90"/>
      <c r="GG28" s="90"/>
      <c r="GH28" s="90"/>
      <c r="GI28" s="90"/>
      <c r="GJ28" s="90"/>
      <c r="GK28" s="90"/>
      <c r="GL28" s="90"/>
      <c r="GM28" s="90"/>
      <c r="GN28" s="90"/>
      <c r="GO28" s="90"/>
      <c r="GP28" s="90"/>
      <c r="GQ28" s="90"/>
      <c r="GR28" s="90"/>
      <c r="GS28" s="90"/>
      <c r="GT28" s="90"/>
      <c r="GU28" s="90"/>
      <c r="GV28" s="90"/>
      <c r="GW28" s="90"/>
      <c r="GX28" s="90"/>
      <c r="GY28" s="90"/>
      <c r="GZ28" s="90"/>
      <c r="HA28" s="90"/>
      <c r="HB28" s="90"/>
      <c r="HC28" s="90"/>
      <c r="HD28" s="90"/>
      <c r="HE28" s="90"/>
      <c r="HF28" s="90"/>
      <c r="HG28" s="90"/>
      <c r="HH28" s="90"/>
      <c r="HI28" s="90"/>
      <c r="HJ28" s="90"/>
      <c r="HK28" s="90"/>
      <c r="HL28" s="90"/>
      <c r="HM28" s="90"/>
      <c r="HN28" s="90"/>
      <c r="HO28" s="90"/>
      <c r="HP28" s="90"/>
      <c r="HQ28" s="90"/>
      <c r="HR28" s="90"/>
      <c r="HS28" s="90"/>
      <c r="HT28" s="90"/>
      <c r="HU28" s="90"/>
      <c r="HV28" s="90"/>
      <c r="HW28" s="90"/>
      <c r="HX28" s="90"/>
      <c r="HY28" s="90"/>
      <c r="HZ28" s="90"/>
      <c r="IA28" s="90"/>
      <c r="IB28" s="90"/>
      <c r="IC28" s="90"/>
      <c r="ID28" s="90"/>
      <c r="IE28" s="90"/>
      <c r="IF28" s="90"/>
      <c r="IG28" s="90"/>
      <c r="IH28" s="90"/>
      <c r="II28" s="90"/>
      <c r="IJ28" s="90"/>
      <c r="IK28" s="90"/>
      <c r="IL28" s="90"/>
      <c r="IM28" s="90"/>
      <c r="IN28" s="90"/>
      <c r="IO28" s="90"/>
      <c r="IP28" s="90"/>
      <c r="IQ28" s="90"/>
      <c r="IR28" s="90"/>
      <c r="IS28" s="90"/>
      <c r="IT28" s="90"/>
      <c r="IU28" s="90"/>
      <c r="IV28" s="90"/>
      <c r="IW28" s="90"/>
      <c r="IX28" s="90"/>
      <c r="IY28" s="90"/>
      <c r="IZ28" s="90"/>
      <c r="JA28" s="90"/>
      <c r="JB28" s="90"/>
      <c r="JC28" s="90"/>
      <c r="JD28" s="90"/>
      <c r="JE28" s="90"/>
      <c r="JF28" s="90"/>
      <c r="JG28" s="90"/>
      <c r="JH28" s="90"/>
      <c r="JI28" s="90"/>
      <c r="JJ28" s="90"/>
      <c r="JK28" s="90"/>
      <c r="JL28" s="90"/>
      <c r="JM28" s="90"/>
      <c r="JN28" s="90"/>
      <c r="JO28" s="90"/>
      <c r="JP28" s="90"/>
      <c r="JQ28" s="90"/>
      <c r="JR28" s="90"/>
      <c r="JS28" s="90"/>
      <c r="JT28" s="90"/>
      <c r="JU28" s="90"/>
      <c r="JV28" s="90"/>
      <c r="JW28" s="90"/>
      <c r="JX28" s="90"/>
      <c r="JY28" s="90"/>
      <c r="JZ28" s="90"/>
      <c r="KA28" s="90"/>
      <c r="KB28" s="90"/>
      <c r="KC28" s="90"/>
      <c r="KD28" s="90"/>
      <c r="KE28" s="90"/>
      <c r="KF28" s="90"/>
      <c r="KG28" s="90"/>
      <c r="KH28" s="90"/>
      <c r="KI28" s="90"/>
      <c r="KJ28" s="90"/>
      <c r="KK28" s="90"/>
      <c r="KL28" s="90"/>
      <c r="KM28" s="90"/>
      <c r="KN28" s="90"/>
      <c r="KO28" s="90"/>
      <c r="KP28" s="90"/>
      <c r="KQ28" s="90"/>
      <c r="KR28" s="90"/>
      <c r="KS28" s="90"/>
      <c r="KT28" s="90"/>
      <c r="KU28" s="90"/>
      <c r="KV28" s="90"/>
      <c r="KW28" s="90"/>
      <c r="KX28" s="90"/>
      <c r="KY28" s="90"/>
      <c r="KZ28" s="90"/>
      <c r="LA28" s="90"/>
      <c r="LB28" s="90"/>
      <c r="LC28" s="90"/>
      <c r="LD28" s="90"/>
      <c r="LE28" s="90"/>
      <c r="LF28" s="90"/>
      <c r="LG28" s="90"/>
      <c r="LH28" s="90"/>
      <c r="LI28" s="90"/>
      <c r="LJ28" s="90"/>
      <c r="LK28" s="90"/>
      <c r="LL28" s="90"/>
      <c r="LM28" s="90"/>
      <c r="LN28" s="90"/>
      <c r="LO28" s="90"/>
      <c r="LP28" s="90"/>
      <c r="LQ28" s="90"/>
      <c r="LR28" s="90"/>
      <c r="LS28" s="90"/>
      <c r="LT28" s="90"/>
      <c r="LU28" s="90"/>
      <c r="LV28" s="90"/>
      <c r="LW28" s="90"/>
      <c r="LX28" s="90"/>
      <c r="LY28" s="90"/>
      <c r="LZ28" s="90"/>
      <c r="MA28" s="90"/>
      <c r="MB28" s="90"/>
      <c r="MC28" s="90"/>
      <c r="MD28" s="90"/>
      <c r="ME28" s="90"/>
      <c r="MF28" s="90"/>
      <c r="MG28" s="90"/>
      <c r="MH28" s="90"/>
      <c r="MI28" s="90"/>
      <c r="MJ28" s="90"/>
      <c r="MK28" s="90"/>
      <c r="ML28" s="90"/>
      <c r="MM28" s="90"/>
      <c r="MN28" s="90"/>
      <c r="MO28" s="90"/>
      <c r="MP28" s="90"/>
      <c r="MQ28" s="90"/>
      <c r="MR28" s="90"/>
      <c r="MS28" s="90"/>
      <c r="MT28" s="90"/>
      <c r="MU28" s="90"/>
      <c r="MV28" s="90"/>
      <c r="MW28" s="90"/>
      <c r="MX28" s="90"/>
      <c r="MY28" s="90"/>
      <c r="MZ28" s="90"/>
      <c r="NA28" s="90"/>
      <c r="NB28" s="90"/>
      <c r="NC28" s="90"/>
      <c r="ND28" s="90"/>
      <c r="NE28" s="90"/>
      <c r="NF28" s="90"/>
      <c r="NG28" s="90"/>
      <c r="NH28" s="90"/>
      <c r="NI28" s="90"/>
      <c r="NJ28" s="90"/>
      <c r="NK28" s="90"/>
      <c r="NL28" s="90"/>
      <c r="NM28" s="90"/>
      <c r="NN28" s="90"/>
      <c r="NO28" s="90"/>
      <c r="NP28" s="90"/>
      <c r="NQ28" s="90"/>
      <c r="NR28" s="90"/>
      <c r="NS28" s="90"/>
      <c r="NT28" s="90"/>
      <c r="NU28" s="90"/>
      <c r="NV28" s="90"/>
      <c r="NW28" s="90"/>
      <c r="NX28" s="90"/>
      <c r="NY28" s="90"/>
      <c r="NZ28" s="90"/>
      <c r="OA28" s="90"/>
      <c r="OB28" s="90"/>
      <c r="OC28" s="90"/>
      <c r="OD28" s="90"/>
      <c r="OE28" s="90"/>
      <c r="OF28" s="90"/>
      <c r="OG28" s="90"/>
      <c r="OH28" s="90"/>
      <c r="OI28" s="90"/>
      <c r="OJ28" s="90"/>
      <c r="OK28" s="90"/>
      <c r="OL28" s="90"/>
      <c r="OM28" s="90"/>
      <c r="ON28" s="90"/>
      <c r="OO28" s="90"/>
      <c r="OP28" s="90"/>
      <c r="OQ28" s="90"/>
      <c r="OR28" s="90"/>
      <c r="OS28" s="90"/>
      <c r="OT28" s="90"/>
      <c r="OU28" s="90"/>
      <c r="OV28" s="90"/>
      <c r="OW28" s="90"/>
      <c r="OX28" s="90"/>
      <c r="OY28" s="90"/>
      <c r="OZ28" s="90"/>
      <c r="PA28" s="90"/>
      <c r="PB28" s="90"/>
      <c r="PC28" s="90"/>
      <c r="PD28" s="90"/>
      <c r="PE28" s="90"/>
      <c r="PF28" s="90"/>
      <c r="PG28" s="90"/>
      <c r="PH28" s="90"/>
      <c r="PI28" s="90"/>
      <c r="PJ28" s="90"/>
      <c r="PK28" s="90"/>
      <c r="PL28" s="90"/>
      <c r="PM28" s="90"/>
      <c r="PN28" s="90"/>
      <c r="PO28" s="90"/>
      <c r="PP28" s="90"/>
      <c r="PQ28" s="90"/>
      <c r="PR28" s="90"/>
      <c r="PS28" s="90"/>
      <c r="PT28" s="90"/>
      <c r="PU28" s="90"/>
      <c r="PV28" s="90"/>
      <c r="PW28" s="90"/>
      <c r="PX28" s="90"/>
      <c r="PY28" s="90"/>
      <c r="PZ28" s="90"/>
      <c r="QA28" s="90"/>
      <c r="QB28" s="90"/>
      <c r="QC28" s="90"/>
      <c r="QD28" s="90"/>
      <c r="QE28" s="90"/>
      <c r="QF28" s="90"/>
      <c r="QG28" s="90"/>
      <c r="QH28" s="90"/>
      <c r="QI28" s="90"/>
      <c r="QJ28" s="90"/>
      <c r="QK28" s="90"/>
      <c r="QL28" s="90"/>
      <c r="QM28" s="90"/>
      <c r="QN28" s="90"/>
      <c r="QO28" s="90"/>
      <c r="QP28" s="90"/>
      <c r="QQ28" s="90"/>
      <c r="QR28" s="90"/>
      <c r="QS28" s="90"/>
      <c r="QT28" s="90"/>
      <c r="QU28" s="90"/>
      <c r="QV28" s="90"/>
      <c r="QW28" s="90"/>
      <c r="QX28" s="90"/>
      <c r="QY28" s="90"/>
      <c r="QZ28" s="90"/>
      <c r="RA28" s="90"/>
      <c r="RB28" s="90"/>
      <c r="RC28" s="90"/>
      <c r="RD28" s="90"/>
      <c r="RE28" s="90"/>
      <c r="RF28" s="90"/>
      <c r="RG28" s="90"/>
      <c r="RH28" s="90"/>
      <c r="RI28" s="90"/>
      <c r="RJ28" s="90"/>
      <c r="RK28" s="90"/>
      <c r="RL28" s="90"/>
      <c r="RM28" s="90"/>
      <c r="RN28" s="90"/>
      <c r="RO28" s="90"/>
      <c r="RP28" s="90"/>
      <c r="RQ28" s="90"/>
      <c r="RR28" s="90"/>
      <c r="RS28" s="90"/>
      <c r="RT28" s="90"/>
      <c r="RU28" s="90"/>
      <c r="RV28" s="90"/>
      <c r="RW28" s="90"/>
      <c r="RX28" s="90"/>
      <c r="RY28" s="90"/>
      <c r="RZ28" s="90"/>
      <c r="SA28" s="90"/>
      <c r="SB28" s="90"/>
      <c r="SC28" s="90"/>
      <c r="SD28" s="90"/>
      <c r="SE28" s="90"/>
      <c r="SF28" s="90"/>
      <c r="SG28" s="90"/>
      <c r="SH28" s="90"/>
      <c r="SI28" s="90"/>
      <c r="SJ28" s="90"/>
      <c r="SK28" s="90"/>
      <c r="SL28" s="90"/>
      <c r="SM28" s="90"/>
      <c r="SN28" s="90"/>
      <c r="SO28" s="90"/>
      <c r="SP28" s="90"/>
      <c r="SQ28" s="90"/>
      <c r="SR28" s="90"/>
      <c r="SS28" s="90"/>
      <c r="ST28" s="90"/>
      <c r="SU28" s="90"/>
      <c r="SV28" s="90"/>
      <c r="SW28" s="90"/>
      <c r="SX28" s="90"/>
      <c r="SY28" s="90"/>
      <c r="SZ28" s="90"/>
      <c r="TA28" s="90"/>
      <c r="TB28" s="90"/>
      <c r="TC28" s="90"/>
      <c r="TD28" s="90"/>
      <c r="TE28" s="90"/>
      <c r="TF28" s="90"/>
      <c r="TG28" s="90"/>
      <c r="TH28" s="90"/>
      <c r="TI28" s="90"/>
      <c r="TJ28" s="90"/>
      <c r="TK28" s="90"/>
      <c r="TL28" s="90"/>
      <c r="TM28" s="90"/>
      <c r="TN28" s="90"/>
      <c r="TO28" s="90"/>
      <c r="TP28" s="90"/>
      <c r="TQ28" s="90"/>
      <c r="TR28" s="90"/>
      <c r="TS28" s="90"/>
      <c r="TT28" s="90"/>
      <c r="TU28" s="90"/>
      <c r="TV28" s="90"/>
      <c r="TW28" s="90"/>
      <c r="TX28" s="90"/>
      <c r="TY28" s="90"/>
      <c r="TZ28" s="90"/>
      <c r="UA28" s="90"/>
      <c r="UB28" s="90"/>
      <c r="UC28" s="90"/>
      <c r="UD28" s="90"/>
      <c r="UE28" s="90"/>
      <c r="UF28" s="90"/>
      <c r="UG28" s="90"/>
      <c r="UH28" s="90"/>
      <c r="UI28" s="90"/>
      <c r="UJ28" s="90"/>
      <c r="UK28" s="90"/>
      <c r="UL28" s="90"/>
      <c r="UM28" s="90"/>
      <c r="UN28" s="90"/>
      <c r="UO28" s="90"/>
      <c r="UP28" s="90"/>
      <c r="UQ28" s="90"/>
      <c r="UR28" s="90"/>
      <c r="US28" s="90"/>
      <c r="UT28" s="90"/>
      <c r="UU28" s="90"/>
      <c r="UV28" s="90"/>
      <c r="UW28" s="90"/>
      <c r="UX28" s="90"/>
      <c r="UY28" s="90"/>
      <c r="UZ28" s="90"/>
      <c r="VA28" s="90"/>
      <c r="VB28" s="90"/>
      <c r="VC28" s="90"/>
      <c r="VD28" s="90"/>
      <c r="VE28" s="90"/>
      <c r="VF28" s="90"/>
      <c r="VG28" s="90"/>
      <c r="VH28" s="90"/>
      <c r="VI28" s="90"/>
      <c r="VJ28" s="90"/>
      <c r="VK28" s="90"/>
      <c r="VL28" s="90"/>
      <c r="VM28" s="90"/>
      <c r="VN28" s="90"/>
      <c r="VO28" s="90"/>
      <c r="VP28" s="90"/>
      <c r="VQ28" s="90"/>
      <c r="VR28" s="90"/>
      <c r="VS28" s="90"/>
      <c r="VT28" s="90"/>
      <c r="VU28" s="90"/>
      <c r="VV28" s="90"/>
      <c r="VW28" s="90"/>
      <c r="VX28" s="90"/>
      <c r="VY28" s="90"/>
      <c r="VZ28" s="90"/>
      <c r="WA28" s="90"/>
      <c r="WB28" s="90"/>
      <c r="WC28" s="90"/>
      <c r="WD28" s="90"/>
      <c r="WE28" s="90"/>
      <c r="WF28" s="90"/>
      <c r="WG28" s="90"/>
      <c r="WH28" s="90"/>
      <c r="WI28" s="90"/>
      <c r="WJ28" s="90"/>
      <c r="WK28" s="90"/>
      <c r="WL28" s="90"/>
      <c r="WM28" s="90"/>
      <c r="WN28" s="90"/>
      <c r="WO28" s="90"/>
      <c r="WP28" s="90"/>
      <c r="WQ28" s="90"/>
      <c r="WR28" s="90"/>
      <c r="WS28" s="90"/>
      <c r="WT28" s="90"/>
      <c r="WU28" s="90"/>
      <c r="WV28" s="90"/>
      <c r="WW28" s="90"/>
      <c r="WX28" s="90"/>
      <c r="WY28" s="90"/>
      <c r="WZ28" s="90"/>
      <c r="XA28" s="90"/>
      <c r="XB28" s="90"/>
      <c r="XC28" s="90"/>
      <c r="XD28" s="90"/>
      <c r="XE28" s="90"/>
      <c r="XF28" s="90"/>
      <c r="XG28" s="90"/>
      <c r="XH28" s="90"/>
      <c r="XI28" s="90"/>
      <c r="XJ28" s="90"/>
      <c r="XK28" s="90"/>
      <c r="XL28" s="90"/>
      <c r="XM28" s="90"/>
      <c r="XN28" s="90"/>
      <c r="XO28" s="90"/>
      <c r="XP28" s="90"/>
      <c r="XQ28" s="90"/>
      <c r="XR28" s="90"/>
      <c r="XS28" s="90"/>
      <c r="XT28" s="90"/>
      <c r="XU28" s="90"/>
      <c r="XV28" s="90"/>
      <c r="XW28" s="90"/>
      <c r="XX28" s="90"/>
      <c r="XY28" s="90"/>
      <c r="XZ28" s="90"/>
      <c r="YA28" s="90"/>
      <c r="YB28" s="90"/>
      <c r="YC28" s="90"/>
      <c r="YD28" s="90"/>
      <c r="YE28" s="90"/>
      <c r="YF28" s="90"/>
      <c r="YG28" s="90"/>
      <c r="YH28" s="90"/>
      <c r="YI28" s="90"/>
      <c r="YJ28" s="90"/>
      <c r="YK28" s="90"/>
      <c r="YL28" s="90"/>
      <c r="YM28" s="90"/>
      <c r="YN28" s="90"/>
      <c r="YO28" s="90"/>
      <c r="YP28" s="90"/>
      <c r="YQ28" s="90"/>
      <c r="YR28" s="90"/>
      <c r="YS28" s="90"/>
      <c r="YT28" s="90"/>
      <c r="YU28" s="90"/>
      <c r="YV28" s="90"/>
      <c r="YW28" s="90"/>
      <c r="YX28" s="90"/>
      <c r="YY28" s="90"/>
      <c r="YZ28" s="90"/>
      <c r="ZA28" s="90"/>
      <c r="ZB28" s="90"/>
      <c r="ZC28" s="90"/>
      <c r="ZD28" s="90"/>
      <c r="ZE28" s="90"/>
      <c r="ZF28" s="90"/>
      <c r="ZG28" s="90"/>
      <c r="ZH28" s="90"/>
      <c r="ZI28" s="90"/>
      <c r="ZJ28" s="90"/>
      <c r="ZK28" s="90"/>
      <c r="ZL28" s="90"/>
      <c r="ZM28" s="90"/>
      <c r="ZN28" s="90"/>
      <c r="ZO28" s="90"/>
      <c r="ZP28" s="90"/>
      <c r="ZQ28" s="90"/>
      <c r="ZR28" s="90"/>
      <c r="ZS28" s="90"/>
      <c r="ZT28" s="90"/>
      <c r="ZU28" s="90"/>
      <c r="ZV28" s="90"/>
      <c r="ZW28" s="90"/>
      <c r="ZX28" s="90"/>
      <c r="ZY28" s="90"/>
      <c r="ZZ28" s="90"/>
      <c r="AAA28" s="90"/>
      <c r="AAB28" s="90"/>
      <c r="AAC28" s="90"/>
      <c r="AAD28" s="90"/>
      <c r="AAE28" s="90"/>
      <c r="AAF28" s="90"/>
      <c r="AAG28" s="90"/>
      <c r="AAH28" s="90"/>
      <c r="AAI28" s="90"/>
      <c r="AAJ28" s="90"/>
      <c r="AAK28" s="90"/>
      <c r="AAL28" s="90"/>
      <c r="AAM28" s="90"/>
      <c r="AAN28" s="90"/>
      <c r="AAO28" s="90"/>
      <c r="AAP28" s="90"/>
      <c r="AAQ28" s="90"/>
      <c r="AAR28" s="90"/>
      <c r="AAS28" s="90"/>
      <c r="AAT28" s="90"/>
      <c r="AAU28" s="90"/>
      <c r="AAV28" s="90"/>
      <c r="AAW28" s="90"/>
      <c r="AAX28" s="90"/>
      <c r="AAY28" s="90"/>
      <c r="AAZ28" s="90"/>
      <c r="ABA28" s="90"/>
      <c r="ABB28" s="90"/>
      <c r="ABC28" s="90"/>
      <c r="ABD28" s="90"/>
      <c r="ABE28" s="90"/>
      <c r="ABF28" s="90"/>
      <c r="ABG28" s="90"/>
      <c r="ABH28" s="90"/>
      <c r="ABI28" s="90"/>
      <c r="ABJ28" s="90"/>
      <c r="ABK28" s="90"/>
      <c r="ABL28" s="90"/>
      <c r="ABM28" s="90"/>
      <c r="ABN28" s="90"/>
      <c r="ABO28" s="90"/>
      <c r="ABP28" s="90"/>
      <c r="ABQ28" s="90"/>
      <c r="ABR28" s="90"/>
      <c r="ABS28" s="90"/>
      <c r="ABT28" s="90"/>
      <c r="ABU28" s="90"/>
      <c r="ABV28" s="90"/>
      <c r="ABW28" s="90"/>
      <c r="ABX28" s="90"/>
      <c r="ABY28" s="90"/>
      <c r="ABZ28" s="90"/>
      <c r="ACA28" s="90"/>
      <c r="ACB28" s="90"/>
      <c r="ACC28" s="90"/>
      <c r="ACD28" s="90"/>
      <c r="ACE28" s="90"/>
      <c r="ACF28" s="90"/>
      <c r="ACG28" s="90"/>
      <c r="ACH28" s="90"/>
      <c r="ACI28" s="90"/>
      <c r="ACJ28" s="90"/>
      <c r="ACK28" s="90"/>
      <c r="ACL28" s="90"/>
      <c r="ACM28" s="90"/>
      <c r="ACN28" s="90"/>
      <c r="ACO28" s="90"/>
      <c r="ACP28" s="90"/>
      <c r="ACQ28" s="90"/>
      <c r="ACR28" s="90"/>
      <c r="ACS28" s="90"/>
      <c r="ACT28" s="90"/>
      <c r="ACU28" s="90"/>
      <c r="ACV28" s="90"/>
      <c r="ACW28" s="90"/>
      <c r="ACX28" s="90"/>
      <c r="ACY28" s="90"/>
      <c r="ACZ28" s="90"/>
      <c r="ADA28" s="90"/>
      <c r="ADB28" s="90"/>
      <c r="ADC28" s="90"/>
      <c r="ADD28" s="90"/>
      <c r="ADE28" s="90"/>
      <c r="ADF28" s="90"/>
      <c r="ADG28" s="90"/>
      <c r="ADH28" s="90"/>
      <c r="ADI28" s="90"/>
      <c r="ADJ28" s="90"/>
      <c r="ADK28" s="90"/>
      <c r="ADL28" s="90"/>
      <c r="ADM28" s="90"/>
      <c r="ADN28" s="90"/>
      <c r="ADO28" s="90"/>
      <c r="ADP28" s="90"/>
      <c r="ADQ28" s="90"/>
      <c r="ADR28" s="90"/>
      <c r="ADS28" s="90"/>
      <c r="ADT28" s="90"/>
      <c r="ADU28" s="90"/>
      <c r="ADV28" s="90"/>
      <c r="ADW28" s="90"/>
      <c r="ADX28" s="90"/>
      <c r="ADY28" s="90"/>
      <c r="ADZ28" s="90"/>
      <c r="AEA28" s="90"/>
      <c r="AEB28" s="90"/>
      <c r="AEC28" s="90"/>
      <c r="AED28" s="90"/>
      <c r="AEE28" s="90"/>
      <c r="AEF28" s="90"/>
      <c r="AEG28" s="90"/>
      <c r="AEH28" s="90"/>
      <c r="AEI28" s="90"/>
      <c r="AEJ28" s="90"/>
      <c r="AEK28" s="90"/>
      <c r="AEL28" s="90"/>
      <c r="AEM28" s="90"/>
      <c r="AEN28" s="90"/>
      <c r="AEO28" s="90"/>
      <c r="AEP28" s="90"/>
      <c r="AEQ28" s="90"/>
      <c r="AER28" s="90"/>
      <c r="AES28" s="90"/>
      <c r="AET28" s="90"/>
      <c r="AEU28" s="90"/>
      <c r="AEV28" s="90"/>
      <c r="AEW28" s="90"/>
      <c r="AEX28" s="90"/>
      <c r="AEY28" s="90"/>
      <c r="AEZ28" s="90"/>
      <c r="AFA28" s="90"/>
      <c r="AFB28" s="90"/>
      <c r="AFC28" s="90"/>
      <c r="AFD28" s="90"/>
      <c r="AFE28" s="90"/>
      <c r="AFF28" s="90"/>
      <c r="AFG28" s="90"/>
      <c r="AFH28" s="90"/>
      <c r="AFI28" s="90"/>
      <c r="AFJ28" s="90"/>
      <c r="AFK28" s="90"/>
      <c r="AFL28" s="90"/>
      <c r="AFM28" s="90"/>
      <c r="AFN28" s="90"/>
      <c r="AFO28" s="90"/>
      <c r="AFP28" s="90"/>
      <c r="AFQ28" s="90"/>
      <c r="AFR28" s="90"/>
      <c r="AFS28" s="90"/>
      <c r="AFT28" s="90"/>
      <c r="AFU28" s="90"/>
      <c r="AFV28" s="90"/>
      <c r="AFW28" s="90"/>
      <c r="AFX28" s="90"/>
      <c r="AFY28" s="90"/>
      <c r="AFZ28" s="90"/>
      <c r="AGA28" s="90"/>
      <c r="AGB28" s="90"/>
      <c r="AGC28" s="90"/>
      <c r="AGD28" s="90"/>
      <c r="AGE28" s="90"/>
      <c r="AGF28" s="90"/>
      <c r="AGG28" s="90"/>
      <c r="AGH28" s="90"/>
      <c r="AGI28" s="90"/>
      <c r="AGJ28" s="90"/>
      <c r="AGK28" s="90"/>
      <c r="AGL28" s="90"/>
      <c r="AGM28" s="90"/>
      <c r="AGN28" s="90"/>
      <c r="AGO28" s="90"/>
      <c r="AGP28" s="90"/>
      <c r="AGQ28" s="90"/>
      <c r="AGR28" s="90"/>
      <c r="AGS28" s="90"/>
      <c r="AGT28" s="90"/>
      <c r="AGU28" s="90"/>
      <c r="AGV28" s="90"/>
      <c r="AGW28" s="90"/>
      <c r="AGX28" s="90"/>
      <c r="AGY28" s="90"/>
      <c r="AGZ28" s="90"/>
      <c r="AHA28" s="90"/>
      <c r="AHB28" s="90"/>
      <c r="AHC28" s="90"/>
      <c r="AHD28" s="90"/>
      <c r="AHE28" s="90"/>
      <c r="AHF28" s="90"/>
      <c r="AHG28" s="90"/>
      <c r="AHH28" s="90"/>
      <c r="AHI28" s="90"/>
      <c r="AHJ28" s="90"/>
      <c r="AHK28" s="90"/>
      <c r="AHL28" s="90"/>
      <c r="AHM28" s="90"/>
      <c r="AHN28" s="90"/>
      <c r="AHO28" s="90"/>
      <c r="AHP28" s="90"/>
      <c r="AHQ28" s="90"/>
      <c r="AHR28" s="90"/>
      <c r="AHS28" s="90"/>
      <c r="AHT28" s="90"/>
      <c r="AHU28" s="90"/>
      <c r="AHV28" s="90"/>
      <c r="AHW28" s="90"/>
      <c r="AHX28" s="90"/>
      <c r="AHY28" s="90"/>
      <c r="AHZ28" s="90"/>
      <c r="AIA28" s="90"/>
      <c r="AIB28" s="90"/>
      <c r="AIC28" s="90"/>
      <c r="AID28" s="90"/>
      <c r="AIE28" s="90"/>
      <c r="AIF28" s="90"/>
      <c r="AIG28" s="90"/>
      <c r="AIH28" s="90"/>
      <c r="AII28" s="90"/>
      <c r="AIJ28" s="90"/>
      <c r="AIK28" s="90"/>
      <c r="AIL28" s="90"/>
      <c r="AIM28" s="90"/>
      <c r="AIN28" s="90"/>
      <c r="AIO28" s="90"/>
      <c r="AIP28" s="90"/>
      <c r="AIQ28" s="90"/>
      <c r="AIR28" s="90"/>
      <c r="AIS28" s="90"/>
      <c r="AIT28" s="90"/>
      <c r="AIU28" s="90"/>
      <c r="AIV28" s="90"/>
      <c r="AIW28" s="90"/>
      <c r="AIX28" s="90"/>
      <c r="AIY28" s="90"/>
      <c r="AIZ28" s="90"/>
      <c r="AJA28" s="90"/>
      <c r="AJB28" s="90"/>
      <c r="AJC28" s="90"/>
      <c r="AJD28" s="90"/>
      <c r="AJE28" s="90"/>
      <c r="AJF28" s="90"/>
      <c r="AJG28" s="90"/>
      <c r="AJH28" s="90"/>
      <c r="AJI28" s="90"/>
      <c r="AJJ28" s="90"/>
      <c r="AJK28" s="90"/>
      <c r="AJL28" s="90"/>
      <c r="AJM28" s="90"/>
      <c r="AJN28" s="90"/>
      <c r="AJO28" s="90"/>
      <c r="AJP28" s="90"/>
      <c r="AJQ28" s="90"/>
      <c r="AJR28" s="90"/>
      <c r="AJS28" s="90"/>
      <c r="AJT28" s="90"/>
      <c r="AJU28" s="90"/>
      <c r="AJV28" s="90"/>
      <c r="AJW28" s="90"/>
      <c r="AJX28" s="90"/>
      <c r="AJY28" s="90"/>
      <c r="AJZ28" s="90"/>
      <c r="AKA28" s="90"/>
      <c r="AKB28" s="90"/>
      <c r="AKC28" s="90"/>
      <c r="AKD28" s="90"/>
      <c r="AKE28" s="90"/>
      <c r="AKF28" s="90"/>
      <c r="AKG28" s="90"/>
      <c r="AKH28" s="90"/>
      <c r="AKI28" s="90"/>
      <c r="AKJ28" s="90"/>
      <c r="AKK28" s="90"/>
      <c r="AKL28" s="90"/>
      <c r="AKM28" s="90"/>
      <c r="AKN28" s="90"/>
      <c r="AKO28" s="90"/>
      <c r="AKP28" s="90"/>
      <c r="AKQ28" s="90"/>
      <c r="AKR28" s="90"/>
      <c r="AKS28" s="90"/>
      <c r="AKT28" s="90"/>
      <c r="AKU28" s="90"/>
      <c r="AKV28" s="90"/>
      <c r="AKW28" s="90"/>
      <c r="AKX28" s="90"/>
      <c r="AKY28" s="90"/>
      <c r="AKZ28" s="90"/>
      <c r="ALA28" s="90"/>
      <c r="ALB28" s="90"/>
      <c r="ALC28" s="90"/>
      <c r="ALD28" s="90"/>
      <c r="ALE28" s="90"/>
      <c r="ALF28" s="90"/>
      <c r="ALG28" s="90"/>
      <c r="ALH28" s="90"/>
      <c r="ALI28" s="90"/>
      <c r="ALJ28" s="90"/>
      <c r="ALK28" s="90"/>
      <c r="ALL28" s="90"/>
      <c r="ALM28" s="90"/>
      <c r="ALN28" s="90"/>
      <c r="ALO28" s="90"/>
      <c r="ALP28" s="90"/>
      <c r="ALQ28" s="90"/>
      <c r="ALR28" s="90"/>
      <c r="ALS28" s="90"/>
      <c r="ALT28" s="90"/>
      <c r="ALU28" s="90"/>
      <c r="ALV28" s="90"/>
      <c r="ALW28" s="90"/>
      <c r="ALX28" s="90"/>
      <c r="ALY28" s="90"/>
      <c r="ALZ28" s="90"/>
      <c r="AMA28" s="90"/>
      <c r="AMB28" s="90"/>
      <c r="AMC28" s="90"/>
      <c r="AMD28" s="90"/>
      <c r="AME28" s="90"/>
      <c r="AMF28" s="90"/>
      <c r="AMG28" s="90"/>
      <c r="AMH28" s="90"/>
      <c r="AMI28" s="90"/>
      <c r="AMJ28" s="90"/>
      <c r="AMK28" s="90"/>
      <c r="AML28" s="90"/>
      <c r="AMM28" s="90"/>
      <c r="AMN28" s="90"/>
      <c r="AMO28" s="90"/>
      <c r="AMP28" s="90"/>
      <c r="AMQ28" s="90"/>
      <c r="AMR28" s="90"/>
      <c r="AMS28" s="90"/>
      <c r="AMT28" s="90"/>
      <c r="AMU28" s="90"/>
      <c r="AMV28" s="90"/>
      <c r="AMW28" s="90"/>
      <c r="AMX28" s="90"/>
      <c r="AMY28" s="90"/>
      <c r="AMZ28" s="90"/>
      <c r="ANA28" s="90"/>
      <c r="ANB28" s="90"/>
      <c r="ANC28" s="90"/>
      <c r="AND28" s="90"/>
      <c r="ANE28" s="90"/>
      <c r="ANF28" s="90"/>
      <c r="ANG28" s="90"/>
      <c r="ANH28" s="90"/>
      <c r="ANI28" s="90"/>
      <c r="ANJ28" s="90"/>
      <c r="ANK28" s="90"/>
      <c r="ANL28" s="90"/>
      <c r="ANM28" s="90"/>
      <c r="ANN28" s="90"/>
      <c r="ANO28" s="90"/>
      <c r="ANP28" s="90"/>
      <c r="ANQ28" s="90"/>
      <c r="ANR28" s="90"/>
      <c r="ANS28" s="90"/>
      <c r="ANT28" s="90"/>
      <c r="ANU28" s="90"/>
      <c r="ANV28" s="90"/>
      <c r="ANW28" s="90"/>
      <c r="ANX28" s="90"/>
      <c r="ANY28" s="90"/>
      <c r="ANZ28" s="90"/>
      <c r="AOA28" s="90"/>
      <c r="AOB28" s="90"/>
      <c r="AOC28" s="90"/>
      <c r="AOD28" s="90"/>
      <c r="AOE28" s="90"/>
      <c r="AOF28" s="90"/>
      <c r="AOG28" s="90"/>
      <c r="AOH28" s="90"/>
      <c r="AOI28" s="90"/>
      <c r="AOJ28" s="90"/>
      <c r="AOK28" s="90"/>
      <c r="AOL28" s="90"/>
      <c r="AOM28" s="90"/>
      <c r="AON28" s="90"/>
      <c r="AOO28" s="90"/>
      <c r="AOP28" s="90"/>
      <c r="AOQ28" s="90"/>
      <c r="AOR28" s="90"/>
      <c r="AOS28" s="90"/>
      <c r="AOT28" s="90"/>
      <c r="AOU28" s="90"/>
      <c r="AOV28" s="90"/>
      <c r="AOW28" s="90"/>
      <c r="AOX28" s="90"/>
      <c r="AOY28" s="90"/>
      <c r="AOZ28" s="90"/>
      <c r="APA28" s="90"/>
      <c r="APB28" s="90"/>
      <c r="APC28" s="90"/>
      <c r="APD28" s="90"/>
      <c r="APE28" s="90"/>
      <c r="APF28" s="90"/>
      <c r="APG28" s="90"/>
      <c r="APH28" s="90"/>
      <c r="API28" s="90"/>
      <c r="APJ28" s="90"/>
      <c r="APK28" s="90"/>
      <c r="APL28" s="90"/>
      <c r="APM28" s="90"/>
      <c r="APN28" s="90"/>
      <c r="APO28" s="90"/>
      <c r="APP28" s="90"/>
      <c r="APQ28" s="90"/>
      <c r="APR28" s="90"/>
      <c r="APS28" s="90"/>
      <c r="APT28" s="90"/>
      <c r="APU28" s="90"/>
      <c r="APV28" s="90"/>
      <c r="APW28" s="90"/>
      <c r="APX28" s="90"/>
      <c r="APY28" s="90"/>
      <c r="APZ28" s="90"/>
      <c r="AQA28" s="90"/>
      <c r="AQB28" s="90"/>
      <c r="AQC28" s="90"/>
      <c r="AQD28" s="90"/>
      <c r="AQE28" s="90"/>
      <c r="AQF28" s="90"/>
      <c r="AQG28" s="90"/>
      <c r="AQH28" s="90"/>
      <c r="AQI28" s="90"/>
      <c r="AQJ28" s="90"/>
      <c r="AQK28" s="90"/>
      <c r="AQL28" s="90"/>
      <c r="AQM28" s="90"/>
      <c r="AQN28" s="90"/>
      <c r="AQO28" s="90"/>
      <c r="AQP28" s="90"/>
      <c r="AQQ28" s="90"/>
      <c r="AQR28" s="90"/>
      <c r="AQS28" s="90"/>
      <c r="AQT28" s="90"/>
      <c r="AQU28" s="90"/>
      <c r="AQV28" s="90"/>
      <c r="AQW28" s="90"/>
      <c r="AQX28" s="90"/>
      <c r="AQY28" s="90"/>
      <c r="AQZ28" s="90"/>
      <c r="ARA28" s="90"/>
      <c r="ARB28" s="90"/>
      <c r="ARC28" s="90"/>
      <c r="ARD28" s="90"/>
      <c r="ARE28" s="90"/>
      <c r="ARF28" s="90"/>
      <c r="ARG28" s="90"/>
      <c r="ARH28" s="90"/>
      <c r="ARI28" s="90"/>
      <c r="ARJ28" s="90"/>
      <c r="ARK28" s="90"/>
      <c r="ARL28" s="90"/>
      <c r="ARM28" s="90"/>
      <c r="ARN28" s="90"/>
      <c r="ARO28" s="90"/>
      <c r="ARP28" s="90"/>
      <c r="ARQ28" s="90"/>
      <c r="ARR28" s="90"/>
      <c r="ARS28" s="90"/>
      <c r="ART28" s="90"/>
      <c r="ARU28" s="90"/>
      <c r="ARV28" s="90"/>
      <c r="ARW28" s="90"/>
      <c r="ARX28" s="90"/>
      <c r="ARY28" s="90"/>
      <c r="ARZ28" s="90"/>
      <c r="ASA28" s="90"/>
      <c r="ASB28" s="90"/>
      <c r="ASC28" s="90"/>
      <c r="ASD28" s="90"/>
      <c r="ASE28" s="90"/>
      <c r="ASF28" s="90"/>
      <c r="ASG28" s="90"/>
      <c r="ASH28" s="90"/>
      <c r="ASI28" s="90"/>
      <c r="ASJ28" s="90"/>
      <c r="ASK28" s="90"/>
      <c r="ASL28" s="90"/>
      <c r="ASM28" s="90"/>
      <c r="ASN28" s="90"/>
      <c r="ASO28" s="90"/>
      <c r="ASP28" s="90"/>
      <c r="ASQ28" s="90"/>
      <c r="ASR28" s="90"/>
      <c r="ASS28" s="90"/>
      <c r="AST28" s="90"/>
      <c r="ASU28" s="90"/>
      <c r="ASV28" s="90"/>
      <c r="ASW28" s="90"/>
      <c r="ASX28" s="90"/>
      <c r="ASY28" s="90"/>
      <c r="ASZ28" s="90"/>
      <c r="ATA28" s="90"/>
      <c r="ATB28" s="90"/>
      <c r="ATC28" s="90"/>
      <c r="ATD28" s="90"/>
      <c r="ATE28" s="90"/>
      <c r="ATF28" s="90"/>
      <c r="ATG28" s="90"/>
      <c r="ATH28" s="90"/>
      <c r="ATI28" s="90"/>
      <c r="ATJ28" s="90"/>
      <c r="ATK28" s="90"/>
      <c r="ATL28" s="90"/>
      <c r="ATM28" s="90"/>
      <c r="ATN28" s="90"/>
      <c r="ATO28" s="90"/>
      <c r="ATP28" s="90"/>
      <c r="ATQ28" s="90"/>
      <c r="ATR28" s="90"/>
      <c r="ATS28" s="90"/>
    </row>
    <row r="29" spans="1:1215" x14ac:dyDescent="0.25">
      <c r="A29" s="19">
        <v>11</v>
      </c>
      <c r="C29" s="5" t="str">
        <f t="shared" si="2950"/>
        <v/>
      </c>
      <c r="D29" s="92">
        <f t="shared" si="2952"/>
        <v>0</v>
      </c>
      <c r="E29" s="93">
        <f t="shared" si="2951"/>
        <v>0</v>
      </c>
      <c r="F29" s="93">
        <f t="shared" si="2951"/>
        <v>0</v>
      </c>
      <c r="G29" s="93">
        <f t="shared" si="2951"/>
        <v>0</v>
      </c>
      <c r="H29" s="93">
        <f t="shared" si="2951"/>
        <v>0</v>
      </c>
      <c r="I29" s="93">
        <f t="shared" si="2951"/>
        <v>0</v>
      </c>
      <c r="J29" s="93">
        <f t="shared" si="2951"/>
        <v>0</v>
      </c>
      <c r="K29" s="93">
        <f t="shared" si="2951"/>
        <v>0</v>
      </c>
      <c r="L29" s="93">
        <f t="shared" si="2951"/>
        <v>0</v>
      </c>
      <c r="M29" s="93">
        <f t="shared" si="2951"/>
        <v>0</v>
      </c>
      <c r="N29" s="93">
        <f t="shared" si="2951"/>
        <v>0</v>
      </c>
      <c r="O29" s="93">
        <f t="shared" si="2951"/>
        <v>0</v>
      </c>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0"/>
      <c r="EG29" s="90"/>
      <c r="EH29" s="90"/>
      <c r="EI29" s="90"/>
      <c r="EJ29" s="90"/>
      <c r="EK29" s="90"/>
      <c r="EL29" s="90"/>
      <c r="EM29" s="90"/>
      <c r="EN29" s="90"/>
      <c r="EO29" s="90"/>
      <c r="EP29" s="90"/>
      <c r="EQ29" s="90"/>
      <c r="ER29" s="90"/>
      <c r="ES29" s="90"/>
      <c r="ET29" s="90"/>
      <c r="EU29" s="90"/>
      <c r="EV29" s="90"/>
      <c r="EW29" s="90"/>
      <c r="EX29" s="90"/>
      <c r="EY29" s="90"/>
      <c r="EZ29" s="90"/>
      <c r="FA29" s="90"/>
      <c r="FB29" s="90"/>
      <c r="FC29" s="90"/>
      <c r="FD29" s="90"/>
      <c r="FE29" s="90"/>
      <c r="FF29" s="90"/>
      <c r="FG29" s="90"/>
      <c r="FH29" s="90"/>
      <c r="FI29" s="90"/>
      <c r="FJ29" s="90"/>
      <c r="FK29" s="90"/>
      <c r="FL29" s="90"/>
      <c r="FM29" s="90"/>
      <c r="FN29" s="90"/>
      <c r="FO29" s="90"/>
      <c r="FP29" s="90"/>
      <c r="FQ29" s="90"/>
      <c r="FR29" s="90"/>
      <c r="FS29" s="90"/>
      <c r="FT29" s="90"/>
      <c r="FU29" s="90"/>
      <c r="FV29" s="90"/>
      <c r="FW29" s="90"/>
      <c r="FX29" s="90"/>
      <c r="FY29" s="90"/>
      <c r="FZ29" s="90"/>
      <c r="GA29" s="90"/>
      <c r="GB29" s="90"/>
      <c r="GC29" s="90"/>
      <c r="GD29" s="90"/>
      <c r="GE29" s="90"/>
      <c r="GF29" s="90"/>
      <c r="GG29" s="90"/>
      <c r="GH29" s="90"/>
      <c r="GI29" s="90"/>
      <c r="GJ29" s="90"/>
      <c r="GK29" s="90"/>
      <c r="GL29" s="90"/>
      <c r="GM29" s="90"/>
      <c r="GN29" s="90"/>
      <c r="GO29" s="90"/>
      <c r="GP29" s="90"/>
      <c r="GQ29" s="90"/>
      <c r="GR29" s="90"/>
      <c r="GS29" s="90"/>
      <c r="GT29" s="90"/>
      <c r="GU29" s="90"/>
      <c r="GV29" s="90"/>
      <c r="GW29" s="90"/>
      <c r="GX29" s="90"/>
      <c r="GY29" s="90"/>
      <c r="GZ29" s="90"/>
      <c r="HA29" s="90"/>
      <c r="HB29" s="90"/>
      <c r="HC29" s="90"/>
      <c r="HD29" s="90"/>
      <c r="HE29" s="90"/>
      <c r="HF29" s="90"/>
      <c r="HG29" s="90"/>
      <c r="HH29" s="90"/>
      <c r="HI29" s="90"/>
      <c r="HJ29" s="90"/>
      <c r="HK29" s="90"/>
      <c r="HL29" s="90"/>
      <c r="HM29" s="90"/>
      <c r="HN29" s="90"/>
      <c r="HO29" s="90"/>
      <c r="HP29" s="90"/>
      <c r="HQ29" s="90"/>
      <c r="HR29" s="90"/>
      <c r="HS29" s="90"/>
      <c r="HT29" s="90"/>
      <c r="HU29" s="90"/>
      <c r="HV29" s="90"/>
      <c r="HW29" s="90"/>
      <c r="HX29" s="90"/>
      <c r="HY29" s="90"/>
      <c r="HZ29" s="90"/>
      <c r="IA29" s="90"/>
      <c r="IB29" s="90"/>
      <c r="IC29" s="90"/>
      <c r="ID29" s="90"/>
      <c r="IE29" s="90"/>
      <c r="IF29" s="90"/>
      <c r="IG29" s="90"/>
      <c r="IH29" s="90"/>
      <c r="II29" s="90"/>
      <c r="IJ29" s="90"/>
      <c r="IK29" s="90"/>
      <c r="IL29" s="90"/>
      <c r="IM29" s="90"/>
      <c r="IN29" s="90"/>
      <c r="IO29" s="90"/>
      <c r="IP29" s="90"/>
      <c r="IQ29" s="90"/>
      <c r="IR29" s="90"/>
      <c r="IS29" s="90"/>
      <c r="IT29" s="90"/>
      <c r="IU29" s="90"/>
      <c r="IV29" s="90"/>
      <c r="IW29" s="90"/>
      <c r="IX29" s="90"/>
      <c r="IY29" s="90"/>
      <c r="IZ29" s="90"/>
      <c r="JA29" s="90"/>
      <c r="JB29" s="90"/>
      <c r="JC29" s="90"/>
      <c r="JD29" s="90"/>
      <c r="JE29" s="90"/>
      <c r="JF29" s="90"/>
      <c r="JG29" s="90"/>
      <c r="JH29" s="90"/>
      <c r="JI29" s="90"/>
      <c r="JJ29" s="90"/>
      <c r="JK29" s="90"/>
      <c r="JL29" s="90"/>
      <c r="JM29" s="90"/>
      <c r="JN29" s="90"/>
      <c r="JO29" s="90"/>
      <c r="JP29" s="90"/>
      <c r="JQ29" s="90"/>
      <c r="JR29" s="90"/>
      <c r="JS29" s="90"/>
      <c r="JT29" s="90"/>
      <c r="JU29" s="90"/>
      <c r="JV29" s="90"/>
      <c r="JW29" s="90"/>
      <c r="JX29" s="90"/>
      <c r="JY29" s="90"/>
      <c r="JZ29" s="90"/>
      <c r="KA29" s="90"/>
      <c r="KB29" s="90"/>
      <c r="KC29" s="90"/>
      <c r="KD29" s="90"/>
      <c r="KE29" s="90"/>
      <c r="KF29" s="90"/>
      <c r="KG29" s="90"/>
      <c r="KH29" s="90"/>
      <c r="KI29" s="90"/>
      <c r="KJ29" s="90"/>
      <c r="KK29" s="90"/>
      <c r="KL29" s="90"/>
      <c r="KM29" s="90"/>
      <c r="KN29" s="90"/>
      <c r="KO29" s="90"/>
      <c r="KP29" s="90"/>
      <c r="KQ29" s="90"/>
      <c r="KR29" s="90"/>
      <c r="KS29" s="90"/>
      <c r="KT29" s="90"/>
      <c r="KU29" s="90"/>
      <c r="KV29" s="90"/>
      <c r="KW29" s="90"/>
      <c r="KX29" s="90"/>
      <c r="KY29" s="90"/>
      <c r="KZ29" s="90"/>
      <c r="LA29" s="90"/>
      <c r="LB29" s="90"/>
      <c r="LC29" s="90"/>
      <c r="LD29" s="90"/>
      <c r="LE29" s="90"/>
      <c r="LF29" s="90"/>
      <c r="LG29" s="90"/>
      <c r="LH29" s="90"/>
      <c r="LI29" s="90"/>
      <c r="LJ29" s="90"/>
      <c r="LK29" s="90"/>
      <c r="LL29" s="90"/>
      <c r="LM29" s="90"/>
      <c r="LN29" s="90"/>
      <c r="LO29" s="90"/>
      <c r="LP29" s="90"/>
      <c r="LQ29" s="90"/>
      <c r="LR29" s="90"/>
      <c r="LS29" s="90"/>
      <c r="LT29" s="90"/>
      <c r="LU29" s="90"/>
      <c r="LV29" s="90"/>
      <c r="LW29" s="90"/>
      <c r="LX29" s="90"/>
      <c r="LY29" s="90"/>
      <c r="LZ29" s="90"/>
      <c r="MA29" s="90"/>
      <c r="MB29" s="90"/>
      <c r="MC29" s="90"/>
      <c r="MD29" s="90"/>
      <c r="ME29" s="90"/>
      <c r="MF29" s="90"/>
      <c r="MG29" s="90"/>
      <c r="MH29" s="90"/>
      <c r="MI29" s="90"/>
      <c r="MJ29" s="90"/>
      <c r="MK29" s="90"/>
      <c r="ML29" s="90"/>
      <c r="MM29" s="90"/>
      <c r="MN29" s="90"/>
      <c r="MO29" s="90"/>
      <c r="MP29" s="90"/>
      <c r="MQ29" s="90"/>
      <c r="MR29" s="90"/>
      <c r="MS29" s="90"/>
      <c r="MT29" s="90"/>
      <c r="MU29" s="90"/>
      <c r="MV29" s="90"/>
      <c r="MW29" s="90"/>
      <c r="MX29" s="90"/>
      <c r="MY29" s="90"/>
      <c r="MZ29" s="90"/>
      <c r="NA29" s="90"/>
      <c r="NB29" s="90"/>
      <c r="NC29" s="90"/>
      <c r="ND29" s="90"/>
      <c r="NE29" s="90"/>
      <c r="NF29" s="90"/>
      <c r="NG29" s="90"/>
      <c r="NH29" s="90"/>
      <c r="NI29" s="90"/>
      <c r="NJ29" s="90"/>
      <c r="NK29" s="90"/>
      <c r="NL29" s="90"/>
      <c r="NM29" s="90"/>
      <c r="NN29" s="90"/>
      <c r="NO29" s="90"/>
      <c r="NP29" s="90"/>
      <c r="NQ29" s="90"/>
      <c r="NR29" s="90"/>
      <c r="NS29" s="90"/>
      <c r="NT29" s="90"/>
      <c r="NU29" s="90"/>
      <c r="NV29" s="90"/>
      <c r="NW29" s="90"/>
      <c r="NX29" s="90"/>
      <c r="NY29" s="90"/>
      <c r="NZ29" s="90"/>
      <c r="OA29" s="90"/>
      <c r="OB29" s="90"/>
      <c r="OC29" s="90"/>
      <c r="OD29" s="90"/>
      <c r="OE29" s="90"/>
      <c r="OF29" s="90"/>
      <c r="OG29" s="90"/>
      <c r="OH29" s="90"/>
      <c r="OI29" s="90"/>
      <c r="OJ29" s="90"/>
      <c r="OK29" s="90"/>
      <c r="OL29" s="90"/>
      <c r="OM29" s="90"/>
      <c r="ON29" s="90"/>
      <c r="OO29" s="90"/>
      <c r="OP29" s="90"/>
      <c r="OQ29" s="90"/>
      <c r="OR29" s="90"/>
      <c r="OS29" s="90"/>
      <c r="OT29" s="90"/>
      <c r="OU29" s="90"/>
      <c r="OV29" s="90"/>
      <c r="OW29" s="90"/>
      <c r="OX29" s="90"/>
      <c r="OY29" s="90"/>
      <c r="OZ29" s="90"/>
      <c r="PA29" s="90"/>
      <c r="PB29" s="90"/>
      <c r="PC29" s="90"/>
      <c r="PD29" s="90"/>
      <c r="PE29" s="90"/>
      <c r="PF29" s="90"/>
      <c r="PG29" s="90"/>
      <c r="PH29" s="90"/>
      <c r="PI29" s="90"/>
      <c r="PJ29" s="90"/>
      <c r="PK29" s="90"/>
      <c r="PL29" s="90"/>
      <c r="PM29" s="90"/>
      <c r="PN29" s="90"/>
      <c r="PO29" s="90"/>
      <c r="PP29" s="90"/>
      <c r="PQ29" s="90"/>
      <c r="PR29" s="90"/>
      <c r="PS29" s="90"/>
      <c r="PT29" s="90"/>
      <c r="PU29" s="90"/>
      <c r="PV29" s="90"/>
      <c r="PW29" s="90"/>
      <c r="PX29" s="90"/>
      <c r="PY29" s="90"/>
      <c r="PZ29" s="90"/>
      <c r="QA29" s="90"/>
      <c r="QB29" s="90"/>
      <c r="QC29" s="90"/>
      <c r="QD29" s="90"/>
      <c r="QE29" s="90"/>
      <c r="QF29" s="90"/>
      <c r="QG29" s="90"/>
      <c r="QH29" s="90"/>
      <c r="QI29" s="90"/>
      <c r="QJ29" s="90"/>
      <c r="QK29" s="90"/>
      <c r="QL29" s="90"/>
      <c r="QM29" s="90"/>
      <c r="QN29" s="90"/>
      <c r="QO29" s="90"/>
      <c r="QP29" s="90"/>
      <c r="QQ29" s="90"/>
      <c r="QR29" s="90"/>
      <c r="QS29" s="90"/>
      <c r="QT29" s="90"/>
      <c r="QU29" s="90"/>
      <c r="QV29" s="90"/>
      <c r="QW29" s="90"/>
      <c r="QX29" s="90"/>
      <c r="QY29" s="90"/>
      <c r="QZ29" s="90"/>
      <c r="RA29" s="90"/>
      <c r="RB29" s="90"/>
      <c r="RC29" s="90"/>
      <c r="RD29" s="90"/>
      <c r="RE29" s="90"/>
      <c r="RF29" s="90"/>
      <c r="RG29" s="90"/>
      <c r="RH29" s="90"/>
      <c r="RI29" s="90"/>
      <c r="RJ29" s="90"/>
      <c r="RK29" s="90"/>
      <c r="RL29" s="90"/>
      <c r="RM29" s="90"/>
      <c r="RN29" s="90"/>
      <c r="RO29" s="90"/>
      <c r="RP29" s="90"/>
      <c r="RQ29" s="90"/>
      <c r="RR29" s="90"/>
      <c r="RS29" s="90"/>
      <c r="RT29" s="90"/>
      <c r="RU29" s="90"/>
      <c r="RV29" s="90"/>
      <c r="RW29" s="90"/>
      <c r="RX29" s="90"/>
      <c r="RY29" s="90"/>
      <c r="RZ29" s="90"/>
      <c r="SA29" s="90"/>
      <c r="SB29" s="90"/>
      <c r="SC29" s="90"/>
      <c r="SD29" s="90"/>
      <c r="SE29" s="90"/>
      <c r="SF29" s="90"/>
      <c r="SG29" s="90"/>
      <c r="SH29" s="90"/>
      <c r="SI29" s="90"/>
      <c r="SJ29" s="90"/>
      <c r="SK29" s="90"/>
      <c r="SL29" s="90"/>
      <c r="SM29" s="90"/>
      <c r="SN29" s="90"/>
      <c r="SO29" s="90"/>
      <c r="SP29" s="90"/>
      <c r="SQ29" s="90"/>
      <c r="SR29" s="90"/>
      <c r="SS29" s="90"/>
      <c r="ST29" s="90"/>
      <c r="SU29" s="90"/>
      <c r="SV29" s="90"/>
      <c r="SW29" s="90"/>
      <c r="SX29" s="90"/>
      <c r="SY29" s="90"/>
      <c r="SZ29" s="90"/>
      <c r="TA29" s="90"/>
      <c r="TB29" s="90"/>
      <c r="TC29" s="90"/>
      <c r="TD29" s="90"/>
      <c r="TE29" s="90"/>
      <c r="TF29" s="90"/>
      <c r="TG29" s="90"/>
      <c r="TH29" s="90"/>
      <c r="TI29" s="90"/>
      <c r="TJ29" s="90"/>
      <c r="TK29" s="90"/>
      <c r="TL29" s="90"/>
      <c r="TM29" s="90"/>
      <c r="TN29" s="90"/>
      <c r="TO29" s="90"/>
      <c r="TP29" s="90"/>
      <c r="TQ29" s="90"/>
      <c r="TR29" s="90"/>
      <c r="TS29" s="90"/>
      <c r="TT29" s="90"/>
      <c r="TU29" s="90"/>
      <c r="TV29" s="90"/>
      <c r="TW29" s="90"/>
      <c r="TX29" s="90"/>
      <c r="TY29" s="90"/>
      <c r="TZ29" s="90"/>
      <c r="UA29" s="90"/>
      <c r="UB29" s="90"/>
      <c r="UC29" s="90"/>
      <c r="UD29" s="90"/>
      <c r="UE29" s="90"/>
      <c r="UF29" s="90"/>
      <c r="UG29" s="90"/>
      <c r="UH29" s="90"/>
      <c r="UI29" s="90"/>
      <c r="UJ29" s="90"/>
      <c r="UK29" s="90"/>
      <c r="UL29" s="90"/>
      <c r="UM29" s="90"/>
      <c r="UN29" s="90"/>
      <c r="UO29" s="90"/>
      <c r="UP29" s="90"/>
      <c r="UQ29" s="90"/>
      <c r="UR29" s="90"/>
      <c r="US29" s="90"/>
      <c r="UT29" s="90"/>
      <c r="UU29" s="90"/>
      <c r="UV29" s="90"/>
      <c r="UW29" s="90"/>
      <c r="UX29" s="90"/>
      <c r="UY29" s="90"/>
      <c r="UZ29" s="90"/>
      <c r="VA29" s="90"/>
      <c r="VB29" s="90"/>
      <c r="VC29" s="90"/>
      <c r="VD29" s="90"/>
      <c r="VE29" s="90"/>
      <c r="VF29" s="90"/>
      <c r="VG29" s="90"/>
      <c r="VH29" s="90"/>
      <c r="VI29" s="90"/>
      <c r="VJ29" s="90"/>
      <c r="VK29" s="90"/>
      <c r="VL29" s="90"/>
      <c r="VM29" s="90"/>
      <c r="VN29" s="90"/>
      <c r="VO29" s="90"/>
      <c r="VP29" s="90"/>
      <c r="VQ29" s="90"/>
      <c r="VR29" s="90"/>
      <c r="VS29" s="90"/>
      <c r="VT29" s="90"/>
      <c r="VU29" s="90"/>
      <c r="VV29" s="90"/>
      <c r="VW29" s="90"/>
      <c r="VX29" s="90"/>
      <c r="VY29" s="90"/>
      <c r="VZ29" s="90"/>
      <c r="WA29" s="90"/>
      <c r="WB29" s="90"/>
      <c r="WC29" s="90"/>
      <c r="WD29" s="90"/>
      <c r="WE29" s="90"/>
      <c r="WF29" s="90"/>
      <c r="WG29" s="90"/>
      <c r="WH29" s="90"/>
      <c r="WI29" s="90"/>
      <c r="WJ29" s="90"/>
      <c r="WK29" s="90"/>
      <c r="WL29" s="90"/>
      <c r="WM29" s="90"/>
      <c r="WN29" s="90"/>
      <c r="WO29" s="90"/>
      <c r="WP29" s="90"/>
      <c r="WQ29" s="90"/>
      <c r="WR29" s="90"/>
      <c r="WS29" s="90"/>
      <c r="WT29" s="90"/>
      <c r="WU29" s="90"/>
      <c r="WV29" s="90"/>
      <c r="WW29" s="90"/>
      <c r="WX29" s="90"/>
      <c r="WY29" s="90"/>
      <c r="WZ29" s="90"/>
      <c r="XA29" s="90"/>
      <c r="XB29" s="90"/>
      <c r="XC29" s="90"/>
      <c r="XD29" s="90"/>
      <c r="XE29" s="90"/>
      <c r="XF29" s="90"/>
      <c r="XG29" s="90"/>
      <c r="XH29" s="90"/>
      <c r="XI29" s="90"/>
      <c r="XJ29" s="90"/>
      <c r="XK29" s="90"/>
      <c r="XL29" s="90"/>
      <c r="XM29" s="90"/>
      <c r="XN29" s="90"/>
      <c r="XO29" s="90"/>
      <c r="XP29" s="90"/>
      <c r="XQ29" s="90"/>
      <c r="XR29" s="90"/>
      <c r="XS29" s="90"/>
      <c r="XT29" s="90"/>
      <c r="XU29" s="90"/>
      <c r="XV29" s="90"/>
      <c r="XW29" s="90"/>
      <c r="XX29" s="90"/>
      <c r="XY29" s="90"/>
      <c r="XZ29" s="90"/>
      <c r="YA29" s="90"/>
      <c r="YB29" s="90"/>
      <c r="YC29" s="90"/>
      <c r="YD29" s="90"/>
      <c r="YE29" s="90"/>
      <c r="YF29" s="90"/>
      <c r="YG29" s="90"/>
      <c r="YH29" s="90"/>
      <c r="YI29" s="90"/>
      <c r="YJ29" s="90"/>
      <c r="YK29" s="90"/>
      <c r="YL29" s="90"/>
      <c r="YM29" s="90"/>
      <c r="YN29" s="90"/>
      <c r="YO29" s="90"/>
      <c r="YP29" s="90"/>
      <c r="YQ29" s="90"/>
      <c r="YR29" s="90"/>
      <c r="YS29" s="90"/>
      <c r="YT29" s="90"/>
      <c r="YU29" s="90"/>
      <c r="YV29" s="90"/>
      <c r="YW29" s="90"/>
      <c r="YX29" s="90"/>
      <c r="YY29" s="90"/>
      <c r="YZ29" s="90"/>
      <c r="ZA29" s="90"/>
      <c r="ZB29" s="90"/>
      <c r="ZC29" s="90"/>
      <c r="ZD29" s="90"/>
      <c r="ZE29" s="90"/>
      <c r="ZF29" s="90"/>
      <c r="ZG29" s="90"/>
      <c r="ZH29" s="90"/>
      <c r="ZI29" s="90"/>
      <c r="ZJ29" s="90"/>
      <c r="ZK29" s="90"/>
      <c r="ZL29" s="90"/>
      <c r="ZM29" s="90"/>
      <c r="ZN29" s="90"/>
      <c r="ZO29" s="90"/>
      <c r="ZP29" s="90"/>
      <c r="ZQ29" s="90"/>
      <c r="ZR29" s="90"/>
      <c r="ZS29" s="90"/>
      <c r="ZT29" s="90"/>
      <c r="ZU29" s="90"/>
      <c r="ZV29" s="90"/>
      <c r="ZW29" s="90"/>
      <c r="ZX29" s="90"/>
      <c r="ZY29" s="90"/>
      <c r="ZZ29" s="90"/>
      <c r="AAA29" s="90"/>
      <c r="AAB29" s="90"/>
      <c r="AAC29" s="90"/>
      <c r="AAD29" s="90"/>
      <c r="AAE29" s="90"/>
      <c r="AAF29" s="90"/>
      <c r="AAG29" s="90"/>
      <c r="AAH29" s="90"/>
      <c r="AAI29" s="90"/>
      <c r="AAJ29" s="90"/>
      <c r="AAK29" s="90"/>
      <c r="AAL29" s="90"/>
      <c r="AAM29" s="90"/>
      <c r="AAN29" s="90"/>
      <c r="AAO29" s="90"/>
      <c r="AAP29" s="90"/>
      <c r="AAQ29" s="90"/>
      <c r="AAR29" s="90"/>
      <c r="AAS29" s="90"/>
      <c r="AAT29" s="90"/>
      <c r="AAU29" s="90"/>
      <c r="AAV29" s="90"/>
      <c r="AAW29" s="90"/>
      <c r="AAX29" s="90"/>
      <c r="AAY29" s="90"/>
      <c r="AAZ29" s="90"/>
      <c r="ABA29" s="90"/>
      <c r="ABB29" s="90"/>
      <c r="ABC29" s="90"/>
      <c r="ABD29" s="90"/>
      <c r="ABE29" s="90"/>
      <c r="ABF29" s="90"/>
      <c r="ABG29" s="90"/>
      <c r="ABH29" s="90"/>
      <c r="ABI29" s="90"/>
      <c r="ABJ29" s="90"/>
      <c r="ABK29" s="90"/>
      <c r="ABL29" s="90"/>
      <c r="ABM29" s="90"/>
      <c r="ABN29" s="90"/>
      <c r="ABO29" s="90"/>
      <c r="ABP29" s="90"/>
      <c r="ABQ29" s="90"/>
      <c r="ABR29" s="90"/>
      <c r="ABS29" s="90"/>
      <c r="ABT29" s="90"/>
      <c r="ABU29" s="90"/>
      <c r="ABV29" s="90"/>
      <c r="ABW29" s="90"/>
      <c r="ABX29" s="90"/>
      <c r="ABY29" s="90"/>
      <c r="ABZ29" s="90"/>
      <c r="ACA29" s="90"/>
      <c r="ACB29" s="90"/>
      <c r="ACC29" s="90"/>
      <c r="ACD29" s="90"/>
      <c r="ACE29" s="90"/>
      <c r="ACF29" s="90"/>
      <c r="ACG29" s="90"/>
      <c r="ACH29" s="90"/>
      <c r="ACI29" s="90"/>
      <c r="ACJ29" s="90"/>
      <c r="ACK29" s="90"/>
      <c r="ACL29" s="90"/>
      <c r="ACM29" s="90"/>
      <c r="ACN29" s="90"/>
      <c r="ACO29" s="90"/>
      <c r="ACP29" s="90"/>
      <c r="ACQ29" s="90"/>
      <c r="ACR29" s="90"/>
      <c r="ACS29" s="90"/>
      <c r="ACT29" s="90"/>
      <c r="ACU29" s="90"/>
      <c r="ACV29" s="90"/>
      <c r="ACW29" s="90"/>
      <c r="ACX29" s="90"/>
      <c r="ACY29" s="90"/>
      <c r="ACZ29" s="90"/>
      <c r="ADA29" s="90"/>
      <c r="ADB29" s="90"/>
      <c r="ADC29" s="90"/>
      <c r="ADD29" s="90"/>
      <c r="ADE29" s="90"/>
      <c r="ADF29" s="90"/>
      <c r="ADG29" s="90"/>
      <c r="ADH29" s="90"/>
      <c r="ADI29" s="90"/>
      <c r="ADJ29" s="90"/>
      <c r="ADK29" s="90"/>
      <c r="ADL29" s="90"/>
      <c r="ADM29" s="90"/>
      <c r="ADN29" s="90"/>
      <c r="ADO29" s="90"/>
      <c r="ADP29" s="90"/>
      <c r="ADQ29" s="90"/>
      <c r="ADR29" s="90"/>
      <c r="ADS29" s="90"/>
      <c r="ADT29" s="90"/>
      <c r="ADU29" s="90"/>
      <c r="ADV29" s="90"/>
      <c r="ADW29" s="90"/>
      <c r="ADX29" s="90"/>
      <c r="ADY29" s="90"/>
      <c r="ADZ29" s="90"/>
      <c r="AEA29" s="90"/>
      <c r="AEB29" s="90"/>
      <c r="AEC29" s="90"/>
      <c r="AED29" s="90"/>
      <c r="AEE29" s="90"/>
      <c r="AEF29" s="90"/>
      <c r="AEG29" s="90"/>
      <c r="AEH29" s="90"/>
      <c r="AEI29" s="90"/>
      <c r="AEJ29" s="90"/>
      <c r="AEK29" s="90"/>
      <c r="AEL29" s="90"/>
      <c r="AEM29" s="90"/>
      <c r="AEN29" s="90"/>
      <c r="AEO29" s="90"/>
      <c r="AEP29" s="90"/>
      <c r="AEQ29" s="90"/>
      <c r="AER29" s="90"/>
      <c r="AES29" s="90"/>
      <c r="AET29" s="90"/>
      <c r="AEU29" s="90"/>
      <c r="AEV29" s="90"/>
      <c r="AEW29" s="90"/>
      <c r="AEX29" s="90"/>
      <c r="AEY29" s="90"/>
      <c r="AEZ29" s="90"/>
      <c r="AFA29" s="90"/>
      <c r="AFB29" s="90"/>
      <c r="AFC29" s="90"/>
      <c r="AFD29" s="90"/>
      <c r="AFE29" s="90"/>
      <c r="AFF29" s="90"/>
      <c r="AFG29" s="90"/>
      <c r="AFH29" s="90"/>
      <c r="AFI29" s="90"/>
      <c r="AFJ29" s="90"/>
      <c r="AFK29" s="90"/>
      <c r="AFL29" s="90"/>
      <c r="AFM29" s="90"/>
      <c r="AFN29" s="90"/>
      <c r="AFO29" s="90"/>
      <c r="AFP29" s="90"/>
      <c r="AFQ29" s="90"/>
      <c r="AFR29" s="90"/>
      <c r="AFS29" s="90"/>
      <c r="AFT29" s="90"/>
      <c r="AFU29" s="90"/>
      <c r="AFV29" s="90"/>
      <c r="AFW29" s="90"/>
      <c r="AFX29" s="90"/>
      <c r="AFY29" s="90"/>
      <c r="AFZ29" s="90"/>
      <c r="AGA29" s="90"/>
      <c r="AGB29" s="90"/>
      <c r="AGC29" s="90"/>
      <c r="AGD29" s="90"/>
      <c r="AGE29" s="90"/>
      <c r="AGF29" s="90"/>
      <c r="AGG29" s="90"/>
      <c r="AGH29" s="90"/>
      <c r="AGI29" s="90"/>
      <c r="AGJ29" s="90"/>
      <c r="AGK29" s="90"/>
      <c r="AGL29" s="90"/>
      <c r="AGM29" s="90"/>
      <c r="AGN29" s="90"/>
      <c r="AGO29" s="90"/>
      <c r="AGP29" s="90"/>
      <c r="AGQ29" s="90"/>
      <c r="AGR29" s="90"/>
      <c r="AGS29" s="90"/>
      <c r="AGT29" s="90"/>
      <c r="AGU29" s="90"/>
      <c r="AGV29" s="90"/>
      <c r="AGW29" s="90"/>
      <c r="AGX29" s="90"/>
      <c r="AGY29" s="90"/>
      <c r="AGZ29" s="90"/>
      <c r="AHA29" s="90"/>
      <c r="AHB29" s="90"/>
      <c r="AHC29" s="90"/>
      <c r="AHD29" s="90"/>
      <c r="AHE29" s="90"/>
      <c r="AHF29" s="90"/>
      <c r="AHG29" s="90"/>
      <c r="AHH29" s="90"/>
      <c r="AHI29" s="90"/>
      <c r="AHJ29" s="90"/>
      <c r="AHK29" s="90"/>
      <c r="AHL29" s="90"/>
      <c r="AHM29" s="90"/>
      <c r="AHN29" s="90"/>
      <c r="AHO29" s="90"/>
      <c r="AHP29" s="90"/>
      <c r="AHQ29" s="90"/>
      <c r="AHR29" s="90"/>
      <c r="AHS29" s="90"/>
      <c r="AHT29" s="90"/>
      <c r="AHU29" s="90"/>
      <c r="AHV29" s="90"/>
      <c r="AHW29" s="90"/>
      <c r="AHX29" s="90"/>
      <c r="AHY29" s="90"/>
      <c r="AHZ29" s="90"/>
      <c r="AIA29" s="90"/>
      <c r="AIB29" s="90"/>
      <c r="AIC29" s="90"/>
      <c r="AID29" s="90"/>
      <c r="AIE29" s="90"/>
      <c r="AIF29" s="90"/>
      <c r="AIG29" s="90"/>
      <c r="AIH29" s="90"/>
      <c r="AII29" s="90"/>
      <c r="AIJ29" s="90"/>
      <c r="AIK29" s="90"/>
      <c r="AIL29" s="90"/>
      <c r="AIM29" s="90"/>
      <c r="AIN29" s="90"/>
      <c r="AIO29" s="90"/>
      <c r="AIP29" s="90"/>
      <c r="AIQ29" s="90"/>
      <c r="AIR29" s="90"/>
      <c r="AIS29" s="90"/>
      <c r="AIT29" s="90"/>
      <c r="AIU29" s="90"/>
      <c r="AIV29" s="90"/>
      <c r="AIW29" s="90"/>
      <c r="AIX29" s="90"/>
      <c r="AIY29" s="90"/>
      <c r="AIZ29" s="90"/>
      <c r="AJA29" s="90"/>
      <c r="AJB29" s="90"/>
      <c r="AJC29" s="90"/>
      <c r="AJD29" s="90"/>
      <c r="AJE29" s="90"/>
      <c r="AJF29" s="90"/>
      <c r="AJG29" s="90"/>
      <c r="AJH29" s="90"/>
      <c r="AJI29" s="90"/>
      <c r="AJJ29" s="90"/>
      <c r="AJK29" s="90"/>
      <c r="AJL29" s="90"/>
      <c r="AJM29" s="90"/>
      <c r="AJN29" s="90"/>
      <c r="AJO29" s="90"/>
      <c r="AJP29" s="90"/>
      <c r="AJQ29" s="90"/>
      <c r="AJR29" s="90"/>
      <c r="AJS29" s="90"/>
      <c r="AJT29" s="90"/>
      <c r="AJU29" s="90"/>
      <c r="AJV29" s="90"/>
      <c r="AJW29" s="90"/>
      <c r="AJX29" s="90"/>
      <c r="AJY29" s="90"/>
      <c r="AJZ29" s="90"/>
      <c r="AKA29" s="90"/>
      <c r="AKB29" s="90"/>
      <c r="AKC29" s="90"/>
      <c r="AKD29" s="90"/>
      <c r="AKE29" s="90"/>
      <c r="AKF29" s="90"/>
      <c r="AKG29" s="90"/>
      <c r="AKH29" s="90"/>
      <c r="AKI29" s="90"/>
      <c r="AKJ29" s="90"/>
      <c r="AKK29" s="90"/>
      <c r="AKL29" s="90"/>
      <c r="AKM29" s="90"/>
      <c r="AKN29" s="90"/>
      <c r="AKO29" s="90"/>
      <c r="AKP29" s="90"/>
      <c r="AKQ29" s="90"/>
      <c r="AKR29" s="90"/>
      <c r="AKS29" s="90"/>
      <c r="AKT29" s="90"/>
      <c r="AKU29" s="90"/>
      <c r="AKV29" s="90"/>
      <c r="AKW29" s="90"/>
      <c r="AKX29" s="90"/>
      <c r="AKY29" s="90"/>
      <c r="AKZ29" s="90"/>
      <c r="ALA29" s="90"/>
      <c r="ALB29" s="90"/>
      <c r="ALC29" s="90"/>
      <c r="ALD29" s="90"/>
      <c r="ALE29" s="90"/>
      <c r="ALF29" s="90"/>
      <c r="ALG29" s="90"/>
      <c r="ALH29" s="90"/>
      <c r="ALI29" s="90"/>
      <c r="ALJ29" s="90"/>
      <c r="ALK29" s="90"/>
      <c r="ALL29" s="90"/>
      <c r="ALM29" s="90"/>
      <c r="ALN29" s="90"/>
      <c r="ALO29" s="90"/>
      <c r="ALP29" s="90"/>
      <c r="ALQ29" s="90"/>
      <c r="ALR29" s="90"/>
      <c r="ALS29" s="90"/>
      <c r="ALT29" s="90"/>
      <c r="ALU29" s="90"/>
      <c r="ALV29" s="90"/>
      <c r="ALW29" s="90"/>
      <c r="ALX29" s="90"/>
      <c r="ALY29" s="90"/>
      <c r="ALZ29" s="90"/>
      <c r="AMA29" s="90"/>
      <c r="AMB29" s="90"/>
      <c r="AMC29" s="90"/>
      <c r="AMD29" s="90"/>
      <c r="AME29" s="90"/>
      <c r="AMF29" s="90"/>
      <c r="AMG29" s="90"/>
      <c r="AMH29" s="90"/>
      <c r="AMI29" s="90"/>
      <c r="AMJ29" s="90"/>
      <c r="AMK29" s="90"/>
      <c r="AML29" s="90"/>
      <c r="AMM29" s="90"/>
      <c r="AMN29" s="90"/>
      <c r="AMO29" s="90"/>
      <c r="AMP29" s="90"/>
      <c r="AMQ29" s="90"/>
      <c r="AMR29" s="90"/>
      <c r="AMS29" s="90"/>
      <c r="AMT29" s="90"/>
      <c r="AMU29" s="90"/>
      <c r="AMV29" s="90"/>
      <c r="AMW29" s="90"/>
      <c r="AMX29" s="90"/>
      <c r="AMY29" s="90"/>
      <c r="AMZ29" s="90"/>
      <c r="ANA29" s="90"/>
      <c r="ANB29" s="90"/>
      <c r="ANC29" s="90"/>
      <c r="AND29" s="90"/>
      <c r="ANE29" s="90"/>
      <c r="ANF29" s="90"/>
      <c r="ANG29" s="90"/>
      <c r="ANH29" s="90"/>
      <c r="ANI29" s="90"/>
      <c r="ANJ29" s="90"/>
      <c r="ANK29" s="90"/>
      <c r="ANL29" s="90"/>
      <c r="ANM29" s="90"/>
      <c r="ANN29" s="90"/>
      <c r="ANO29" s="90"/>
      <c r="ANP29" s="90"/>
      <c r="ANQ29" s="90"/>
      <c r="ANR29" s="90"/>
      <c r="ANS29" s="90"/>
      <c r="ANT29" s="90"/>
      <c r="ANU29" s="90"/>
      <c r="ANV29" s="90"/>
      <c r="ANW29" s="90"/>
      <c r="ANX29" s="90"/>
      <c r="ANY29" s="90"/>
      <c r="ANZ29" s="90"/>
      <c r="AOA29" s="90"/>
      <c r="AOB29" s="90"/>
      <c r="AOC29" s="90"/>
      <c r="AOD29" s="90"/>
      <c r="AOE29" s="90"/>
      <c r="AOF29" s="90"/>
      <c r="AOG29" s="90"/>
      <c r="AOH29" s="90"/>
      <c r="AOI29" s="90"/>
      <c r="AOJ29" s="90"/>
      <c r="AOK29" s="90"/>
      <c r="AOL29" s="90"/>
      <c r="AOM29" s="90"/>
      <c r="AON29" s="90"/>
      <c r="AOO29" s="90"/>
      <c r="AOP29" s="90"/>
      <c r="AOQ29" s="90"/>
      <c r="AOR29" s="90"/>
      <c r="AOS29" s="90"/>
      <c r="AOT29" s="90"/>
      <c r="AOU29" s="90"/>
      <c r="AOV29" s="90"/>
      <c r="AOW29" s="90"/>
      <c r="AOX29" s="90"/>
      <c r="AOY29" s="90"/>
      <c r="AOZ29" s="90"/>
      <c r="APA29" s="90"/>
      <c r="APB29" s="90"/>
      <c r="APC29" s="90"/>
      <c r="APD29" s="90"/>
      <c r="APE29" s="90"/>
      <c r="APF29" s="90"/>
      <c r="APG29" s="90"/>
      <c r="APH29" s="90"/>
      <c r="API29" s="90"/>
      <c r="APJ29" s="90"/>
      <c r="APK29" s="90"/>
      <c r="APL29" s="90"/>
      <c r="APM29" s="90"/>
      <c r="APN29" s="90"/>
      <c r="APO29" s="90"/>
      <c r="APP29" s="90"/>
      <c r="APQ29" s="90"/>
      <c r="APR29" s="90"/>
      <c r="APS29" s="90"/>
      <c r="APT29" s="90"/>
      <c r="APU29" s="90"/>
      <c r="APV29" s="90"/>
      <c r="APW29" s="90"/>
      <c r="APX29" s="90"/>
      <c r="APY29" s="90"/>
      <c r="APZ29" s="90"/>
      <c r="AQA29" s="90"/>
      <c r="AQB29" s="90"/>
      <c r="AQC29" s="90"/>
      <c r="AQD29" s="90"/>
      <c r="AQE29" s="90"/>
      <c r="AQF29" s="90"/>
      <c r="AQG29" s="90"/>
      <c r="AQH29" s="90"/>
      <c r="AQI29" s="90"/>
      <c r="AQJ29" s="90"/>
      <c r="AQK29" s="90"/>
      <c r="AQL29" s="90"/>
      <c r="AQM29" s="90"/>
      <c r="AQN29" s="90"/>
      <c r="AQO29" s="90"/>
      <c r="AQP29" s="90"/>
      <c r="AQQ29" s="90"/>
      <c r="AQR29" s="90"/>
      <c r="AQS29" s="90"/>
      <c r="AQT29" s="90"/>
      <c r="AQU29" s="90"/>
      <c r="AQV29" s="90"/>
      <c r="AQW29" s="90"/>
      <c r="AQX29" s="90"/>
      <c r="AQY29" s="90"/>
      <c r="AQZ29" s="90"/>
      <c r="ARA29" s="90"/>
      <c r="ARB29" s="90"/>
      <c r="ARC29" s="90"/>
      <c r="ARD29" s="90"/>
      <c r="ARE29" s="90"/>
      <c r="ARF29" s="90"/>
      <c r="ARG29" s="90"/>
      <c r="ARH29" s="90"/>
      <c r="ARI29" s="90"/>
      <c r="ARJ29" s="90"/>
      <c r="ARK29" s="90"/>
      <c r="ARL29" s="90"/>
      <c r="ARM29" s="90"/>
      <c r="ARN29" s="90"/>
      <c r="ARO29" s="90"/>
      <c r="ARP29" s="90"/>
      <c r="ARQ29" s="90"/>
      <c r="ARR29" s="90"/>
      <c r="ARS29" s="90"/>
      <c r="ART29" s="90"/>
      <c r="ARU29" s="90"/>
      <c r="ARV29" s="90"/>
      <c r="ARW29" s="90"/>
      <c r="ARX29" s="90"/>
      <c r="ARY29" s="90"/>
      <c r="ARZ29" s="90"/>
      <c r="ASA29" s="90"/>
      <c r="ASB29" s="90"/>
      <c r="ASC29" s="90"/>
      <c r="ASD29" s="90"/>
      <c r="ASE29" s="90"/>
      <c r="ASF29" s="90"/>
      <c r="ASG29" s="90"/>
      <c r="ASH29" s="90"/>
      <c r="ASI29" s="90"/>
      <c r="ASJ29" s="90"/>
      <c r="ASK29" s="90"/>
      <c r="ASL29" s="90"/>
      <c r="ASM29" s="90"/>
      <c r="ASN29" s="90"/>
      <c r="ASO29" s="90"/>
      <c r="ASP29" s="90"/>
      <c r="ASQ29" s="90"/>
      <c r="ASR29" s="90"/>
      <c r="ASS29" s="90"/>
      <c r="AST29" s="90"/>
      <c r="ASU29" s="90"/>
      <c r="ASV29" s="90"/>
      <c r="ASW29" s="90"/>
      <c r="ASX29" s="90"/>
      <c r="ASY29" s="90"/>
      <c r="ASZ29" s="90"/>
      <c r="ATA29" s="90"/>
      <c r="ATB29" s="90"/>
      <c r="ATC29" s="90"/>
      <c r="ATD29" s="90"/>
      <c r="ATE29" s="90"/>
      <c r="ATF29" s="90"/>
      <c r="ATG29" s="90"/>
      <c r="ATH29" s="90"/>
      <c r="ATI29" s="90"/>
      <c r="ATJ29" s="90"/>
      <c r="ATK29" s="90"/>
      <c r="ATL29" s="90"/>
      <c r="ATM29" s="90"/>
      <c r="ATN29" s="90"/>
      <c r="ATO29" s="90"/>
      <c r="ATP29" s="90"/>
      <c r="ATQ29" s="90"/>
      <c r="ATR29" s="90"/>
      <c r="ATS29" s="90"/>
    </row>
    <row r="30" spans="1:1215" x14ac:dyDescent="0.25">
      <c r="A30" s="19">
        <v>12</v>
      </c>
      <c r="C30" s="5" t="str">
        <f t="shared" si="2950"/>
        <v/>
      </c>
      <c r="D30" s="92">
        <f t="shared" si="2952"/>
        <v>0</v>
      </c>
      <c r="E30" s="93">
        <f t="shared" si="2951"/>
        <v>0</v>
      </c>
      <c r="F30" s="93">
        <f t="shared" si="2951"/>
        <v>0</v>
      </c>
      <c r="G30" s="93">
        <f t="shared" si="2951"/>
        <v>0</v>
      </c>
      <c r="H30" s="93">
        <f t="shared" si="2951"/>
        <v>0</v>
      </c>
      <c r="I30" s="93">
        <f t="shared" si="2951"/>
        <v>0</v>
      </c>
      <c r="J30" s="93">
        <f t="shared" si="2951"/>
        <v>0</v>
      </c>
      <c r="K30" s="93">
        <f t="shared" si="2951"/>
        <v>0</v>
      </c>
      <c r="L30" s="93">
        <f t="shared" si="2951"/>
        <v>0</v>
      </c>
      <c r="M30" s="93">
        <f t="shared" si="2951"/>
        <v>0</v>
      </c>
      <c r="N30" s="93">
        <f t="shared" si="2951"/>
        <v>0</v>
      </c>
      <c r="O30" s="93">
        <f t="shared" si="2951"/>
        <v>0</v>
      </c>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c r="IO30" s="90"/>
      <c r="IP30" s="90"/>
      <c r="IQ30" s="90"/>
      <c r="IR30" s="90"/>
      <c r="IS30" s="90"/>
      <c r="IT30" s="90"/>
      <c r="IU30" s="90"/>
      <c r="IV30" s="90"/>
      <c r="IW30" s="90"/>
      <c r="IX30" s="90"/>
      <c r="IY30" s="90"/>
      <c r="IZ30" s="90"/>
      <c r="JA30" s="90"/>
      <c r="JB30" s="90"/>
      <c r="JC30" s="90"/>
      <c r="JD30" s="90"/>
      <c r="JE30" s="90"/>
      <c r="JF30" s="90"/>
      <c r="JG30" s="90"/>
      <c r="JH30" s="90"/>
      <c r="JI30" s="90"/>
      <c r="JJ30" s="90"/>
      <c r="JK30" s="90"/>
      <c r="JL30" s="90"/>
      <c r="JM30" s="90"/>
      <c r="JN30" s="90"/>
      <c r="JO30" s="90"/>
      <c r="JP30" s="90"/>
      <c r="JQ30" s="90"/>
      <c r="JR30" s="90"/>
      <c r="JS30" s="90"/>
      <c r="JT30" s="90"/>
      <c r="JU30" s="90"/>
      <c r="JV30" s="90"/>
      <c r="JW30" s="90"/>
      <c r="JX30" s="90"/>
      <c r="JY30" s="90"/>
      <c r="JZ30" s="90"/>
      <c r="KA30" s="90"/>
      <c r="KB30" s="90"/>
      <c r="KC30" s="90"/>
      <c r="KD30" s="90"/>
      <c r="KE30" s="90"/>
      <c r="KF30" s="90"/>
      <c r="KG30" s="90"/>
      <c r="KH30" s="90"/>
      <c r="KI30" s="90"/>
      <c r="KJ30" s="90"/>
      <c r="KK30" s="90"/>
      <c r="KL30" s="90"/>
      <c r="KM30" s="90"/>
      <c r="KN30" s="90"/>
      <c r="KO30" s="90"/>
      <c r="KP30" s="90"/>
      <c r="KQ30" s="90"/>
      <c r="KR30" s="90"/>
      <c r="KS30" s="90"/>
      <c r="KT30" s="90"/>
      <c r="KU30" s="90"/>
      <c r="KV30" s="90"/>
      <c r="KW30" s="90"/>
      <c r="KX30" s="90"/>
      <c r="KY30" s="90"/>
      <c r="KZ30" s="90"/>
      <c r="LA30" s="90"/>
      <c r="LB30" s="90"/>
      <c r="LC30" s="90"/>
      <c r="LD30" s="90"/>
      <c r="LE30" s="90"/>
      <c r="LF30" s="90"/>
      <c r="LG30" s="90"/>
      <c r="LH30" s="90"/>
      <c r="LI30" s="90"/>
      <c r="LJ30" s="90"/>
      <c r="LK30" s="90"/>
      <c r="LL30" s="90"/>
      <c r="LM30" s="90"/>
      <c r="LN30" s="90"/>
      <c r="LO30" s="90"/>
      <c r="LP30" s="90"/>
      <c r="LQ30" s="90"/>
      <c r="LR30" s="90"/>
      <c r="LS30" s="90"/>
      <c r="LT30" s="90"/>
      <c r="LU30" s="90"/>
      <c r="LV30" s="90"/>
      <c r="LW30" s="90"/>
      <c r="LX30" s="90"/>
      <c r="LY30" s="90"/>
      <c r="LZ30" s="90"/>
      <c r="MA30" s="90"/>
      <c r="MB30" s="90"/>
      <c r="MC30" s="90"/>
      <c r="MD30" s="90"/>
      <c r="ME30" s="90"/>
      <c r="MF30" s="90"/>
      <c r="MG30" s="90"/>
      <c r="MH30" s="90"/>
      <c r="MI30" s="90"/>
      <c r="MJ30" s="90"/>
      <c r="MK30" s="90"/>
      <c r="ML30" s="90"/>
      <c r="MM30" s="90"/>
      <c r="MN30" s="90"/>
      <c r="MO30" s="90"/>
      <c r="MP30" s="90"/>
      <c r="MQ30" s="90"/>
      <c r="MR30" s="90"/>
      <c r="MS30" s="90"/>
      <c r="MT30" s="90"/>
      <c r="MU30" s="90"/>
      <c r="MV30" s="90"/>
      <c r="MW30" s="90"/>
      <c r="MX30" s="90"/>
      <c r="MY30" s="90"/>
      <c r="MZ30" s="90"/>
      <c r="NA30" s="90"/>
      <c r="NB30" s="90"/>
      <c r="NC30" s="90"/>
      <c r="ND30" s="90"/>
      <c r="NE30" s="90"/>
      <c r="NF30" s="90"/>
      <c r="NG30" s="90"/>
      <c r="NH30" s="90"/>
      <c r="NI30" s="90"/>
      <c r="NJ30" s="90"/>
      <c r="NK30" s="90"/>
      <c r="NL30" s="90"/>
      <c r="NM30" s="90"/>
      <c r="NN30" s="90"/>
      <c r="NO30" s="90"/>
      <c r="NP30" s="90"/>
      <c r="NQ30" s="90"/>
      <c r="NR30" s="90"/>
      <c r="NS30" s="90"/>
      <c r="NT30" s="90"/>
      <c r="NU30" s="90"/>
      <c r="NV30" s="90"/>
      <c r="NW30" s="90"/>
      <c r="NX30" s="90"/>
      <c r="NY30" s="90"/>
      <c r="NZ30" s="90"/>
      <c r="OA30" s="90"/>
      <c r="OB30" s="90"/>
      <c r="OC30" s="90"/>
      <c r="OD30" s="90"/>
      <c r="OE30" s="90"/>
      <c r="OF30" s="90"/>
      <c r="OG30" s="90"/>
      <c r="OH30" s="90"/>
      <c r="OI30" s="90"/>
      <c r="OJ30" s="90"/>
      <c r="OK30" s="90"/>
      <c r="OL30" s="90"/>
      <c r="OM30" s="90"/>
      <c r="ON30" s="90"/>
      <c r="OO30" s="90"/>
      <c r="OP30" s="90"/>
      <c r="OQ30" s="90"/>
      <c r="OR30" s="90"/>
      <c r="OS30" s="90"/>
      <c r="OT30" s="90"/>
      <c r="OU30" s="90"/>
      <c r="OV30" s="90"/>
      <c r="OW30" s="90"/>
      <c r="OX30" s="90"/>
      <c r="OY30" s="90"/>
      <c r="OZ30" s="90"/>
      <c r="PA30" s="90"/>
      <c r="PB30" s="90"/>
      <c r="PC30" s="90"/>
      <c r="PD30" s="90"/>
      <c r="PE30" s="90"/>
      <c r="PF30" s="90"/>
      <c r="PG30" s="90"/>
      <c r="PH30" s="90"/>
      <c r="PI30" s="90"/>
      <c r="PJ30" s="90"/>
      <c r="PK30" s="90"/>
      <c r="PL30" s="90"/>
      <c r="PM30" s="90"/>
      <c r="PN30" s="90"/>
      <c r="PO30" s="90"/>
      <c r="PP30" s="90"/>
      <c r="PQ30" s="90"/>
      <c r="PR30" s="90"/>
      <c r="PS30" s="90"/>
      <c r="PT30" s="90"/>
      <c r="PU30" s="90"/>
      <c r="PV30" s="90"/>
      <c r="PW30" s="90"/>
      <c r="PX30" s="90"/>
      <c r="PY30" s="90"/>
      <c r="PZ30" s="90"/>
      <c r="QA30" s="90"/>
      <c r="QB30" s="90"/>
      <c r="QC30" s="90"/>
      <c r="QD30" s="90"/>
      <c r="QE30" s="90"/>
      <c r="QF30" s="90"/>
      <c r="QG30" s="90"/>
      <c r="QH30" s="90"/>
      <c r="QI30" s="90"/>
      <c r="QJ30" s="90"/>
      <c r="QK30" s="90"/>
      <c r="QL30" s="90"/>
      <c r="QM30" s="90"/>
      <c r="QN30" s="90"/>
      <c r="QO30" s="90"/>
      <c r="QP30" s="90"/>
      <c r="QQ30" s="90"/>
      <c r="QR30" s="90"/>
      <c r="QS30" s="90"/>
      <c r="QT30" s="90"/>
      <c r="QU30" s="90"/>
      <c r="QV30" s="90"/>
      <c r="QW30" s="90"/>
      <c r="QX30" s="90"/>
      <c r="QY30" s="90"/>
      <c r="QZ30" s="90"/>
      <c r="RA30" s="90"/>
      <c r="RB30" s="90"/>
      <c r="RC30" s="90"/>
      <c r="RD30" s="90"/>
      <c r="RE30" s="90"/>
      <c r="RF30" s="90"/>
      <c r="RG30" s="90"/>
      <c r="RH30" s="90"/>
      <c r="RI30" s="90"/>
      <c r="RJ30" s="90"/>
      <c r="RK30" s="90"/>
      <c r="RL30" s="90"/>
      <c r="RM30" s="90"/>
      <c r="RN30" s="90"/>
      <c r="RO30" s="90"/>
      <c r="RP30" s="90"/>
      <c r="RQ30" s="90"/>
      <c r="RR30" s="90"/>
      <c r="RS30" s="90"/>
      <c r="RT30" s="90"/>
      <c r="RU30" s="90"/>
      <c r="RV30" s="90"/>
      <c r="RW30" s="90"/>
      <c r="RX30" s="90"/>
      <c r="RY30" s="90"/>
      <c r="RZ30" s="90"/>
      <c r="SA30" s="90"/>
      <c r="SB30" s="90"/>
      <c r="SC30" s="90"/>
      <c r="SD30" s="90"/>
      <c r="SE30" s="90"/>
      <c r="SF30" s="90"/>
      <c r="SG30" s="90"/>
      <c r="SH30" s="90"/>
      <c r="SI30" s="90"/>
      <c r="SJ30" s="90"/>
      <c r="SK30" s="90"/>
      <c r="SL30" s="90"/>
      <c r="SM30" s="90"/>
      <c r="SN30" s="90"/>
      <c r="SO30" s="90"/>
      <c r="SP30" s="90"/>
      <c r="SQ30" s="90"/>
      <c r="SR30" s="90"/>
      <c r="SS30" s="90"/>
      <c r="ST30" s="90"/>
      <c r="SU30" s="90"/>
      <c r="SV30" s="90"/>
      <c r="SW30" s="90"/>
      <c r="SX30" s="90"/>
      <c r="SY30" s="90"/>
      <c r="SZ30" s="90"/>
      <c r="TA30" s="90"/>
      <c r="TB30" s="90"/>
      <c r="TC30" s="90"/>
      <c r="TD30" s="90"/>
      <c r="TE30" s="90"/>
      <c r="TF30" s="90"/>
      <c r="TG30" s="90"/>
      <c r="TH30" s="90"/>
      <c r="TI30" s="90"/>
      <c r="TJ30" s="90"/>
      <c r="TK30" s="90"/>
      <c r="TL30" s="90"/>
      <c r="TM30" s="90"/>
      <c r="TN30" s="90"/>
      <c r="TO30" s="90"/>
      <c r="TP30" s="90"/>
      <c r="TQ30" s="90"/>
      <c r="TR30" s="90"/>
      <c r="TS30" s="90"/>
      <c r="TT30" s="90"/>
      <c r="TU30" s="90"/>
      <c r="TV30" s="90"/>
      <c r="TW30" s="90"/>
      <c r="TX30" s="90"/>
      <c r="TY30" s="90"/>
      <c r="TZ30" s="90"/>
      <c r="UA30" s="90"/>
      <c r="UB30" s="90"/>
      <c r="UC30" s="90"/>
      <c r="UD30" s="90"/>
      <c r="UE30" s="90"/>
      <c r="UF30" s="90"/>
      <c r="UG30" s="90"/>
      <c r="UH30" s="90"/>
      <c r="UI30" s="90"/>
      <c r="UJ30" s="90"/>
      <c r="UK30" s="90"/>
      <c r="UL30" s="90"/>
      <c r="UM30" s="90"/>
      <c r="UN30" s="90"/>
      <c r="UO30" s="90"/>
      <c r="UP30" s="90"/>
      <c r="UQ30" s="90"/>
      <c r="UR30" s="90"/>
      <c r="US30" s="90"/>
      <c r="UT30" s="90"/>
      <c r="UU30" s="90"/>
      <c r="UV30" s="90"/>
      <c r="UW30" s="90"/>
      <c r="UX30" s="90"/>
      <c r="UY30" s="90"/>
      <c r="UZ30" s="90"/>
      <c r="VA30" s="90"/>
      <c r="VB30" s="90"/>
      <c r="VC30" s="90"/>
      <c r="VD30" s="90"/>
      <c r="VE30" s="90"/>
      <c r="VF30" s="90"/>
      <c r="VG30" s="90"/>
      <c r="VH30" s="90"/>
      <c r="VI30" s="90"/>
      <c r="VJ30" s="90"/>
      <c r="VK30" s="90"/>
      <c r="VL30" s="90"/>
      <c r="VM30" s="90"/>
      <c r="VN30" s="90"/>
      <c r="VO30" s="90"/>
      <c r="VP30" s="90"/>
      <c r="VQ30" s="90"/>
      <c r="VR30" s="90"/>
      <c r="VS30" s="90"/>
      <c r="VT30" s="90"/>
      <c r="VU30" s="90"/>
      <c r="VV30" s="90"/>
      <c r="VW30" s="90"/>
      <c r="VX30" s="90"/>
      <c r="VY30" s="90"/>
      <c r="VZ30" s="90"/>
      <c r="WA30" s="90"/>
      <c r="WB30" s="90"/>
      <c r="WC30" s="90"/>
      <c r="WD30" s="90"/>
      <c r="WE30" s="90"/>
      <c r="WF30" s="90"/>
      <c r="WG30" s="90"/>
      <c r="WH30" s="90"/>
      <c r="WI30" s="90"/>
      <c r="WJ30" s="90"/>
      <c r="WK30" s="90"/>
      <c r="WL30" s="90"/>
      <c r="WM30" s="90"/>
      <c r="WN30" s="90"/>
      <c r="WO30" s="90"/>
      <c r="WP30" s="90"/>
      <c r="WQ30" s="90"/>
      <c r="WR30" s="90"/>
      <c r="WS30" s="90"/>
      <c r="WT30" s="90"/>
      <c r="WU30" s="90"/>
      <c r="WV30" s="90"/>
      <c r="WW30" s="90"/>
      <c r="WX30" s="90"/>
      <c r="WY30" s="90"/>
      <c r="WZ30" s="90"/>
      <c r="XA30" s="90"/>
      <c r="XB30" s="90"/>
      <c r="XC30" s="90"/>
      <c r="XD30" s="90"/>
      <c r="XE30" s="90"/>
      <c r="XF30" s="90"/>
      <c r="XG30" s="90"/>
      <c r="XH30" s="90"/>
      <c r="XI30" s="90"/>
      <c r="XJ30" s="90"/>
      <c r="XK30" s="90"/>
      <c r="XL30" s="90"/>
      <c r="XM30" s="90"/>
      <c r="XN30" s="90"/>
      <c r="XO30" s="90"/>
      <c r="XP30" s="90"/>
      <c r="XQ30" s="90"/>
      <c r="XR30" s="90"/>
      <c r="XS30" s="90"/>
      <c r="XT30" s="90"/>
      <c r="XU30" s="90"/>
      <c r="XV30" s="90"/>
      <c r="XW30" s="90"/>
      <c r="XX30" s="90"/>
      <c r="XY30" s="90"/>
      <c r="XZ30" s="90"/>
      <c r="YA30" s="90"/>
      <c r="YB30" s="90"/>
      <c r="YC30" s="90"/>
      <c r="YD30" s="90"/>
      <c r="YE30" s="90"/>
      <c r="YF30" s="90"/>
      <c r="YG30" s="90"/>
      <c r="YH30" s="90"/>
      <c r="YI30" s="90"/>
      <c r="YJ30" s="90"/>
      <c r="YK30" s="90"/>
      <c r="YL30" s="90"/>
      <c r="YM30" s="90"/>
      <c r="YN30" s="90"/>
      <c r="YO30" s="90"/>
      <c r="YP30" s="90"/>
      <c r="YQ30" s="90"/>
      <c r="YR30" s="90"/>
      <c r="YS30" s="90"/>
      <c r="YT30" s="90"/>
      <c r="YU30" s="90"/>
      <c r="YV30" s="90"/>
      <c r="YW30" s="90"/>
      <c r="YX30" s="90"/>
      <c r="YY30" s="90"/>
      <c r="YZ30" s="90"/>
      <c r="ZA30" s="90"/>
      <c r="ZB30" s="90"/>
      <c r="ZC30" s="90"/>
      <c r="ZD30" s="90"/>
      <c r="ZE30" s="90"/>
      <c r="ZF30" s="90"/>
      <c r="ZG30" s="90"/>
      <c r="ZH30" s="90"/>
      <c r="ZI30" s="90"/>
      <c r="ZJ30" s="90"/>
      <c r="ZK30" s="90"/>
      <c r="ZL30" s="90"/>
      <c r="ZM30" s="90"/>
      <c r="ZN30" s="90"/>
      <c r="ZO30" s="90"/>
      <c r="ZP30" s="90"/>
      <c r="ZQ30" s="90"/>
      <c r="ZR30" s="90"/>
      <c r="ZS30" s="90"/>
      <c r="ZT30" s="90"/>
      <c r="ZU30" s="90"/>
      <c r="ZV30" s="90"/>
      <c r="ZW30" s="90"/>
      <c r="ZX30" s="90"/>
      <c r="ZY30" s="90"/>
      <c r="ZZ30" s="90"/>
      <c r="AAA30" s="90"/>
      <c r="AAB30" s="90"/>
      <c r="AAC30" s="90"/>
      <c r="AAD30" s="90"/>
      <c r="AAE30" s="90"/>
      <c r="AAF30" s="90"/>
      <c r="AAG30" s="90"/>
      <c r="AAH30" s="90"/>
      <c r="AAI30" s="90"/>
      <c r="AAJ30" s="90"/>
      <c r="AAK30" s="90"/>
      <c r="AAL30" s="90"/>
      <c r="AAM30" s="90"/>
      <c r="AAN30" s="90"/>
      <c r="AAO30" s="90"/>
      <c r="AAP30" s="90"/>
      <c r="AAQ30" s="90"/>
      <c r="AAR30" s="90"/>
      <c r="AAS30" s="90"/>
      <c r="AAT30" s="90"/>
      <c r="AAU30" s="90"/>
      <c r="AAV30" s="90"/>
      <c r="AAW30" s="90"/>
      <c r="AAX30" s="90"/>
      <c r="AAY30" s="90"/>
      <c r="AAZ30" s="90"/>
      <c r="ABA30" s="90"/>
      <c r="ABB30" s="90"/>
      <c r="ABC30" s="90"/>
      <c r="ABD30" s="90"/>
      <c r="ABE30" s="90"/>
      <c r="ABF30" s="90"/>
      <c r="ABG30" s="90"/>
      <c r="ABH30" s="90"/>
      <c r="ABI30" s="90"/>
      <c r="ABJ30" s="90"/>
      <c r="ABK30" s="90"/>
      <c r="ABL30" s="90"/>
      <c r="ABM30" s="90"/>
      <c r="ABN30" s="90"/>
      <c r="ABO30" s="90"/>
      <c r="ABP30" s="90"/>
      <c r="ABQ30" s="90"/>
      <c r="ABR30" s="90"/>
      <c r="ABS30" s="90"/>
      <c r="ABT30" s="90"/>
      <c r="ABU30" s="90"/>
      <c r="ABV30" s="90"/>
      <c r="ABW30" s="90"/>
      <c r="ABX30" s="90"/>
      <c r="ABY30" s="90"/>
      <c r="ABZ30" s="90"/>
      <c r="ACA30" s="90"/>
      <c r="ACB30" s="90"/>
      <c r="ACC30" s="90"/>
      <c r="ACD30" s="90"/>
      <c r="ACE30" s="90"/>
      <c r="ACF30" s="90"/>
      <c r="ACG30" s="90"/>
      <c r="ACH30" s="90"/>
      <c r="ACI30" s="90"/>
      <c r="ACJ30" s="90"/>
      <c r="ACK30" s="90"/>
      <c r="ACL30" s="90"/>
      <c r="ACM30" s="90"/>
      <c r="ACN30" s="90"/>
      <c r="ACO30" s="90"/>
      <c r="ACP30" s="90"/>
      <c r="ACQ30" s="90"/>
      <c r="ACR30" s="90"/>
      <c r="ACS30" s="90"/>
      <c r="ACT30" s="90"/>
      <c r="ACU30" s="90"/>
      <c r="ACV30" s="90"/>
      <c r="ACW30" s="90"/>
      <c r="ACX30" s="90"/>
      <c r="ACY30" s="90"/>
      <c r="ACZ30" s="90"/>
      <c r="ADA30" s="90"/>
      <c r="ADB30" s="90"/>
      <c r="ADC30" s="90"/>
      <c r="ADD30" s="90"/>
      <c r="ADE30" s="90"/>
      <c r="ADF30" s="90"/>
      <c r="ADG30" s="90"/>
      <c r="ADH30" s="90"/>
      <c r="ADI30" s="90"/>
      <c r="ADJ30" s="90"/>
      <c r="ADK30" s="90"/>
      <c r="ADL30" s="90"/>
      <c r="ADM30" s="90"/>
      <c r="ADN30" s="90"/>
      <c r="ADO30" s="90"/>
      <c r="ADP30" s="90"/>
      <c r="ADQ30" s="90"/>
      <c r="ADR30" s="90"/>
      <c r="ADS30" s="90"/>
      <c r="ADT30" s="90"/>
      <c r="ADU30" s="90"/>
      <c r="ADV30" s="90"/>
      <c r="ADW30" s="90"/>
      <c r="ADX30" s="90"/>
      <c r="ADY30" s="90"/>
      <c r="ADZ30" s="90"/>
      <c r="AEA30" s="90"/>
      <c r="AEB30" s="90"/>
      <c r="AEC30" s="90"/>
      <c r="AED30" s="90"/>
      <c r="AEE30" s="90"/>
      <c r="AEF30" s="90"/>
      <c r="AEG30" s="90"/>
      <c r="AEH30" s="90"/>
      <c r="AEI30" s="90"/>
      <c r="AEJ30" s="90"/>
      <c r="AEK30" s="90"/>
      <c r="AEL30" s="90"/>
      <c r="AEM30" s="90"/>
      <c r="AEN30" s="90"/>
      <c r="AEO30" s="90"/>
      <c r="AEP30" s="90"/>
      <c r="AEQ30" s="90"/>
      <c r="AER30" s="90"/>
      <c r="AES30" s="90"/>
      <c r="AET30" s="90"/>
      <c r="AEU30" s="90"/>
      <c r="AEV30" s="90"/>
      <c r="AEW30" s="90"/>
      <c r="AEX30" s="90"/>
      <c r="AEY30" s="90"/>
      <c r="AEZ30" s="90"/>
      <c r="AFA30" s="90"/>
      <c r="AFB30" s="90"/>
      <c r="AFC30" s="90"/>
      <c r="AFD30" s="90"/>
      <c r="AFE30" s="90"/>
      <c r="AFF30" s="90"/>
      <c r="AFG30" s="90"/>
      <c r="AFH30" s="90"/>
      <c r="AFI30" s="90"/>
      <c r="AFJ30" s="90"/>
      <c r="AFK30" s="90"/>
      <c r="AFL30" s="90"/>
      <c r="AFM30" s="90"/>
      <c r="AFN30" s="90"/>
      <c r="AFO30" s="90"/>
      <c r="AFP30" s="90"/>
      <c r="AFQ30" s="90"/>
      <c r="AFR30" s="90"/>
      <c r="AFS30" s="90"/>
      <c r="AFT30" s="90"/>
      <c r="AFU30" s="90"/>
      <c r="AFV30" s="90"/>
      <c r="AFW30" s="90"/>
      <c r="AFX30" s="90"/>
      <c r="AFY30" s="90"/>
      <c r="AFZ30" s="90"/>
      <c r="AGA30" s="90"/>
      <c r="AGB30" s="90"/>
      <c r="AGC30" s="90"/>
      <c r="AGD30" s="90"/>
      <c r="AGE30" s="90"/>
      <c r="AGF30" s="90"/>
      <c r="AGG30" s="90"/>
      <c r="AGH30" s="90"/>
      <c r="AGI30" s="90"/>
      <c r="AGJ30" s="90"/>
      <c r="AGK30" s="90"/>
      <c r="AGL30" s="90"/>
      <c r="AGM30" s="90"/>
      <c r="AGN30" s="90"/>
      <c r="AGO30" s="90"/>
      <c r="AGP30" s="90"/>
      <c r="AGQ30" s="90"/>
      <c r="AGR30" s="90"/>
      <c r="AGS30" s="90"/>
      <c r="AGT30" s="90"/>
      <c r="AGU30" s="90"/>
      <c r="AGV30" s="90"/>
      <c r="AGW30" s="90"/>
      <c r="AGX30" s="90"/>
      <c r="AGY30" s="90"/>
      <c r="AGZ30" s="90"/>
      <c r="AHA30" s="90"/>
      <c r="AHB30" s="90"/>
      <c r="AHC30" s="90"/>
      <c r="AHD30" s="90"/>
      <c r="AHE30" s="90"/>
      <c r="AHF30" s="90"/>
      <c r="AHG30" s="90"/>
      <c r="AHH30" s="90"/>
      <c r="AHI30" s="90"/>
      <c r="AHJ30" s="90"/>
      <c r="AHK30" s="90"/>
      <c r="AHL30" s="90"/>
      <c r="AHM30" s="90"/>
      <c r="AHN30" s="90"/>
      <c r="AHO30" s="90"/>
      <c r="AHP30" s="90"/>
      <c r="AHQ30" s="90"/>
      <c r="AHR30" s="90"/>
      <c r="AHS30" s="90"/>
      <c r="AHT30" s="90"/>
      <c r="AHU30" s="90"/>
      <c r="AHV30" s="90"/>
      <c r="AHW30" s="90"/>
      <c r="AHX30" s="90"/>
      <c r="AHY30" s="90"/>
      <c r="AHZ30" s="90"/>
      <c r="AIA30" s="90"/>
      <c r="AIB30" s="90"/>
      <c r="AIC30" s="90"/>
      <c r="AID30" s="90"/>
      <c r="AIE30" s="90"/>
      <c r="AIF30" s="90"/>
      <c r="AIG30" s="90"/>
      <c r="AIH30" s="90"/>
      <c r="AII30" s="90"/>
      <c r="AIJ30" s="90"/>
      <c r="AIK30" s="90"/>
      <c r="AIL30" s="90"/>
      <c r="AIM30" s="90"/>
      <c r="AIN30" s="90"/>
      <c r="AIO30" s="90"/>
      <c r="AIP30" s="90"/>
      <c r="AIQ30" s="90"/>
      <c r="AIR30" s="90"/>
      <c r="AIS30" s="90"/>
      <c r="AIT30" s="90"/>
      <c r="AIU30" s="90"/>
      <c r="AIV30" s="90"/>
      <c r="AIW30" s="90"/>
      <c r="AIX30" s="90"/>
      <c r="AIY30" s="90"/>
      <c r="AIZ30" s="90"/>
      <c r="AJA30" s="90"/>
      <c r="AJB30" s="90"/>
      <c r="AJC30" s="90"/>
      <c r="AJD30" s="90"/>
      <c r="AJE30" s="90"/>
      <c r="AJF30" s="90"/>
      <c r="AJG30" s="90"/>
      <c r="AJH30" s="90"/>
      <c r="AJI30" s="90"/>
      <c r="AJJ30" s="90"/>
      <c r="AJK30" s="90"/>
      <c r="AJL30" s="90"/>
      <c r="AJM30" s="90"/>
      <c r="AJN30" s="90"/>
      <c r="AJO30" s="90"/>
      <c r="AJP30" s="90"/>
      <c r="AJQ30" s="90"/>
      <c r="AJR30" s="90"/>
      <c r="AJS30" s="90"/>
      <c r="AJT30" s="90"/>
      <c r="AJU30" s="90"/>
      <c r="AJV30" s="90"/>
      <c r="AJW30" s="90"/>
      <c r="AJX30" s="90"/>
      <c r="AJY30" s="90"/>
      <c r="AJZ30" s="90"/>
      <c r="AKA30" s="90"/>
      <c r="AKB30" s="90"/>
      <c r="AKC30" s="90"/>
      <c r="AKD30" s="90"/>
      <c r="AKE30" s="90"/>
      <c r="AKF30" s="90"/>
      <c r="AKG30" s="90"/>
      <c r="AKH30" s="90"/>
      <c r="AKI30" s="90"/>
      <c r="AKJ30" s="90"/>
      <c r="AKK30" s="90"/>
      <c r="AKL30" s="90"/>
      <c r="AKM30" s="90"/>
      <c r="AKN30" s="90"/>
      <c r="AKO30" s="90"/>
      <c r="AKP30" s="90"/>
      <c r="AKQ30" s="90"/>
      <c r="AKR30" s="90"/>
      <c r="AKS30" s="90"/>
      <c r="AKT30" s="90"/>
      <c r="AKU30" s="90"/>
      <c r="AKV30" s="90"/>
      <c r="AKW30" s="90"/>
      <c r="AKX30" s="90"/>
      <c r="AKY30" s="90"/>
      <c r="AKZ30" s="90"/>
      <c r="ALA30" s="90"/>
      <c r="ALB30" s="90"/>
      <c r="ALC30" s="90"/>
      <c r="ALD30" s="90"/>
      <c r="ALE30" s="90"/>
      <c r="ALF30" s="90"/>
      <c r="ALG30" s="90"/>
      <c r="ALH30" s="90"/>
      <c r="ALI30" s="90"/>
      <c r="ALJ30" s="90"/>
      <c r="ALK30" s="90"/>
      <c r="ALL30" s="90"/>
      <c r="ALM30" s="90"/>
      <c r="ALN30" s="90"/>
      <c r="ALO30" s="90"/>
      <c r="ALP30" s="90"/>
      <c r="ALQ30" s="90"/>
      <c r="ALR30" s="90"/>
      <c r="ALS30" s="90"/>
      <c r="ALT30" s="90"/>
      <c r="ALU30" s="90"/>
      <c r="ALV30" s="90"/>
      <c r="ALW30" s="90"/>
      <c r="ALX30" s="90"/>
      <c r="ALY30" s="90"/>
      <c r="ALZ30" s="90"/>
      <c r="AMA30" s="90"/>
      <c r="AMB30" s="90"/>
      <c r="AMC30" s="90"/>
      <c r="AMD30" s="90"/>
      <c r="AME30" s="90"/>
      <c r="AMF30" s="90"/>
      <c r="AMG30" s="90"/>
      <c r="AMH30" s="90"/>
      <c r="AMI30" s="90"/>
      <c r="AMJ30" s="90"/>
      <c r="AMK30" s="90"/>
      <c r="AML30" s="90"/>
      <c r="AMM30" s="90"/>
      <c r="AMN30" s="90"/>
      <c r="AMO30" s="90"/>
      <c r="AMP30" s="90"/>
      <c r="AMQ30" s="90"/>
      <c r="AMR30" s="90"/>
      <c r="AMS30" s="90"/>
      <c r="AMT30" s="90"/>
      <c r="AMU30" s="90"/>
      <c r="AMV30" s="90"/>
      <c r="AMW30" s="90"/>
      <c r="AMX30" s="90"/>
      <c r="AMY30" s="90"/>
      <c r="AMZ30" s="90"/>
      <c r="ANA30" s="90"/>
      <c r="ANB30" s="90"/>
      <c r="ANC30" s="90"/>
      <c r="AND30" s="90"/>
      <c r="ANE30" s="90"/>
      <c r="ANF30" s="90"/>
      <c r="ANG30" s="90"/>
      <c r="ANH30" s="90"/>
      <c r="ANI30" s="90"/>
      <c r="ANJ30" s="90"/>
      <c r="ANK30" s="90"/>
      <c r="ANL30" s="90"/>
      <c r="ANM30" s="90"/>
      <c r="ANN30" s="90"/>
      <c r="ANO30" s="90"/>
      <c r="ANP30" s="90"/>
      <c r="ANQ30" s="90"/>
      <c r="ANR30" s="90"/>
      <c r="ANS30" s="90"/>
      <c r="ANT30" s="90"/>
      <c r="ANU30" s="90"/>
      <c r="ANV30" s="90"/>
      <c r="ANW30" s="90"/>
      <c r="ANX30" s="90"/>
      <c r="ANY30" s="90"/>
      <c r="ANZ30" s="90"/>
      <c r="AOA30" s="90"/>
      <c r="AOB30" s="90"/>
      <c r="AOC30" s="90"/>
      <c r="AOD30" s="90"/>
      <c r="AOE30" s="90"/>
      <c r="AOF30" s="90"/>
      <c r="AOG30" s="90"/>
      <c r="AOH30" s="90"/>
      <c r="AOI30" s="90"/>
      <c r="AOJ30" s="90"/>
      <c r="AOK30" s="90"/>
      <c r="AOL30" s="90"/>
      <c r="AOM30" s="90"/>
      <c r="AON30" s="90"/>
      <c r="AOO30" s="90"/>
      <c r="AOP30" s="90"/>
      <c r="AOQ30" s="90"/>
      <c r="AOR30" s="90"/>
      <c r="AOS30" s="90"/>
      <c r="AOT30" s="90"/>
      <c r="AOU30" s="90"/>
      <c r="AOV30" s="90"/>
      <c r="AOW30" s="90"/>
      <c r="AOX30" s="90"/>
      <c r="AOY30" s="90"/>
      <c r="AOZ30" s="90"/>
      <c r="APA30" s="90"/>
      <c r="APB30" s="90"/>
      <c r="APC30" s="90"/>
      <c r="APD30" s="90"/>
      <c r="APE30" s="90"/>
      <c r="APF30" s="90"/>
      <c r="APG30" s="90"/>
      <c r="APH30" s="90"/>
      <c r="API30" s="90"/>
      <c r="APJ30" s="90"/>
      <c r="APK30" s="90"/>
      <c r="APL30" s="90"/>
      <c r="APM30" s="90"/>
      <c r="APN30" s="90"/>
      <c r="APO30" s="90"/>
      <c r="APP30" s="90"/>
      <c r="APQ30" s="90"/>
      <c r="APR30" s="90"/>
      <c r="APS30" s="90"/>
      <c r="APT30" s="90"/>
      <c r="APU30" s="90"/>
      <c r="APV30" s="90"/>
      <c r="APW30" s="90"/>
      <c r="APX30" s="90"/>
      <c r="APY30" s="90"/>
      <c r="APZ30" s="90"/>
      <c r="AQA30" s="90"/>
      <c r="AQB30" s="90"/>
      <c r="AQC30" s="90"/>
      <c r="AQD30" s="90"/>
      <c r="AQE30" s="90"/>
      <c r="AQF30" s="90"/>
      <c r="AQG30" s="90"/>
      <c r="AQH30" s="90"/>
      <c r="AQI30" s="90"/>
      <c r="AQJ30" s="90"/>
      <c r="AQK30" s="90"/>
      <c r="AQL30" s="90"/>
      <c r="AQM30" s="90"/>
      <c r="AQN30" s="90"/>
      <c r="AQO30" s="90"/>
      <c r="AQP30" s="90"/>
      <c r="AQQ30" s="90"/>
      <c r="AQR30" s="90"/>
      <c r="AQS30" s="90"/>
      <c r="AQT30" s="90"/>
      <c r="AQU30" s="90"/>
      <c r="AQV30" s="90"/>
      <c r="AQW30" s="90"/>
      <c r="AQX30" s="90"/>
      <c r="AQY30" s="90"/>
      <c r="AQZ30" s="90"/>
      <c r="ARA30" s="90"/>
      <c r="ARB30" s="90"/>
      <c r="ARC30" s="90"/>
      <c r="ARD30" s="90"/>
      <c r="ARE30" s="90"/>
      <c r="ARF30" s="90"/>
      <c r="ARG30" s="90"/>
      <c r="ARH30" s="90"/>
      <c r="ARI30" s="90"/>
      <c r="ARJ30" s="90"/>
      <c r="ARK30" s="90"/>
      <c r="ARL30" s="90"/>
      <c r="ARM30" s="90"/>
      <c r="ARN30" s="90"/>
      <c r="ARO30" s="90"/>
      <c r="ARP30" s="90"/>
      <c r="ARQ30" s="90"/>
      <c r="ARR30" s="90"/>
      <c r="ARS30" s="90"/>
      <c r="ART30" s="90"/>
      <c r="ARU30" s="90"/>
      <c r="ARV30" s="90"/>
      <c r="ARW30" s="90"/>
      <c r="ARX30" s="90"/>
      <c r="ARY30" s="90"/>
      <c r="ARZ30" s="90"/>
      <c r="ASA30" s="90"/>
      <c r="ASB30" s="90"/>
      <c r="ASC30" s="90"/>
      <c r="ASD30" s="90"/>
      <c r="ASE30" s="90"/>
      <c r="ASF30" s="90"/>
      <c r="ASG30" s="90"/>
      <c r="ASH30" s="90"/>
      <c r="ASI30" s="90"/>
      <c r="ASJ30" s="90"/>
      <c r="ASK30" s="90"/>
      <c r="ASL30" s="90"/>
      <c r="ASM30" s="90"/>
      <c r="ASN30" s="90"/>
      <c r="ASO30" s="90"/>
      <c r="ASP30" s="90"/>
      <c r="ASQ30" s="90"/>
      <c r="ASR30" s="90"/>
      <c r="ASS30" s="90"/>
      <c r="AST30" s="90"/>
      <c r="ASU30" s="90"/>
      <c r="ASV30" s="90"/>
      <c r="ASW30" s="90"/>
      <c r="ASX30" s="90"/>
      <c r="ASY30" s="90"/>
      <c r="ASZ30" s="90"/>
      <c r="ATA30" s="90"/>
      <c r="ATB30" s="90"/>
      <c r="ATC30" s="90"/>
      <c r="ATD30" s="90"/>
      <c r="ATE30" s="90"/>
      <c r="ATF30" s="90"/>
      <c r="ATG30" s="90"/>
      <c r="ATH30" s="90"/>
      <c r="ATI30" s="90"/>
      <c r="ATJ30" s="90"/>
      <c r="ATK30" s="90"/>
      <c r="ATL30" s="90"/>
      <c r="ATM30" s="90"/>
      <c r="ATN30" s="90"/>
      <c r="ATO30" s="90"/>
      <c r="ATP30" s="90"/>
      <c r="ATQ30" s="90"/>
      <c r="ATR30" s="90"/>
      <c r="ATS30" s="90"/>
    </row>
    <row r="31" spans="1:1215" x14ac:dyDescent="0.25">
      <c r="A31" s="19">
        <v>13</v>
      </c>
      <c r="C31" s="5" t="str">
        <f t="shared" si="2950"/>
        <v/>
      </c>
      <c r="D31" s="92">
        <f t="shared" si="2952"/>
        <v>0</v>
      </c>
      <c r="E31" s="93">
        <f t="shared" si="2951"/>
        <v>0</v>
      </c>
      <c r="F31" s="93">
        <f t="shared" si="2951"/>
        <v>0</v>
      </c>
      <c r="G31" s="93">
        <f t="shared" si="2951"/>
        <v>0</v>
      </c>
      <c r="H31" s="93">
        <f t="shared" si="2951"/>
        <v>0</v>
      </c>
      <c r="I31" s="93">
        <f t="shared" si="2951"/>
        <v>0</v>
      </c>
      <c r="J31" s="93">
        <f t="shared" si="2951"/>
        <v>0</v>
      </c>
      <c r="K31" s="93">
        <f t="shared" si="2951"/>
        <v>0</v>
      </c>
      <c r="L31" s="93">
        <f t="shared" si="2951"/>
        <v>0</v>
      </c>
      <c r="M31" s="93">
        <f t="shared" si="2951"/>
        <v>0</v>
      </c>
      <c r="N31" s="93">
        <f t="shared" si="2951"/>
        <v>0</v>
      </c>
      <c r="O31" s="93">
        <f t="shared" si="2951"/>
        <v>0</v>
      </c>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c r="IO31" s="90"/>
      <c r="IP31" s="90"/>
      <c r="IQ31" s="90"/>
      <c r="IR31" s="90"/>
      <c r="IS31" s="90"/>
      <c r="IT31" s="90"/>
      <c r="IU31" s="90"/>
      <c r="IV31" s="90"/>
      <c r="IW31" s="90"/>
      <c r="IX31" s="90"/>
      <c r="IY31" s="90"/>
      <c r="IZ31" s="90"/>
      <c r="JA31" s="90"/>
      <c r="JB31" s="90"/>
      <c r="JC31" s="90"/>
      <c r="JD31" s="90"/>
      <c r="JE31" s="90"/>
      <c r="JF31" s="90"/>
      <c r="JG31" s="90"/>
      <c r="JH31" s="90"/>
      <c r="JI31" s="90"/>
      <c r="JJ31" s="90"/>
      <c r="JK31" s="90"/>
      <c r="JL31" s="90"/>
      <c r="JM31" s="90"/>
      <c r="JN31" s="90"/>
      <c r="JO31" s="90"/>
      <c r="JP31" s="90"/>
      <c r="JQ31" s="90"/>
      <c r="JR31" s="90"/>
      <c r="JS31" s="90"/>
      <c r="JT31" s="90"/>
      <c r="JU31" s="90"/>
      <c r="JV31" s="90"/>
      <c r="JW31" s="90"/>
      <c r="JX31" s="90"/>
      <c r="JY31" s="90"/>
      <c r="JZ31" s="90"/>
      <c r="KA31" s="90"/>
      <c r="KB31" s="90"/>
      <c r="KC31" s="90"/>
      <c r="KD31" s="90"/>
      <c r="KE31" s="90"/>
      <c r="KF31" s="90"/>
      <c r="KG31" s="90"/>
      <c r="KH31" s="90"/>
      <c r="KI31" s="90"/>
      <c r="KJ31" s="90"/>
      <c r="KK31" s="90"/>
      <c r="KL31" s="90"/>
      <c r="KM31" s="90"/>
      <c r="KN31" s="90"/>
      <c r="KO31" s="90"/>
      <c r="KP31" s="90"/>
      <c r="KQ31" s="90"/>
      <c r="KR31" s="90"/>
      <c r="KS31" s="90"/>
      <c r="KT31" s="90"/>
      <c r="KU31" s="90"/>
      <c r="KV31" s="90"/>
      <c r="KW31" s="90"/>
      <c r="KX31" s="90"/>
      <c r="KY31" s="90"/>
      <c r="KZ31" s="90"/>
      <c r="LA31" s="90"/>
      <c r="LB31" s="90"/>
      <c r="LC31" s="90"/>
      <c r="LD31" s="90"/>
      <c r="LE31" s="90"/>
      <c r="LF31" s="90"/>
      <c r="LG31" s="90"/>
      <c r="LH31" s="90"/>
      <c r="LI31" s="90"/>
      <c r="LJ31" s="90"/>
      <c r="LK31" s="90"/>
      <c r="LL31" s="90"/>
      <c r="LM31" s="90"/>
      <c r="LN31" s="90"/>
      <c r="LO31" s="90"/>
      <c r="LP31" s="90"/>
      <c r="LQ31" s="90"/>
      <c r="LR31" s="90"/>
      <c r="LS31" s="90"/>
      <c r="LT31" s="90"/>
      <c r="LU31" s="90"/>
      <c r="LV31" s="90"/>
      <c r="LW31" s="90"/>
      <c r="LX31" s="90"/>
      <c r="LY31" s="90"/>
      <c r="LZ31" s="90"/>
      <c r="MA31" s="90"/>
      <c r="MB31" s="90"/>
      <c r="MC31" s="90"/>
      <c r="MD31" s="90"/>
      <c r="ME31" s="90"/>
      <c r="MF31" s="90"/>
      <c r="MG31" s="90"/>
      <c r="MH31" s="90"/>
      <c r="MI31" s="90"/>
      <c r="MJ31" s="90"/>
      <c r="MK31" s="90"/>
      <c r="ML31" s="90"/>
      <c r="MM31" s="90"/>
      <c r="MN31" s="90"/>
      <c r="MO31" s="90"/>
      <c r="MP31" s="90"/>
      <c r="MQ31" s="90"/>
      <c r="MR31" s="90"/>
      <c r="MS31" s="90"/>
      <c r="MT31" s="90"/>
      <c r="MU31" s="90"/>
      <c r="MV31" s="90"/>
      <c r="MW31" s="90"/>
      <c r="MX31" s="90"/>
      <c r="MY31" s="90"/>
      <c r="MZ31" s="90"/>
      <c r="NA31" s="90"/>
      <c r="NB31" s="90"/>
      <c r="NC31" s="90"/>
      <c r="ND31" s="90"/>
      <c r="NE31" s="90"/>
      <c r="NF31" s="90"/>
      <c r="NG31" s="90"/>
      <c r="NH31" s="90"/>
      <c r="NI31" s="90"/>
      <c r="NJ31" s="90"/>
      <c r="NK31" s="90"/>
      <c r="NL31" s="90"/>
      <c r="NM31" s="90"/>
      <c r="NN31" s="90"/>
      <c r="NO31" s="90"/>
      <c r="NP31" s="90"/>
      <c r="NQ31" s="90"/>
      <c r="NR31" s="90"/>
      <c r="NS31" s="90"/>
      <c r="NT31" s="90"/>
      <c r="NU31" s="90"/>
      <c r="NV31" s="90"/>
      <c r="NW31" s="90"/>
      <c r="NX31" s="90"/>
      <c r="NY31" s="90"/>
      <c r="NZ31" s="90"/>
      <c r="OA31" s="90"/>
      <c r="OB31" s="90"/>
      <c r="OC31" s="90"/>
      <c r="OD31" s="90"/>
      <c r="OE31" s="90"/>
      <c r="OF31" s="90"/>
      <c r="OG31" s="90"/>
      <c r="OH31" s="90"/>
      <c r="OI31" s="90"/>
      <c r="OJ31" s="90"/>
      <c r="OK31" s="90"/>
      <c r="OL31" s="90"/>
      <c r="OM31" s="90"/>
      <c r="ON31" s="90"/>
      <c r="OO31" s="90"/>
      <c r="OP31" s="90"/>
      <c r="OQ31" s="90"/>
      <c r="OR31" s="90"/>
      <c r="OS31" s="90"/>
      <c r="OT31" s="90"/>
      <c r="OU31" s="90"/>
      <c r="OV31" s="90"/>
      <c r="OW31" s="90"/>
      <c r="OX31" s="90"/>
      <c r="OY31" s="90"/>
      <c r="OZ31" s="90"/>
      <c r="PA31" s="90"/>
      <c r="PB31" s="90"/>
      <c r="PC31" s="90"/>
      <c r="PD31" s="90"/>
      <c r="PE31" s="90"/>
      <c r="PF31" s="90"/>
      <c r="PG31" s="90"/>
      <c r="PH31" s="90"/>
      <c r="PI31" s="90"/>
      <c r="PJ31" s="90"/>
      <c r="PK31" s="90"/>
      <c r="PL31" s="90"/>
      <c r="PM31" s="90"/>
      <c r="PN31" s="90"/>
      <c r="PO31" s="90"/>
      <c r="PP31" s="90"/>
      <c r="PQ31" s="90"/>
      <c r="PR31" s="90"/>
      <c r="PS31" s="90"/>
      <c r="PT31" s="90"/>
      <c r="PU31" s="90"/>
      <c r="PV31" s="90"/>
      <c r="PW31" s="90"/>
      <c r="PX31" s="90"/>
      <c r="PY31" s="90"/>
      <c r="PZ31" s="90"/>
      <c r="QA31" s="90"/>
      <c r="QB31" s="90"/>
      <c r="QC31" s="90"/>
      <c r="QD31" s="90"/>
      <c r="QE31" s="90"/>
      <c r="QF31" s="90"/>
      <c r="QG31" s="90"/>
      <c r="QH31" s="90"/>
      <c r="QI31" s="90"/>
      <c r="QJ31" s="90"/>
      <c r="QK31" s="90"/>
      <c r="QL31" s="90"/>
      <c r="QM31" s="90"/>
      <c r="QN31" s="90"/>
      <c r="QO31" s="90"/>
      <c r="QP31" s="90"/>
      <c r="QQ31" s="90"/>
      <c r="QR31" s="90"/>
      <c r="QS31" s="90"/>
      <c r="QT31" s="90"/>
      <c r="QU31" s="90"/>
      <c r="QV31" s="90"/>
      <c r="QW31" s="90"/>
      <c r="QX31" s="90"/>
      <c r="QY31" s="90"/>
      <c r="QZ31" s="90"/>
      <c r="RA31" s="90"/>
      <c r="RB31" s="90"/>
      <c r="RC31" s="90"/>
      <c r="RD31" s="90"/>
      <c r="RE31" s="90"/>
      <c r="RF31" s="90"/>
      <c r="RG31" s="90"/>
      <c r="RH31" s="90"/>
      <c r="RI31" s="90"/>
      <c r="RJ31" s="90"/>
      <c r="RK31" s="90"/>
      <c r="RL31" s="90"/>
      <c r="RM31" s="90"/>
      <c r="RN31" s="90"/>
      <c r="RO31" s="90"/>
      <c r="RP31" s="90"/>
      <c r="RQ31" s="90"/>
      <c r="RR31" s="90"/>
      <c r="RS31" s="90"/>
      <c r="RT31" s="90"/>
      <c r="RU31" s="90"/>
      <c r="RV31" s="90"/>
      <c r="RW31" s="90"/>
      <c r="RX31" s="90"/>
      <c r="RY31" s="90"/>
      <c r="RZ31" s="90"/>
      <c r="SA31" s="90"/>
      <c r="SB31" s="90"/>
      <c r="SC31" s="90"/>
      <c r="SD31" s="90"/>
      <c r="SE31" s="90"/>
      <c r="SF31" s="90"/>
      <c r="SG31" s="90"/>
      <c r="SH31" s="90"/>
      <c r="SI31" s="90"/>
      <c r="SJ31" s="90"/>
      <c r="SK31" s="90"/>
      <c r="SL31" s="90"/>
      <c r="SM31" s="90"/>
      <c r="SN31" s="90"/>
      <c r="SO31" s="90"/>
      <c r="SP31" s="90"/>
      <c r="SQ31" s="90"/>
      <c r="SR31" s="90"/>
      <c r="SS31" s="90"/>
      <c r="ST31" s="90"/>
      <c r="SU31" s="90"/>
      <c r="SV31" s="90"/>
      <c r="SW31" s="90"/>
      <c r="SX31" s="90"/>
      <c r="SY31" s="90"/>
      <c r="SZ31" s="90"/>
      <c r="TA31" s="90"/>
      <c r="TB31" s="90"/>
      <c r="TC31" s="90"/>
      <c r="TD31" s="90"/>
      <c r="TE31" s="90"/>
      <c r="TF31" s="90"/>
      <c r="TG31" s="90"/>
      <c r="TH31" s="90"/>
      <c r="TI31" s="90"/>
      <c r="TJ31" s="90"/>
      <c r="TK31" s="90"/>
      <c r="TL31" s="90"/>
      <c r="TM31" s="90"/>
      <c r="TN31" s="90"/>
      <c r="TO31" s="90"/>
      <c r="TP31" s="90"/>
      <c r="TQ31" s="90"/>
      <c r="TR31" s="90"/>
      <c r="TS31" s="90"/>
      <c r="TT31" s="90"/>
      <c r="TU31" s="90"/>
      <c r="TV31" s="90"/>
      <c r="TW31" s="90"/>
      <c r="TX31" s="90"/>
      <c r="TY31" s="90"/>
      <c r="TZ31" s="90"/>
      <c r="UA31" s="90"/>
      <c r="UB31" s="90"/>
      <c r="UC31" s="90"/>
      <c r="UD31" s="90"/>
      <c r="UE31" s="90"/>
      <c r="UF31" s="90"/>
      <c r="UG31" s="90"/>
      <c r="UH31" s="90"/>
      <c r="UI31" s="90"/>
      <c r="UJ31" s="90"/>
      <c r="UK31" s="90"/>
      <c r="UL31" s="90"/>
      <c r="UM31" s="90"/>
      <c r="UN31" s="90"/>
      <c r="UO31" s="90"/>
      <c r="UP31" s="90"/>
      <c r="UQ31" s="90"/>
      <c r="UR31" s="90"/>
      <c r="US31" s="90"/>
      <c r="UT31" s="90"/>
      <c r="UU31" s="90"/>
      <c r="UV31" s="90"/>
      <c r="UW31" s="90"/>
      <c r="UX31" s="90"/>
      <c r="UY31" s="90"/>
      <c r="UZ31" s="90"/>
      <c r="VA31" s="90"/>
      <c r="VB31" s="90"/>
      <c r="VC31" s="90"/>
      <c r="VD31" s="90"/>
      <c r="VE31" s="90"/>
      <c r="VF31" s="90"/>
      <c r="VG31" s="90"/>
      <c r="VH31" s="90"/>
      <c r="VI31" s="90"/>
      <c r="VJ31" s="90"/>
      <c r="VK31" s="90"/>
      <c r="VL31" s="90"/>
      <c r="VM31" s="90"/>
      <c r="VN31" s="90"/>
      <c r="VO31" s="90"/>
      <c r="VP31" s="90"/>
      <c r="VQ31" s="90"/>
      <c r="VR31" s="90"/>
      <c r="VS31" s="90"/>
      <c r="VT31" s="90"/>
      <c r="VU31" s="90"/>
      <c r="VV31" s="90"/>
      <c r="VW31" s="90"/>
      <c r="VX31" s="90"/>
      <c r="VY31" s="90"/>
      <c r="VZ31" s="90"/>
      <c r="WA31" s="90"/>
      <c r="WB31" s="90"/>
      <c r="WC31" s="90"/>
      <c r="WD31" s="90"/>
      <c r="WE31" s="90"/>
      <c r="WF31" s="90"/>
      <c r="WG31" s="90"/>
      <c r="WH31" s="90"/>
      <c r="WI31" s="90"/>
      <c r="WJ31" s="90"/>
      <c r="WK31" s="90"/>
      <c r="WL31" s="90"/>
      <c r="WM31" s="90"/>
      <c r="WN31" s="90"/>
      <c r="WO31" s="90"/>
      <c r="WP31" s="90"/>
      <c r="WQ31" s="90"/>
      <c r="WR31" s="90"/>
      <c r="WS31" s="90"/>
      <c r="WT31" s="90"/>
      <c r="WU31" s="90"/>
      <c r="WV31" s="90"/>
      <c r="WW31" s="90"/>
      <c r="WX31" s="90"/>
      <c r="WY31" s="90"/>
      <c r="WZ31" s="90"/>
      <c r="XA31" s="90"/>
      <c r="XB31" s="90"/>
      <c r="XC31" s="90"/>
      <c r="XD31" s="90"/>
      <c r="XE31" s="90"/>
      <c r="XF31" s="90"/>
      <c r="XG31" s="90"/>
      <c r="XH31" s="90"/>
      <c r="XI31" s="90"/>
      <c r="XJ31" s="90"/>
      <c r="XK31" s="90"/>
      <c r="XL31" s="90"/>
      <c r="XM31" s="90"/>
      <c r="XN31" s="90"/>
      <c r="XO31" s="90"/>
      <c r="XP31" s="90"/>
      <c r="XQ31" s="90"/>
      <c r="XR31" s="90"/>
      <c r="XS31" s="90"/>
      <c r="XT31" s="90"/>
      <c r="XU31" s="90"/>
      <c r="XV31" s="90"/>
      <c r="XW31" s="90"/>
      <c r="XX31" s="90"/>
      <c r="XY31" s="90"/>
      <c r="XZ31" s="90"/>
      <c r="YA31" s="90"/>
      <c r="YB31" s="90"/>
      <c r="YC31" s="90"/>
      <c r="YD31" s="90"/>
      <c r="YE31" s="90"/>
      <c r="YF31" s="90"/>
      <c r="YG31" s="90"/>
      <c r="YH31" s="90"/>
      <c r="YI31" s="90"/>
      <c r="YJ31" s="90"/>
      <c r="YK31" s="90"/>
      <c r="YL31" s="90"/>
      <c r="YM31" s="90"/>
      <c r="YN31" s="90"/>
      <c r="YO31" s="90"/>
      <c r="YP31" s="90"/>
      <c r="YQ31" s="90"/>
      <c r="YR31" s="90"/>
      <c r="YS31" s="90"/>
      <c r="YT31" s="90"/>
      <c r="YU31" s="90"/>
      <c r="YV31" s="90"/>
      <c r="YW31" s="90"/>
      <c r="YX31" s="90"/>
      <c r="YY31" s="90"/>
      <c r="YZ31" s="90"/>
      <c r="ZA31" s="90"/>
      <c r="ZB31" s="90"/>
      <c r="ZC31" s="90"/>
      <c r="ZD31" s="90"/>
      <c r="ZE31" s="90"/>
      <c r="ZF31" s="90"/>
      <c r="ZG31" s="90"/>
      <c r="ZH31" s="90"/>
      <c r="ZI31" s="90"/>
      <c r="ZJ31" s="90"/>
      <c r="ZK31" s="90"/>
      <c r="ZL31" s="90"/>
      <c r="ZM31" s="90"/>
      <c r="ZN31" s="90"/>
      <c r="ZO31" s="90"/>
      <c r="ZP31" s="90"/>
      <c r="ZQ31" s="90"/>
      <c r="ZR31" s="90"/>
      <c r="ZS31" s="90"/>
      <c r="ZT31" s="90"/>
      <c r="ZU31" s="90"/>
      <c r="ZV31" s="90"/>
      <c r="ZW31" s="90"/>
      <c r="ZX31" s="90"/>
      <c r="ZY31" s="90"/>
      <c r="ZZ31" s="90"/>
      <c r="AAA31" s="90"/>
      <c r="AAB31" s="90"/>
      <c r="AAC31" s="90"/>
      <c r="AAD31" s="90"/>
      <c r="AAE31" s="90"/>
      <c r="AAF31" s="90"/>
      <c r="AAG31" s="90"/>
      <c r="AAH31" s="90"/>
      <c r="AAI31" s="90"/>
      <c r="AAJ31" s="90"/>
      <c r="AAK31" s="90"/>
      <c r="AAL31" s="90"/>
      <c r="AAM31" s="90"/>
      <c r="AAN31" s="90"/>
      <c r="AAO31" s="90"/>
      <c r="AAP31" s="90"/>
      <c r="AAQ31" s="90"/>
      <c r="AAR31" s="90"/>
      <c r="AAS31" s="90"/>
      <c r="AAT31" s="90"/>
      <c r="AAU31" s="90"/>
      <c r="AAV31" s="90"/>
      <c r="AAW31" s="90"/>
      <c r="AAX31" s="90"/>
      <c r="AAY31" s="90"/>
      <c r="AAZ31" s="90"/>
      <c r="ABA31" s="90"/>
      <c r="ABB31" s="90"/>
      <c r="ABC31" s="90"/>
      <c r="ABD31" s="90"/>
      <c r="ABE31" s="90"/>
      <c r="ABF31" s="90"/>
      <c r="ABG31" s="90"/>
      <c r="ABH31" s="90"/>
      <c r="ABI31" s="90"/>
      <c r="ABJ31" s="90"/>
      <c r="ABK31" s="90"/>
      <c r="ABL31" s="90"/>
      <c r="ABM31" s="90"/>
      <c r="ABN31" s="90"/>
      <c r="ABO31" s="90"/>
      <c r="ABP31" s="90"/>
      <c r="ABQ31" s="90"/>
      <c r="ABR31" s="90"/>
      <c r="ABS31" s="90"/>
      <c r="ABT31" s="90"/>
      <c r="ABU31" s="90"/>
      <c r="ABV31" s="90"/>
      <c r="ABW31" s="90"/>
      <c r="ABX31" s="90"/>
      <c r="ABY31" s="90"/>
      <c r="ABZ31" s="90"/>
      <c r="ACA31" s="90"/>
      <c r="ACB31" s="90"/>
      <c r="ACC31" s="90"/>
      <c r="ACD31" s="90"/>
      <c r="ACE31" s="90"/>
      <c r="ACF31" s="90"/>
      <c r="ACG31" s="90"/>
      <c r="ACH31" s="90"/>
      <c r="ACI31" s="90"/>
      <c r="ACJ31" s="90"/>
      <c r="ACK31" s="90"/>
      <c r="ACL31" s="90"/>
      <c r="ACM31" s="90"/>
      <c r="ACN31" s="90"/>
      <c r="ACO31" s="90"/>
      <c r="ACP31" s="90"/>
      <c r="ACQ31" s="90"/>
      <c r="ACR31" s="90"/>
      <c r="ACS31" s="90"/>
      <c r="ACT31" s="90"/>
      <c r="ACU31" s="90"/>
      <c r="ACV31" s="90"/>
      <c r="ACW31" s="90"/>
      <c r="ACX31" s="90"/>
      <c r="ACY31" s="90"/>
      <c r="ACZ31" s="90"/>
      <c r="ADA31" s="90"/>
      <c r="ADB31" s="90"/>
      <c r="ADC31" s="90"/>
      <c r="ADD31" s="90"/>
      <c r="ADE31" s="90"/>
      <c r="ADF31" s="90"/>
      <c r="ADG31" s="90"/>
      <c r="ADH31" s="90"/>
      <c r="ADI31" s="90"/>
      <c r="ADJ31" s="90"/>
      <c r="ADK31" s="90"/>
      <c r="ADL31" s="90"/>
      <c r="ADM31" s="90"/>
      <c r="ADN31" s="90"/>
      <c r="ADO31" s="90"/>
      <c r="ADP31" s="90"/>
      <c r="ADQ31" s="90"/>
      <c r="ADR31" s="90"/>
      <c r="ADS31" s="90"/>
      <c r="ADT31" s="90"/>
      <c r="ADU31" s="90"/>
      <c r="ADV31" s="90"/>
      <c r="ADW31" s="90"/>
      <c r="ADX31" s="90"/>
      <c r="ADY31" s="90"/>
      <c r="ADZ31" s="90"/>
      <c r="AEA31" s="90"/>
      <c r="AEB31" s="90"/>
      <c r="AEC31" s="90"/>
      <c r="AED31" s="90"/>
      <c r="AEE31" s="90"/>
      <c r="AEF31" s="90"/>
      <c r="AEG31" s="90"/>
      <c r="AEH31" s="90"/>
      <c r="AEI31" s="90"/>
      <c r="AEJ31" s="90"/>
      <c r="AEK31" s="90"/>
      <c r="AEL31" s="90"/>
      <c r="AEM31" s="90"/>
      <c r="AEN31" s="90"/>
      <c r="AEO31" s="90"/>
      <c r="AEP31" s="90"/>
      <c r="AEQ31" s="90"/>
      <c r="AER31" s="90"/>
      <c r="AES31" s="90"/>
      <c r="AET31" s="90"/>
      <c r="AEU31" s="90"/>
      <c r="AEV31" s="90"/>
      <c r="AEW31" s="90"/>
      <c r="AEX31" s="90"/>
      <c r="AEY31" s="90"/>
      <c r="AEZ31" s="90"/>
      <c r="AFA31" s="90"/>
      <c r="AFB31" s="90"/>
      <c r="AFC31" s="90"/>
      <c r="AFD31" s="90"/>
      <c r="AFE31" s="90"/>
      <c r="AFF31" s="90"/>
      <c r="AFG31" s="90"/>
      <c r="AFH31" s="90"/>
      <c r="AFI31" s="90"/>
      <c r="AFJ31" s="90"/>
      <c r="AFK31" s="90"/>
      <c r="AFL31" s="90"/>
      <c r="AFM31" s="90"/>
      <c r="AFN31" s="90"/>
      <c r="AFO31" s="90"/>
      <c r="AFP31" s="90"/>
      <c r="AFQ31" s="90"/>
      <c r="AFR31" s="90"/>
      <c r="AFS31" s="90"/>
      <c r="AFT31" s="90"/>
      <c r="AFU31" s="90"/>
      <c r="AFV31" s="90"/>
      <c r="AFW31" s="90"/>
      <c r="AFX31" s="90"/>
      <c r="AFY31" s="90"/>
      <c r="AFZ31" s="90"/>
      <c r="AGA31" s="90"/>
      <c r="AGB31" s="90"/>
      <c r="AGC31" s="90"/>
      <c r="AGD31" s="90"/>
      <c r="AGE31" s="90"/>
      <c r="AGF31" s="90"/>
      <c r="AGG31" s="90"/>
      <c r="AGH31" s="90"/>
      <c r="AGI31" s="90"/>
      <c r="AGJ31" s="90"/>
      <c r="AGK31" s="90"/>
      <c r="AGL31" s="90"/>
      <c r="AGM31" s="90"/>
      <c r="AGN31" s="90"/>
      <c r="AGO31" s="90"/>
      <c r="AGP31" s="90"/>
      <c r="AGQ31" s="90"/>
      <c r="AGR31" s="90"/>
      <c r="AGS31" s="90"/>
      <c r="AGT31" s="90"/>
      <c r="AGU31" s="90"/>
      <c r="AGV31" s="90"/>
      <c r="AGW31" s="90"/>
      <c r="AGX31" s="90"/>
      <c r="AGY31" s="90"/>
      <c r="AGZ31" s="90"/>
      <c r="AHA31" s="90"/>
      <c r="AHB31" s="90"/>
      <c r="AHC31" s="90"/>
      <c r="AHD31" s="90"/>
      <c r="AHE31" s="90"/>
      <c r="AHF31" s="90"/>
      <c r="AHG31" s="90"/>
      <c r="AHH31" s="90"/>
      <c r="AHI31" s="90"/>
      <c r="AHJ31" s="90"/>
      <c r="AHK31" s="90"/>
      <c r="AHL31" s="90"/>
      <c r="AHM31" s="90"/>
      <c r="AHN31" s="90"/>
      <c r="AHO31" s="90"/>
      <c r="AHP31" s="90"/>
      <c r="AHQ31" s="90"/>
      <c r="AHR31" s="90"/>
      <c r="AHS31" s="90"/>
      <c r="AHT31" s="90"/>
      <c r="AHU31" s="90"/>
      <c r="AHV31" s="90"/>
      <c r="AHW31" s="90"/>
      <c r="AHX31" s="90"/>
      <c r="AHY31" s="90"/>
      <c r="AHZ31" s="90"/>
      <c r="AIA31" s="90"/>
      <c r="AIB31" s="90"/>
      <c r="AIC31" s="90"/>
      <c r="AID31" s="90"/>
      <c r="AIE31" s="90"/>
      <c r="AIF31" s="90"/>
      <c r="AIG31" s="90"/>
      <c r="AIH31" s="90"/>
      <c r="AII31" s="90"/>
      <c r="AIJ31" s="90"/>
      <c r="AIK31" s="90"/>
      <c r="AIL31" s="90"/>
      <c r="AIM31" s="90"/>
      <c r="AIN31" s="90"/>
      <c r="AIO31" s="90"/>
      <c r="AIP31" s="90"/>
      <c r="AIQ31" s="90"/>
      <c r="AIR31" s="90"/>
      <c r="AIS31" s="90"/>
      <c r="AIT31" s="90"/>
      <c r="AIU31" s="90"/>
      <c r="AIV31" s="90"/>
      <c r="AIW31" s="90"/>
      <c r="AIX31" s="90"/>
      <c r="AIY31" s="90"/>
      <c r="AIZ31" s="90"/>
      <c r="AJA31" s="90"/>
      <c r="AJB31" s="90"/>
      <c r="AJC31" s="90"/>
      <c r="AJD31" s="90"/>
      <c r="AJE31" s="90"/>
      <c r="AJF31" s="90"/>
      <c r="AJG31" s="90"/>
      <c r="AJH31" s="90"/>
      <c r="AJI31" s="90"/>
      <c r="AJJ31" s="90"/>
      <c r="AJK31" s="90"/>
      <c r="AJL31" s="90"/>
      <c r="AJM31" s="90"/>
      <c r="AJN31" s="90"/>
      <c r="AJO31" s="90"/>
      <c r="AJP31" s="90"/>
      <c r="AJQ31" s="90"/>
      <c r="AJR31" s="90"/>
      <c r="AJS31" s="90"/>
      <c r="AJT31" s="90"/>
      <c r="AJU31" s="90"/>
      <c r="AJV31" s="90"/>
      <c r="AJW31" s="90"/>
      <c r="AJX31" s="90"/>
      <c r="AJY31" s="90"/>
      <c r="AJZ31" s="90"/>
      <c r="AKA31" s="90"/>
      <c r="AKB31" s="90"/>
      <c r="AKC31" s="90"/>
      <c r="AKD31" s="90"/>
      <c r="AKE31" s="90"/>
      <c r="AKF31" s="90"/>
      <c r="AKG31" s="90"/>
      <c r="AKH31" s="90"/>
      <c r="AKI31" s="90"/>
      <c r="AKJ31" s="90"/>
      <c r="AKK31" s="90"/>
      <c r="AKL31" s="90"/>
      <c r="AKM31" s="90"/>
      <c r="AKN31" s="90"/>
      <c r="AKO31" s="90"/>
      <c r="AKP31" s="90"/>
      <c r="AKQ31" s="90"/>
      <c r="AKR31" s="90"/>
      <c r="AKS31" s="90"/>
      <c r="AKT31" s="90"/>
      <c r="AKU31" s="90"/>
      <c r="AKV31" s="90"/>
      <c r="AKW31" s="90"/>
      <c r="AKX31" s="90"/>
      <c r="AKY31" s="90"/>
      <c r="AKZ31" s="90"/>
      <c r="ALA31" s="90"/>
      <c r="ALB31" s="90"/>
      <c r="ALC31" s="90"/>
      <c r="ALD31" s="90"/>
      <c r="ALE31" s="90"/>
      <c r="ALF31" s="90"/>
      <c r="ALG31" s="90"/>
      <c r="ALH31" s="90"/>
      <c r="ALI31" s="90"/>
      <c r="ALJ31" s="90"/>
      <c r="ALK31" s="90"/>
      <c r="ALL31" s="90"/>
      <c r="ALM31" s="90"/>
      <c r="ALN31" s="90"/>
      <c r="ALO31" s="90"/>
      <c r="ALP31" s="90"/>
      <c r="ALQ31" s="90"/>
      <c r="ALR31" s="90"/>
      <c r="ALS31" s="90"/>
      <c r="ALT31" s="90"/>
      <c r="ALU31" s="90"/>
      <c r="ALV31" s="90"/>
      <c r="ALW31" s="90"/>
      <c r="ALX31" s="90"/>
      <c r="ALY31" s="90"/>
      <c r="ALZ31" s="90"/>
      <c r="AMA31" s="90"/>
      <c r="AMB31" s="90"/>
      <c r="AMC31" s="90"/>
      <c r="AMD31" s="90"/>
      <c r="AME31" s="90"/>
      <c r="AMF31" s="90"/>
      <c r="AMG31" s="90"/>
      <c r="AMH31" s="90"/>
      <c r="AMI31" s="90"/>
      <c r="AMJ31" s="90"/>
      <c r="AMK31" s="90"/>
      <c r="AML31" s="90"/>
      <c r="AMM31" s="90"/>
      <c r="AMN31" s="90"/>
      <c r="AMO31" s="90"/>
      <c r="AMP31" s="90"/>
      <c r="AMQ31" s="90"/>
      <c r="AMR31" s="90"/>
      <c r="AMS31" s="90"/>
      <c r="AMT31" s="90"/>
      <c r="AMU31" s="90"/>
      <c r="AMV31" s="90"/>
      <c r="AMW31" s="90"/>
      <c r="AMX31" s="90"/>
      <c r="AMY31" s="90"/>
      <c r="AMZ31" s="90"/>
      <c r="ANA31" s="90"/>
      <c r="ANB31" s="90"/>
      <c r="ANC31" s="90"/>
      <c r="AND31" s="90"/>
      <c r="ANE31" s="90"/>
      <c r="ANF31" s="90"/>
      <c r="ANG31" s="90"/>
      <c r="ANH31" s="90"/>
      <c r="ANI31" s="90"/>
      <c r="ANJ31" s="90"/>
      <c r="ANK31" s="90"/>
      <c r="ANL31" s="90"/>
      <c r="ANM31" s="90"/>
      <c r="ANN31" s="90"/>
      <c r="ANO31" s="90"/>
      <c r="ANP31" s="90"/>
      <c r="ANQ31" s="90"/>
      <c r="ANR31" s="90"/>
      <c r="ANS31" s="90"/>
      <c r="ANT31" s="90"/>
      <c r="ANU31" s="90"/>
      <c r="ANV31" s="90"/>
      <c r="ANW31" s="90"/>
      <c r="ANX31" s="90"/>
      <c r="ANY31" s="90"/>
      <c r="ANZ31" s="90"/>
      <c r="AOA31" s="90"/>
      <c r="AOB31" s="90"/>
      <c r="AOC31" s="90"/>
      <c r="AOD31" s="90"/>
      <c r="AOE31" s="90"/>
      <c r="AOF31" s="90"/>
      <c r="AOG31" s="90"/>
      <c r="AOH31" s="90"/>
      <c r="AOI31" s="90"/>
      <c r="AOJ31" s="90"/>
      <c r="AOK31" s="90"/>
      <c r="AOL31" s="90"/>
      <c r="AOM31" s="90"/>
      <c r="AON31" s="90"/>
      <c r="AOO31" s="90"/>
      <c r="AOP31" s="90"/>
      <c r="AOQ31" s="90"/>
      <c r="AOR31" s="90"/>
      <c r="AOS31" s="90"/>
      <c r="AOT31" s="90"/>
      <c r="AOU31" s="90"/>
      <c r="AOV31" s="90"/>
      <c r="AOW31" s="90"/>
      <c r="AOX31" s="90"/>
      <c r="AOY31" s="90"/>
      <c r="AOZ31" s="90"/>
      <c r="APA31" s="90"/>
      <c r="APB31" s="90"/>
      <c r="APC31" s="90"/>
      <c r="APD31" s="90"/>
      <c r="APE31" s="90"/>
      <c r="APF31" s="90"/>
      <c r="APG31" s="90"/>
      <c r="APH31" s="90"/>
      <c r="API31" s="90"/>
      <c r="APJ31" s="90"/>
      <c r="APK31" s="90"/>
      <c r="APL31" s="90"/>
      <c r="APM31" s="90"/>
      <c r="APN31" s="90"/>
      <c r="APO31" s="90"/>
      <c r="APP31" s="90"/>
      <c r="APQ31" s="90"/>
      <c r="APR31" s="90"/>
      <c r="APS31" s="90"/>
      <c r="APT31" s="90"/>
      <c r="APU31" s="90"/>
      <c r="APV31" s="90"/>
      <c r="APW31" s="90"/>
      <c r="APX31" s="90"/>
      <c r="APY31" s="90"/>
      <c r="APZ31" s="90"/>
      <c r="AQA31" s="90"/>
      <c r="AQB31" s="90"/>
      <c r="AQC31" s="90"/>
      <c r="AQD31" s="90"/>
      <c r="AQE31" s="90"/>
      <c r="AQF31" s="90"/>
      <c r="AQG31" s="90"/>
      <c r="AQH31" s="90"/>
      <c r="AQI31" s="90"/>
      <c r="AQJ31" s="90"/>
      <c r="AQK31" s="90"/>
      <c r="AQL31" s="90"/>
      <c r="AQM31" s="90"/>
      <c r="AQN31" s="90"/>
      <c r="AQO31" s="90"/>
      <c r="AQP31" s="90"/>
      <c r="AQQ31" s="90"/>
      <c r="AQR31" s="90"/>
      <c r="AQS31" s="90"/>
      <c r="AQT31" s="90"/>
      <c r="AQU31" s="90"/>
      <c r="AQV31" s="90"/>
      <c r="AQW31" s="90"/>
      <c r="AQX31" s="90"/>
      <c r="AQY31" s="90"/>
      <c r="AQZ31" s="90"/>
      <c r="ARA31" s="90"/>
      <c r="ARB31" s="90"/>
      <c r="ARC31" s="90"/>
      <c r="ARD31" s="90"/>
      <c r="ARE31" s="90"/>
      <c r="ARF31" s="90"/>
      <c r="ARG31" s="90"/>
      <c r="ARH31" s="90"/>
      <c r="ARI31" s="90"/>
      <c r="ARJ31" s="90"/>
      <c r="ARK31" s="90"/>
      <c r="ARL31" s="90"/>
      <c r="ARM31" s="90"/>
      <c r="ARN31" s="90"/>
      <c r="ARO31" s="90"/>
      <c r="ARP31" s="90"/>
      <c r="ARQ31" s="90"/>
      <c r="ARR31" s="90"/>
      <c r="ARS31" s="90"/>
      <c r="ART31" s="90"/>
      <c r="ARU31" s="90"/>
      <c r="ARV31" s="90"/>
      <c r="ARW31" s="90"/>
      <c r="ARX31" s="90"/>
      <c r="ARY31" s="90"/>
      <c r="ARZ31" s="90"/>
      <c r="ASA31" s="90"/>
      <c r="ASB31" s="90"/>
      <c r="ASC31" s="90"/>
      <c r="ASD31" s="90"/>
      <c r="ASE31" s="90"/>
      <c r="ASF31" s="90"/>
      <c r="ASG31" s="90"/>
      <c r="ASH31" s="90"/>
      <c r="ASI31" s="90"/>
      <c r="ASJ31" s="90"/>
      <c r="ASK31" s="90"/>
      <c r="ASL31" s="90"/>
      <c r="ASM31" s="90"/>
      <c r="ASN31" s="90"/>
      <c r="ASO31" s="90"/>
      <c r="ASP31" s="90"/>
      <c r="ASQ31" s="90"/>
      <c r="ASR31" s="90"/>
      <c r="ASS31" s="90"/>
      <c r="AST31" s="90"/>
      <c r="ASU31" s="90"/>
      <c r="ASV31" s="90"/>
      <c r="ASW31" s="90"/>
      <c r="ASX31" s="90"/>
      <c r="ASY31" s="90"/>
      <c r="ASZ31" s="90"/>
      <c r="ATA31" s="90"/>
      <c r="ATB31" s="90"/>
      <c r="ATC31" s="90"/>
      <c r="ATD31" s="90"/>
      <c r="ATE31" s="90"/>
      <c r="ATF31" s="90"/>
      <c r="ATG31" s="90"/>
      <c r="ATH31" s="90"/>
      <c r="ATI31" s="90"/>
      <c r="ATJ31" s="90"/>
      <c r="ATK31" s="90"/>
      <c r="ATL31" s="90"/>
      <c r="ATM31" s="90"/>
      <c r="ATN31" s="90"/>
      <c r="ATO31" s="90"/>
      <c r="ATP31" s="90"/>
      <c r="ATQ31" s="90"/>
      <c r="ATR31" s="90"/>
      <c r="ATS31" s="90"/>
    </row>
    <row r="32" spans="1:1215" x14ac:dyDescent="0.25">
      <c r="A32" s="19">
        <v>14</v>
      </c>
      <c r="C32" s="5" t="str">
        <f t="shared" si="2950"/>
        <v/>
      </c>
      <c r="D32" s="92">
        <f t="shared" si="2952"/>
        <v>0</v>
      </c>
      <c r="E32" s="93">
        <f t="shared" si="2951"/>
        <v>0</v>
      </c>
      <c r="F32" s="93">
        <f t="shared" si="2951"/>
        <v>0</v>
      </c>
      <c r="G32" s="93">
        <f t="shared" si="2951"/>
        <v>0</v>
      </c>
      <c r="H32" s="93">
        <f t="shared" si="2951"/>
        <v>0</v>
      </c>
      <c r="I32" s="93">
        <f t="shared" si="2951"/>
        <v>0</v>
      </c>
      <c r="J32" s="93">
        <f t="shared" si="2951"/>
        <v>0</v>
      </c>
      <c r="K32" s="93">
        <f t="shared" si="2951"/>
        <v>0</v>
      </c>
      <c r="L32" s="93">
        <f t="shared" si="2951"/>
        <v>0</v>
      </c>
      <c r="M32" s="93">
        <f t="shared" si="2951"/>
        <v>0</v>
      </c>
      <c r="N32" s="93">
        <f t="shared" si="2951"/>
        <v>0</v>
      </c>
      <c r="O32" s="93">
        <f t="shared" si="2951"/>
        <v>0</v>
      </c>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c r="IO32" s="90"/>
      <c r="IP32" s="90"/>
      <c r="IQ32" s="90"/>
      <c r="IR32" s="90"/>
      <c r="IS32" s="90"/>
      <c r="IT32" s="90"/>
      <c r="IU32" s="90"/>
      <c r="IV32" s="90"/>
      <c r="IW32" s="90"/>
      <c r="IX32" s="90"/>
      <c r="IY32" s="90"/>
      <c r="IZ32" s="90"/>
      <c r="JA32" s="90"/>
      <c r="JB32" s="90"/>
      <c r="JC32" s="90"/>
      <c r="JD32" s="90"/>
      <c r="JE32" s="90"/>
      <c r="JF32" s="90"/>
      <c r="JG32" s="90"/>
      <c r="JH32" s="90"/>
      <c r="JI32" s="90"/>
      <c r="JJ32" s="90"/>
      <c r="JK32" s="90"/>
      <c r="JL32" s="90"/>
      <c r="JM32" s="90"/>
      <c r="JN32" s="90"/>
      <c r="JO32" s="90"/>
      <c r="JP32" s="90"/>
      <c r="JQ32" s="90"/>
      <c r="JR32" s="90"/>
      <c r="JS32" s="90"/>
      <c r="JT32" s="90"/>
      <c r="JU32" s="90"/>
      <c r="JV32" s="90"/>
      <c r="JW32" s="90"/>
      <c r="JX32" s="90"/>
      <c r="JY32" s="90"/>
      <c r="JZ32" s="90"/>
      <c r="KA32" s="90"/>
      <c r="KB32" s="90"/>
      <c r="KC32" s="90"/>
      <c r="KD32" s="90"/>
      <c r="KE32" s="90"/>
      <c r="KF32" s="90"/>
      <c r="KG32" s="90"/>
      <c r="KH32" s="90"/>
      <c r="KI32" s="90"/>
      <c r="KJ32" s="90"/>
      <c r="KK32" s="90"/>
      <c r="KL32" s="90"/>
      <c r="KM32" s="90"/>
      <c r="KN32" s="90"/>
      <c r="KO32" s="90"/>
      <c r="KP32" s="90"/>
      <c r="KQ32" s="90"/>
      <c r="KR32" s="90"/>
      <c r="KS32" s="90"/>
      <c r="KT32" s="90"/>
      <c r="KU32" s="90"/>
      <c r="KV32" s="90"/>
      <c r="KW32" s="90"/>
      <c r="KX32" s="90"/>
      <c r="KY32" s="90"/>
      <c r="KZ32" s="90"/>
      <c r="LA32" s="90"/>
      <c r="LB32" s="90"/>
      <c r="LC32" s="90"/>
      <c r="LD32" s="90"/>
      <c r="LE32" s="90"/>
      <c r="LF32" s="90"/>
      <c r="LG32" s="90"/>
      <c r="LH32" s="90"/>
      <c r="LI32" s="90"/>
      <c r="LJ32" s="90"/>
      <c r="LK32" s="90"/>
      <c r="LL32" s="90"/>
      <c r="LM32" s="90"/>
      <c r="LN32" s="90"/>
      <c r="LO32" s="90"/>
      <c r="LP32" s="90"/>
      <c r="LQ32" s="90"/>
      <c r="LR32" s="90"/>
      <c r="LS32" s="90"/>
      <c r="LT32" s="90"/>
      <c r="LU32" s="90"/>
      <c r="LV32" s="90"/>
      <c r="LW32" s="90"/>
      <c r="LX32" s="90"/>
      <c r="LY32" s="90"/>
      <c r="LZ32" s="90"/>
      <c r="MA32" s="90"/>
      <c r="MB32" s="90"/>
      <c r="MC32" s="90"/>
      <c r="MD32" s="90"/>
      <c r="ME32" s="90"/>
      <c r="MF32" s="90"/>
      <c r="MG32" s="90"/>
      <c r="MH32" s="90"/>
      <c r="MI32" s="90"/>
      <c r="MJ32" s="90"/>
      <c r="MK32" s="90"/>
      <c r="ML32" s="90"/>
      <c r="MM32" s="90"/>
      <c r="MN32" s="90"/>
      <c r="MO32" s="90"/>
      <c r="MP32" s="90"/>
      <c r="MQ32" s="90"/>
      <c r="MR32" s="90"/>
      <c r="MS32" s="90"/>
      <c r="MT32" s="90"/>
      <c r="MU32" s="90"/>
      <c r="MV32" s="90"/>
      <c r="MW32" s="90"/>
      <c r="MX32" s="90"/>
      <c r="MY32" s="90"/>
      <c r="MZ32" s="90"/>
      <c r="NA32" s="90"/>
      <c r="NB32" s="90"/>
      <c r="NC32" s="90"/>
      <c r="ND32" s="90"/>
      <c r="NE32" s="90"/>
      <c r="NF32" s="90"/>
      <c r="NG32" s="90"/>
      <c r="NH32" s="90"/>
      <c r="NI32" s="90"/>
      <c r="NJ32" s="90"/>
      <c r="NK32" s="90"/>
      <c r="NL32" s="90"/>
      <c r="NM32" s="90"/>
      <c r="NN32" s="90"/>
      <c r="NO32" s="90"/>
      <c r="NP32" s="90"/>
      <c r="NQ32" s="90"/>
      <c r="NR32" s="90"/>
      <c r="NS32" s="90"/>
      <c r="NT32" s="90"/>
      <c r="NU32" s="90"/>
      <c r="NV32" s="90"/>
      <c r="NW32" s="90"/>
      <c r="NX32" s="90"/>
      <c r="NY32" s="90"/>
      <c r="NZ32" s="90"/>
      <c r="OA32" s="90"/>
      <c r="OB32" s="90"/>
      <c r="OC32" s="90"/>
      <c r="OD32" s="90"/>
      <c r="OE32" s="90"/>
      <c r="OF32" s="90"/>
      <c r="OG32" s="90"/>
      <c r="OH32" s="90"/>
      <c r="OI32" s="90"/>
      <c r="OJ32" s="90"/>
      <c r="OK32" s="90"/>
      <c r="OL32" s="90"/>
      <c r="OM32" s="90"/>
      <c r="ON32" s="90"/>
      <c r="OO32" s="90"/>
      <c r="OP32" s="90"/>
      <c r="OQ32" s="90"/>
      <c r="OR32" s="90"/>
      <c r="OS32" s="90"/>
      <c r="OT32" s="90"/>
      <c r="OU32" s="90"/>
      <c r="OV32" s="90"/>
      <c r="OW32" s="90"/>
      <c r="OX32" s="90"/>
      <c r="OY32" s="90"/>
      <c r="OZ32" s="90"/>
      <c r="PA32" s="90"/>
      <c r="PB32" s="90"/>
      <c r="PC32" s="90"/>
      <c r="PD32" s="90"/>
      <c r="PE32" s="90"/>
      <c r="PF32" s="90"/>
      <c r="PG32" s="90"/>
      <c r="PH32" s="90"/>
      <c r="PI32" s="90"/>
      <c r="PJ32" s="90"/>
      <c r="PK32" s="90"/>
      <c r="PL32" s="90"/>
      <c r="PM32" s="90"/>
      <c r="PN32" s="90"/>
      <c r="PO32" s="90"/>
      <c r="PP32" s="90"/>
      <c r="PQ32" s="90"/>
      <c r="PR32" s="90"/>
      <c r="PS32" s="90"/>
      <c r="PT32" s="90"/>
      <c r="PU32" s="90"/>
      <c r="PV32" s="90"/>
      <c r="PW32" s="90"/>
      <c r="PX32" s="90"/>
      <c r="PY32" s="90"/>
      <c r="PZ32" s="90"/>
      <c r="QA32" s="90"/>
      <c r="QB32" s="90"/>
      <c r="QC32" s="90"/>
      <c r="QD32" s="90"/>
      <c r="QE32" s="90"/>
      <c r="QF32" s="90"/>
      <c r="QG32" s="90"/>
      <c r="QH32" s="90"/>
      <c r="QI32" s="90"/>
      <c r="QJ32" s="90"/>
      <c r="QK32" s="90"/>
      <c r="QL32" s="90"/>
      <c r="QM32" s="90"/>
      <c r="QN32" s="90"/>
      <c r="QO32" s="90"/>
      <c r="QP32" s="90"/>
      <c r="QQ32" s="90"/>
      <c r="QR32" s="90"/>
      <c r="QS32" s="90"/>
      <c r="QT32" s="90"/>
      <c r="QU32" s="90"/>
      <c r="QV32" s="90"/>
      <c r="QW32" s="90"/>
      <c r="QX32" s="90"/>
      <c r="QY32" s="90"/>
      <c r="QZ32" s="90"/>
      <c r="RA32" s="90"/>
      <c r="RB32" s="90"/>
      <c r="RC32" s="90"/>
      <c r="RD32" s="90"/>
      <c r="RE32" s="90"/>
      <c r="RF32" s="90"/>
      <c r="RG32" s="90"/>
      <c r="RH32" s="90"/>
      <c r="RI32" s="90"/>
      <c r="RJ32" s="90"/>
      <c r="RK32" s="90"/>
      <c r="RL32" s="90"/>
      <c r="RM32" s="90"/>
      <c r="RN32" s="90"/>
      <c r="RO32" s="90"/>
      <c r="RP32" s="90"/>
      <c r="RQ32" s="90"/>
      <c r="RR32" s="90"/>
      <c r="RS32" s="90"/>
      <c r="RT32" s="90"/>
      <c r="RU32" s="90"/>
      <c r="RV32" s="90"/>
      <c r="RW32" s="90"/>
      <c r="RX32" s="90"/>
      <c r="RY32" s="90"/>
      <c r="RZ32" s="90"/>
      <c r="SA32" s="90"/>
      <c r="SB32" s="90"/>
      <c r="SC32" s="90"/>
      <c r="SD32" s="90"/>
      <c r="SE32" s="90"/>
      <c r="SF32" s="90"/>
      <c r="SG32" s="90"/>
      <c r="SH32" s="90"/>
      <c r="SI32" s="90"/>
      <c r="SJ32" s="90"/>
      <c r="SK32" s="90"/>
      <c r="SL32" s="90"/>
      <c r="SM32" s="90"/>
      <c r="SN32" s="90"/>
      <c r="SO32" s="90"/>
      <c r="SP32" s="90"/>
      <c r="SQ32" s="90"/>
      <c r="SR32" s="90"/>
      <c r="SS32" s="90"/>
      <c r="ST32" s="90"/>
      <c r="SU32" s="90"/>
      <c r="SV32" s="90"/>
      <c r="SW32" s="90"/>
      <c r="SX32" s="90"/>
      <c r="SY32" s="90"/>
      <c r="SZ32" s="90"/>
      <c r="TA32" s="90"/>
      <c r="TB32" s="90"/>
      <c r="TC32" s="90"/>
      <c r="TD32" s="90"/>
      <c r="TE32" s="90"/>
      <c r="TF32" s="90"/>
      <c r="TG32" s="90"/>
      <c r="TH32" s="90"/>
      <c r="TI32" s="90"/>
      <c r="TJ32" s="90"/>
      <c r="TK32" s="90"/>
      <c r="TL32" s="90"/>
      <c r="TM32" s="90"/>
      <c r="TN32" s="90"/>
      <c r="TO32" s="90"/>
      <c r="TP32" s="90"/>
      <c r="TQ32" s="90"/>
      <c r="TR32" s="90"/>
      <c r="TS32" s="90"/>
      <c r="TT32" s="90"/>
      <c r="TU32" s="90"/>
      <c r="TV32" s="90"/>
      <c r="TW32" s="90"/>
      <c r="TX32" s="90"/>
      <c r="TY32" s="90"/>
      <c r="TZ32" s="90"/>
      <c r="UA32" s="90"/>
      <c r="UB32" s="90"/>
      <c r="UC32" s="90"/>
      <c r="UD32" s="90"/>
      <c r="UE32" s="90"/>
      <c r="UF32" s="90"/>
      <c r="UG32" s="90"/>
      <c r="UH32" s="90"/>
      <c r="UI32" s="90"/>
      <c r="UJ32" s="90"/>
      <c r="UK32" s="90"/>
      <c r="UL32" s="90"/>
      <c r="UM32" s="90"/>
      <c r="UN32" s="90"/>
      <c r="UO32" s="90"/>
      <c r="UP32" s="90"/>
      <c r="UQ32" s="90"/>
      <c r="UR32" s="90"/>
      <c r="US32" s="90"/>
      <c r="UT32" s="90"/>
      <c r="UU32" s="90"/>
      <c r="UV32" s="90"/>
      <c r="UW32" s="90"/>
      <c r="UX32" s="90"/>
      <c r="UY32" s="90"/>
      <c r="UZ32" s="90"/>
      <c r="VA32" s="90"/>
      <c r="VB32" s="90"/>
      <c r="VC32" s="90"/>
      <c r="VD32" s="90"/>
      <c r="VE32" s="90"/>
      <c r="VF32" s="90"/>
      <c r="VG32" s="90"/>
      <c r="VH32" s="90"/>
      <c r="VI32" s="90"/>
      <c r="VJ32" s="90"/>
      <c r="VK32" s="90"/>
      <c r="VL32" s="90"/>
      <c r="VM32" s="90"/>
      <c r="VN32" s="90"/>
      <c r="VO32" s="90"/>
      <c r="VP32" s="90"/>
      <c r="VQ32" s="90"/>
      <c r="VR32" s="90"/>
      <c r="VS32" s="90"/>
      <c r="VT32" s="90"/>
      <c r="VU32" s="90"/>
      <c r="VV32" s="90"/>
      <c r="VW32" s="90"/>
      <c r="VX32" s="90"/>
      <c r="VY32" s="90"/>
      <c r="VZ32" s="90"/>
      <c r="WA32" s="90"/>
      <c r="WB32" s="90"/>
      <c r="WC32" s="90"/>
      <c r="WD32" s="90"/>
      <c r="WE32" s="90"/>
      <c r="WF32" s="90"/>
      <c r="WG32" s="90"/>
      <c r="WH32" s="90"/>
      <c r="WI32" s="90"/>
      <c r="WJ32" s="90"/>
      <c r="WK32" s="90"/>
      <c r="WL32" s="90"/>
      <c r="WM32" s="90"/>
      <c r="WN32" s="90"/>
      <c r="WO32" s="90"/>
      <c r="WP32" s="90"/>
      <c r="WQ32" s="90"/>
      <c r="WR32" s="90"/>
      <c r="WS32" s="90"/>
      <c r="WT32" s="90"/>
      <c r="WU32" s="90"/>
      <c r="WV32" s="90"/>
      <c r="WW32" s="90"/>
      <c r="WX32" s="90"/>
      <c r="WY32" s="90"/>
      <c r="WZ32" s="90"/>
      <c r="XA32" s="90"/>
      <c r="XB32" s="90"/>
      <c r="XC32" s="90"/>
      <c r="XD32" s="90"/>
      <c r="XE32" s="90"/>
      <c r="XF32" s="90"/>
      <c r="XG32" s="90"/>
      <c r="XH32" s="90"/>
      <c r="XI32" s="90"/>
      <c r="XJ32" s="90"/>
      <c r="XK32" s="90"/>
      <c r="XL32" s="90"/>
      <c r="XM32" s="90"/>
      <c r="XN32" s="90"/>
      <c r="XO32" s="90"/>
      <c r="XP32" s="90"/>
      <c r="XQ32" s="90"/>
      <c r="XR32" s="90"/>
      <c r="XS32" s="90"/>
      <c r="XT32" s="90"/>
      <c r="XU32" s="90"/>
      <c r="XV32" s="90"/>
      <c r="XW32" s="90"/>
      <c r="XX32" s="90"/>
      <c r="XY32" s="90"/>
      <c r="XZ32" s="90"/>
      <c r="YA32" s="90"/>
      <c r="YB32" s="90"/>
      <c r="YC32" s="90"/>
      <c r="YD32" s="90"/>
      <c r="YE32" s="90"/>
      <c r="YF32" s="90"/>
      <c r="YG32" s="90"/>
      <c r="YH32" s="90"/>
      <c r="YI32" s="90"/>
      <c r="YJ32" s="90"/>
      <c r="YK32" s="90"/>
      <c r="YL32" s="90"/>
      <c r="YM32" s="90"/>
      <c r="YN32" s="90"/>
      <c r="YO32" s="90"/>
      <c r="YP32" s="90"/>
      <c r="YQ32" s="90"/>
      <c r="YR32" s="90"/>
      <c r="YS32" s="90"/>
      <c r="YT32" s="90"/>
      <c r="YU32" s="90"/>
      <c r="YV32" s="90"/>
      <c r="YW32" s="90"/>
      <c r="YX32" s="90"/>
      <c r="YY32" s="90"/>
      <c r="YZ32" s="90"/>
      <c r="ZA32" s="90"/>
      <c r="ZB32" s="90"/>
      <c r="ZC32" s="90"/>
      <c r="ZD32" s="90"/>
      <c r="ZE32" s="90"/>
      <c r="ZF32" s="90"/>
      <c r="ZG32" s="90"/>
      <c r="ZH32" s="90"/>
      <c r="ZI32" s="90"/>
      <c r="ZJ32" s="90"/>
      <c r="ZK32" s="90"/>
      <c r="ZL32" s="90"/>
      <c r="ZM32" s="90"/>
      <c r="ZN32" s="90"/>
      <c r="ZO32" s="90"/>
      <c r="ZP32" s="90"/>
      <c r="ZQ32" s="90"/>
      <c r="ZR32" s="90"/>
      <c r="ZS32" s="90"/>
      <c r="ZT32" s="90"/>
      <c r="ZU32" s="90"/>
      <c r="ZV32" s="90"/>
      <c r="ZW32" s="90"/>
      <c r="ZX32" s="90"/>
      <c r="ZY32" s="90"/>
      <c r="ZZ32" s="90"/>
      <c r="AAA32" s="90"/>
      <c r="AAB32" s="90"/>
      <c r="AAC32" s="90"/>
      <c r="AAD32" s="90"/>
      <c r="AAE32" s="90"/>
      <c r="AAF32" s="90"/>
      <c r="AAG32" s="90"/>
      <c r="AAH32" s="90"/>
      <c r="AAI32" s="90"/>
      <c r="AAJ32" s="90"/>
      <c r="AAK32" s="90"/>
      <c r="AAL32" s="90"/>
      <c r="AAM32" s="90"/>
      <c r="AAN32" s="90"/>
      <c r="AAO32" s="90"/>
      <c r="AAP32" s="90"/>
      <c r="AAQ32" s="90"/>
      <c r="AAR32" s="90"/>
      <c r="AAS32" s="90"/>
      <c r="AAT32" s="90"/>
      <c r="AAU32" s="90"/>
      <c r="AAV32" s="90"/>
      <c r="AAW32" s="90"/>
      <c r="AAX32" s="90"/>
      <c r="AAY32" s="90"/>
      <c r="AAZ32" s="90"/>
      <c r="ABA32" s="90"/>
      <c r="ABB32" s="90"/>
      <c r="ABC32" s="90"/>
      <c r="ABD32" s="90"/>
      <c r="ABE32" s="90"/>
      <c r="ABF32" s="90"/>
      <c r="ABG32" s="90"/>
      <c r="ABH32" s="90"/>
      <c r="ABI32" s="90"/>
      <c r="ABJ32" s="90"/>
      <c r="ABK32" s="90"/>
      <c r="ABL32" s="90"/>
      <c r="ABM32" s="90"/>
      <c r="ABN32" s="90"/>
      <c r="ABO32" s="90"/>
      <c r="ABP32" s="90"/>
      <c r="ABQ32" s="90"/>
      <c r="ABR32" s="90"/>
      <c r="ABS32" s="90"/>
      <c r="ABT32" s="90"/>
      <c r="ABU32" s="90"/>
      <c r="ABV32" s="90"/>
      <c r="ABW32" s="90"/>
      <c r="ABX32" s="90"/>
      <c r="ABY32" s="90"/>
      <c r="ABZ32" s="90"/>
      <c r="ACA32" s="90"/>
      <c r="ACB32" s="90"/>
      <c r="ACC32" s="90"/>
      <c r="ACD32" s="90"/>
      <c r="ACE32" s="90"/>
      <c r="ACF32" s="90"/>
      <c r="ACG32" s="90"/>
      <c r="ACH32" s="90"/>
      <c r="ACI32" s="90"/>
      <c r="ACJ32" s="90"/>
      <c r="ACK32" s="90"/>
      <c r="ACL32" s="90"/>
      <c r="ACM32" s="90"/>
      <c r="ACN32" s="90"/>
      <c r="ACO32" s="90"/>
      <c r="ACP32" s="90"/>
      <c r="ACQ32" s="90"/>
      <c r="ACR32" s="90"/>
      <c r="ACS32" s="90"/>
      <c r="ACT32" s="90"/>
      <c r="ACU32" s="90"/>
      <c r="ACV32" s="90"/>
      <c r="ACW32" s="90"/>
      <c r="ACX32" s="90"/>
      <c r="ACY32" s="90"/>
      <c r="ACZ32" s="90"/>
      <c r="ADA32" s="90"/>
      <c r="ADB32" s="90"/>
      <c r="ADC32" s="90"/>
      <c r="ADD32" s="90"/>
      <c r="ADE32" s="90"/>
      <c r="ADF32" s="90"/>
      <c r="ADG32" s="90"/>
      <c r="ADH32" s="90"/>
      <c r="ADI32" s="90"/>
      <c r="ADJ32" s="90"/>
      <c r="ADK32" s="90"/>
      <c r="ADL32" s="90"/>
      <c r="ADM32" s="90"/>
      <c r="ADN32" s="90"/>
      <c r="ADO32" s="90"/>
      <c r="ADP32" s="90"/>
      <c r="ADQ32" s="90"/>
      <c r="ADR32" s="90"/>
      <c r="ADS32" s="90"/>
      <c r="ADT32" s="90"/>
      <c r="ADU32" s="90"/>
      <c r="ADV32" s="90"/>
      <c r="ADW32" s="90"/>
      <c r="ADX32" s="90"/>
      <c r="ADY32" s="90"/>
      <c r="ADZ32" s="90"/>
      <c r="AEA32" s="90"/>
      <c r="AEB32" s="90"/>
      <c r="AEC32" s="90"/>
      <c r="AED32" s="90"/>
      <c r="AEE32" s="90"/>
      <c r="AEF32" s="90"/>
      <c r="AEG32" s="90"/>
      <c r="AEH32" s="90"/>
      <c r="AEI32" s="90"/>
      <c r="AEJ32" s="90"/>
      <c r="AEK32" s="90"/>
      <c r="AEL32" s="90"/>
      <c r="AEM32" s="90"/>
      <c r="AEN32" s="90"/>
      <c r="AEO32" s="90"/>
      <c r="AEP32" s="90"/>
      <c r="AEQ32" s="90"/>
      <c r="AER32" s="90"/>
      <c r="AES32" s="90"/>
      <c r="AET32" s="90"/>
      <c r="AEU32" s="90"/>
      <c r="AEV32" s="90"/>
      <c r="AEW32" s="90"/>
      <c r="AEX32" s="90"/>
      <c r="AEY32" s="90"/>
      <c r="AEZ32" s="90"/>
      <c r="AFA32" s="90"/>
      <c r="AFB32" s="90"/>
      <c r="AFC32" s="90"/>
      <c r="AFD32" s="90"/>
      <c r="AFE32" s="90"/>
      <c r="AFF32" s="90"/>
      <c r="AFG32" s="90"/>
      <c r="AFH32" s="90"/>
      <c r="AFI32" s="90"/>
      <c r="AFJ32" s="90"/>
      <c r="AFK32" s="90"/>
      <c r="AFL32" s="90"/>
      <c r="AFM32" s="90"/>
      <c r="AFN32" s="90"/>
      <c r="AFO32" s="90"/>
      <c r="AFP32" s="90"/>
      <c r="AFQ32" s="90"/>
      <c r="AFR32" s="90"/>
      <c r="AFS32" s="90"/>
      <c r="AFT32" s="90"/>
      <c r="AFU32" s="90"/>
      <c r="AFV32" s="90"/>
      <c r="AFW32" s="90"/>
      <c r="AFX32" s="90"/>
      <c r="AFY32" s="90"/>
      <c r="AFZ32" s="90"/>
      <c r="AGA32" s="90"/>
      <c r="AGB32" s="90"/>
      <c r="AGC32" s="90"/>
      <c r="AGD32" s="90"/>
      <c r="AGE32" s="90"/>
      <c r="AGF32" s="90"/>
      <c r="AGG32" s="90"/>
      <c r="AGH32" s="90"/>
      <c r="AGI32" s="90"/>
      <c r="AGJ32" s="90"/>
      <c r="AGK32" s="90"/>
      <c r="AGL32" s="90"/>
      <c r="AGM32" s="90"/>
      <c r="AGN32" s="90"/>
      <c r="AGO32" s="90"/>
      <c r="AGP32" s="90"/>
      <c r="AGQ32" s="90"/>
      <c r="AGR32" s="90"/>
      <c r="AGS32" s="90"/>
      <c r="AGT32" s="90"/>
      <c r="AGU32" s="90"/>
      <c r="AGV32" s="90"/>
      <c r="AGW32" s="90"/>
      <c r="AGX32" s="90"/>
      <c r="AGY32" s="90"/>
      <c r="AGZ32" s="90"/>
      <c r="AHA32" s="90"/>
      <c r="AHB32" s="90"/>
      <c r="AHC32" s="90"/>
      <c r="AHD32" s="90"/>
      <c r="AHE32" s="90"/>
      <c r="AHF32" s="90"/>
      <c r="AHG32" s="90"/>
      <c r="AHH32" s="90"/>
      <c r="AHI32" s="90"/>
      <c r="AHJ32" s="90"/>
      <c r="AHK32" s="90"/>
      <c r="AHL32" s="90"/>
      <c r="AHM32" s="90"/>
      <c r="AHN32" s="90"/>
      <c r="AHO32" s="90"/>
      <c r="AHP32" s="90"/>
      <c r="AHQ32" s="90"/>
      <c r="AHR32" s="90"/>
      <c r="AHS32" s="90"/>
      <c r="AHT32" s="90"/>
      <c r="AHU32" s="90"/>
      <c r="AHV32" s="90"/>
      <c r="AHW32" s="90"/>
      <c r="AHX32" s="90"/>
      <c r="AHY32" s="90"/>
      <c r="AHZ32" s="90"/>
      <c r="AIA32" s="90"/>
      <c r="AIB32" s="90"/>
      <c r="AIC32" s="90"/>
      <c r="AID32" s="90"/>
      <c r="AIE32" s="90"/>
      <c r="AIF32" s="90"/>
      <c r="AIG32" s="90"/>
      <c r="AIH32" s="90"/>
      <c r="AII32" s="90"/>
      <c r="AIJ32" s="90"/>
      <c r="AIK32" s="90"/>
      <c r="AIL32" s="90"/>
      <c r="AIM32" s="90"/>
      <c r="AIN32" s="90"/>
      <c r="AIO32" s="90"/>
      <c r="AIP32" s="90"/>
      <c r="AIQ32" s="90"/>
      <c r="AIR32" s="90"/>
      <c r="AIS32" s="90"/>
      <c r="AIT32" s="90"/>
      <c r="AIU32" s="90"/>
      <c r="AIV32" s="90"/>
      <c r="AIW32" s="90"/>
      <c r="AIX32" s="90"/>
      <c r="AIY32" s="90"/>
      <c r="AIZ32" s="90"/>
      <c r="AJA32" s="90"/>
      <c r="AJB32" s="90"/>
      <c r="AJC32" s="90"/>
      <c r="AJD32" s="90"/>
      <c r="AJE32" s="90"/>
      <c r="AJF32" s="90"/>
      <c r="AJG32" s="90"/>
      <c r="AJH32" s="90"/>
      <c r="AJI32" s="90"/>
      <c r="AJJ32" s="90"/>
      <c r="AJK32" s="90"/>
      <c r="AJL32" s="90"/>
      <c r="AJM32" s="90"/>
      <c r="AJN32" s="90"/>
      <c r="AJO32" s="90"/>
      <c r="AJP32" s="90"/>
      <c r="AJQ32" s="90"/>
      <c r="AJR32" s="90"/>
      <c r="AJS32" s="90"/>
      <c r="AJT32" s="90"/>
      <c r="AJU32" s="90"/>
      <c r="AJV32" s="90"/>
      <c r="AJW32" s="90"/>
      <c r="AJX32" s="90"/>
      <c r="AJY32" s="90"/>
      <c r="AJZ32" s="90"/>
      <c r="AKA32" s="90"/>
      <c r="AKB32" s="90"/>
      <c r="AKC32" s="90"/>
      <c r="AKD32" s="90"/>
      <c r="AKE32" s="90"/>
      <c r="AKF32" s="90"/>
      <c r="AKG32" s="90"/>
      <c r="AKH32" s="90"/>
      <c r="AKI32" s="90"/>
      <c r="AKJ32" s="90"/>
      <c r="AKK32" s="90"/>
      <c r="AKL32" s="90"/>
      <c r="AKM32" s="90"/>
      <c r="AKN32" s="90"/>
      <c r="AKO32" s="90"/>
      <c r="AKP32" s="90"/>
      <c r="AKQ32" s="90"/>
      <c r="AKR32" s="90"/>
      <c r="AKS32" s="90"/>
      <c r="AKT32" s="90"/>
      <c r="AKU32" s="90"/>
      <c r="AKV32" s="90"/>
      <c r="AKW32" s="90"/>
      <c r="AKX32" s="90"/>
      <c r="AKY32" s="90"/>
      <c r="AKZ32" s="90"/>
      <c r="ALA32" s="90"/>
      <c r="ALB32" s="90"/>
      <c r="ALC32" s="90"/>
      <c r="ALD32" s="90"/>
      <c r="ALE32" s="90"/>
      <c r="ALF32" s="90"/>
      <c r="ALG32" s="90"/>
      <c r="ALH32" s="90"/>
      <c r="ALI32" s="90"/>
      <c r="ALJ32" s="90"/>
      <c r="ALK32" s="90"/>
      <c r="ALL32" s="90"/>
      <c r="ALM32" s="90"/>
      <c r="ALN32" s="90"/>
      <c r="ALO32" s="90"/>
      <c r="ALP32" s="90"/>
      <c r="ALQ32" s="90"/>
      <c r="ALR32" s="90"/>
      <c r="ALS32" s="90"/>
      <c r="ALT32" s="90"/>
      <c r="ALU32" s="90"/>
      <c r="ALV32" s="90"/>
      <c r="ALW32" s="90"/>
      <c r="ALX32" s="90"/>
      <c r="ALY32" s="90"/>
      <c r="ALZ32" s="90"/>
      <c r="AMA32" s="90"/>
      <c r="AMB32" s="90"/>
      <c r="AMC32" s="90"/>
      <c r="AMD32" s="90"/>
      <c r="AME32" s="90"/>
      <c r="AMF32" s="90"/>
      <c r="AMG32" s="90"/>
      <c r="AMH32" s="90"/>
      <c r="AMI32" s="90"/>
      <c r="AMJ32" s="90"/>
      <c r="AMK32" s="90"/>
      <c r="AML32" s="90"/>
      <c r="AMM32" s="90"/>
      <c r="AMN32" s="90"/>
      <c r="AMO32" s="90"/>
      <c r="AMP32" s="90"/>
      <c r="AMQ32" s="90"/>
      <c r="AMR32" s="90"/>
      <c r="AMS32" s="90"/>
      <c r="AMT32" s="90"/>
      <c r="AMU32" s="90"/>
      <c r="AMV32" s="90"/>
      <c r="AMW32" s="90"/>
      <c r="AMX32" s="90"/>
      <c r="AMY32" s="90"/>
      <c r="AMZ32" s="90"/>
      <c r="ANA32" s="90"/>
      <c r="ANB32" s="90"/>
      <c r="ANC32" s="90"/>
      <c r="AND32" s="90"/>
      <c r="ANE32" s="90"/>
      <c r="ANF32" s="90"/>
      <c r="ANG32" s="90"/>
      <c r="ANH32" s="90"/>
      <c r="ANI32" s="90"/>
      <c r="ANJ32" s="90"/>
      <c r="ANK32" s="90"/>
      <c r="ANL32" s="90"/>
      <c r="ANM32" s="90"/>
      <c r="ANN32" s="90"/>
      <c r="ANO32" s="90"/>
      <c r="ANP32" s="90"/>
      <c r="ANQ32" s="90"/>
      <c r="ANR32" s="90"/>
      <c r="ANS32" s="90"/>
      <c r="ANT32" s="90"/>
      <c r="ANU32" s="90"/>
      <c r="ANV32" s="90"/>
      <c r="ANW32" s="90"/>
      <c r="ANX32" s="90"/>
      <c r="ANY32" s="90"/>
      <c r="ANZ32" s="90"/>
      <c r="AOA32" s="90"/>
      <c r="AOB32" s="90"/>
      <c r="AOC32" s="90"/>
      <c r="AOD32" s="90"/>
      <c r="AOE32" s="90"/>
      <c r="AOF32" s="90"/>
      <c r="AOG32" s="90"/>
      <c r="AOH32" s="90"/>
      <c r="AOI32" s="90"/>
      <c r="AOJ32" s="90"/>
      <c r="AOK32" s="90"/>
      <c r="AOL32" s="90"/>
      <c r="AOM32" s="90"/>
      <c r="AON32" s="90"/>
      <c r="AOO32" s="90"/>
      <c r="AOP32" s="90"/>
      <c r="AOQ32" s="90"/>
      <c r="AOR32" s="90"/>
      <c r="AOS32" s="90"/>
      <c r="AOT32" s="90"/>
      <c r="AOU32" s="90"/>
      <c r="AOV32" s="90"/>
      <c r="AOW32" s="90"/>
      <c r="AOX32" s="90"/>
      <c r="AOY32" s="90"/>
      <c r="AOZ32" s="90"/>
      <c r="APA32" s="90"/>
      <c r="APB32" s="90"/>
      <c r="APC32" s="90"/>
      <c r="APD32" s="90"/>
      <c r="APE32" s="90"/>
      <c r="APF32" s="90"/>
      <c r="APG32" s="90"/>
      <c r="APH32" s="90"/>
      <c r="API32" s="90"/>
      <c r="APJ32" s="90"/>
      <c r="APK32" s="90"/>
      <c r="APL32" s="90"/>
      <c r="APM32" s="90"/>
      <c r="APN32" s="90"/>
      <c r="APO32" s="90"/>
      <c r="APP32" s="90"/>
      <c r="APQ32" s="90"/>
      <c r="APR32" s="90"/>
      <c r="APS32" s="90"/>
      <c r="APT32" s="90"/>
      <c r="APU32" s="90"/>
      <c r="APV32" s="90"/>
      <c r="APW32" s="90"/>
      <c r="APX32" s="90"/>
      <c r="APY32" s="90"/>
      <c r="APZ32" s="90"/>
      <c r="AQA32" s="90"/>
      <c r="AQB32" s="90"/>
      <c r="AQC32" s="90"/>
      <c r="AQD32" s="90"/>
      <c r="AQE32" s="90"/>
      <c r="AQF32" s="90"/>
      <c r="AQG32" s="90"/>
      <c r="AQH32" s="90"/>
      <c r="AQI32" s="90"/>
      <c r="AQJ32" s="90"/>
      <c r="AQK32" s="90"/>
      <c r="AQL32" s="90"/>
      <c r="AQM32" s="90"/>
      <c r="AQN32" s="90"/>
      <c r="AQO32" s="90"/>
      <c r="AQP32" s="90"/>
      <c r="AQQ32" s="90"/>
      <c r="AQR32" s="90"/>
      <c r="AQS32" s="90"/>
      <c r="AQT32" s="90"/>
      <c r="AQU32" s="90"/>
      <c r="AQV32" s="90"/>
      <c r="AQW32" s="90"/>
      <c r="AQX32" s="90"/>
      <c r="AQY32" s="90"/>
      <c r="AQZ32" s="90"/>
      <c r="ARA32" s="90"/>
      <c r="ARB32" s="90"/>
      <c r="ARC32" s="90"/>
      <c r="ARD32" s="90"/>
      <c r="ARE32" s="90"/>
      <c r="ARF32" s="90"/>
      <c r="ARG32" s="90"/>
      <c r="ARH32" s="90"/>
      <c r="ARI32" s="90"/>
      <c r="ARJ32" s="90"/>
      <c r="ARK32" s="90"/>
      <c r="ARL32" s="90"/>
      <c r="ARM32" s="90"/>
      <c r="ARN32" s="90"/>
      <c r="ARO32" s="90"/>
      <c r="ARP32" s="90"/>
      <c r="ARQ32" s="90"/>
      <c r="ARR32" s="90"/>
      <c r="ARS32" s="90"/>
      <c r="ART32" s="90"/>
      <c r="ARU32" s="90"/>
      <c r="ARV32" s="90"/>
      <c r="ARW32" s="90"/>
      <c r="ARX32" s="90"/>
      <c r="ARY32" s="90"/>
      <c r="ARZ32" s="90"/>
      <c r="ASA32" s="90"/>
      <c r="ASB32" s="90"/>
      <c r="ASC32" s="90"/>
      <c r="ASD32" s="90"/>
      <c r="ASE32" s="90"/>
      <c r="ASF32" s="90"/>
      <c r="ASG32" s="90"/>
      <c r="ASH32" s="90"/>
      <c r="ASI32" s="90"/>
      <c r="ASJ32" s="90"/>
      <c r="ASK32" s="90"/>
      <c r="ASL32" s="90"/>
      <c r="ASM32" s="90"/>
      <c r="ASN32" s="90"/>
      <c r="ASO32" s="90"/>
      <c r="ASP32" s="90"/>
      <c r="ASQ32" s="90"/>
      <c r="ASR32" s="90"/>
      <c r="ASS32" s="90"/>
      <c r="AST32" s="90"/>
      <c r="ASU32" s="90"/>
      <c r="ASV32" s="90"/>
      <c r="ASW32" s="90"/>
      <c r="ASX32" s="90"/>
      <c r="ASY32" s="90"/>
      <c r="ASZ32" s="90"/>
      <c r="ATA32" s="90"/>
      <c r="ATB32" s="90"/>
      <c r="ATC32" s="90"/>
      <c r="ATD32" s="90"/>
      <c r="ATE32" s="90"/>
      <c r="ATF32" s="90"/>
      <c r="ATG32" s="90"/>
      <c r="ATH32" s="90"/>
      <c r="ATI32" s="90"/>
      <c r="ATJ32" s="90"/>
      <c r="ATK32" s="90"/>
      <c r="ATL32" s="90"/>
      <c r="ATM32" s="90"/>
      <c r="ATN32" s="90"/>
      <c r="ATO32" s="90"/>
      <c r="ATP32" s="90"/>
      <c r="ATQ32" s="90"/>
      <c r="ATR32" s="90"/>
      <c r="ATS32" s="90"/>
    </row>
    <row r="33" spans="1:1215" x14ac:dyDescent="0.25">
      <c r="A33" s="19">
        <v>15</v>
      </c>
      <c r="C33" s="5" t="str">
        <f t="shared" si="2950"/>
        <v/>
      </c>
      <c r="D33" s="92">
        <f t="shared" si="2952"/>
        <v>0</v>
      </c>
      <c r="E33" s="93">
        <f t="shared" si="2951"/>
        <v>0</v>
      </c>
      <c r="F33" s="93">
        <f t="shared" si="2951"/>
        <v>0</v>
      </c>
      <c r="G33" s="93">
        <f t="shared" si="2951"/>
        <v>0</v>
      </c>
      <c r="H33" s="93">
        <f t="shared" si="2951"/>
        <v>0</v>
      </c>
      <c r="I33" s="93">
        <f t="shared" si="2951"/>
        <v>0</v>
      </c>
      <c r="J33" s="93">
        <f t="shared" si="2951"/>
        <v>0</v>
      </c>
      <c r="K33" s="93">
        <f t="shared" si="2951"/>
        <v>0</v>
      </c>
      <c r="L33" s="93">
        <f t="shared" si="2951"/>
        <v>0</v>
      </c>
      <c r="M33" s="93">
        <f t="shared" si="2951"/>
        <v>0</v>
      </c>
      <c r="N33" s="93">
        <f t="shared" si="2951"/>
        <v>0</v>
      </c>
      <c r="O33" s="93">
        <f t="shared" si="2951"/>
        <v>0</v>
      </c>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5"/>
      <c r="EB33" s="95"/>
      <c r="EC33" s="95"/>
      <c r="ED33" s="95"/>
      <c r="EE33" s="95"/>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c r="IO33" s="90"/>
      <c r="IP33" s="90"/>
      <c r="IQ33" s="90"/>
      <c r="IR33" s="90"/>
      <c r="IS33" s="90"/>
      <c r="IT33" s="90"/>
      <c r="IU33" s="90"/>
      <c r="IV33" s="90"/>
      <c r="IW33" s="90"/>
      <c r="IX33" s="90"/>
      <c r="IY33" s="90"/>
      <c r="IZ33" s="90"/>
      <c r="JA33" s="90"/>
      <c r="JB33" s="90"/>
      <c r="JC33" s="90"/>
      <c r="JD33" s="90"/>
      <c r="JE33" s="90"/>
      <c r="JF33" s="90"/>
      <c r="JG33" s="90"/>
      <c r="JH33" s="90"/>
      <c r="JI33" s="90"/>
      <c r="JJ33" s="90"/>
      <c r="JK33" s="90"/>
      <c r="JL33" s="90"/>
      <c r="JM33" s="90"/>
      <c r="JN33" s="90"/>
      <c r="JO33" s="90"/>
      <c r="JP33" s="90"/>
      <c r="JQ33" s="90"/>
      <c r="JR33" s="90"/>
      <c r="JS33" s="90"/>
      <c r="JT33" s="90"/>
      <c r="JU33" s="90"/>
      <c r="JV33" s="90"/>
      <c r="JW33" s="90"/>
      <c r="JX33" s="90"/>
      <c r="JY33" s="90"/>
      <c r="JZ33" s="90"/>
      <c r="KA33" s="90"/>
      <c r="KB33" s="90"/>
      <c r="KC33" s="90"/>
      <c r="KD33" s="90"/>
      <c r="KE33" s="90"/>
      <c r="KF33" s="90"/>
      <c r="KG33" s="90"/>
      <c r="KH33" s="90"/>
      <c r="KI33" s="90"/>
      <c r="KJ33" s="90"/>
      <c r="KK33" s="90"/>
      <c r="KL33" s="90"/>
      <c r="KM33" s="90"/>
      <c r="KN33" s="90"/>
      <c r="KO33" s="90"/>
      <c r="KP33" s="90"/>
      <c r="KQ33" s="90"/>
      <c r="KR33" s="90"/>
      <c r="KS33" s="90"/>
      <c r="KT33" s="90"/>
      <c r="KU33" s="90"/>
      <c r="KV33" s="90"/>
      <c r="KW33" s="90"/>
      <c r="KX33" s="90"/>
      <c r="KY33" s="90"/>
      <c r="KZ33" s="90"/>
      <c r="LA33" s="90"/>
      <c r="LB33" s="90"/>
      <c r="LC33" s="90"/>
      <c r="LD33" s="90"/>
      <c r="LE33" s="90"/>
      <c r="LF33" s="90"/>
      <c r="LG33" s="90"/>
      <c r="LH33" s="90"/>
      <c r="LI33" s="90"/>
      <c r="LJ33" s="90"/>
      <c r="LK33" s="90"/>
      <c r="LL33" s="90"/>
      <c r="LM33" s="90"/>
      <c r="LN33" s="90"/>
      <c r="LO33" s="90"/>
      <c r="LP33" s="90"/>
      <c r="LQ33" s="90"/>
      <c r="LR33" s="90"/>
      <c r="LS33" s="90"/>
      <c r="LT33" s="90"/>
      <c r="LU33" s="90"/>
      <c r="LV33" s="90"/>
      <c r="LW33" s="90"/>
      <c r="LX33" s="90"/>
      <c r="LY33" s="90"/>
      <c r="LZ33" s="90"/>
      <c r="MA33" s="90"/>
      <c r="MB33" s="90"/>
      <c r="MC33" s="90"/>
      <c r="MD33" s="90"/>
      <c r="ME33" s="90"/>
      <c r="MF33" s="90"/>
      <c r="MG33" s="90"/>
      <c r="MH33" s="90"/>
      <c r="MI33" s="90"/>
      <c r="MJ33" s="90"/>
      <c r="MK33" s="90"/>
      <c r="ML33" s="90"/>
      <c r="MM33" s="90"/>
      <c r="MN33" s="90"/>
      <c r="MO33" s="90"/>
      <c r="MP33" s="90"/>
      <c r="MQ33" s="90"/>
      <c r="MR33" s="90"/>
      <c r="MS33" s="90"/>
      <c r="MT33" s="90"/>
      <c r="MU33" s="90"/>
      <c r="MV33" s="90"/>
      <c r="MW33" s="90"/>
      <c r="MX33" s="90"/>
      <c r="MY33" s="90"/>
      <c r="MZ33" s="90"/>
      <c r="NA33" s="90"/>
      <c r="NB33" s="90"/>
      <c r="NC33" s="90"/>
      <c r="ND33" s="90"/>
      <c r="NE33" s="90"/>
      <c r="NF33" s="90"/>
      <c r="NG33" s="90"/>
      <c r="NH33" s="90"/>
      <c r="NI33" s="90"/>
      <c r="NJ33" s="90"/>
      <c r="NK33" s="90"/>
      <c r="NL33" s="90"/>
      <c r="NM33" s="90"/>
      <c r="NN33" s="90"/>
      <c r="NO33" s="90"/>
      <c r="NP33" s="90"/>
      <c r="NQ33" s="90"/>
      <c r="NR33" s="90"/>
      <c r="NS33" s="90"/>
      <c r="NT33" s="90"/>
      <c r="NU33" s="90"/>
      <c r="NV33" s="90"/>
      <c r="NW33" s="90"/>
      <c r="NX33" s="90"/>
      <c r="NY33" s="90"/>
      <c r="NZ33" s="90"/>
      <c r="OA33" s="90"/>
      <c r="OB33" s="90"/>
      <c r="OC33" s="90"/>
      <c r="OD33" s="90"/>
      <c r="OE33" s="90"/>
      <c r="OF33" s="90"/>
      <c r="OG33" s="90"/>
      <c r="OH33" s="90"/>
      <c r="OI33" s="90"/>
      <c r="OJ33" s="90"/>
      <c r="OK33" s="90"/>
      <c r="OL33" s="90"/>
      <c r="OM33" s="90"/>
      <c r="ON33" s="90"/>
      <c r="OO33" s="90"/>
      <c r="OP33" s="90"/>
      <c r="OQ33" s="90"/>
      <c r="OR33" s="90"/>
      <c r="OS33" s="90"/>
      <c r="OT33" s="90"/>
      <c r="OU33" s="90"/>
      <c r="OV33" s="90"/>
      <c r="OW33" s="90"/>
      <c r="OX33" s="90"/>
      <c r="OY33" s="90"/>
      <c r="OZ33" s="90"/>
      <c r="PA33" s="90"/>
      <c r="PB33" s="90"/>
      <c r="PC33" s="90"/>
      <c r="PD33" s="90"/>
      <c r="PE33" s="90"/>
      <c r="PF33" s="90"/>
      <c r="PG33" s="90"/>
      <c r="PH33" s="90"/>
      <c r="PI33" s="90"/>
      <c r="PJ33" s="90"/>
      <c r="PK33" s="90"/>
      <c r="PL33" s="90"/>
      <c r="PM33" s="90"/>
      <c r="PN33" s="90"/>
      <c r="PO33" s="90"/>
      <c r="PP33" s="90"/>
      <c r="PQ33" s="90"/>
      <c r="PR33" s="90"/>
      <c r="PS33" s="90"/>
      <c r="PT33" s="90"/>
      <c r="PU33" s="90"/>
      <c r="PV33" s="90"/>
      <c r="PW33" s="90"/>
      <c r="PX33" s="90"/>
      <c r="PY33" s="90"/>
      <c r="PZ33" s="90"/>
      <c r="QA33" s="90"/>
      <c r="QB33" s="90"/>
      <c r="QC33" s="90"/>
      <c r="QD33" s="90"/>
      <c r="QE33" s="90"/>
      <c r="QF33" s="90"/>
      <c r="QG33" s="90"/>
      <c r="QH33" s="90"/>
      <c r="QI33" s="90"/>
      <c r="QJ33" s="90"/>
      <c r="QK33" s="90"/>
      <c r="QL33" s="90"/>
      <c r="QM33" s="90"/>
      <c r="QN33" s="90"/>
      <c r="QO33" s="90"/>
      <c r="QP33" s="90"/>
      <c r="QQ33" s="90"/>
      <c r="QR33" s="90"/>
      <c r="QS33" s="90"/>
      <c r="QT33" s="90"/>
      <c r="QU33" s="90"/>
      <c r="QV33" s="90"/>
      <c r="QW33" s="90"/>
      <c r="QX33" s="90"/>
      <c r="QY33" s="90"/>
      <c r="QZ33" s="90"/>
      <c r="RA33" s="90"/>
      <c r="RB33" s="90"/>
      <c r="RC33" s="90"/>
      <c r="RD33" s="90"/>
      <c r="RE33" s="90"/>
      <c r="RF33" s="90"/>
      <c r="RG33" s="90"/>
      <c r="RH33" s="90"/>
      <c r="RI33" s="90"/>
      <c r="RJ33" s="90"/>
      <c r="RK33" s="90"/>
      <c r="RL33" s="90"/>
      <c r="RM33" s="90"/>
      <c r="RN33" s="90"/>
      <c r="RO33" s="90"/>
      <c r="RP33" s="90"/>
      <c r="RQ33" s="90"/>
      <c r="RR33" s="90"/>
      <c r="RS33" s="90"/>
      <c r="RT33" s="90"/>
      <c r="RU33" s="90"/>
      <c r="RV33" s="90"/>
      <c r="RW33" s="90"/>
      <c r="RX33" s="90"/>
      <c r="RY33" s="90"/>
      <c r="RZ33" s="90"/>
      <c r="SA33" s="90"/>
      <c r="SB33" s="90"/>
      <c r="SC33" s="90"/>
      <c r="SD33" s="90"/>
      <c r="SE33" s="90"/>
      <c r="SF33" s="90"/>
      <c r="SG33" s="90"/>
      <c r="SH33" s="90"/>
      <c r="SI33" s="90"/>
      <c r="SJ33" s="90"/>
      <c r="SK33" s="90"/>
      <c r="SL33" s="90"/>
      <c r="SM33" s="90"/>
      <c r="SN33" s="90"/>
      <c r="SO33" s="90"/>
      <c r="SP33" s="90"/>
      <c r="SQ33" s="90"/>
      <c r="SR33" s="90"/>
      <c r="SS33" s="90"/>
      <c r="ST33" s="90"/>
      <c r="SU33" s="90"/>
      <c r="SV33" s="90"/>
      <c r="SW33" s="90"/>
      <c r="SX33" s="90"/>
      <c r="SY33" s="90"/>
      <c r="SZ33" s="90"/>
      <c r="TA33" s="90"/>
      <c r="TB33" s="90"/>
      <c r="TC33" s="90"/>
      <c r="TD33" s="90"/>
      <c r="TE33" s="90"/>
      <c r="TF33" s="90"/>
      <c r="TG33" s="90"/>
      <c r="TH33" s="90"/>
      <c r="TI33" s="90"/>
      <c r="TJ33" s="90"/>
      <c r="TK33" s="90"/>
      <c r="TL33" s="90"/>
      <c r="TM33" s="90"/>
      <c r="TN33" s="90"/>
      <c r="TO33" s="90"/>
      <c r="TP33" s="90"/>
      <c r="TQ33" s="90"/>
      <c r="TR33" s="90"/>
      <c r="TS33" s="90"/>
      <c r="TT33" s="90"/>
      <c r="TU33" s="90"/>
      <c r="TV33" s="90"/>
      <c r="TW33" s="90"/>
      <c r="TX33" s="90"/>
      <c r="TY33" s="90"/>
      <c r="TZ33" s="90"/>
      <c r="UA33" s="90"/>
      <c r="UB33" s="90"/>
      <c r="UC33" s="90"/>
      <c r="UD33" s="90"/>
      <c r="UE33" s="90"/>
      <c r="UF33" s="90"/>
      <c r="UG33" s="90"/>
      <c r="UH33" s="90"/>
      <c r="UI33" s="90"/>
      <c r="UJ33" s="90"/>
      <c r="UK33" s="90"/>
      <c r="UL33" s="90"/>
      <c r="UM33" s="90"/>
      <c r="UN33" s="90"/>
      <c r="UO33" s="90"/>
      <c r="UP33" s="90"/>
      <c r="UQ33" s="90"/>
      <c r="UR33" s="90"/>
      <c r="US33" s="90"/>
      <c r="UT33" s="90"/>
      <c r="UU33" s="90"/>
      <c r="UV33" s="90"/>
      <c r="UW33" s="90"/>
      <c r="UX33" s="90"/>
      <c r="UY33" s="90"/>
      <c r="UZ33" s="90"/>
      <c r="VA33" s="90"/>
      <c r="VB33" s="90"/>
      <c r="VC33" s="90"/>
      <c r="VD33" s="90"/>
      <c r="VE33" s="90"/>
      <c r="VF33" s="90"/>
      <c r="VG33" s="90"/>
      <c r="VH33" s="90"/>
      <c r="VI33" s="90"/>
      <c r="VJ33" s="90"/>
      <c r="VK33" s="90"/>
      <c r="VL33" s="90"/>
      <c r="VM33" s="90"/>
      <c r="VN33" s="90"/>
      <c r="VO33" s="90"/>
      <c r="VP33" s="90"/>
      <c r="VQ33" s="90"/>
      <c r="VR33" s="90"/>
      <c r="VS33" s="90"/>
      <c r="VT33" s="90"/>
      <c r="VU33" s="90"/>
      <c r="VV33" s="90"/>
      <c r="VW33" s="90"/>
      <c r="VX33" s="90"/>
      <c r="VY33" s="90"/>
      <c r="VZ33" s="90"/>
      <c r="WA33" s="90"/>
      <c r="WB33" s="90"/>
      <c r="WC33" s="90"/>
      <c r="WD33" s="90"/>
      <c r="WE33" s="90"/>
      <c r="WF33" s="90"/>
      <c r="WG33" s="90"/>
      <c r="WH33" s="90"/>
      <c r="WI33" s="90"/>
      <c r="WJ33" s="90"/>
      <c r="WK33" s="90"/>
      <c r="WL33" s="90"/>
      <c r="WM33" s="90"/>
      <c r="WN33" s="90"/>
      <c r="WO33" s="90"/>
      <c r="WP33" s="90"/>
      <c r="WQ33" s="90"/>
      <c r="WR33" s="90"/>
      <c r="WS33" s="90"/>
      <c r="WT33" s="90"/>
      <c r="WU33" s="90"/>
      <c r="WV33" s="90"/>
      <c r="WW33" s="90"/>
      <c r="WX33" s="90"/>
      <c r="WY33" s="90"/>
      <c r="WZ33" s="90"/>
      <c r="XA33" s="90"/>
      <c r="XB33" s="90"/>
      <c r="XC33" s="90"/>
      <c r="XD33" s="90"/>
      <c r="XE33" s="90"/>
      <c r="XF33" s="90"/>
      <c r="XG33" s="90"/>
      <c r="XH33" s="90"/>
      <c r="XI33" s="90"/>
      <c r="XJ33" s="90"/>
      <c r="XK33" s="90"/>
      <c r="XL33" s="90"/>
      <c r="XM33" s="90"/>
      <c r="XN33" s="90"/>
      <c r="XO33" s="90"/>
      <c r="XP33" s="90"/>
      <c r="XQ33" s="90"/>
      <c r="XR33" s="90"/>
      <c r="XS33" s="90"/>
      <c r="XT33" s="90"/>
      <c r="XU33" s="90"/>
      <c r="XV33" s="90"/>
      <c r="XW33" s="90"/>
      <c r="XX33" s="90"/>
      <c r="XY33" s="90"/>
      <c r="XZ33" s="90"/>
      <c r="YA33" s="90"/>
      <c r="YB33" s="90"/>
      <c r="YC33" s="90"/>
      <c r="YD33" s="90"/>
      <c r="YE33" s="90"/>
      <c r="YF33" s="90"/>
      <c r="YG33" s="90"/>
      <c r="YH33" s="90"/>
      <c r="YI33" s="90"/>
      <c r="YJ33" s="90"/>
      <c r="YK33" s="90"/>
      <c r="YL33" s="90"/>
      <c r="YM33" s="90"/>
      <c r="YN33" s="90"/>
      <c r="YO33" s="90"/>
      <c r="YP33" s="90"/>
      <c r="YQ33" s="90"/>
      <c r="YR33" s="90"/>
      <c r="YS33" s="90"/>
      <c r="YT33" s="90"/>
      <c r="YU33" s="90"/>
      <c r="YV33" s="90"/>
      <c r="YW33" s="90"/>
      <c r="YX33" s="90"/>
      <c r="YY33" s="90"/>
      <c r="YZ33" s="90"/>
      <c r="ZA33" s="90"/>
      <c r="ZB33" s="90"/>
      <c r="ZC33" s="90"/>
      <c r="ZD33" s="90"/>
      <c r="ZE33" s="90"/>
      <c r="ZF33" s="90"/>
      <c r="ZG33" s="90"/>
      <c r="ZH33" s="90"/>
      <c r="ZI33" s="90"/>
      <c r="ZJ33" s="90"/>
      <c r="ZK33" s="90"/>
      <c r="ZL33" s="90"/>
      <c r="ZM33" s="90"/>
      <c r="ZN33" s="90"/>
      <c r="ZO33" s="90"/>
      <c r="ZP33" s="90"/>
      <c r="ZQ33" s="90"/>
      <c r="ZR33" s="90"/>
      <c r="ZS33" s="90"/>
      <c r="ZT33" s="90"/>
      <c r="ZU33" s="90"/>
      <c r="ZV33" s="90"/>
      <c r="ZW33" s="90"/>
      <c r="ZX33" s="90"/>
      <c r="ZY33" s="90"/>
      <c r="ZZ33" s="90"/>
      <c r="AAA33" s="90"/>
      <c r="AAB33" s="90"/>
      <c r="AAC33" s="90"/>
      <c r="AAD33" s="90"/>
      <c r="AAE33" s="90"/>
      <c r="AAF33" s="90"/>
      <c r="AAG33" s="90"/>
      <c r="AAH33" s="90"/>
      <c r="AAI33" s="90"/>
      <c r="AAJ33" s="90"/>
      <c r="AAK33" s="90"/>
      <c r="AAL33" s="90"/>
      <c r="AAM33" s="90"/>
      <c r="AAN33" s="90"/>
      <c r="AAO33" s="90"/>
      <c r="AAP33" s="90"/>
      <c r="AAQ33" s="90"/>
      <c r="AAR33" s="90"/>
      <c r="AAS33" s="90"/>
      <c r="AAT33" s="90"/>
      <c r="AAU33" s="90"/>
      <c r="AAV33" s="90"/>
      <c r="AAW33" s="90"/>
      <c r="AAX33" s="90"/>
      <c r="AAY33" s="90"/>
      <c r="AAZ33" s="90"/>
      <c r="ABA33" s="90"/>
      <c r="ABB33" s="90"/>
      <c r="ABC33" s="90"/>
      <c r="ABD33" s="90"/>
      <c r="ABE33" s="90"/>
      <c r="ABF33" s="90"/>
      <c r="ABG33" s="90"/>
      <c r="ABH33" s="90"/>
      <c r="ABI33" s="90"/>
      <c r="ABJ33" s="90"/>
      <c r="ABK33" s="90"/>
      <c r="ABL33" s="90"/>
      <c r="ABM33" s="90"/>
      <c r="ABN33" s="90"/>
      <c r="ABO33" s="90"/>
      <c r="ABP33" s="90"/>
      <c r="ABQ33" s="90"/>
      <c r="ABR33" s="90"/>
      <c r="ABS33" s="90"/>
      <c r="ABT33" s="90"/>
      <c r="ABU33" s="90"/>
      <c r="ABV33" s="90"/>
      <c r="ABW33" s="90"/>
      <c r="ABX33" s="90"/>
      <c r="ABY33" s="90"/>
      <c r="ABZ33" s="90"/>
      <c r="ACA33" s="90"/>
      <c r="ACB33" s="90"/>
      <c r="ACC33" s="90"/>
      <c r="ACD33" s="90"/>
      <c r="ACE33" s="90"/>
      <c r="ACF33" s="90"/>
      <c r="ACG33" s="90"/>
      <c r="ACH33" s="90"/>
      <c r="ACI33" s="90"/>
      <c r="ACJ33" s="90"/>
      <c r="ACK33" s="90"/>
      <c r="ACL33" s="90"/>
      <c r="ACM33" s="90"/>
      <c r="ACN33" s="90"/>
      <c r="ACO33" s="90"/>
      <c r="ACP33" s="90"/>
      <c r="ACQ33" s="90"/>
      <c r="ACR33" s="90"/>
      <c r="ACS33" s="90"/>
      <c r="ACT33" s="90"/>
      <c r="ACU33" s="90"/>
      <c r="ACV33" s="90"/>
      <c r="ACW33" s="90"/>
      <c r="ACX33" s="90"/>
      <c r="ACY33" s="90"/>
      <c r="ACZ33" s="90"/>
      <c r="ADA33" s="90"/>
      <c r="ADB33" s="90"/>
      <c r="ADC33" s="90"/>
      <c r="ADD33" s="90"/>
      <c r="ADE33" s="90"/>
      <c r="ADF33" s="90"/>
      <c r="ADG33" s="90"/>
      <c r="ADH33" s="90"/>
      <c r="ADI33" s="90"/>
      <c r="ADJ33" s="90"/>
      <c r="ADK33" s="90"/>
      <c r="ADL33" s="90"/>
      <c r="ADM33" s="90"/>
      <c r="ADN33" s="90"/>
      <c r="ADO33" s="90"/>
      <c r="ADP33" s="90"/>
      <c r="ADQ33" s="90"/>
      <c r="ADR33" s="90"/>
      <c r="ADS33" s="90"/>
      <c r="ADT33" s="90"/>
      <c r="ADU33" s="90"/>
      <c r="ADV33" s="90"/>
      <c r="ADW33" s="90"/>
      <c r="ADX33" s="90"/>
      <c r="ADY33" s="90"/>
      <c r="ADZ33" s="90"/>
      <c r="AEA33" s="90"/>
      <c r="AEB33" s="90"/>
      <c r="AEC33" s="90"/>
      <c r="AED33" s="90"/>
      <c r="AEE33" s="90"/>
      <c r="AEF33" s="90"/>
      <c r="AEG33" s="90"/>
      <c r="AEH33" s="90"/>
      <c r="AEI33" s="90"/>
      <c r="AEJ33" s="90"/>
      <c r="AEK33" s="90"/>
      <c r="AEL33" s="90"/>
      <c r="AEM33" s="90"/>
      <c r="AEN33" s="90"/>
      <c r="AEO33" s="90"/>
      <c r="AEP33" s="90"/>
      <c r="AEQ33" s="90"/>
      <c r="AER33" s="90"/>
      <c r="AES33" s="90"/>
      <c r="AET33" s="90"/>
      <c r="AEU33" s="90"/>
      <c r="AEV33" s="90"/>
      <c r="AEW33" s="90"/>
      <c r="AEX33" s="90"/>
      <c r="AEY33" s="90"/>
      <c r="AEZ33" s="90"/>
      <c r="AFA33" s="90"/>
      <c r="AFB33" s="90"/>
      <c r="AFC33" s="90"/>
      <c r="AFD33" s="90"/>
      <c r="AFE33" s="90"/>
      <c r="AFF33" s="90"/>
      <c r="AFG33" s="90"/>
      <c r="AFH33" s="90"/>
      <c r="AFI33" s="90"/>
      <c r="AFJ33" s="90"/>
      <c r="AFK33" s="90"/>
      <c r="AFL33" s="90"/>
      <c r="AFM33" s="90"/>
      <c r="AFN33" s="90"/>
      <c r="AFO33" s="90"/>
      <c r="AFP33" s="90"/>
      <c r="AFQ33" s="90"/>
      <c r="AFR33" s="90"/>
      <c r="AFS33" s="90"/>
      <c r="AFT33" s="90"/>
      <c r="AFU33" s="90"/>
      <c r="AFV33" s="90"/>
      <c r="AFW33" s="90"/>
      <c r="AFX33" s="90"/>
      <c r="AFY33" s="90"/>
      <c r="AFZ33" s="90"/>
      <c r="AGA33" s="90"/>
      <c r="AGB33" s="90"/>
      <c r="AGC33" s="90"/>
      <c r="AGD33" s="90"/>
      <c r="AGE33" s="90"/>
      <c r="AGF33" s="90"/>
      <c r="AGG33" s="90"/>
      <c r="AGH33" s="90"/>
      <c r="AGI33" s="90"/>
      <c r="AGJ33" s="90"/>
      <c r="AGK33" s="90"/>
      <c r="AGL33" s="90"/>
      <c r="AGM33" s="90"/>
      <c r="AGN33" s="90"/>
      <c r="AGO33" s="90"/>
      <c r="AGP33" s="90"/>
      <c r="AGQ33" s="90"/>
      <c r="AGR33" s="90"/>
      <c r="AGS33" s="90"/>
      <c r="AGT33" s="90"/>
      <c r="AGU33" s="90"/>
      <c r="AGV33" s="90"/>
      <c r="AGW33" s="90"/>
      <c r="AGX33" s="90"/>
      <c r="AGY33" s="90"/>
      <c r="AGZ33" s="90"/>
      <c r="AHA33" s="90"/>
      <c r="AHB33" s="90"/>
      <c r="AHC33" s="90"/>
      <c r="AHD33" s="90"/>
      <c r="AHE33" s="90"/>
      <c r="AHF33" s="90"/>
      <c r="AHG33" s="90"/>
      <c r="AHH33" s="90"/>
      <c r="AHI33" s="90"/>
      <c r="AHJ33" s="90"/>
      <c r="AHK33" s="90"/>
      <c r="AHL33" s="90"/>
      <c r="AHM33" s="90"/>
      <c r="AHN33" s="90"/>
      <c r="AHO33" s="90"/>
      <c r="AHP33" s="90"/>
      <c r="AHQ33" s="90"/>
      <c r="AHR33" s="90"/>
      <c r="AHS33" s="90"/>
      <c r="AHT33" s="90"/>
      <c r="AHU33" s="90"/>
      <c r="AHV33" s="90"/>
      <c r="AHW33" s="90"/>
      <c r="AHX33" s="90"/>
      <c r="AHY33" s="90"/>
      <c r="AHZ33" s="90"/>
      <c r="AIA33" s="90"/>
      <c r="AIB33" s="90"/>
      <c r="AIC33" s="90"/>
      <c r="AID33" s="90"/>
      <c r="AIE33" s="90"/>
      <c r="AIF33" s="90"/>
      <c r="AIG33" s="90"/>
      <c r="AIH33" s="90"/>
      <c r="AII33" s="90"/>
      <c r="AIJ33" s="90"/>
      <c r="AIK33" s="90"/>
      <c r="AIL33" s="90"/>
      <c r="AIM33" s="90"/>
      <c r="AIN33" s="90"/>
      <c r="AIO33" s="90"/>
      <c r="AIP33" s="90"/>
      <c r="AIQ33" s="90"/>
      <c r="AIR33" s="90"/>
      <c r="AIS33" s="90"/>
      <c r="AIT33" s="90"/>
      <c r="AIU33" s="90"/>
      <c r="AIV33" s="90"/>
      <c r="AIW33" s="90"/>
      <c r="AIX33" s="90"/>
      <c r="AIY33" s="90"/>
      <c r="AIZ33" s="90"/>
      <c r="AJA33" s="90"/>
      <c r="AJB33" s="90"/>
      <c r="AJC33" s="90"/>
      <c r="AJD33" s="90"/>
      <c r="AJE33" s="90"/>
      <c r="AJF33" s="90"/>
      <c r="AJG33" s="90"/>
      <c r="AJH33" s="90"/>
      <c r="AJI33" s="90"/>
      <c r="AJJ33" s="90"/>
      <c r="AJK33" s="90"/>
      <c r="AJL33" s="90"/>
      <c r="AJM33" s="90"/>
      <c r="AJN33" s="90"/>
      <c r="AJO33" s="90"/>
      <c r="AJP33" s="90"/>
      <c r="AJQ33" s="90"/>
      <c r="AJR33" s="90"/>
      <c r="AJS33" s="90"/>
      <c r="AJT33" s="90"/>
      <c r="AJU33" s="90"/>
      <c r="AJV33" s="90"/>
      <c r="AJW33" s="90"/>
      <c r="AJX33" s="90"/>
      <c r="AJY33" s="90"/>
      <c r="AJZ33" s="90"/>
      <c r="AKA33" s="90"/>
      <c r="AKB33" s="90"/>
      <c r="AKC33" s="90"/>
      <c r="AKD33" s="90"/>
      <c r="AKE33" s="90"/>
      <c r="AKF33" s="90"/>
      <c r="AKG33" s="90"/>
      <c r="AKH33" s="90"/>
      <c r="AKI33" s="90"/>
      <c r="AKJ33" s="90"/>
      <c r="AKK33" s="90"/>
      <c r="AKL33" s="90"/>
      <c r="AKM33" s="90"/>
      <c r="AKN33" s="90"/>
      <c r="AKO33" s="90"/>
      <c r="AKP33" s="90"/>
      <c r="AKQ33" s="90"/>
      <c r="AKR33" s="90"/>
      <c r="AKS33" s="90"/>
      <c r="AKT33" s="90"/>
      <c r="AKU33" s="90"/>
      <c r="AKV33" s="90"/>
      <c r="AKW33" s="90"/>
      <c r="AKX33" s="90"/>
      <c r="AKY33" s="90"/>
      <c r="AKZ33" s="90"/>
      <c r="ALA33" s="90"/>
      <c r="ALB33" s="90"/>
      <c r="ALC33" s="90"/>
      <c r="ALD33" s="90"/>
      <c r="ALE33" s="90"/>
      <c r="ALF33" s="90"/>
      <c r="ALG33" s="90"/>
      <c r="ALH33" s="90"/>
      <c r="ALI33" s="90"/>
      <c r="ALJ33" s="90"/>
      <c r="ALK33" s="90"/>
      <c r="ALL33" s="90"/>
      <c r="ALM33" s="90"/>
      <c r="ALN33" s="90"/>
      <c r="ALO33" s="90"/>
      <c r="ALP33" s="90"/>
      <c r="ALQ33" s="90"/>
      <c r="ALR33" s="90"/>
      <c r="ALS33" s="90"/>
      <c r="ALT33" s="90"/>
      <c r="ALU33" s="90"/>
      <c r="ALV33" s="90"/>
      <c r="ALW33" s="90"/>
      <c r="ALX33" s="90"/>
      <c r="ALY33" s="90"/>
      <c r="ALZ33" s="90"/>
      <c r="AMA33" s="90"/>
      <c r="AMB33" s="90"/>
      <c r="AMC33" s="90"/>
      <c r="AMD33" s="90"/>
      <c r="AME33" s="90"/>
      <c r="AMF33" s="90"/>
      <c r="AMG33" s="90"/>
      <c r="AMH33" s="90"/>
      <c r="AMI33" s="90"/>
      <c r="AMJ33" s="90"/>
      <c r="AMK33" s="90"/>
      <c r="AML33" s="90"/>
      <c r="AMM33" s="90"/>
      <c r="AMN33" s="90"/>
      <c r="AMO33" s="90"/>
      <c r="AMP33" s="90"/>
      <c r="AMQ33" s="90"/>
      <c r="AMR33" s="90"/>
      <c r="AMS33" s="90"/>
      <c r="AMT33" s="90"/>
      <c r="AMU33" s="90"/>
      <c r="AMV33" s="90"/>
      <c r="AMW33" s="90"/>
      <c r="AMX33" s="90"/>
      <c r="AMY33" s="90"/>
      <c r="AMZ33" s="90"/>
      <c r="ANA33" s="90"/>
      <c r="ANB33" s="90"/>
      <c r="ANC33" s="90"/>
      <c r="AND33" s="90"/>
      <c r="ANE33" s="90"/>
      <c r="ANF33" s="90"/>
      <c r="ANG33" s="90"/>
      <c r="ANH33" s="90"/>
      <c r="ANI33" s="90"/>
      <c r="ANJ33" s="90"/>
      <c r="ANK33" s="90"/>
      <c r="ANL33" s="90"/>
      <c r="ANM33" s="90"/>
      <c r="ANN33" s="90"/>
      <c r="ANO33" s="90"/>
      <c r="ANP33" s="90"/>
      <c r="ANQ33" s="90"/>
      <c r="ANR33" s="90"/>
      <c r="ANS33" s="90"/>
      <c r="ANT33" s="90"/>
      <c r="ANU33" s="90"/>
      <c r="ANV33" s="90"/>
      <c r="ANW33" s="90"/>
      <c r="ANX33" s="90"/>
      <c r="ANY33" s="90"/>
      <c r="ANZ33" s="90"/>
      <c r="AOA33" s="90"/>
      <c r="AOB33" s="90"/>
      <c r="AOC33" s="90"/>
      <c r="AOD33" s="90"/>
      <c r="AOE33" s="90"/>
      <c r="AOF33" s="90"/>
      <c r="AOG33" s="90"/>
      <c r="AOH33" s="90"/>
      <c r="AOI33" s="90"/>
      <c r="AOJ33" s="90"/>
      <c r="AOK33" s="90"/>
      <c r="AOL33" s="90"/>
      <c r="AOM33" s="90"/>
      <c r="AON33" s="90"/>
      <c r="AOO33" s="90"/>
      <c r="AOP33" s="90"/>
      <c r="AOQ33" s="90"/>
      <c r="AOR33" s="90"/>
      <c r="AOS33" s="90"/>
      <c r="AOT33" s="90"/>
      <c r="AOU33" s="90"/>
      <c r="AOV33" s="90"/>
      <c r="AOW33" s="90"/>
      <c r="AOX33" s="90"/>
      <c r="AOY33" s="90"/>
      <c r="AOZ33" s="90"/>
      <c r="APA33" s="90"/>
      <c r="APB33" s="90"/>
      <c r="APC33" s="90"/>
      <c r="APD33" s="90"/>
      <c r="APE33" s="90"/>
      <c r="APF33" s="90"/>
      <c r="APG33" s="90"/>
      <c r="APH33" s="90"/>
      <c r="API33" s="90"/>
      <c r="APJ33" s="90"/>
      <c r="APK33" s="90"/>
      <c r="APL33" s="90"/>
      <c r="APM33" s="90"/>
      <c r="APN33" s="90"/>
      <c r="APO33" s="90"/>
      <c r="APP33" s="90"/>
      <c r="APQ33" s="90"/>
      <c r="APR33" s="90"/>
      <c r="APS33" s="90"/>
      <c r="APT33" s="90"/>
      <c r="APU33" s="90"/>
      <c r="APV33" s="90"/>
      <c r="APW33" s="90"/>
      <c r="APX33" s="90"/>
      <c r="APY33" s="90"/>
      <c r="APZ33" s="90"/>
      <c r="AQA33" s="90"/>
      <c r="AQB33" s="90"/>
      <c r="AQC33" s="90"/>
      <c r="AQD33" s="90"/>
      <c r="AQE33" s="90"/>
      <c r="AQF33" s="90"/>
      <c r="AQG33" s="90"/>
      <c r="AQH33" s="90"/>
      <c r="AQI33" s="90"/>
      <c r="AQJ33" s="90"/>
      <c r="AQK33" s="90"/>
      <c r="AQL33" s="90"/>
      <c r="AQM33" s="90"/>
      <c r="AQN33" s="90"/>
      <c r="AQO33" s="90"/>
      <c r="AQP33" s="90"/>
      <c r="AQQ33" s="90"/>
      <c r="AQR33" s="90"/>
      <c r="AQS33" s="90"/>
      <c r="AQT33" s="90"/>
      <c r="AQU33" s="90"/>
      <c r="AQV33" s="90"/>
      <c r="AQW33" s="90"/>
      <c r="AQX33" s="90"/>
      <c r="AQY33" s="90"/>
      <c r="AQZ33" s="90"/>
      <c r="ARA33" s="90"/>
      <c r="ARB33" s="90"/>
      <c r="ARC33" s="90"/>
      <c r="ARD33" s="90"/>
      <c r="ARE33" s="90"/>
      <c r="ARF33" s="90"/>
      <c r="ARG33" s="90"/>
      <c r="ARH33" s="90"/>
      <c r="ARI33" s="90"/>
      <c r="ARJ33" s="90"/>
      <c r="ARK33" s="90"/>
      <c r="ARL33" s="90"/>
      <c r="ARM33" s="90"/>
      <c r="ARN33" s="90"/>
      <c r="ARO33" s="90"/>
      <c r="ARP33" s="90"/>
      <c r="ARQ33" s="90"/>
      <c r="ARR33" s="90"/>
      <c r="ARS33" s="90"/>
      <c r="ART33" s="90"/>
      <c r="ARU33" s="90"/>
      <c r="ARV33" s="90"/>
      <c r="ARW33" s="90"/>
      <c r="ARX33" s="90"/>
      <c r="ARY33" s="90"/>
      <c r="ARZ33" s="90"/>
      <c r="ASA33" s="90"/>
      <c r="ASB33" s="90"/>
      <c r="ASC33" s="90"/>
      <c r="ASD33" s="90"/>
      <c r="ASE33" s="90"/>
      <c r="ASF33" s="90"/>
      <c r="ASG33" s="90"/>
      <c r="ASH33" s="90"/>
      <c r="ASI33" s="90"/>
      <c r="ASJ33" s="90"/>
      <c r="ASK33" s="90"/>
      <c r="ASL33" s="90"/>
      <c r="ASM33" s="90"/>
      <c r="ASN33" s="90"/>
      <c r="ASO33" s="90"/>
      <c r="ASP33" s="90"/>
      <c r="ASQ33" s="90"/>
      <c r="ASR33" s="90"/>
      <c r="ASS33" s="90"/>
      <c r="AST33" s="90"/>
      <c r="ASU33" s="90"/>
      <c r="ASV33" s="90"/>
      <c r="ASW33" s="90"/>
      <c r="ASX33" s="90"/>
      <c r="ASY33" s="90"/>
      <c r="ASZ33" s="90"/>
      <c r="ATA33" s="90"/>
      <c r="ATB33" s="90"/>
      <c r="ATC33" s="90"/>
      <c r="ATD33" s="90"/>
      <c r="ATE33" s="90"/>
      <c r="ATF33" s="90"/>
      <c r="ATG33" s="90"/>
      <c r="ATH33" s="90"/>
      <c r="ATI33" s="90"/>
      <c r="ATJ33" s="90"/>
      <c r="ATK33" s="90"/>
      <c r="ATL33" s="90"/>
      <c r="ATM33" s="90"/>
      <c r="ATN33" s="90"/>
      <c r="ATO33" s="90"/>
      <c r="ATP33" s="90"/>
      <c r="ATQ33" s="90"/>
      <c r="ATR33" s="90"/>
      <c r="ATS33" s="90"/>
    </row>
    <row r="34" spans="1:1215" x14ac:dyDescent="0.25">
      <c r="A34" s="19">
        <v>16</v>
      </c>
      <c r="C34" s="5" t="str">
        <f t="shared" si="2950"/>
        <v/>
      </c>
      <c r="D34" s="92">
        <f t="shared" si="2952"/>
        <v>0</v>
      </c>
      <c r="E34" s="93">
        <f t="shared" si="2951"/>
        <v>0</v>
      </c>
      <c r="F34" s="93">
        <f t="shared" si="2951"/>
        <v>0</v>
      </c>
      <c r="G34" s="93">
        <f t="shared" si="2951"/>
        <v>0</v>
      </c>
      <c r="H34" s="93">
        <f t="shared" si="2951"/>
        <v>0</v>
      </c>
      <c r="I34" s="93">
        <f t="shared" si="2951"/>
        <v>0</v>
      </c>
      <c r="J34" s="93">
        <f t="shared" si="2951"/>
        <v>0</v>
      </c>
      <c r="K34" s="93">
        <f t="shared" si="2951"/>
        <v>0</v>
      </c>
      <c r="L34" s="93">
        <f t="shared" si="2951"/>
        <v>0</v>
      </c>
      <c r="M34" s="93">
        <f t="shared" si="2951"/>
        <v>0</v>
      </c>
      <c r="N34" s="93">
        <f t="shared" si="2951"/>
        <v>0</v>
      </c>
      <c r="O34" s="93">
        <f t="shared" si="2951"/>
        <v>0</v>
      </c>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c r="IO34" s="90"/>
      <c r="IP34" s="90"/>
      <c r="IQ34" s="90"/>
      <c r="IR34" s="90"/>
      <c r="IS34" s="90"/>
      <c r="IT34" s="90"/>
      <c r="IU34" s="90"/>
      <c r="IV34" s="90"/>
      <c r="IW34" s="90"/>
      <c r="IX34" s="90"/>
      <c r="IY34" s="90"/>
      <c r="IZ34" s="90"/>
      <c r="JA34" s="90"/>
      <c r="JB34" s="90"/>
      <c r="JC34" s="90"/>
      <c r="JD34" s="90"/>
      <c r="JE34" s="90"/>
      <c r="JF34" s="90"/>
      <c r="JG34" s="90"/>
      <c r="JH34" s="90"/>
      <c r="JI34" s="90"/>
      <c r="JJ34" s="90"/>
      <c r="JK34" s="90"/>
      <c r="JL34" s="90"/>
      <c r="JM34" s="90"/>
      <c r="JN34" s="90"/>
      <c r="JO34" s="90"/>
      <c r="JP34" s="90"/>
      <c r="JQ34" s="90"/>
      <c r="JR34" s="90"/>
      <c r="JS34" s="90"/>
      <c r="JT34" s="90"/>
      <c r="JU34" s="90"/>
      <c r="JV34" s="90"/>
      <c r="JW34" s="90"/>
      <c r="JX34" s="90"/>
      <c r="JY34" s="90"/>
      <c r="JZ34" s="90"/>
      <c r="KA34" s="90"/>
      <c r="KB34" s="90"/>
      <c r="KC34" s="90"/>
      <c r="KD34" s="90"/>
      <c r="KE34" s="90"/>
      <c r="KF34" s="90"/>
      <c r="KG34" s="90"/>
      <c r="KH34" s="90"/>
      <c r="KI34" s="90"/>
      <c r="KJ34" s="90"/>
      <c r="KK34" s="90"/>
      <c r="KL34" s="90"/>
      <c r="KM34" s="90"/>
      <c r="KN34" s="90"/>
      <c r="KO34" s="90"/>
      <c r="KP34" s="90"/>
      <c r="KQ34" s="90"/>
      <c r="KR34" s="90"/>
      <c r="KS34" s="90"/>
      <c r="KT34" s="90"/>
      <c r="KU34" s="90"/>
      <c r="KV34" s="90"/>
      <c r="KW34" s="90"/>
      <c r="KX34" s="90"/>
      <c r="KY34" s="90"/>
      <c r="KZ34" s="90"/>
      <c r="LA34" s="90"/>
      <c r="LB34" s="90"/>
      <c r="LC34" s="90"/>
      <c r="LD34" s="90"/>
      <c r="LE34" s="90"/>
      <c r="LF34" s="90"/>
      <c r="LG34" s="90"/>
      <c r="LH34" s="90"/>
      <c r="LI34" s="90"/>
      <c r="LJ34" s="90"/>
      <c r="LK34" s="90"/>
      <c r="LL34" s="90"/>
      <c r="LM34" s="90"/>
      <c r="LN34" s="90"/>
      <c r="LO34" s="90"/>
      <c r="LP34" s="90"/>
      <c r="LQ34" s="90"/>
      <c r="LR34" s="90"/>
      <c r="LS34" s="90"/>
      <c r="LT34" s="90"/>
      <c r="LU34" s="90"/>
      <c r="LV34" s="90"/>
      <c r="LW34" s="90"/>
      <c r="LX34" s="90"/>
      <c r="LY34" s="90"/>
      <c r="LZ34" s="90"/>
      <c r="MA34" s="90"/>
      <c r="MB34" s="90"/>
      <c r="MC34" s="90"/>
      <c r="MD34" s="90"/>
      <c r="ME34" s="90"/>
      <c r="MF34" s="90"/>
      <c r="MG34" s="90"/>
      <c r="MH34" s="90"/>
      <c r="MI34" s="90"/>
      <c r="MJ34" s="90"/>
      <c r="MK34" s="90"/>
      <c r="ML34" s="90"/>
      <c r="MM34" s="90"/>
      <c r="MN34" s="90"/>
      <c r="MO34" s="90"/>
      <c r="MP34" s="90"/>
      <c r="MQ34" s="90"/>
      <c r="MR34" s="90"/>
      <c r="MS34" s="90"/>
      <c r="MT34" s="90"/>
      <c r="MU34" s="90"/>
      <c r="MV34" s="90"/>
      <c r="MW34" s="90"/>
      <c r="MX34" s="90"/>
      <c r="MY34" s="90"/>
      <c r="MZ34" s="90"/>
      <c r="NA34" s="90"/>
      <c r="NB34" s="90"/>
      <c r="NC34" s="90"/>
      <c r="ND34" s="90"/>
      <c r="NE34" s="90"/>
      <c r="NF34" s="90"/>
      <c r="NG34" s="90"/>
      <c r="NH34" s="90"/>
      <c r="NI34" s="90"/>
      <c r="NJ34" s="90"/>
      <c r="NK34" s="90"/>
      <c r="NL34" s="90"/>
      <c r="NM34" s="90"/>
      <c r="NN34" s="90"/>
      <c r="NO34" s="90"/>
      <c r="NP34" s="90"/>
      <c r="NQ34" s="90"/>
      <c r="NR34" s="90"/>
      <c r="NS34" s="90"/>
      <c r="NT34" s="90"/>
      <c r="NU34" s="90"/>
      <c r="NV34" s="90"/>
      <c r="NW34" s="90"/>
      <c r="NX34" s="90"/>
      <c r="NY34" s="90"/>
      <c r="NZ34" s="90"/>
      <c r="OA34" s="90"/>
      <c r="OB34" s="90"/>
      <c r="OC34" s="90"/>
      <c r="OD34" s="90"/>
      <c r="OE34" s="90"/>
      <c r="OF34" s="90"/>
      <c r="OG34" s="90"/>
      <c r="OH34" s="90"/>
      <c r="OI34" s="90"/>
      <c r="OJ34" s="90"/>
      <c r="OK34" s="90"/>
      <c r="OL34" s="90"/>
      <c r="OM34" s="90"/>
      <c r="ON34" s="90"/>
      <c r="OO34" s="90"/>
      <c r="OP34" s="90"/>
      <c r="OQ34" s="90"/>
      <c r="OR34" s="90"/>
      <c r="OS34" s="90"/>
      <c r="OT34" s="90"/>
      <c r="OU34" s="90"/>
      <c r="OV34" s="90"/>
      <c r="OW34" s="90"/>
      <c r="OX34" s="90"/>
      <c r="OY34" s="90"/>
      <c r="OZ34" s="90"/>
      <c r="PA34" s="90"/>
      <c r="PB34" s="90"/>
      <c r="PC34" s="90"/>
      <c r="PD34" s="90"/>
      <c r="PE34" s="90"/>
      <c r="PF34" s="90"/>
      <c r="PG34" s="90"/>
      <c r="PH34" s="90"/>
      <c r="PI34" s="90"/>
      <c r="PJ34" s="90"/>
      <c r="PK34" s="90"/>
      <c r="PL34" s="90"/>
      <c r="PM34" s="90"/>
      <c r="PN34" s="90"/>
      <c r="PO34" s="90"/>
      <c r="PP34" s="90"/>
      <c r="PQ34" s="90"/>
      <c r="PR34" s="90"/>
      <c r="PS34" s="90"/>
      <c r="PT34" s="90"/>
      <c r="PU34" s="90"/>
      <c r="PV34" s="90"/>
      <c r="PW34" s="90"/>
      <c r="PX34" s="90"/>
      <c r="PY34" s="90"/>
      <c r="PZ34" s="90"/>
      <c r="QA34" s="90"/>
      <c r="QB34" s="90"/>
      <c r="QC34" s="90"/>
      <c r="QD34" s="90"/>
      <c r="QE34" s="90"/>
      <c r="QF34" s="90"/>
      <c r="QG34" s="90"/>
      <c r="QH34" s="90"/>
      <c r="QI34" s="90"/>
      <c r="QJ34" s="90"/>
      <c r="QK34" s="90"/>
      <c r="QL34" s="90"/>
      <c r="QM34" s="90"/>
      <c r="QN34" s="90"/>
      <c r="QO34" s="90"/>
      <c r="QP34" s="90"/>
      <c r="QQ34" s="90"/>
      <c r="QR34" s="90"/>
      <c r="QS34" s="90"/>
      <c r="QT34" s="90"/>
      <c r="QU34" s="90"/>
      <c r="QV34" s="90"/>
      <c r="QW34" s="90"/>
      <c r="QX34" s="90"/>
      <c r="QY34" s="90"/>
      <c r="QZ34" s="90"/>
      <c r="RA34" s="90"/>
      <c r="RB34" s="90"/>
      <c r="RC34" s="90"/>
      <c r="RD34" s="90"/>
      <c r="RE34" s="90"/>
      <c r="RF34" s="90"/>
      <c r="RG34" s="90"/>
      <c r="RH34" s="90"/>
      <c r="RI34" s="90"/>
      <c r="RJ34" s="90"/>
      <c r="RK34" s="90"/>
      <c r="RL34" s="90"/>
      <c r="RM34" s="90"/>
      <c r="RN34" s="90"/>
      <c r="RO34" s="90"/>
      <c r="RP34" s="90"/>
      <c r="RQ34" s="90"/>
      <c r="RR34" s="90"/>
      <c r="RS34" s="90"/>
      <c r="RT34" s="90"/>
      <c r="RU34" s="90"/>
      <c r="RV34" s="90"/>
      <c r="RW34" s="90"/>
      <c r="RX34" s="90"/>
      <c r="RY34" s="90"/>
      <c r="RZ34" s="90"/>
      <c r="SA34" s="90"/>
      <c r="SB34" s="90"/>
      <c r="SC34" s="90"/>
      <c r="SD34" s="90"/>
      <c r="SE34" s="90"/>
      <c r="SF34" s="90"/>
      <c r="SG34" s="90"/>
      <c r="SH34" s="90"/>
      <c r="SI34" s="90"/>
      <c r="SJ34" s="90"/>
      <c r="SK34" s="90"/>
      <c r="SL34" s="90"/>
      <c r="SM34" s="90"/>
      <c r="SN34" s="90"/>
      <c r="SO34" s="90"/>
      <c r="SP34" s="90"/>
      <c r="SQ34" s="90"/>
      <c r="SR34" s="90"/>
      <c r="SS34" s="90"/>
      <c r="ST34" s="90"/>
      <c r="SU34" s="90"/>
      <c r="SV34" s="90"/>
      <c r="SW34" s="90"/>
      <c r="SX34" s="90"/>
      <c r="SY34" s="90"/>
      <c r="SZ34" s="90"/>
      <c r="TA34" s="90"/>
      <c r="TB34" s="90"/>
      <c r="TC34" s="90"/>
      <c r="TD34" s="90"/>
      <c r="TE34" s="90"/>
      <c r="TF34" s="90"/>
      <c r="TG34" s="90"/>
      <c r="TH34" s="90"/>
      <c r="TI34" s="90"/>
      <c r="TJ34" s="90"/>
      <c r="TK34" s="90"/>
      <c r="TL34" s="90"/>
      <c r="TM34" s="90"/>
      <c r="TN34" s="90"/>
      <c r="TO34" s="90"/>
      <c r="TP34" s="90"/>
      <c r="TQ34" s="90"/>
      <c r="TR34" s="90"/>
      <c r="TS34" s="90"/>
      <c r="TT34" s="90"/>
      <c r="TU34" s="90"/>
      <c r="TV34" s="90"/>
      <c r="TW34" s="90"/>
      <c r="TX34" s="90"/>
      <c r="TY34" s="90"/>
      <c r="TZ34" s="90"/>
      <c r="UA34" s="90"/>
      <c r="UB34" s="90"/>
      <c r="UC34" s="90"/>
      <c r="UD34" s="90"/>
      <c r="UE34" s="90"/>
      <c r="UF34" s="90"/>
      <c r="UG34" s="90"/>
      <c r="UH34" s="90"/>
      <c r="UI34" s="90"/>
      <c r="UJ34" s="90"/>
      <c r="UK34" s="90"/>
      <c r="UL34" s="90"/>
      <c r="UM34" s="90"/>
      <c r="UN34" s="90"/>
      <c r="UO34" s="90"/>
      <c r="UP34" s="90"/>
      <c r="UQ34" s="90"/>
      <c r="UR34" s="90"/>
      <c r="US34" s="90"/>
      <c r="UT34" s="90"/>
      <c r="UU34" s="90"/>
      <c r="UV34" s="90"/>
      <c r="UW34" s="90"/>
      <c r="UX34" s="90"/>
      <c r="UY34" s="90"/>
      <c r="UZ34" s="90"/>
      <c r="VA34" s="90"/>
      <c r="VB34" s="90"/>
      <c r="VC34" s="90"/>
      <c r="VD34" s="90"/>
      <c r="VE34" s="90"/>
      <c r="VF34" s="90"/>
      <c r="VG34" s="90"/>
      <c r="VH34" s="90"/>
      <c r="VI34" s="90"/>
      <c r="VJ34" s="90"/>
      <c r="VK34" s="90"/>
      <c r="VL34" s="90"/>
      <c r="VM34" s="90"/>
      <c r="VN34" s="90"/>
      <c r="VO34" s="90"/>
      <c r="VP34" s="90"/>
      <c r="VQ34" s="90"/>
      <c r="VR34" s="90"/>
      <c r="VS34" s="90"/>
      <c r="VT34" s="90"/>
      <c r="VU34" s="90"/>
      <c r="VV34" s="90"/>
      <c r="VW34" s="90"/>
      <c r="VX34" s="90"/>
      <c r="VY34" s="90"/>
      <c r="VZ34" s="90"/>
      <c r="WA34" s="90"/>
      <c r="WB34" s="90"/>
      <c r="WC34" s="90"/>
      <c r="WD34" s="90"/>
      <c r="WE34" s="90"/>
      <c r="WF34" s="90"/>
      <c r="WG34" s="90"/>
      <c r="WH34" s="90"/>
      <c r="WI34" s="90"/>
      <c r="WJ34" s="90"/>
      <c r="WK34" s="90"/>
      <c r="WL34" s="90"/>
      <c r="WM34" s="90"/>
      <c r="WN34" s="90"/>
      <c r="WO34" s="90"/>
      <c r="WP34" s="90"/>
      <c r="WQ34" s="90"/>
      <c r="WR34" s="90"/>
      <c r="WS34" s="90"/>
      <c r="WT34" s="90"/>
      <c r="WU34" s="90"/>
      <c r="WV34" s="90"/>
      <c r="WW34" s="90"/>
      <c r="WX34" s="90"/>
      <c r="WY34" s="90"/>
      <c r="WZ34" s="90"/>
      <c r="XA34" s="90"/>
      <c r="XB34" s="90"/>
      <c r="XC34" s="90"/>
      <c r="XD34" s="90"/>
      <c r="XE34" s="90"/>
      <c r="XF34" s="90"/>
      <c r="XG34" s="90"/>
      <c r="XH34" s="90"/>
      <c r="XI34" s="90"/>
      <c r="XJ34" s="90"/>
      <c r="XK34" s="90"/>
      <c r="XL34" s="90"/>
      <c r="XM34" s="90"/>
      <c r="XN34" s="90"/>
      <c r="XO34" s="90"/>
      <c r="XP34" s="90"/>
      <c r="XQ34" s="90"/>
      <c r="XR34" s="90"/>
      <c r="XS34" s="90"/>
      <c r="XT34" s="90"/>
      <c r="XU34" s="90"/>
      <c r="XV34" s="90"/>
      <c r="XW34" s="90"/>
      <c r="XX34" s="90"/>
      <c r="XY34" s="90"/>
      <c r="XZ34" s="90"/>
      <c r="YA34" s="90"/>
      <c r="YB34" s="90"/>
      <c r="YC34" s="90"/>
      <c r="YD34" s="90"/>
      <c r="YE34" s="90"/>
      <c r="YF34" s="90"/>
      <c r="YG34" s="90"/>
      <c r="YH34" s="90"/>
      <c r="YI34" s="90"/>
      <c r="YJ34" s="90"/>
      <c r="YK34" s="90"/>
      <c r="YL34" s="90"/>
      <c r="YM34" s="90"/>
      <c r="YN34" s="90"/>
      <c r="YO34" s="90"/>
      <c r="YP34" s="90"/>
      <c r="YQ34" s="90"/>
      <c r="YR34" s="90"/>
      <c r="YS34" s="90"/>
      <c r="YT34" s="90"/>
      <c r="YU34" s="90"/>
      <c r="YV34" s="90"/>
      <c r="YW34" s="90"/>
      <c r="YX34" s="90"/>
      <c r="YY34" s="90"/>
      <c r="YZ34" s="90"/>
      <c r="ZA34" s="90"/>
      <c r="ZB34" s="90"/>
      <c r="ZC34" s="90"/>
      <c r="ZD34" s="90"/>
      <c r="ZE34" s="90"/>
      <c r="ZF34" s="90"/>
      <c r="ZG34" s="90"/>
      <c r="ZH34" s="90"/>
      <c r="ZI34" s="90"/>
      <c r="ZJ34" s="90"/>
      <c r="ZK34" s="90"/>
      <c r="ZL34" s="90"/>
      <c r="ZM34" s="90"/>
      <c r="ZN34" s="90"/>
      <c r="ZO34" s="90"/>
      <c r="ZP34" s="90"/>
      <c r="ZQ34" s="90"/>
      <c r="ZR34" s="90"/>
      <c r="ZS34" s="90"/>
      <c r="ZT34" s="90"/>
      <c r="ZU34" s="90"/>
      <c r="ZV34" s="90"/>
      <c r="ZW34" s="90"/>
      <c r="ZX34" s="90"/>
      <c r="ZY34" s="90"/>
      <c r="ZZ34" s="90"/>
      <c r="AAA34" s="90"/>
      <c r="AAB34" s="90"/>
      <c r="AAC34" s="90"/>
      <c r="AAD34" s="90"/>
      <c r="AAE34" s="90"/>
      <c r="AAF34" s="90"/>
      <c r="AAG34" s="90"/>
      <c r="AAH34" s="90"/>
      <c r="AAI34" s="90"/>
      <c r="AAJ34" s="90"/>
      <c r="AAK34" s="90"/>
      <c r="AAL34" s="90"/>
      <c r="AAM34" s="90"/>
      <c r="AAN34" s="90"/>
      <c r="AAO34" s="90"/>
      <c r="AAP34" s="90"/>
      <c r="AAQ34" s="90"/>
      <c r="AAR34" s="90"/>
      <c r="AAS34" s="90"/>
      <c r="AAT34" s="90"/>
      <c r="AAU34" s="90"/>
      <c r="AAV34" s="90"/>
      <c r="AAW34" s="90"/>
      <c r="AAX34" s="90"/>
      <c r="AAY34" s="90"/>
      <c r="AAZ34" s="90"/>
      <c r="ABA34" s="90"/>
      <c r="ABB34" s="90"/>
      <c r="ABC34" s="90"/>
      <c r="ABD34" s="90"/>
      <c r="ABE34" s="90"/>
      <c r="ABF34" s="90"/>
      <c r="ABG34" s="90"/>
      <c r="ABH34" s="90"/>
      <c r="ABI34" s="90"/>
      <c r="ABJ34" s="90"/>
      <c r="ABK34" s="90"/>
      <c r="ABL34" s="90"/>
      <c r="ABM34" s="90"/>
      <c r="ABN34" s="90"/>
      <c r="ABO34" s="90"/>
      <c r="ABP34" s="90"/>
      <c r="ABQ34" s="90"/>
      <c r="ABR34" s="90"/>
      <c r="ABS34" s="90"/>
      <c r="ABT34" s="90"/>
      <c r="ABU34" s="90"/>
      <c r="ABV34" s="90"/>
      <c r="ABW34" s="90"/>
      <c r="ABX34" s="90"/>
      <c r="ABY34" s="90"/>
      <c r="ABZ34" s="90"/>
      <c r="ACA34" s="90"/>
      <c r="ACB34" s="90"/>
      <c r="ACC34" s="90"/>
      <c r="ACD34" s="90"/>
      <c r="ACE34" s="90"/>
      <c r="ACF34" s="90"/>
      <c r="ACG34" s="90"/>
      <c r="ACH34" s="90"/>
      <c r="ACI34" s="90"/>
      <c r="ACJ34" s="90"/>
      <c r="ACK34" s="90"/>
      <c r="ACL34" s="90"/>
      <c r="ACM34" s="90"/>
      <c r="ACN34" s="90"/>
      <c r="ACO34" s="90"/>
      <c r="ACP34" s="90"/>
      <c r="ACQ34" s="90"/>
      <c r="ACR34" s="90"/>
      <c r="ACS34" s="90"/>
      <c r="ACT34" s="90"/>
      <c r="ACU34" s="90"/>
      <c r="ACV34" s="90"/>
      <c r="ACW34" s="90"/>
      <c r="ACX34" s="90"/>
      <c r="ACY34" s="90"/>
      <c r="ACZ34" s="90"/>
      <c r="ADA34" s="90"/>
      <c r="ADB34" s="90"/>
      <c r="ADC34" s="90"/>
      <c r="ADD34" s="90"/>
      <c r="ADE34" s="90"/>
      <c r="ADF34" s="90"/>
      <c r="ADG34" s="90"/>
      <c r="ADH34" s="90"/>
      <c r="ADI34" s="90"/>
      <c r="ADJ34" s="90"/>
      <c r="ADK34" s="90"/>
      <c r="ADL34" s="90"/>
      <c r="ADM34" s="90"/>
      <c r="ADN34" s="90"/>
      <c r="ADO34" s="90"/>
      <c r="ADP34" s="90"/>
      <c r="ADQ34" s="90"/>
      <c r="ADR34" s="90"/>
      <c r="ADS34" s="90"/>
      <c r="ADT34" s="90"/>
      <c r="ADU34" s="90"/>
      <c r="ADV34" s="90"/>
      <c r="ADW34" s="90"/>
      <c r="ADX34" s="90"/>
      <c r="ADY34" s="90"/>
      <c r="ADZ34" s="90"/>
      <c r="AEA34" s="90"/>
      <c r="AEB34" s="90"/>
      <c r="AEC34" s="90"/>
      <c r="AED34" s="90"/>
      <c r="AEE34" s="90"/>
      <c r="AEF34" s="90"/>
      <c r="AEG34" s="90"/>
      <c r="AEH34" s="90"/>
      <c r="AEI34" s="90"/>
      <c r="AEJ34" s="90"/>
      <c r="AEK34" s="90"/>
      <c r="AEL34" s="90"/>
      <c r="AEM34" s="90"/>
      <c r="AEN34" s="90"/>
      <c r="AEO34" s="90"/>
      <c r="AEP34" s="90"/>
      <c r="AEQ34" s="90"/>
      <c r="AER34" s="90"/>
      <c r="AES34" s="90"/>
      <c r="AET34" s="90"/>
      <c r="AEU34" s="90"/>
      <c r="AEV34" s="90"/>
      <c r="AEW34" s="90"/>
      <c r="AEX34" s="90"/>
      <c r="AEY34" s="90"/>
      <c r="AEZ34" s="90"/>
      <c r="AFA34" s="90"/>
      <c r="AFB34" s="90"/>
      <c r="AFC34" s="90"/>
      <c r="AFD34" s="90"/>
      <c r="AFE34" s="90"/>
      <c r="AFF34" s="90"/>
      <c r="AFG34" s="90"/>
      <c r="AFH34" s="90"/>
      <c r="AFI34" s="90"/>
      <c r="AFJ34" s="90"/>
      <c r="AFK34" s="90"/>
      <c r="AFL34" s="90"/>
      <c r="AFM34" s="90"/>
      <c r="AFN34" s="90"/>
      <c r="AFO34" s="90"/>
      <c r="AFP34" s="90"/>
      <c r="AFQ34" s="90"/>
      <c r="AFR34" s="90"/>
      <c r="AFS34" s="90"/>
      <c r="AFT34" s="90"/>
      <c r="AFU34" s="90"/>
      <c r="AFV34" s="90"/>
      <c r="AFW34" s="90"/>
      <c r="AFX34" s="90"/>
      <c r="AFY34" s="90"/>
      <c r="AFZ34" s="90"/>
      <c r="AGA34" s="90"/>
      <c r="AGB34" s="90"/>
      <c r="AGC34" s="90"/>
      <c r="AGD34" s="90"/>
      <c r="AGE34" s="90"/>
      <c r="AGF34" s="90"/>
      <c r="AGG34" s="90"/>
      <c r="AGH34" s="90"/>
      <c r="AGI34" s="90"/>
      <c r="AGJ34" s="90"/>
      <c r="AGK34" s="90"/>
      <c r="AGL34" s="90"/>
      <c r="AGM34" s="90"/>
      <c r="AGN34" s="90"/>
      <c r="AGO34" s="90"/>
      <c r="AGP34" s="90"/>
      <c r="AGQ34" s="90"/>
      <c r="AGR34" s="90"/>
      <c r="AGS34" s="90"/>
      <c r="AGT34" s="90"/>
      <c r="AGU34" s="90"/>
      <c r="AGV34" s="90"/>
      <c r="AGW34" s="90"/>
      <c r="AGX34" s="90"/>
      <c r="AGY34" s="90"/>
      <c r="AGZ34" s="90"/>
      <c r="AHA34" s="90"/>
      <c r="AHB34" s="90"/>
      <c r="AHC34" s="90"/>
      <c r="AHD34" s="90"/>
      <c r="AHE34" s="90"/>
      <c r="AHF34" s="90"/>
      <c r="AHG34" s="90"/>
      <c r="AHH34" s="90"/>
      <c r="AHI34" s="90"/>
      <c r="AHJ34" s="90"/>
      <c r="AHK34" s="90"/>
      <c r="AHL34" s="90"/>
      <c r="AHM34" s="90"/>
      <c r="AHN34" s="90"/>
      <c r="AHO34" s="90"/>
      <c r="AHP34" s="90"/>
      <c r="AHQ34" s="90"/>
      <c r="AHR34" s="90"/>
      <c r="AHS34" s="90"/>
      <c r="AHT34" s="90"/>
      <c r="AHU34" s="90"/>
      <c r="AHV34" s="90"/>
      <c r="AHW34" s="90"/>
      <c r="AHX34" s="90"/>
      <c r="AHY34" s="90"/>
      <c r="AHZ34" s="90"/>
      <c r="AIA34" s="90"/>
      <c r="AIB34" s="90"/>
      <c r="AIC34" s="90"/>
      <c r="AID34" s="90"/>
      <c r="AIE34" s="90"/>
      <c r="AIF34" s="90"/>
      <c r="AIG34" s="90"/>
      <c r="AIH34" s="90"/>
      <c r="AII34" s="90"/>
      <c r="AIJ34" s="90"/>
      <c r="AIK34" s="90"/>
      <c r="AIL34" s="90"/>
      <c r="AIM34" s="90"/>
      <c r="AIN34" s="90"/>
      <c r="AIO34" s="90"/>
      <c r="AIP34" s="90"/>
      <c r="AIQ34" s="90"/>
      <c r="AIR34" s="90"/>
      <c r="AIS34" s="90"/>
      <c r="AIT34" s="90"/>
      <c r="AIU34" s="90"/>
      <c r="AIV34" s="90"/>
      <c r="AIW34" s="90"/>
      <c r="AIX34" s="90"/>
      <c r="AIY34" s="90"/>
      <c r="AIZ34" s="90"/>
      <c r="AJA34" s="90"/>
      <c r="AJB34" s="90"/>
      <c r="AJC34" s="90"/>
      <c r="AJD34" s="90"/>
      <c r="AJE34" s="90"/>
      <c r="AJF34" s="90"/>
      <c r="AJG34" s="90"/>
      <c r="AJH34" s="90"/>
      <c r="AJI34" s="90"/>
      <c r="AJJ34" s="90"/>
      <c r="AJK34" s="90"/>
      <c r="AJL34" s="90"/>
      <c r="AJM34" s="90"/>
      <c r="AJN34" s="90"/>
      <c r="AJO34" s="90"/>
      <c r="AJP34" s="90"/>
      <c r="AJQ34" s="90"/>
      <c r="AJR34" s="90"/>
      <c r="AJS34" s="90"/>
      <c r="AJT34" s="90"/>
      <c r="AJU34" s="90"/>
      <c r="AJV34" s="90"/>
      <c r="AJW34" s="90"/>
      <c r="AJX34" s="90"/>
      <c r="AJY34" s="90"/>
      <c r="AJZ34" s="90"/>
      <c r="AKA34" s="90"/>
      <c r="AKB34" s="90"/>
      <c r="AKC34" s="90"/>
      <c r="AKD34" s="90"/>
      <c r="AKE34" s="90"/>
      <c r="AKF34" s="90"/>
      <c r="AKG34" s="90"/>
      <c r="AKH34" s="90"/>
      <c r="AKI34" s="90"/>
      <c r="AKJ34" s="90"/>
      <c r="AKK34" s="90"/>
      <c r="AKL34" s="90"/>
      <c r="AKM34" s="90"/>
      <c r="AKN34" s="90"/>
      <c r="AKO34" s="90"/>
      <c r="AKP34" s="90"/>
      <c r="AKQ34" s="90"/>
      <c r="AKR34" s="90"/>
      <c r="AKS34" s="90"/>
      <c r="AKT34" s="90"/>
      <c r="AKU34" s="90"/>
      <c r="AKV34" s="90"/>
      <c r="AKW34" s="90"/>
      <c r="AKX34" s="90"/>
      <c r="AKY34" s="90"/>
      <c r="AKZ34" s="90"/>
      <c r="ALA34" s="90"/>
      <c r="ALB34" s="90"/>
      <c r="ALC34" s="90"/>
      <c r="ALD34" s="90"/>
      <c r="ALE34" s="90"/>
      <c r="ALF34" s="90"/>
      <c r="ALG34" s="90"/>
      <c r="ALH34" s="90"/>
      <c r="ALI34" s="90"/>
      <c r="ALJ34" s="90"/>
      <c r="ALK34" s="90"/>
      <c r="ALL34" s="90"/>
      <c r="ALM34" s="90"/>
      <c r="ALN34" s="90"/>
      <c r="ALO34" s="90"/>
      <c r="ALP34" s="90"/>
      <c r="ALQ34" s="90"/>
      <c r="ALR34" s="90"/>
      <c r="ALS34" s="90"/>
      <c r="ALT34" s="90"/>
      <c r="ALU34" s="90"/>
      <c r="ALV34" s="90"/>
      <c r="ALW34" s="90"/>
      <c r="ALX34" s="90"/>
      <c r="ALY34" s="90"/>
      <c r="ALZ34" s="90"/>
      <c r="AMA34" s="90"/>
      <c r="AMB34" s="90"/>
      <c r="AMC34" s="90"/>
      <c r="AMD34" s="90"/>
      <c r="AME34" s="90"/>
      <c r="AMF34" s="90"/>
      <c r="AMG34" s="90"/>
      <c r="AMH34" s="90"/>
      <c r="AMI34" s="90"/>
      <c r="AMJ34" s="90"/>
      <c r="AMK34" s="90"/>
      <c r="AML34" s="90"/>
      <c r="AMM34" s="90"/>
      <c r="AMN34" s="90"/>
      <c r="AMO34" s="90"/>
      <c r="AMP34" s="90"/>
      <c r="AMQ34" s="90"/>
      <c r="AMR34" s="90"/>
      <c r="AMS34" s="90"/>
      <c r="AMT34" s="90"/>
      <c r="AMU34" s="90"/>
      <c r="AMV34" s="90"/>
      <c r="AMW34" s="90"/>
      <c r="AMX34" s="90"/>
      <c r="AMY34" s="90"/>
      <c r="AMZ34" s="90"/>
      <c r="ANA34" s="90"/>
      <c r="ANB34" s="90"/>
      <c r="ANC34" s="90"/>
      <c r="AND34" s="90"/>
      <c r="ANE34" s="90"/>
      <c r="ANF34" s="90"/>
      <c r="ANG34" s="90"/>
      <c r="ANH34" s="90"/>
      <c r="ANI34" s="90"/>
      <c r="ANJ34" s="90"/>
      <c r="ANK34" s="90"/>
      <c r="ANL34" s="90"/>
      <c r="ANM34" s="90"/>
      <c r="ANN34" s="90"/>
      <c r="ANO34" s="90"/>
      <c r="ANP34" s="90"/>
      <c r="ANQ34" s="90"/>
      <c r="ANR34" s="90"/>
      <c r="ANS34" s="90"/>
      <c r="ANT34" s="90"/>
      <c r="ANU34" s="90"/>
      <c r="ANV34" s="90"/>
      <c r="ANW34" s="90"/>
      <c r="ANX34" s="90"/>
      <c r="ANY34" s="90"/>
      <c r="ANZ34" s="90"/>
      <c r="AOA34" s="90"/>
      <c r="AOB34" s="90"/>
      <c r="AOC34" s="90"/>
      <c r="AOD34" s="90"/>
      <c r="AOE34" s="90"/>
      <c r="AOF34" s="90"/>
      <c r="AOG34" s="90"/>
      <c r="AOH34" s="90"/>
      <c r="AOI34" s="90"/>
      <c r="AOJ34" s="90"/>
      <c r="AOK34" s="90"/>
      <c r="AOL34" s="90"/>
      <c r="AOM34" s="90"/>
      <c r="AON34" s="90"/>
      <c r="AOO34" s="90"/>
      <c r="AOP34" s="90"/>
      <c r="AOQ34" s="90"/>
      <c r="AOR34" s="90"/>
      <c r="AOS34" s="90"/>
      <c r="AOT34" s="90"/>
      <c r="AOU34" s="90"/>
      <c r="AOV34" s="90"/>
      <c r="AOW34" s="90"/>
      <c r="AOX34" s="90"/>
      <c r="AOY34" s="90"/>
      <c r="AOZ34" s="90"/>
      <c r="APA34" s="90"/>
      <c r="APB34" s="90"/>
      <c r="APC34" s="90"/>
      <c r="APD34" s="90"/>
      <c r="APE34" s="90"/>
      <c r="APF34" s="90"/>
      <c r="APG34" s="90"/>
      <c r="APH34" s="90"/>
      <c r="API34" s="90"/>
      <c r="APJ34" s="90"/>
      <c r="APK34" s="90"/>
      <c r="APL34" s="90"/>
      <c r="APM34" s="90"/>
      <c r="APN34" s="90"/>
      <c r="APO34" s="90"/>
      <c r="APP34" s="90"/>
      <c r="APQ34" s="90"/>
      <c r="APR34" s="90"/>
      <c r="APS34" s="90"/>
      <c r="APT34" s="90"/>
      <c r="APU34" s="90"/>
      <c r="APV34" s="90"/>
      <c r="APW34" s="90"/>
      <c r="APX34" s="90"/>
      <c r="APY34" s="90"/>
      <c r="APZ34" s="90"/>
      <c r="AQA34" s="90"/>
      <c r="AQB34" s="90"/>
      <c r="AQC34" s="90"/>
      <c r="AQD34" s="90"/>
      <c r="AQE34" s="90"/>
      <c r="AQF34" s="90"/>
      <c r="AQG34" s="90"/>
      <c r="AQH34" s="90"/>
      <c r="AQI34" s="90"/>
      <c r="AQJ34" s="90"/>
      <c r="AQK34" s="90"/>
      <c r="AQL34" s="90"/>
      <c r="AQM34" s="90"/>
      <c r="AQN34" s="90"/>
      <c r="AQO34" s="90"/>
      <c r="AQP34" s="90"/>
      <c r="AQQ34" s="90"/>
      <c r="AQR34" s="90"/>
      <c r="AQS34" s="90"/>
      <c r="AQT34" s="90"/>
      <c r="AQU34" s="90"/>
      <c r="AQV34" s="90"/>
      <c r="AQW34" s="90"/>
      <c r="AQX34" s="90"/>
      <c r="AQY34" s="90"/>
      <c r="AQZ34" s="90"/>
      <c r="ARA34" s="90"/>
      <c r="ARB34" s="90"/>
      <c r="ARC34" s="90"/>
      <c r="ARD34" s="90"/>
      <c r="ARE34" s="90"/>
      <c r="ARF34" s="90"/>
      <c r="ARG34" s="90"/>
      <c r="ARH34" s="90"/>
      <c r="ARI34" s="90"/>
      <c r="ARJ34" s="90"/>
      <c r="ARK34" s="90"/>
      <c r="ARL34" s="90"/>
      <c r="ARM34" s="90"/>
      <c r="ARN34" s="90"/>
      <c r="ARO34" s="90"/>
      <c r="ARP34" s="90"/>
      <c r="ARQ34" s="90"/>
      <c r="ARR34" s="90"/>
      <c r="ARS34" s="90"/>
      <c r="ART34" s="90"/>
      <c r="ARU34" s="90"/>
      <c r="ARV34" s="90"/>
      <c r="ARW34" s="90"/>
      <c r="ARX34" s="90"/>
      <c r="ARY34" s="90"/>
      <c r="ARZ34" s="90"/>
      <c r="ASA34" s="90"/>
      <c r="ASB34" s="90"/>
      <c r="ASC34" s="90"/>
      <c r="ASD34" s="90"/>
      <c r="ASE34" s="90"/>
      <c r="ASF34" s="90"/>
      <c r="ASG34" s="90"/>
      <c r="ASH34" s="90"/>
      <c r="ASI34" s="90"/>
      <c r="ASJ34" s="90"/>
      <c r="ASK34" s="90"/>
      <c r="ASL34" s="90"/>
      <c r="ASM34" s="90"/>
      <c r="ASN34" s="90"/>
      <c r="ASO34" s="90"/>
      <c r="ASP34" s="90"/>
      <c r="ASQ34" s="90"/>
      <c r="ASR34" s="90"/>
      <c r="ASS34" s="90"/>
      <c r="AST34" s="90"/>
      <c r="ASU34" s="90"/>
      <c r="ASV34" s="90"/>
      <c r="ASW34" s="90"/>
      <c r="ASX34" s="90"/>
      <c r="ASY34" s="90"/>
      <c r="ASZ34" s="90"/>
      <c r="ATA34" s="90"/>
      <c r="ATB34" s="90"/>
      <c r="ATC34" s="90"/>
      <c r="ATD34" s="90"/>
      <c r="ATE34" s="90"/>
      <c r="ATF34" s="90"/>
      <c r="ATG34" s="90"/>
      <c r="ATH34" s="90"/>
      <c r="ATI34" s="90"/>
      <c r="ATJ34" s="90"/>
      <c r="ATK34" s="90"/>
      <c r="ATL34" s="90"/>
      <c r="ATM34" s="90"/>
      <c r="ATN34" s="90"/>
      <c r="ATO34" s="90"/>
      <c r="ATP34" s="90"/>
      <c r="ATQ34" s="90"/>
      <c r="ATR34" s="90"/>
      <c r="ATS34" s="90"/>
    </row>
    <row r="35" spans="1:1215" x14ac:dyDescent="0.25">
      <c r="A35" s="19">
        <v>17</v>
      </c>
      <c r="C35" s="5" t="str">
        <f t="shared" si="2950"/>
        <v/>
      </c>
      <c r="D35" s="92">
        <f t="shared" si="2952"/>
        <v>0</v>
      </c>
      <c r="E35" s="93">
        <f t="shared" si="2952"/>
        <v>0</v>
      </c>
      <c r="F35" s="93">
        <f t="shared" si="2952"/>
        <v>0</v>
      </c>
      <c r="G35" s="93">
        <f t="shared" si="2952"/>
        <v>0</v>
      </c>
      <c r="H35" s="93">
        <f t="shared" si="2952"/>
        <v>0</v>
      </c>
      <c r="I35" s="93">
        <f t="shared" si="2952"/>
        <v>0</v>
      </c>
      <c r="J35" s="93">
        <f t="shared" si="2952"/>
        <v>0</v>
      </c>
      <c r="K35" s="93">
        <f t="shared" si="2952"/>
        <v>0</v>
      </c>
      <c r="L35" s="93">
        <f t="shared" si="2952"/>
        <v>0</v>
      </c>
      <c r="M35" s="93">
        <f t="shared" si="2952"/>
        <v>0</v>
      </c>
      <c r="N35" s="93">
        <f t="shared" si="2952"/>
        <v>0</v>
      </c>
      <c r="O35" s="93">
        <f t="shared" si="2952"/>
        <v>0</v>
      </c>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5"/>
      <c r="EB35" s="95"/>
      <c r="EC35" s="95"/>
      <c r="ED35" s="95"/>
      <c r="EE35" s="95"/>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c r="IU35" s="90"/>
      <c r="IV35" s="90"/>
      <c r="IW35" s="90"/>
      <c r="IX35" s="90"/>
      <c r="IY35" s="90"/>
      <c r="IZ35" s="90"/>
      <c r="JA35" s="90"/>
      <c r="JB35" s="90"/>
      <c r="JC35" s="90"/>
      <c r="JD35" s="90"/>
      <c r="JE35" s="90"/>
      <c r="JF35" s="90"/>
      <c r="JG35" s="90"/>
      <c r="JH35" s="90"/>
      <c r="JI35" s="90"/>
      <c r="JJ35" s="90"/>
      <c r="JK35" s="90"/>
      <c r="JL35" s="90"/>
      <c r="JM35" s="90"/>
      <c r="JN35" s="90"/>
      <c r="JO35" s="90"/>
      <c r="JP35" s="90"/>
      <c r="JQ35" s="90"/>
      <c r="JR35" s="90"/>
      <c r="JS35" s="90"/>
      <c r="JT35" s="90"/>
      <c r="JU35" s="90"/>
      <c r="JV35" s="90"/>
      <c r="JW35" s="90"/>
      <c r="JX35" s="90"/>
      <c r="JY35" s="90"/>
      <c r="JZ35" s="90"/>
      <c r="KA35" s="90"/>
      <c r="KB35" s="90"/>
      <c r="KC35" s="90"/>
      <c r="KD35" s="90"/>
      <c r="KE35" s="90"/>
      <c r="KF35" s="90"/>
      <c r="KG35" s="90"/>
      <c r="KH35" s="90"/>
      <c r="KI35" s="90"/>
      <c r="KJ35" s="90"/>
      <c r="KK35" s="90"/>
      <c r="KL35" s="90"/>
      <c r="KM35" s="90"/>
      <c r="KN35" s="90"/>
      <c r="KO35" s="90"/>
      <c r="KP35" s="90"/>
      <c r="KQ35" s="90"/>
      <c r="KR35" s="90"/>
      <c r="KS35" s="90"/>
      <c r="KT35" s="90"/>
      <c r="KU35" s="90"/>
      <c r="KV35" s="90"/>
      <c r="KW35" s="90"/>
      <c r="KX35" s="90"/>
      <c r="KY35" s="90"/>
      <c r="KZ35" s="90"/>
      <c r="LA35" s="90"/>
      <c r="LB35" s="90"/>
      <c r="LC35" s="90"/>
      <c r="LD35" s="90"/>
      <c r="LE35" s="90"/>
      <c r="LF35" s="90"/>
      <c r="LG35" s="90"/>
      <c r="LH35" s="90"/>
      <c r="LI35" s="90"/>
      <c r="LJ35" s="90"/>
      <c r="LK35" s="90"/>
      <c r="LL35" s="90"/>
      <c r="LM35" s="90"/>
      <c r="LN35" s="90"/>
      <c r="LO35" s="90"/>
      <c r="LP35" s="90"/>
      <c r="LQ35" s="90"/>
      <c r="LR35" s="90"/>
      <c r="LS35" s="90"/>
      <c r="LT35" s="90"/>
      <c r="LU35" s="90"/>
      <c r="LV35" s="90"/>
      <c r="LW35" s="90"/>
      <c r="LX35" s="90"/>
      <c r="LY35" s="90"/>
      <c r="LZ35" s="90"/>
      <c r="MA35" s="90"/>
      <c r="MB35" s="90"/>
      <c r="MC35" s="90"/>
      <c r="MD35" s="90"/>
      <c r="ME35" s="90"/>
      <c r="MF35" s="90"/>
      <c r="MG35" s="90"/>
      <c r="MH35" s="90"/>
      <c r="MI35" s="90"/>
      <c r="MJ35" s="90"/>
      <c r="MK35" s="90"/>
      <c r="ML35" s="90"/>
      <c r="MM35" s="90"/>
      <c r="MN35" s="90"/>
      <c r="MO35" s="90"/>
      <c r="MP35" s="90"/>
      <c r="MQ35" s="90"/>
      <c r="MR35" s="90"/>
      <c r="MS35" s="90"/>
      <c r="MT35" s="90"/>
      <c r="MU35" s="90"/>
      <c r="MV35" s="90"/>
      <c r="MW35" s="90"/>
      <c r="MX35" s="90"/>
      <c r="MY35" s="90"/>
      <c r="MZ35" s="90"/>
      <c r="NA35" s="90"/>
      <c r="NB35" s="90"/>
      <c r="NC35" s="90"/>
      <c r="ND35" s="90"/>
      <c r="NE35" s="90"/>
      <c r="NF35" s="90"/>
      <c r="NG35" s="90"/>
      <c r="NH35" s="90"/>
      <c r="NI35" s="90"/>
      <c r="NJ35" s="90"/>
      <c r="NK35" s="90"/>
      <c r="NL35" s="90"/>
      <c r="NM35" s="90"/>
      <c r="NN35" s="90"/>
      <c r="NO35" s="90"/>
      <c r="NP35" s="90"/>
      <c r="NQ35" s="90"/>
      <c r="NR35" s="90"/>
      <c r="NS35" s="90"/>
      <c r="NT35" s="90"/>
      <c r="NU35" s="90"/>
      <c r="NV35" s="90"/>
      <c r="NW35" s="90"/>
      <c r="NX35" s="90"/>
      <c r="NY35" s="90"/>
      <c r="NZ35" s="90"/>
      <c r="OA35" s="90"/>
      <c r="OB35" s="90"/>
      <c r="OC35" s="90"/>
      <c r="OD35" s="90"/>
      <c r="OE35" s="90"/>
      <c r="OF35" s="90"/>
      <c r="OG35" s="90"/>
      <c r="OH35" s="90"/>
      <c r="OI35" s="90"/>
      <c r="OJ35" s="90"/>
      <c r="OK35" s="90"/>
      <c r="OL35" s="90"/>
      <c r="OM35" s="90"/>
      <c r="ON35" s="90"/>
      <c r="OO35" s="90"/>
      <c r="OP35" s="90"/>
      <c r="OQ35" s="90"/>
      <c r="OR35" s="90"/>
      <c r="OS35" s="90"/>
      <c r="OT35" s="90"/>
      <c r="OU35" s="90"/>
      <c r="OV35" s="90"/>
      <c r="OW35" s="90"/>
      <c r="OX35" s="90"/>
      <c r="OY35" s="90"/>
      <c r="OZ35" s="90"/>
      <c r="PA35" s="90"/>
      <c r="PB35" s="90"/>
      <c r="PC35" s="90"/>
      <c r="PD35" s="90"/>
      <c r="PE35" s="90"/>
      <c r="PF35" s="90"/>
      <c r="PG35" s="90"/>
      <c r="PH35" s="90"/>
      <c r="PI35" s="90"/>
      <c r="PJ35" s="90"/>
      <c r="PK35" s="90"/>
      <c r="PL35" s="90"/>
      <c r="PM35" s="90"/>
      <c r="PN35" s="90"/>
      <c r="PO35" s="90"/>
      <c r="PP35" s="90"/>
      <c r="PQ35" s="90"/>
      <c r="PR35" s="90"/>
      <c r="PS35" s="90"/>
      <c r="PT35" s="90"/>
      <c r="PU35" s="90"/>
      <c r="PV35" s="90"/>
      <c r="PW35" s="90"/>
      <c r="PX35" s="90"/>
      <c r="PY35" s="90"/>
      <c r="PZ35" s="90"/>
      <c r="QA35" s="90"/>
      <c r="QB35" s="90"/>
      <c r="QC35" s="90"/>
      <c r="QD35" s="90"/>
      <c r="QE35" s="90"/>
      <c r="QF35" s="90"/>
      <c r="QG35" s="90"/>
      <c r="QH35" s="90"/>
      <c r="QI35" s="90"/>
      <c r="QJ35" s="90"/>
      <c r="QK35" s="90"/>
      <c r="QL35" s="90"/>
      <c r="QM35" s="90"/>
      <c r="QN35" s="90"/>
      <c r="QO35" s="90"/>
      <c r="QP35" s="90"/>
      <c r="QQ35" s="90"/>
      <c r="QR35" s="90"/>
      <c r="QS35" s="90"/>
      <c r="QT35" s="90"/>
      <c r="QU35" s="90"/>
      <c r="QV35" s="90"/>
      <c r="QW35" s="90"/>
      <c r="QX35" s="90"/>
      <c r="QY35" s="90"/>
      <c r="QZ35" s="90"/>
      <c r="RA35" s="90"/>
      <c r="RB35" s="90"/>
      <c r="RC35" s="90"/>
      <c r="RD35" s="90"/>
      <c r="RE35" s="90"/>
      <c r="RF35" s="90"/>
      <c r="RG35" s="90"/>
      <c r="RH35" s="90"/>
      <c r="RI35" s="90"/>
      <c r="RJ35" s="90"/>
      <c r="RK35" s="90"/>
      <c r="RL35" s="90"/>
      <c r="RM35" s="90"/>
      <c r="RN35" s="90"/>
      <c r="RO35" s="90"/>
      <c r="RP35" s="90"/>
      <c r="RQ35" s="90"/>
      <c r="RR35" s="90"/>
      <c r="RS35" s="90"/>
      <c r="RT35" s="90"/>
      <c r="RU35" s="90"/>
      <c r="RV35" s="90"/>
      <c r="RW35" s="90"/>
      <c r="RX35" s="90"/>
      <c r="RY35" s="90"/>
      <c r="RZ35" s="90"/>
      <c r="SA35" s="90"/>
      <c r="SB35" s="90"/>
      <c r="SC35" s="90"/>
      <c r="SD35" s="90"/>
      <c r="SE35" s="90"/>
      <c r="SF35" s="90"/>
      <c r="SG35" s="90"/>
      <c r="SH35" s="90"/>
      <c r="SI35" s="90"/>
      <c r="SJ35" s="90"/>
      <c r="SK35" s="90"/>
      <c r="SL35" s="90"/>
      <c r="SM35" s="90"/>
      <c r="SN35" s="90"/>
      <c r="SO35" s="90"/>
      <c r="SP35" s="90"/>
      <c r="SQ35" s="90"/>
      <c r="SR35" s="90"/>
      <c r="SS35" s="90"/>
      <c r="ST35" s="90"/>
      <c r="SU35" s="90"/>
      <c r="SV35" s="90"/>
      <c r="SW35" s="90"/>
      <c r="SX35" s="90"/>
      <c r="SY35" s="90"/>
      <c r="SZ35" s="90"/>
      <c r="TA35" s="90"/>
      <c r="TB35" s="90"/>
      <c r="TC35" s="90"/>
      <c r="TD35" s="90"/>
      <c r="TE35" s="90"/>
      <c r="TF35" s="90"/>
      <c r="TG35" s="90"/>
      <c r="TH35" s="90"/>
      <c r="TI35" s="90"/>
      <c r="TJ35" s="90"/>
      <c r="TK35" s="90"/>
      <c r="TL35" s="90"/>
      <c r="TM35" s="90"/>
      <c r="TN35" s="90"/>
      <c r="TO35" s="90"/>
      <c r="TP35" s="90"/>
      <c r="TQ35" s="90"/>
      <c r="TR35" s="90"/>
      <c r="TS35" s="90"/>
      <c r="TT35" s="90"/>
      <c r="TU35" s="90"/>
      <c r="TV35" s="90"/>
      <c r="TW35" s="90"/>
      <c r="TX35" s="90"/>
      <c r="TY35" s="90"/>
      <c r="TZ35" s="90"/>
      <c r="UA35" s="90"/>
      <c r="UB35" s="90"/>
      <c r="UC35" s="90"/>
      <c r="UD35" s="90"/>
      <c r="UE35" s="90"/>
      <c r="UF35" s="90"/>
      <c r="UG35" s="90"/>
      <c r="UH35" s="90"/>
      <c r="UI35" s="90"/>
      <c r="UJ35" s="90"/>
      <c r="UK35" s="90"/>
      <c r="UL35" s="90"/>
      <c r="UM35" s="90"/>
      <c r="UN35" s="90"/>
      <c r="UO35" s="90"/>
      <c r="UP35" s="90"/>
      <c r="UQ35" s="90"/>
      <c r="UR35" s="90"/>
      <c r="US35" s="90"/>
      <c r="UT35" s="90"/>
      <c r="UU35" s="90"/>
      <c r="UV35" s="90"/>
      <c r="UW35" s="90"/>
      <c r="UX35" s="90"/>
      <c r="UY35" s="90"/>
      <c r="UZ35" s="90"/>
      <c r="VA35" s="90"/>
      <c r="VB35" s="90"/>
      <c r="VC35" s="90"/>
      <c r="VD35" s="90"/>
      <c r="VE35" s="90"/>
      <c r="VF35" s="90"/>
      <c r="VG35" s="90"/>
      <c r="VH35" s="90"/>
      <c r="VI35" s="90"/>
      <c r="VJ35" s="90"/>
      <c r="VK35" s="90"/>
      <c r="VL35" s="90"/>
      <c r="VM35" s="90"/>
      <c r="VN35" s="90"/>
      <c r="VO35" s="90"/>
      <c r="VP35" s="90"/>
      <c r="VQ35" s="90"/>
      <c r="VR35" s="90"/>
      <c r="VS35" s="90"/>
      <c r="VT35" s="90"/>
      <c r="VU35" s="90"/>
      <c r="VV35" s="90"/>
      <c r="VW35" s="90"/>
      <c r="VX35" s="90"/>
      <c r="VY35" s="90"/>
      <c r="VZ35" s="90"/>
      <c r="WA35" s="90"/>
      <c r="WB35" s="90"/>
      <c r="WC35" s="90"/>
      <c r="WD35" s="90"/>
      <c r="WE35" s="90"/>
      <c r="WF35" s="90"/>
      <c r="WG35" s="90"/>
      <c r="WH35" s="90"/>
      <c r="WI35" s="90"/>
      <c r="WJ35" s="90"/>
      <c r="WK35" s="90"/>
      <c r="WL35" s="90"/>
      <c r="WM35" s="90"/>
      <c r="WN35" s="90"/>
      <c r="WO35" s="90"/>
      <c r="WP35" s="90"/>
      <c r="WQ35" s="90"/>
      <c r="WR35" s="90"/>
      <c r="WS35" s="90"/>
      <c r="WT35" s="90"/>
      <c r="WU35" s="90"/>
      <c r="WV35" s="90"/>
      <c r="WW35" s="90"/>
      <c r="WX35" s="90"/>
      <c r="WY35" s="90"/>
      <c r="WZ35" s="90"/>
      <c r="XA35" s="90"/>
      <c r="XB35" s="90"/>
      <c r="XC35" s="90"/>
      <c r="XD35" s="90"/>
      <c r="XE35" s="90"/>
      <c r="XF35" s="90"/>
      <c r="XG35" s="90"/>
      <c r="XH35" s="90"/>
      <c r="XI35" s="90"/>
      <c r="XJ35" s="90"/>
      <c r="XK35" s="90"/>
      <c r="XL35" s="90"/>
      <c r="XM35" s="90"/>
      <c r="XN35" s="90"/>
      <c r="XO35" s="90"/>
      <c r="XP35" s="90"/>
      <c r="XQ35" s="90"/>
      <c r="XR35" s="90"/>
      <c r="XS35" s="90"/>
      <c r="XT35" s="90"/>
      <c r="XU35" s="90"/>
      <c r="XV35" s="90"/>
      <c r="XW35" s="90"/>
      <c r="XX35" s="90"/>
      <c r="XY35" s="90"/>
      <c r="XZ35" s="90"/>
      <c r="YA35" s="90"/>
      <c r="YB35" s="90"/>
      <c r="YC35" s="90"/>
      <c r="YD35" s="90"/>
      <c r="YE35" s="90"/>
      <c r="YF35" s="90"/>
      <c r="YG35" s="90"/>
      <c r="YH35" s="90"/>
      <c r="YI35" s="90"/>
      <c r="YJ35" s="90"/>
      <c r="YK35" s="90"/>
      <c r="YL35" s="90"/>
      <c r="YM35" s="90"/>
      <c r="YN35" s="90"/>
      <c r="YO35" s="90"/>
      <c r="YP35" s="90"/>
      <c r="YQ35" s="90"/>
      <c r="YR35" s="90"/>
      <c r="YS35" s="90"/>
      <c r="YT35" s="90"/>
      <c r="YU35" s="90"/>
      <c r="YV35" s="90"/>
      <c r="YW35" s="90"/>
      <c r="YX35" s="90"/>
      <c r="YY35" s="90"/>
      <c r="YZ35" s="90"/>
      <c r="ZA35" s="90"/>
      <c r="ZB35" s="90"/>
      <c r="ZC35" s="90"/>
      <c r="ZD35" s="90"/>
      <c r="ZE35" s="90"/>
      <c r="ZF35" s="90"/>
      <c r="ZG35" s="90"/>
      <c r="ZH35" s="90"/>
      <c r="ZI35" s="90"/>
      <c r="ZJ35" s="90"/>
      <c r="ZK35" s="90"/>
      <c r="ZL35" s="90"/>
      <c r="ZM35" s="90"/>
      <c r="ZN35" s="90"/>
      <c r="ZO35" s="90"/>
      <c r="ZP35" s="90"/>
      <c r="ZQ35" s="90"/>
      <c r="ZR35" s="90"/>
      <c r="ZS35" s="90"/>
      <c r="ZT35" s="90"/>
      <c r="ZU35" s="90"/>
      <c r="ZV35" s="90"/>
      <c r="ZW35" s="90"/>
      <c r="ZX35" s="90"/>
      <c r="ZY35" s="90"/>
      <c r="ZZ35" s="90"/>
      <c r="AAA35" s="90"/>
      <c r="AAB35" s="90"/>
      <c r="AAC35" s="90"/>
      <c r="AAD35" s="90"/>
      <c r="AAE35" s="90"/>
      <c r="AAF35" s="90"/>
      <c r="AAG35" s="90"/>
      <c r="AAH35" s="90"/>
      <c r="AAI35" s="90"/>
      <c r="AAJ35" s="90"/>
      <c r="AAK35" s="90"/>
      <c r="AAL35" s="90"/>
      <c r="AAM35" s="90"/>
      <c r="AAN35" s="90"/>
      <c r="AAO35" s="90"/>
      <c r="AAP35" s="90"/>
      <c r="AAQ35" s="90"/>
      <c r="AAR35" s="90"/>
      <c r="AAS35" s="90"/>
      <c r="AAT35" s="90"/>
      <c r="AAU35" s="90"/>
      <c r="AAV35" s="90"/>
      <c r="AAW35" s="90"/>
      <c r="AAX35" s="90"/>
      <c r="AAY35" s="90"/>
      <c r="AAZ35" s="90"/>
      <c r="ABA35" s="90"/>
      <c r="ABB35" s="90"/>
      <c r="ABC35" s="90"/>
      <c r="ABD35" s="90"/>
      <c r="ABE35" s="90"/>
      <c r="ABF35" s="90"/>
      <c r="ABG35" s="90"/>
      <c r="ABH35" s="90"/>
      <c r="ABI35" s="90"/>
      <c r="ABJ35" s="90"/>
      <c r="ABK35" s="90"/>
      <c r="ABL35" s="90"/>
      <c r="ABM35" s="90"/>
      <c r="ABN35" s="90"/>
      <c r="ABO35" s="90"/>
      <c r="ABP35" s="90"/>
      <c r="ABQ35" s="90"/>
      <c r="ABR35" s="90"/>
      <c r="ABS35" s="90"/>
      <c r="ABT35" s="90"/>
      <c r="ABU35" s="90"/>
      <c r="ABV35" s="90"/>
      <c r="ABW35" s="90"/>
      <c r="ABX35" s="90"/>
      <c r="ABY35" s="90"/>
      <c r="ABZ35" s="90"/>
      <c r="ACA35" s="90"/>
      <c r="ACB35" s="90"/>
      <c r="ACC35" s="90"/>
      <c r="ACD35" s="90"/>
      <c r="ACE35" s="90"/>
      <c r="ACF35" s="90"/>
      <c r="ACG35" s="90"/>
      <c r="ACH35" s="90"/>
      <c r="ACI35" s="90"/>
      <c r="ACJ35" s="90"/>
      <c r="ACK35" s="90"/>
      <c r="ACL35" s="90"/>
      <c r="ACM35" s="90"/>
      <c r="ACN35" s="90"/>
      <c r="ACO35" s="90"/>
      <c r="ACP35" s="90"/>
      <c r="ACQ35" s="90"/>
      <c r="ACR35" s="90"/>
      <c r="ACS35" s="90"/>
      <c r="ACT35" s="90"/>
      <c r="ACU35" s="90"/>
      <c r="ACV35" s="90"/>
      <c r="ACW35" s="90"/>
      <c r="ACX35" s="90"/>
      <c r="ACY35" s="90"/>
      <c r="ACZ35" s="90"/>
      <c r="ADA35" s="90"/>
      <c r="ADB35" s="90"/>
      <c r="ADC35" s="90"/>
      <c r="ADD35" s="90"/>
      <c r="ADE35" s="90"/>
      <c r="ADF35" s="90"/>
      <c r="ADG35" s="90"/>
      <c r="ADH35" s="90"/>
      <c r="ADI35" s="90"/>
      <c r="ADJ35" s="90"/>
      <c r="ADK35" s="90"/>
      <c r="ADL35" s="90"/>
      <c r="ADM35" s="90"/>
      <c r="ADN35" s="90"/>
      <c r="ADO35" s="90"/>
      <c r="ADP35" s="90"/>
      <c r="ADQ35" s="90"/>
      <c r="ADR35" s="90"/>
      <c r="ADS35" s="90"/>
      <c r="ADT35" s="90"/>
      <c r="ADU35" s="90"/>
      <c r="ADV35" s="90"/>
      <c r="ADW35" s="90"/>
      <c r="ADX35" s="90"/>
      <c r="ADY35" s="90"/>
      <c r="ADZ35" s="90"/>
      <c r="AEA35" s="90"/>
      <c r="AEB35" s="90"/>
      <c r="AEC35" s="90"/>
      <c r="AED35" s="90"/>
      <c r="AEE35" s="90"/>
      <c r="AEF35" s="90"/>
      <c r="AEG35" s="90"/>
      <c r="AEH35" s="90"/>
      <c r="AEI35" s="90"/>
      <c r="AEJ35" s="90"/>
      <c r="AEK35" s="90"/>
      <c r="AEL35" s="90"/>
      <c r="AEM35" s="90"/>
      <c r="AEN35" s="90"/>
      <c r="AEO35" s="90"/>
      <c r="AEP35" s="90"/>
      <c r="AEQ35" s="90"/>
      <c r="AER35" s="90"/>
      <c r="AES35" s="90"/>
      <c r="AET35" s="90"/>
      <c r="AEU35" s="90"/>
      <c r="AEV35" s="90"/>
      <c r="AEW35" s="90"/>
      <c r="AEX35" s="90"/>
      <c r="AEY35" s="90"/>
      <c r="AEZ35" s="90"/>
      <c r="AFA35" s="90"/>
      <c r="AFB35" s="90"/>
      <c r="AFC35" s="90"/>
      <c r="AFD35" s="90"/>
      <c r="AFE35" s="90"/>
      <c r="AFF35" s="90"/>
      <c r="AFG35" s="90"/>
      <c r="AFH35" s="90"/>
      <c r="AFI35" s="90"/>
      <c r="AFJ35" s="90"/>
      <c r="AFK35" s="90"/>
      <c r="AFL35" s="90"/>
      <c r="AFM35" s="90"/>
      <c r="AFN35" s="90"/>
      <c r="AFO35" s="90"/>
      <c r="AFP35" s="90"/>
      <c r="AFQ35" s="90"/>
      <c r="AFR35" s="90"/>
      <c r="AFS35" s="90"/>
      <c r="AFT35" s="90"/>
      <c r="AFU35" s="90"/>
      <c r="AFV35" s="90"/>
      <c r="AFW35" s="90"/>
      <c r="AFX35" s="90"/>
      <c r="AFY35" s="90"/>
      <c r="AFZ35" s="90"/>
      <c r="AGA35" s="90"/>
      <c r="AGB35" s="90"/>
      <c r="AGC35" s="90"/>
      <c r="AGD35" s="90"/>
      <c r="AGE35" s="90"/>
      <c r="AGF35" s="90"/>
      <c r="AGG35" s="90"/>
      <c r="AGH35" s="90"/>
      <c r="AGI35" s="90"/>
      <c r="AGJ35" s="90"/>
      <c r="AGK35" s="90"/>
      <c r="AGL35" s="90"/>
      <c r="AGM35" s="90"/>
      <c r="AGN35" s="90"/>
      <c r="AGO35" s="90"/>
      <c r="AGP35" s="90"/>
      <c r="AGQ35" s="90"/>
      <c r="AGR35" s="90"/>
      <c r="AGS35" s="90"/>
      <c r="AGT35" s="90"/>
      <c r="AGU35" s="90"/>
      <c r="AGV35" s="90"/>
      <c r="AGW35" s="90"/>
      <c r="AGX35" s="90"/>
      <c r="AGY35" s="90"/>
      <c r="AGZ35" s="90"/>
      <c r="AHA35" s="90"/>
      <c r="AHB35" s="90"/>
      <c r="AHC35" s="90"/>
      <c r="AHD35" s="90"/>
      <c r="AHE35" s="90"/>
      <c r="AHF35" s="90"/>
      <c r="AHG35" s="90"/>
      <c r="AHH35" s="90"/>
      <c r="AHI35" s="90"/>
      <c r="AHJ35" s="90"/>
      <c r="AHK35" s="90"/>
      <c r="AHL35" s="90"/>
      <c r="AHM35" s="90"/>
      <c r="AHN35" s="90"/>
      <c r="AHO35" s="90"/>
      <c r="AHP35" s="90"/>
      <c r="AHQ35" s="90"/>
      <c r="AHR35" s="90"/>
      <c r="AHS35" s="90"/>
      <c r="AHT35" s="90"/>
      <c r="AHU35" s="90"/>
      <c r="AHV35" s="90"/>
      <c r="AHW35" s="90"/>
      <c r="AHX35" s="90"/>
      <c r="AHY35" s="90"/>
      <c r="AHZ35" s="90"/>
      <c r="AIA35" s="90"/>
      <c r="AIB35" s="90"/>
      <c r="AIC35" s="90"/>
      <c r="AID35" s="90"/>
      <c r="AIE35" s="90"/>
      <c r="AIF35" s="90"/>
      <c r="AIG35" s="90"/>
      <c r="AIH35" s="90"/>
      <c r="AII35" s="90"/>
      <c r="AIJ35" s="90"/>
      <c r="AIK35" s="90"/>
      <c r="AIL35" s="90"/>
      <c r="AIM35" s="90"/>
      <c r="AIN35" s="90"/>
      <c r="AIO35" s="90"/>
      <c r="AIP35" s="90"/>
      <c r="AIQ35" s="90"/>
      <c r="AIR35" s="90"/>
      <c r="AIS35" s="90"/>
      <c r="AIT35" s="90"/>
      <c r="AIU35" s="90"/>
      <c r="AIV35" s="90"/>
      <c r="AIW35" s="90"/>
      <c r="AIX35" s="90"/>
      <c r="AIY35" s="90"/>
      <c r="AIZ35" s="90"/>
      <c r="AJA35" s="90"/>
      <c r="AJB35" s="90"/>
      <c r="AJC35" s="90"/>
      <c r="AJD35" s="90"/>
      <c r="AJE35" s="90"/>
      <c r="AJF35" s="90"/>
      <c r="AJG35" s="90"/>
      <c r="AJH35" s="90"/>
      <c r="AJI35" s="90"/>
      <c r="AJJ35" s="90"/>
      <c r="AJK35" s="90"/>
      <c r="AJL35" s="90"/>
      <c r="AJM35" s="90"/>
      <c r="AJN35" s="90"/>
      <c r="AJO35" s="90"/>
      <c r="AJP35" s="90"/>
      <c r="AJQ35" s="90"/>
      <c r="AJR35" s="90"/>
      <c r="AJS35" s="90"/>
      <c r="AJT35" s="90"/>
      <c r="AJU35" s="90"/>
      <c r="AJV35" s="90"/>
      <c r="AJW35" s="90"/>
      <c r="AJX35" s="90"/>
      <c r="AJY35" s="90"/>
      <c r="AJZ35" s="90"/>
      <c r="AKA35" s="90"/>
      <c r="AKB35" s="90"/>
      <c r="AKC35" s="90"/>
      <c r="AKD35" s="90"/>
      <c r="AKE35" s="90"/>
      <c r="AKF35" s="90"/>
      <c r="AKG35" s="90"/>
      <c r="AKH35" s="90"/>
      <c r="AKI35" s="90"/>
      <c r="AKJ35" s="90"/>
      <c r="AKK35" s="90"/>
      <c r="AKL35" s="90"/>
      <c r="AKM35" s="90"/>
      <c r="AKN35" s="90"/>
      <c r="AKO35" s="90"/>
      <c r="AKP35" s="90"/>
      <c r="AKQ35" s="90"/>
      <c r="AKR35" s="90"/>
      <c r="AKS35" s="90"/>
      <c r="AKT35" s="90"/>
      <c r="AKU35" s="90"/>
      <c r="AKV35" s="90"/>
      <c r="AKW35" s="90"/>
      <c r="AKX35" s="90"/>
      <c r="AKY35" s="90"/>
      <c r="AKZ35" s="90"/>
      <c r="ALA35" s="90"/>
      <c r="ALB35" s="90"/>
      <c r="ALC35" s="90"/>
      <c r="ALD35" s="90"/>
      <c r="ALE35" s="90"/>
      <c r="ALF35" s="90"/>
      <c r="ALG35" s="90"/>
      <c r="ALH35" s="90"/>
      <c r="ALI35" s="90"/>
      <c r="ALJ35" s="90"/>
      <c r="ALK35" s="90"/>
      <c r="ALL35" s="90"/>
      <c r="ALM35" s="90"/>
      <c r="ALN35" s="90"/>
      <c r="ALO35" s="90"/>
      <c r="ALP35" s="90"/>
      <c r="ALQ35" s="90"/>
      <c r="ALR35" s="90"/>
      <c r="ALS35" s="90"/>
      <c r="ALT35" s="90"/>
      <c r="ALU35" s="90"/>
      <c r="ALV35" s="90"/>
      <c r="ALW35" s="90"/>
      <c r="ALX35" s="90"/>
      <c r="ALY35" s="90"/>
      <c r="ALZ35" s="90"/>
      <c r="AMA35" s="90"/>
      <c r="AMB35" s="90"/>
      <c r="AMC35" s="90"/>
      <c r="AMD35" s="90"/>
      <c r="AME35" s="90"/>
      <c r="AMF35" s="90"/>
      <c r="AMG35" s="90"/>
      <c r="AMH35" s="90"/>
      <c r="AMI35" s="90"/>
      <c r="AMJ35" s="90"/>
      <c r="AMK35" s="90"/>
      <c r="AML35" s="90"/>
      <c r="AMM35" s="90"/>
      <c r="AMN35" s="90"/>
      <c r="AMO35" s="90"/>
      <c r="AMP35" s="90"/>
      <c r="AMQ35" s="90"/>
      <c r="AMR35" s="90"/>
      <c r="AMS35" s="90"/>
      <c r="AMT35" s="90"/>
      <c r="AMU35" s="90"/>
      <c r="AMV35" s="90"/>
      <c r="AMW35" s="90"/>
      <c r="AMX35" s="90"/>
      <c r="AMY35" s="90"/>
      <c r="AMZ35" s="90"/>
      <c r="ANA35" s="90"/>
      <c r="ANB35" s="90"/>
      <c r="ANC35" s="90"/>
      <c r="AND35" s="90"/>
      <c r="ANE35" s="90"/>
      <c r="ANF35" s="90"/>
      <c r="ANG35" s="90"/>
      <c r="ANH35" s="90"/>
      <c r="ANI35" s="90"/>
      <c r="ANJ35" s="90"/>
      <c r="ANK35" s="90"/>
      <c r="ANL35" s="90"/>
      <c r="ANM35" s="90"/>
      <c r="ANN35" s="90"/>
      <c r="ANO35" s="90"/>
      <c r="ANP35" s="90"/>
      <c r="ANQ35" s="90"/>
      <c r="ANR35" s="90"/>
      <c r="ANS35" s="90"/>
      <c r="ANT35" s="90"/>
      <c r="ANU35" s="90"/>
      <c r="ANV35" s="90"/>
      <c r="ANW35" s="90"/>
      <c r="ANX35" s="90"/>
      <c r="ANY35" s="90"/>
      <c r="ANZ35" s="90"/>
      <c r="AOA35" s="90"/>
      <c r="AOB35" s="90"/>
      <c r="AOC35" s="90"/>
      <c r="AOD35" s="90"/>
      <c r="AOE35" s="90"/>
      <c r="AOF35" s="90"/>
      <c r="AOG35" s="90"/>
      <c r="AOH35" s="90"/>
      <c r="AOI35" s="90"/>
      <c r="AOJ35" s="90"/>
      <c r="AOK35" s="90"/>
      <c r="AOL35" s="90"/>
      <c r="AOM35" s="90"/>
      <c r="AON35" s="90"/>
      <c r="AOO35" s="90"/>
      <c r="AOP35" s="90"/>
      <c r="AOQ35" s="90"/>
      <c r="AOR35" s="90"/>
      <c r="AOS35" s="90"/>
      <c r="AOT35" s="90"/>
      <c r="AOU35" s="90"/>
      <c r="AOV35" s="90"/>
      <c r="AOW35" s="90"/>
      <c r="AOX35" s="90"/>
      <c r="AOY35" s="90"/>
      <c r="AOZ35" s="90"/>
      <c r="APA35" s="90"/>
      <c r="APB35" s="90"/>
      <c r="APC35" s="90"/>
      <c r="APD35" s="90"/>
      <c r="APE35" s="90"/>
      <c r="APF35" s="90"/>
      <c r="APG35" s="90"/>
      <c r="APH35" s="90"/>
      <c r="API35" s="90"/>
      <c r="APJ35" s="90"/>
      <c r="APK35" s="90"/>
      <c r="APL35" s="90"/>
      <c r="APM35" s="90"/>
      <c r="APN35" s="90"/>
      <c r="APO35" s="90"/>
      <c r="APP35" s="90"/>
      <c r="APQ35" s="90"/>
      <c r="APR35" s="90"/>
      <c r="APS35" s="90"/>
      <c r="APT35" s="90"/>
      <c r="APU35" s="90"/>
      <c r="APV35" s="90"/>
      <c r="APW35" s="90"/>
      <c r="APX35" s="90"/>
      <c r="APY35" s="90"/>
      <c r="APZ35" s="90"/>
      <c r="AQA35" s="90"/>
      <c r="AQB35" s="90"/>
      <c r="AQC35" s="90"/>
      <c r="AQD35" s="90"/>
      <c r="AQE35" s="90"/>
      <c r="AQF35" s="90"/>
      <c r="AQG35" s="90"/>
      <c r="AQH35" s="90"/>
      <c r="AQI35" s="90"/>
      <c r="AQJ35" s="90"/>
      <c r="AQK35" s="90"/>
      <c r="AQL35" s="90"/>
      <c r="AQM35" s="90"/>
      <c r="AQN35" s="90"/>
      <c r="AQO35" s="90"/>
      <c r="AQP35" s="90"/>
      <c r="AQQ35" s="90"/>
      <c r="AQR35" s="90"/>
      <c r="AQS35" s="90"/>
      <c r="AQT35" s="90"/>
      <c r="AQU35" s="90"/>
      <c r="AQV35" s="90"/>
      <c r="AQW35" s="90"/>
      <c r="AQX35" s="90"/>
      <c r="AQY35" s="90"/>
      <c r="AQZ35" s="90"/>
      <c r="ARA35" s="90"/>
      <c r="ARB35" s="90"/>
      <c r="ARC35" s="90"/>
      <c r="ARD35" s="90"/>
      <c r="ARE35" s="90"/>
      <c r="ARF35" s="90"/>
      <c r="ARG35" s="90"/>
      <c r="ARH35" s="90"/>
      <c r="ARI35" s="90"/>
      <c r="ARJ35" s="90"/>
      <c r="ARK35" s="90"/>
      <c r="ARL35" s="90"/>
      <c r="ARM35" s="90"/>
      <c r="ARN35" s="90"/>
      <c r="ARO35" s="90"/>
      <c r="ARP35" s="90"/>
      <c r="ARQ35" s="90"/>
      <c r="ARR35" s="90"/>
      <c r="ARS35" s="90"/>
      <c r="ART35" s="90"/>
      <c r="ARU35" s="90"/>
      <c r="ARV35" s="90"/>
      <c r="ARW35" s="90"/>
      <c r="ARX35" s="90"/>
      <c r="ARY35" s="90"/>
      <c r="ARZ35" s="90"/>
      <c r="ASA35" s="90"/>
      <c r="ASB35" s="90"/>
      <c r="ASC35" s="90"/>
      <c r="ASD35" s="90"/>
      <c r="ASE35" s="90"/>
      <c r="ASF35" s="90"/>
      <c r="ASG35" s="90"/>
      <c r="ASH35" s="90"/>
      <c r="ASI35" s="90"/>
      <c r="ASJ35" s="90"/>
      <c r="ASK35" s="90"/>
      <c r="ASL35" s="90"/>
      <c r="ASM35" s="90"/>
      <c r="ASN35" s="90"/>
      <c r="ASO35" s="90"/>
      <c r="ASP35" s="90"/>
      <c r="ASQ35" s="90"/>
      <c r="ASR35" s="90"/>
      <c r="ASS35" s="90"/>
      <c r="AST35" s="90"/>
      <c r="ASU35" s="90"/>
      <c r="ASV35" s="90"/>
      <c r="ASW35" s="90"/>
      <c r="ASX35" s="90"/>
      <c r="ASY35" s="90"/>
      <c r="ASZ35" s="90"/>
      <c r="ATA35" s="90"/>
      <c r="ATB35" s="90"/>
      <c r="ATC35" s="90"/>
      <c r="ATD35" s="90"/>
      <c r="ATE35" s="90"/>
      <c r="ATF35" s="90"/>
      <c r="ATG35" s="90"/>
      <c r="ATH35" s="90"/>
      <c r="ATI35" s="90"/>
      <c r="ATJ35" s="90"/>
      <c r="ATK35" s="90"/>
      <c r="ATL35" s="90"/>
      <c r="ATM35" s="90"/>
      <c r="ATN35" s="90"/>
      <c r="ATO35" s="90"/>
      <c r="ATP35" s="90"/>
      <c r="ATQ35" s="90"/>
      <c r="ATR35" s="90"/>
      <c r="ATS35" s="90"/>
    </row>
    <row r="36" spans="1:1215" x14ac:dyDescent="0.25">
      <c r="A36" s="19">
        <v>18</v>
      </c>
      <c r="C36" s="5" t="str">
        <f t="shared" si="2950"/>
        <v/>
      </c>
      <c r="D36" s="92">
        <f t="shared" si="2952"/>
        <v>0</v>
      </c>
      <c r="E36" s="93">
        <f t="shared" si="2952"/>
        <v>0</v>
      </c>
      <c r="F36" s="93">
        <f t="shared" si="2952"/>
        <v>0</v>
      </c>
      <c r="G36" s="93">
        <f t="shared" si="2952"/>
        <v>0</v>
      </c>
      <c r="H36" s="93">
        <f t="shared" si="2952"/>
        <v>0</v>
      </c>
      <c r="I36" s="93">
        <f t="shared" si="2952"/>
        <v>0</v>
      </c>
      <c r="J36" s="93">
        <f t="shared" si="2952"/>
        <v>0</v>
      </c>
      <c r="K36" s="93">
        <f t="shared" si="2952"/>
        <v>0</v>
      </c>
      <c r="L36" s="93">
        <f t="shared" si="2952"/>
        <v>0</v>
      </c>
      <c r="M36" s="93">
        <f t="shared" si="2952"/>
        <v>0</v>
      </c>
      <c r="N36" s="93">
        <f t="shared" si="2952"/>
        <v>0</v>
      </c>
      <c r="O36" s="93">
        <f t="shared" si="2952"/>
        <v>0</v>
      </c>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c r="DZ36" s="95"/>
      <c r="EA36" s="95"/>
      <c r="EB36" s="95"/>
      <c r="EC36" s="95"/>
      <c r="ED36" s="95"/>
      <c r="EE36" s="95"/>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c r="IO36" s="90"/>
      <c r="IP36" s="90"/>
      <c r="IQ36" s="90"/>
      <c r="IR36" s="90"/>
      <c r="IS36" s="90"/>
      <c r="IT36" s="90"/>
      <c r="IU36" s="90"/>
      <c r="IV36" s="90"/>
      <c r="IW36" s="90"/>
      <c r="IX36" s="90"/>
      <c r="IY36" s="90"/>
      <c r="IZ36" s="90"/>
      <c r="JA36" s="90"/>
      <c r="JB36" s="90"/>
      <c r="JC36" s="90"/>
      <c r="JD36" s="90"/>
      <c r="JE36" s="90"/>
      <c r="JF36" s="90"/>
      <c r="JG36" s="90"/>
      <c r="JH36" s="90"/>
      <c r="JI36" s="90"/>
      <c r="JJ36" s="90"/>
      <c r="JK36" s="90"/>
      <c r="JL36" s="90"/>
      <c r="JM36" s="90"/>
      <c r="JN36" s="90"/>
      <c r="JO36" s="90"/>
      <c r="JP36" s="90"/>
      <c r="JQ36" s="90"/>
      <c r="JR36" s="90"/>
      <c r="JS36" s="90"/>
      <c r="JT36" s="90"/>
      <c r="JU36" s="90"/>
      <c r="JV36" s="90"/>
      <c r="JW36" s="90"/>
      <c r="JX36" s="90"/>
      <c r="JY36" s="90"/>
      <c r="JZ36" s="90"/>
      <c r="KA36" s="90"/>
      <c r="KB36" s="90"/>
      <c r="KC36" s="90"/>
      <c r="KD36" s="90"/>
      <c r="KE36" s="90"/>
      <c r="KF36" s="90"/>
      <c r="KG36" s="90"/>
      <c r="KH36" s="90"/>
      <c r="KI36" s="90"/>
      <c r="KJ36" s="90"/>
      <c r="KK36" s="90"/>
      <c r="KL36" s="90"/>
      <c r="KM36" s="90"/>
      <c r="KN36" s="90"/>
      <c r="KO36" s="90"/>
      <c r="KP36" s="90"/>
      <c r="KQ36" s="90"/>
      <c r="KR36" s="90"/>
      <c r="KS36" s="90"/>
      <c r="KT36" s="90"/>
      <c r="KU36" s="90"/>
      <c r="KV36" s="90"/>
      <c r="KW36" s="90"/>
      <c r="KX36" s="90"/>
      <c r="KY36" s="90"/>
      <c r="KZ36" s="90"/>
      <c r="LA36" s="90"/>
      <c r="LB36" s="90"/>
      <c r="LC36" s="90"/>
      <c r="LD36" s="90"/>
      <c r="LE36" s="90"/>
      <c r="LF36" s="90"/>
      <c r="LG36" s="90"/>
      <c r="LH36" s="90"/>
      <c r="LI36" s="90"/>
      <c r="LJ36" s="90"/>
      <c r="LK36" s="90"/>
      <c r="LL36" s="90"/>
      <c r="LM36" s="90"/>
      <c r="LN36" s="90"/>
      <c r="LO36" s="90"/>
      <c r="LP36" s="90"/>
      <c r="LQ36" s="90"/>
      <c r="LR36" s="90"/>
      <c r="LS36" s="90"/>
      <c r="LT36" s="90"/>
      <c r="LU36" s="90"/>
      <c r="LV36" s="90"/>
      <c r="LW36" s="90"/>
      <c r="LX36" s="90"/>
      <c r="LY36" s="90"/>
      <c r="LZ36" s="90"/>
      <c r="MA36" s="90"/>
      <c r="MB36" s="90"/>
      <c r="MC36" s="90"/>
      <c r="MD36" s="90"/>
      <c r="ME36" s="90"/>
      <c r="MF36" s="90"/>
      <c r="MG36" s="90"/>
      <c r="MH36" s="90"/>
      <c r="MI36" s="90"/>
      <c r="MJ36" s="90"/>
      <c r="MK36" s="90"/>
      <c r="ML36" s="90"/>
      <c r="MM36" s="90"/>
      <c r="MN36" s="90"/>
      <c r="MO36" s="90"/>
      <c r="MP36" s="90"/>
      <c r="MQ36" s="90"/>
      <c r="MR36" s="90"/>
      <c r="MS36" s="90"/>
      <c r="MT36" s="90"/>
      <c r="MU36" s="90"/>
      <c r="MV36" s="90"/>
      <c r="MW36" s="90"/>
      <c r="MX36" s="90"/>
      <c r="MY36" s="90"/>
      <c r="MZ36" s="90"/>
      <c r="NA36" s="90"/>
      <c r="NB36" s="90"/>
      <c r="NC36" s="90"/>
      <c r="ND36" s="90"/>
      <c r="NE36" s="90"/>
      <c r="NF36" s="90"/>
      <c r="NG36" s="90"/>
      <c r="NH36" s="90"/>
      <c r="NI36" s="90"/>
      <c r="NJ36" s="90"/>
      <c r="NK36" s="90"/>
      <c r="NL36" s="90"/>
      <c r="NM36" s="90"/>
      <c r="NN36" s="90"/>
      <c r="NO36" s="90"/>
      <c r="NP36" s="90"/>
      <c r="NQ36" s="90"/>
      <c r="NR36" s="90"/>
      <c r="NS36" s="90"/>
      <c r="NT36" s="90"/>
      <c r="NU36" s="90"/>
      <c r="NV36" s="90"/>
      <c r="NW36" s="90"/>
      <c r="NX36" s="90"/>
      <c r="NY36" s="90"/>
      <c r="NZ36" s="90"/>
      <c r="OA36" s="90"/>
      <c r="OB36" s="90"/>
      <c r="OC36" s="90"/>
      <c r="OD36" s="90"/>
      <c r="OE36" s="90"/>
      <c r="OF36" s="90"/>
      <c r="OG36" s="90"/>
      <c r="OH36" s="90"/>
      <c r="OI36" s="90"/>
      <c r="OJ36" s="90"/>
      <c r="OK36" s="90"/>
      <c r="OL36" s="90"/>
      <c r="OM36" s="90"/>
      <c r="ON36" s="90"/>
      <c r="OO36" s="90"/>
      <c r="OP36" s="90"/>
      <c r="OQ36" s="90"/>
      <c r="OR36" s="90"/>
      <c r="OS36" s="90"/>
      <c r="OT36" s="90"/>
      <c r="OU36" s="90"/>
      <c r="OV36" s="90"/>
      <c r="OW36" s="90"/>
      <c r="OX36" s="90"/>
      <c r="OY36" s="90"/>
      <c r="OZ36" s="90"/>
      <c r="PA36" s="90"/>
      <c r="PB36" s="90"/>
      <c r="PC36" s="90"/>
      <c r="PD36" s="90"/>
      <c r="PE36" s="90"/>
      <c r="PF36" s="90"/>
      <c r="PG36" s="90"/>
      <c r="PH36" s="90"/>
      <c r="PI36" s="90"/>
      <c r="PJ36" s="90"/>
      <c r="PK36" s="90"/>
      <c r="PL36" s="90"/>
      <c r="PM36" s="90"/>
      <c r="PN36" s="90"/>
      <c r="PO36" s="90"/>
      <c r="PP36" s="90"/>
      <c r="PQ36" s="90"/>
      <c r="PR36" s="90"/>
      <c r="PS36" s="90"/>
      <c r="PT36" s="90"/>
      <c r="PU36" s="90"/>
      <c r="PV36" s="90"/>
      <c r="PW36" s="90"/>
      <c r="PX36" s="90"/>
      <c r="PY36" s="90"/>
      <c r="PZ36" s="90"/>
      <c r="QA36" s="90"/>
      <c r="QB36" s="90"/>
      <c r="QC36" s="90"/>
      <c r="QD36" s="90"/>
      <c r="QE36" s="90"/>
      <c r="QF36" s="90"/>
      <c r="QG36" s="90"/>
      <c r="QH36" s="90"/>
      <c r="QI36" s="90"/>
      <c r="QJ36" s="90"/>
      <c r="QK36" s="90"/>
      <c r="QL36" s="90"/>
      <c r="QM36" s="90"/>
      <c r="QN36" s="90"/>
      <c r="QO36" s="90"/>
      <c r="QP36" s="90"/>
      <c r="QQ36" s="90"/>
      <c r="QR36" s="90"/>
      <c r="QS36" s="90"/>
      <c r="QT36" s="90"/>
      <c r="QU36" s="90"/>
      <c r="QV36" s="90"/>
      <c r="QW36" s="90"/>
      <c r="QX36" s="90"/>
      <c r="QY36" s="90"/>
      <c r="QZ36" s="90"/>
      <c r="RA36" s="90"/>
      <c r="RB36" s="90"/>
      <c r="RC36" s="90"/>
      <c r="RD36" s="90"/>
      <c r="RE36" s="90"/>
      <c r="RF36" s="90"/>
      <c r="RG36" s="90"/>
      <c r="RH36" s="90"/>
      <c r="RI36" s="90"/>
      <c r="RJ36" s="90"/>
      <c r="RK36" s="90"/>
      <c r="RL36" s="90"/>
      <c r="RM36" s="90"/>
      <c r="RN36" s="90"/>
      <c r="RO36" s="90"/>
      <c r="RP36" s="90"/>
      <c r="RQ36" s="90"/>
      <c r="RR36" s="90"/>
      <c r="RS36" s="90"/>
      <c r="RT36" s="90"/>
      <c r="RU36" s="90"/>
      <c r="RV36" s="90"/>
      <c r="RW36" s="90"/>
      <c r="RX36" s="90"/>
      <c r="RY36" s="90"/>
      <c r="RZ36" s="90"/>
      <c r="SA36" s="90"/>
      <c r="SB36" s="90"/>
      <c r="SC36" s="90"/>
      <c r="SD36" s="90"/>
      <c r="SE36" s="90"/>
      <c r="SF36" s="90"/>
      <c r="SG36" s="90"/>
      <c r="SH36" s="90"/>
      <c r="SI36" s="90"/>
      <c r="SJ36" s="90"/>
      <c r="SK36" s="90"/>
      <c r="SL36" s="90"/>
      <c r="SM36" s="90"/>
      <c r="SN36" s="90"/>
      <c r="SO36" s="90"/>
      <c r="SP36" s="90"/>
      <c r="SQ36" s="90"/>
      <c r="SR36" s="90"/>
      <c r="SS36" s="90"/>
      <c r="ST36" s="90"/>
      <c r="SU36" s="90"/>
      <c r="SV36" s="90"/>
      <c r="SW36" s="90"/>
      <c r="SX36" s="90"/>
      <c r="SY36" s="90"/>
      <c r="SZ36" s="90"/>
      <c r="TA36" s="90"/>
      <c r="TB36" s="90"/>
      <c r="TC36" s="90"/>
      <c r="TD36" s="90"/>
      <c r="TE36" s="90"/>
      <c r="TF36" s="90"/>
      <c r="TG36" s="90"/>
      <c r="TH36" s="90"/>
      <c r="TI36" s="90"/>
      <c r="TJ36" s="90"/>
      <c r="TK36" s="90"/>
      <c r="TL36" s="90"/>
      <c r="TM36" s="90"/>
      <c r="TN36" s="90"/>
      <c r="TO36" s="90"/>
      <c r="TP36" s="90"/>
      <c r="TQ36" s="90"/>
      <c r="TR36" s="90"/>
      <c r="TS36" s="90"/>
      <c r="TT36" s="90"/>
      <c r="TU36" s="90"/>
      <c r="TV36" s="90"/>
      <c r="TW36" s="90"/>
      <c r="TX36" s="90"/>
      <c r="TY36" s="90"/>
      <c r="TZ36" s="90"/>
      <c r="UA36" s="90"/>
      <c r="UB36" s="90"/>
      <c r="UC36" s="90"/>
      <c r="UD36" s="90"/>
      <c r="UE36" s="90"/>
      <c r="UF36" s="90"/>
      <c r="UG36" s="90"/>
      <c r="UH36" s="90"/>
      <c r="UI36" s="90"/>
      <c r="UJ36" s="90"/>
      <c r="UK36" s="90"/>
      <c r="UL36" s="90"/>
      <c r="UM36" s="90"/>
      <c r="UN36" s="90"/>
      <c r="UO36" s="90"/>
      <c r="UP36" s="90"/>
      <c r="UQ36" s="90"/>
      <c r="UR36" s="90"/>
      <c r="US36" s="90"/>
      <c r="UT36" s="90"/>
      <c r="UU36" s="90"/>
      <c r="UV36" s="90"/>
      <c r="UW36" s="90"/>
      <c r="UX36" s="90"/>
      <c r="UY36" s="90"/>
      <c r="UZ36" s="90"/>
      <c r="VA36" s="90"/>
      <c r="VB36" s="90"/>
      <c r="VC36" s="90"/>
      <c r="VD36" s="90"/>
      <c r="VE36" s="90"/>
      <c r="VF36" s="90"/>
      <c r="VG36" s="90"/>
      <c r="VH36" s="90"/>
      <c r="VI36" s="90"/>
      <c r="VJ36" s="90"/>
      <c r="VK36" s="90"/>
      <c r="VL36" s="90"/>
      <c r="VM36" s="90"/>
      <c r="VN36" s="90"/>
      <c r="VO36" s="90"/>
      <c r="VP36" s="90"/>
      <c r="VQ36" s="90"/>
      <c r="VR36" s="90"/>
      <c r="VS36" s="90"/>
      <c r="VT36" s="90"/>
      <c r="VU36" s="90"/>
      <c r="VV36" s="90"/>
      <c r="VW36" s="90"/>
      <c r="VX36" s="90"/>
      <c r="VY36" s="90"/>
      <c r="VZ36" s="90"/>
      <c r="WA36" s="90"/>
      <c r="WB36" s="90"/>
      <c r="WC36" s="90"/>
      <c r="WD36" s="90"/>
      <c r="WE36" s="90"/>
      <c r="WF36" s="90"/>
      <c r="WG36" s="90"/>
      <c r="WH36" s="90"/>
      <c r="WI36" s="90"/>
      <c r="WJ36" s="90"/>
      <c r="WK36" s="90"/>
      <c r="WL36" s="90"/>
      <c r="WM36" s="90"/>
      <c r="WN36" s="90"/>
      <c r="WO36" s="90"/>
      <c r="WP36" s="90"/>
      <c r="WQ36" s="90"/>
      <c r="WR36" s="90"/>
      <c r="WS36" s="90"/>
      <c r="WT36" s="90"/>
      <c r="WU36" s="90"/>
      <c r="WV36" s="90"/>
      <c r="WW36" s="90"/>
      <c r="WX36" s="90"/>
      <c r="WY36" s="90"/>
      <c r="WZ36" s="90"/>
      <c r="XA36" s="90"/>
      <c r="XB36" s="90"/>
      <c r="XC36" s="90"/>
      <c r="XD36" s="90"/>
      <c r="XE36" s="90"/>
      <c r="XF36" s="90"/>
      <c r="XG36" s="90"/>
      <c r="XH36" s="90"/>
      <c r="XI36" s="90"/>
      <c r="XJ36" s="90"/>
      <c r="XK36" s="90"/>
      <c r="XL36" s="90"/>
      <c r="XM36" s="90"/>
      <c r="XN36" s="90"/>
      <c r="XO36" s="90"/>
      <c r="XP36" s="90"/>
      <c r="XQ36" s="90"/>
      <c r="XR36" s="90"/>
      <c r="XS36" s="90"/>
      <c r="XT36" s="90"/>
      <c r="XU36" s="90"/>
      <c r="XV36" s="90"/>
      <c r="XW36" s="90"/>
      <c r="XX36" s="90"/>
      <c r="XY36" s="90"/>
      <c r="XZ36" s="90"/>
      <c r="YA36" s="90"/>
      <c r="YB36" s="90"/>
      <c r="YC36" s="90"/>
      <c r="YD36" s="90"/>
      <c r="YE36" s="90"/>
      <c r="YF36" s="90"/>
      <c r="YG36" s="90"/>
      <c r="YH36" s="90"/>
      <c r="YI36" s="90"/>
      <c r="YJ36" s="90"/>
      <c r="YK36" s="90"/>
      <c r="YL36" s="90"/>
      <c r="YM36" s="90"/>
      <c r="YN36" s="90"/>
      <c r="YO36" s="90"/>
      <c r="YP36" s="90"/>
      <c r="YQ36" s="90"/>
      <c r="YR36" s="90"/>
      <c r="YS36" s="90"/>
      <c r="YT36" s="90"/>
      <c r="YU36" s="90"/>
      <c r="YV36" s="90"/>
      <c r="YW36" s="90"/>
      <c r="YX36" s="90"/>
      <c r="YY36" s="90"/>
      <c r="YZ36" s="90"/>
      <c r="ZA36" s="90"/>
      <c r="ZB36" s="90"/>
      <c r="ZC36" s="90"/>
      <c r="ZD36" s="90"/>
      <c r="ZE36" s="90"/>
      <c r="ZF36" s="90"/>
      <c r="ZG36" s="90"/>
      <c r="ZH36" s="90"/>
      <c r="ZI36" s="90"/>
      <c r="ZJ36" s="90"/>
      <c r="ZK36" s="90"/>
      <c r="ZL36" s="90"/>
      <c r="ZM36" s="90"/>
      <c r="ZN36" s="90"/>
      <c r="ZO36" s="90"/>
      <c r="ZP36" s="90"/>
      <c r="ZQ36" s="90"/>
      <c r="ZR36" s="90"/>
      <c r="ZS36" s="90"/>
      <c r="ZT36" s="90"/>
      <c r="ZU36" s="90"/>
      <c r="ZV36" s="90"/>
      <c r="ZW36" s="90"/>
      <c r="ZX36" s="90"/>
      <c r="ZY36" s="90"/>
      <c r="ZZ36" s="90"/>
      <c r="AAA36" s="90"/>
      <c r="AAB36" s="90"/>
      <c r="AAC36" s="90"/>
      <c r="AAD36" s="90"/>
      <c r="AAE36" s="90"/>
      <c r="AAF36" s="90"/>
      <c r="AAG36" s="90"/>
      <c r="AAH36" s="90"/>
      <c r="AAI36" s="90"/>
      <c r="AAJ36" s="90"/>
      <c r="AAK36" s="90"/>
      <c r="AAL36" s="90"/>
      <c r="AAM36" s="90"/>
      <c r="AAN36" s="90"/>
      <c r="AAO36" s="90"/>
      <c r="AAP36" s="90"/>
      <c r="AAQ36" s="90"/>
      <c r="AAR36" s="90"/>
      <c r="AAS36" s="90"/>
      <c r="AAT36" s="90"/>
      <c r="AAU36" s="90"/>
      <c r="AAV36" s="90"/>
      <c r="AAW36" s="90"/>
      <c r="AAX36" s="90"/>
      <c r="AAY36" s="90"/>
      <c r="AAZ36" s="90"/>
      <c r="ABA36" s="90"/>
      <c r="ABB36" s="90"/>
      <c r="ABC36" s="90"/>
      <c r="ABD36" s="90"/>
      <c r="ABE36" s="90"/>
      <c r="ABF36" s="90"/>
      <c r="ABG36" s="90"/>
      <c r="ABH36" s="90"/>
      <c r="ABI36" s="90"/>
      <c r="ABJ36" s="90"/>
      <c r="ABK36" s="90"/>
      <c r="ABL36" s="90"/>
      <c r="ABM36" s="90"/>
      <c r="ABN36" s="90"/>
      <c r="ABO36" s="90"/>
      <c r="ABP36" s="90"/>
      <c r="ABQ36" s="90"/>
      <c r="ABR36" s="90"/>
      <c r="ABS36" s="90"/>
      <c r="ABT36" s="90"/>
      <c r="ABU36" s="90"/>
      <c r="ABV36" s="90"/>
      <c r="ABW36" s="90"/>
      <c r="ABX36" s="90"/>
      <c r="ABY36" s="90"/>
      <c r="ABZ36" s="90"/>
      <c r="ACA36" s="90"/>
      <c r="ACB36" s="90"/>
      <c r="ACC36" s="90"/>
      <c r="ACD36" s="90"/>
      <c r="ACE36" s="90"/>
      <c r="ACF36" s="90"/>
      <c r="ACG36" s="90"/>
      <c r="ACH36" s="90"/>
      <c r="ACI36" s="90"/>
      <c r="ACJ36" s="90"/>
      <c r="ACK36" s="90"/>
      <c r="ACL36" s="90"/>
      <c r="ACM36" s="90"/>
      <c r="ACN36" s="90"/>
      <c r="ACO36" s="90"/>
      <c r="ACP36" s="90"/>
      <c r="ACQ36" s="90"/>
      <c r="ACR36" s="90"/>
      <c r="ACS36" s="90"/>
      <c r="ACT36" s="90"/>
      <c r="ACU36" s="90"/>
      <c r="ACV36" s="90"/>
      <c r="ACW36" s="90"/>
      <c r="ACX36" s="90"/>
      <c r="ACY36" s="90"/>
      <c r="ACZ36" s="90"/>
      <c r="ADA36" s="90"/>
      <c r="ADB36" s="90"/>
      <c r="ADC36" s="90"/>
      <c r="ADD36" s="90"/>
      <c r="ADE36" s="90"/>
      <c r="ADF36" s="90"/>
      <c r="ADG36" s="90"/>
      <c r="ADH36" s="90"/>
      <c r="ADI36" s="90"/>
      <c r="ADJ36" s="90"/>
      <c r="ADK36" s="90"/>
      <c r="ADL36" s="90"/>
      <c r="ADM36" s="90"/>
      <c r="ADN36" s="90"/>
      <c r="ADO36" s="90"/>
      <c r="ADP36" s="90"/>
      <c r="ADQ36" s="90"/>
      <c r="ADR36" s="90"/>
      <c r="ADS36" s="90"/>
      <c r="ADT36" s="90"/>
      <c r="ADU36" s="90"/>
      <c r="ADV36" s="90"/>
      <c r="ADW36" s="90"/>
      <c r="ADX36" s="90"/>
      <c r="ADY36" s="90"/>
      <c r="ADZ36" s="90"/>
      <c r="AEA36" s="90"/>
      <c r="AEB36" s="90"/>
      <c r="AEC36" s="90"/>
      <c r="AED36" s="90"/>
      <c r="AEE36" s="90"/>
      <c r="AEF36" s="90"/>
      <c r="AEG36" s="90"/>
      <c r="AEH36" s="90"/>
      <c r="AEI36" s="90"/>
      <c r="AEJ36" s="90"/>
      <c r="AEK36" s="90"/>
      <c r="AEL36" s="90"/>
      <c r="AEM36" s="90"/>
      <c r="AEN36" s="90"/>
      <c r="AEO36" s="90"/>
      <c r="AEP36" s="90"/>
      <c r="AEQ36" s="90"/>
      <c r="AER36" s="90"/>
      <c r="AES36" s="90"/>
      <c r="AET36" s="90"/>
      <c r="AEU36" s="90"/>
      <c r="AEV36" s="90"/>
      <c r="AEW36" s="90"/>
      <c r="AEX36" s="90"/>
      <c r="AEY36" s="90"/>
      <c r="AEZ36" s="90"/>
      <c r="AFA36" s="90"/>
      <c r="AFB36" s="90"/>
      <c r="AFC36" s="90"/>
      <c r="AFD36" s="90"/>
      <c r="AFE36" s="90"/>
      <c r="AFF36" s="90"/>
      <c r="AFG36" s="90"/>
      <c r="AFH36" s="90"/>
      <c r="AFI36" s="90"/>
      <c r="AFJ36" s="90"/>
      <c r="AFK36" s="90"/>
      <c r="AFL36" s="90"/>
      <c r="AFM36" s="90"/>
      <c r="AFN36" s="90"/>
      <c r="AFO36" s="90"/>
      <c r="AFP36" s="90"/>
      <c r="AFQ36" s="90"/>
      <c r="AFR36" s="90"/>
      <c r="AFS36" s="90"/>
      <c r="AFT36" s="90"/>
      <c r="AFU36" s="90"/>
      <c r="AFV36" s="90"/>
      <c r="AFW36" s="90"/>
      <c r="AFX36" s="90"/>
      <c r="AFY36" s="90"/>
      <c r="AFZ36" s="90"/>
      <c r="AGA36" s="90"/>
      <c r="AGB36" s="90"/>
      <c r="AGC36" s="90"/>
      <c r="AGD36" s="90"/>
      <c r="AGE36" s="90"/>
      <c r="AGF36" s="90"/>
      <c r="AGG36" s="90"/>
      <c r="AGH36" s="90"/>
      <c r="AGI36" s="90"/>
      <c r="AGJ36" s="90"/>
      <c r="AGK36" s="90"/>
      <c r="AGL36" s="90"/>
      <c r="AGM36" s="90"/>
      <c r="AGN36" s="90"/>
      <c r="AGO36" s="90"/>
      <c r="AGP36" s="90"/>
      <c r="AGQ36" s="90"/>
      <c r="AGR36" s="90"/>
      <c r="AGS36" s="90"/>
      <c r="AGT36" s="90"/>
      <c r="AGU36" s="90"/>
      <c r="AGV36" s="90"/>
      <c r="AGW36" s="90"/>
      <c r="AGX36" s="90"/>
      <c r="AGY36" s="90"/>
      <c r="AGZ36" s="90"/>
      <c r="AHA36" s="90"/>
      <c r="AHB36" s="90"/>
      <c r="AHC36" s="90"/>
      <c r="AHD36" s="90"/>
      <c r="AHE36" s="90"/>
      <c r="AHF36" s="90"/>
      <c r="AHG36" s="90"/>
      <c r="AHH36" s="90"/>
      <c r="AHI36" s="90"/>
      <c r="AHJ36" s="90"/>
      <c r="AHK36" s="90"/>
      <c r="AHL36" s="90"/>
      <c r="AHM36" s="90"/>
      <c r="AHN36" s="90"/>
      <c r="AHO36" s="90"/>
      <c r="AHP36" s="90"/>
      <c r="AHQ36" s="90"/>
      <c r="AHR36" s="90"/>
      <c r="AHS36" s="90"/>
      <c r="AHT36" s="90"/>
      <c r="AHU36" s="90"/>
      <c r="AHV36" s="90"/>
      <c r="AHW36" s="90"/>
      <c r="AHX36" s="90"/>
      <c r="AHY36" s="90"/>
      <c r="AHZ36" s="90"/>
      <c r="AIA36" s="90"/>
      <c r="AIB36" s="90"/>
      <c r="AIC36" s="90"/>
      <c r="AID36" s="90"/>
      <c r="AIE36" s="90"/>
      <c r="AIF36" s="90"/>
      <c r="AIG36" s="90"/>
      <c r="AIH36" s="90"/>
      <c r="AII36" s="90"/>
      <c r="AIJ36" s="90"/>
      <c r="AIK36" s="90"/>
      <c r="AIL36" s="90"/>
      <c r="AIM36" s="90"/>
      <c r="AIN36" s="90"/>
      <c r="AIO36" s="90"/>
      <c r="AIP36" s="90"/>
      <c r="AIQ36" s="90"/>
      <c r="AIR36" s="90"/>
      <c r="AIS36" s="90"/>
      <c r="AIT36" s="90"/>
      <c r="AIU36" s="90"/>
      <c r="AIV36" s="90"/>
      <c r="AIW36" s="90"/>
      <c r="AIX36" s="90"/>
      <c r="AIY36" s="90"/>
      <c r="AIZ36" s="90"/>
      <c r="AJA36" s="90"/>
      <c r="AJB36" s="90"/>
      <c r="AJC36" s="90"/>
      <c r="AJD36" s="90"/>
      <c r="AJE36" s="90"/>
      <c r="AJF36" s="90"/>
      <c r="AJG36" s="90"/>
      <c r="AJH36" s="90"/>
      <c r="AJI36" s="90"/>
      <c r="AJJ36" s="90"/>
      <c r="AJK36" s="90"/>
      <c r="AJL36" s="90"/>
      <c r="AJM36" s="90"/>
      <c r="AJN36" s="90"/>
      <c r="AJO36" s="90"/>
      <c r="AJP36" s="90"/>
      <c r="AJQ36" s="90"/>
      <c r="AJR36" s="90"/>
      <c r="AJS36" s="90"/>
      <c r="AJT36" s="90"/>
      <c r="AJU36" s="90"/>
      <c r="AJV36" s="90"/>
      <c r="AJW36" s="90"/>
      <c r="AJX36" s="90"/>
      <c r="AJY36" s="90"/>
      <c r="AJZ36" s="90"/>
      <c r="AKA36" s="90"/>
      <c r="AKB36" s="90"/>
      <c r="AKC36" s="90"/>
      <c r="AKD36" s="90"/>
      <c r="AKE36" s="90"/>
      <c r="AKF36" s="90"/>
      <c r="AKG36" s="90"/>
      <c r="AKH36" s="90"/>
      <c r="AKI36" s="90"/>
      <c r="AKJ36" s="90"/>
      <c r="AKK36" s="90"/>
      <c r="AKL36" s="90"/>
      <c r="AKM36" s="90"/>
      <c r="AKN36" s="90"/>
      <c r="AKO36" s="90"/>
      <c r="AKP36" s="90"/>
      <c r="AKQ36" s="90"/>
      <c r="AKR36" s="90"/>
      <c r="AKS36" s="90"/>
      <c r="AKT36" s="90"/>
      <c r="AKU36" s="90"/>
      <c r="AKV36" s="90"/>
      <c r="AKW36" s="90"/>
      <c r="AKX36" s="90"/>
      <c r="AKY36" s="90"/>
      <c r="AKZ36" s="90"/>
      <c r="ALA36" s="90"/>
      <c r="ALB36" s="90"/>
      <c r="ALC36" s="90"/>
      <c r="ALD36" s="90"/>
      <c r="ALE36" s="90"/>
      <c r="ALF36" s="90"/>
      <c r="ALG36" s="90"/>
      <c r="ALH36" s="90"/>
      <c r="ALI36" s="90"/>
      <c r="ALJ36" s="90"/>
      <c r="ALK36" s="90"/>
      <c r="ALL36" s="90"/>
      <c r="ALM36" s="90"/>
      <c r="ALN36" s="90"/>
      <c r="ALO36" s="90"/>
      <c r="ALP36" s="90"/>
      <c r="ALQ36" s="90"/>
      <c r="ALR36" s="90"/>
      <c r="ALS36" s="90"/>
      <c r="ALT36" s="90"/>
      <c r="ALU36" s="90"/>
      <c r="ALV36" s="90"/>
      <c r="ALW36" s="90"/>
      <c r="ALX36" s="90"/>
      <c r="ALY36" s="90"/>
      <c r="ALZ36" s="90"/>
      <c r="AMA36" s="90"/>
      <c r="AMB36" s="90"/>
      <c r="AMC36" s="90"/>
      <c r="AMD36" s="90"/>
      <c r="AME36" s="90"/>
      <c r="AMF36" s="90"/>
      <c r="AMG36" s="90"/>
      <c r="AMH36" s="90"/>
      <c r="AMI36" s="90"/>
      <c r="AMJ36" s="90"/>
      <c r="AMK36" s="90"/>
      <c r="AML36" s="90"/>
      <c r="AMM36" s="90"/>
      <c r="AMN36" s="90"/>
      <c r="AMO36" s="90"/>
      <c r="AMP36" s="90"/>
      <c r="AMQ36" s="90"/>
      <c r="AMR36" s="90"/>
      <c r="AMS36" s="90"/>
      <c r="AMT36" s="90"/>
      <c r="AMU36" s="90"/>
      <c r="AMV36" s="90"/>
      <c r="AMW36" s="90"/>
      <c r="AMX36" s="90"/>
      <c r="AMY36" s="90"/>
      <c r="AMZ36" s="90"/>
      <c r="ANA36" s="90"/>
      <c r="ANB36" s="90"/>
      <c r="ANC36" s="90"/>
      <c r="AND36" s="90"/>
      <c r="ANE36" s="90"/>
      <c r="ANF36" s="90"/>
      <c r="ANG36" s="90"/>
      <c r="ANH36" s="90"/>
      <c r="ANI36" s="90"/>
      <c r="ANJ36" s="90"/>
      <c r="ANK36" s="90"/>
      <c r="ANL36" s="90"/>
      <c r="ANM36" s="90"/>
      <c r="ANN36" s="90"/>
      <c r="ANO36" s="90"/>
      <c r="ANP36" s="90"/>
      <c r="ANQ36" s="90"/>
      <c r="ANR36" s="90"/>
      <c r="ANS36" s="90"/>
      <c r="ANT36" s="90"/>
      <c r="ANU36" s="90"/>
      <c r="ANV36" s="90"/>
      <c r="ANW36" s="90"/>
      <c r="ANX36" s="90"/>
      <c r="ANY36" s="90"/>
      <c r="ANZ36" s="90"/>
      <c r="AOA36" s="90"/>
      <c r="AOB36" s="90"/>
      <c r="AOC36" s="90"/>
      <c r="AOD36" s="90"/>
      <c r="AOE36" s="90"/>
      <c r="AOF36" s="90"/>
      <c r="AOG36" s="90"/>
      <c r="AOH36" s="90"/>
      <c r="AOI36" s="90"/>
      <c r="AOJ36" s="90"/>
      <c r="AOK36" s="90"/>
      <c r="AOL36" s="90"/>
      <c r="AOM36" s="90"/>
      <c r="AON36" s="90"/>
      <c r="AOO36" s="90"/>
      <c r="AOP36" s="90"/>
      <c r="AOQ36" s="90"/>
      <c r="AOR36" s="90"/>
      <c r="AOS36" s="90"/>
      <c r="AOT36" s="90"/>
      <c r="AOU36" s="90"/>
      <c r="AOV36" s="90"/>
      <c r="AOW36" s="90"/>
      <c r="AOX36" s="90"/>
      <c r="AOY36" s="90"/>
      <c r="AOZ36" s="90"/>
      <c r="APA36" s="90"/>
      <c r="APB36" s="90"/>
      <c r="APC36" s="90"/>
      <c r="APD36" s="90"/>
      <c r="APE36" s="90"/>
      <c r="APF36" s="90"/>
      <c r="APG36" s="90"/>
      <c r="APH36" s="90"/>
      <c r="API36" s="90"/>
      <c r="APJ36" s="90"/>
      <c r="APK36" s="90"/>
      <c r="APL36" s="90"/>
      <c r="APM36" s="90"/>
      <c r="APN36" s="90"/>
      <c r="APO36" s="90"/>
      <c r="APP36" s="90"/>
      <c r="APQ36" s="90"/>
      <c r="APR36" s="90"/>
      <c r="APS36" s="90"/>
      <c r="APT36" s="90"/>
      <c r="APU36" s="90"/>
      <c r="APV36" s="90"/>
      <c r="APW36" s="90"/>
      <c r="APX36" s="90"/>
      <c r="APY36" s="90"/>
      <c r="APZ36" s="90"/>
      <c r="AQA36" s="90"/>
      <c r="AQB36" s="90"/>
      <c r="AQC36" s="90"/>
      <c r="AQD36" s="90"/>
      <c r="AQE36" s="90"/>
      <c r="AQF36" s="90"/>
      <c r="AQG36" s="90"/>
      <c r="AQH36" s="90"/>
      <c r="AQI36" s="90"/>
      <c r="AQJ36" s="90"/>
      <c r="AQK36" s="90"/>
      <c r="AQL36" s="90"/>
      <c r="AQM36" s="90"/>
      <c r="AQN36" s="90"/>
      <c r="AQO36" s="90"/>
      <c r="AQP36" s="90"/>
      <c r="AQQ36" s="90"/>
      <c r="AQR36" s="90"/>
      <c r="AQS36" s="90"/>
      <c r="AQT36" s="90"/>
      <c r="AQU36" s="90"/>
      <c r="AQV36" s="90"/>
      <c r="AQW36" s="90"/>
      <c r="AQX36" s="90"/>
      <c r="AQY36" s="90"/>
      <c r="AQZ36" s="90"/>
      <c r="ARA36" s="90"/>
      <c r="ARB36" s="90"/>
      <c r="ARC36" s="90"/>
      <c r="ARD36" s="90"/>
      <c r="ARE36" s="90"/>
      <c r="ARF36" s="90"/>
      <c r="ARG36" s="90"/>
      <c r="ARH36" s="90"/>
      <c r="ARI36" s="90"/>
      <c r="ARJ36" s="90"/>
      <c r="ARK36" s="90"/>
      <c r="ARL36" s="90"/>
      <c r="ARM36" s="90"/>
      <c r="ARN36" s="90"/>
      <c r="ARO36" s="90"/>
      <c r="ARP36" s="90"/>
      <c r="ARQ36" s="90"/>
      <c r="ARR36" s="90"/>
      <c r="ARS36" s="90"/>
      <c r="ART36" s="90"/>
      <c r="ARU36" s="90"/>
      <c r="ARV36" s="90"/>
      <c r="ARW36" s="90"/>
      <c r="ARX36" s="90"/>
      <c r="ARY36" s="90"/>
      <c r="ARZ36" s="90"/>
      <c r="ASA36" s="90"/>
      <c r="ASB36" s="90"/>
      <c r="ASC36" s="90"/>
      <c r="ASD36" s="90"/>
      <c r="ASE36" s="90"/>
      <c r="ASF36" s="90"/>
      <c r="ASG36" s="90"/>
      <c r="ASH36" s="90"/>
      <c r="ASI36" s="90"/>
      <c r="ASJ36" s="90"/>
      <c r="ASK36" s="90"/>
      <c r="ASL36" s="90"/>
      <c r="ASM36" s="90"/>
      <c r="ASN36" s="90"/>
      <c r="ASO36" s="90"/>
      <c r="ASP36" s="90"/>
      <c r="ASQ36" s="90"/>
      <c r="ASR36" s="90"/>
      <c r="ASS36" s="90"/>
      <c r="AST36" s="90"/>
      <c r="ASU36" s="90"/>
      <c r="ASV36" s="90"/>
      <c r="ASW36" s="90"/>
      <c r="ASX36" s="90"/>
      <c r="ASY36" s="90"/>
      <c r="ASZ36" s="90"/>
      <c r="ATA36" s="90"/>
      <c r="ATB36" s="90"/>
      <c r="ATC36" s="90"/>
      <c r="ATD36" s="90"/>
      <c r="ATE36" s="90"/>
      <c r="ATF36" s="90"/>
      <c r="ATG36" s="90"/>
      <c r="ATH36" s="90"/>
      <c r="ATI36" s="90"/>
      <c r="ATJ36" s="90"/>
      <c r="ATK36" s="90"/>
      <c r="ATL36" s="90"/>
      <c r="ATM36" s="90"/>
      <c r="ATN36" s="90"/>
      <c r="ATO36" s="90"/>
      <c r="ATP36" s="90"/>
      <c r="ATQ36" s="90"/>
      <c r="ATR36" s="90"/>
      <c r="ATS36" s="90"/>
    </row>
    <row r="37" spans="1:1215" x14ac:dyDescent="0.25">
      <c r="A37" s="19">
        <v>19</v>
      </c>
      <c r="C37" s="5" t="str">
        <f t="shared" si="2950"/>
        <v/>
      </c>
      <c r="D37" s="92">
        <f t="shared" si="2952"/>
        <v>0</v>
      </c>
      <c r="E37" s="93">
        <f t="shared" si="2952"/>
        <v>0</v>
      </c>
      <c r="F37" s="93">
        <f t="shared" si="2952"/>
        <v>0</v>
      </c>
      <c r="G37" s="93">
        <f t="shared" si="2952"/>
        <v>0</v>
      </c>
      <c r="H37" s="93">
        <f t="shared" si="2952"/>
        <v>0</v>
      </c>
      <c r="I37" s="93">
        <f t="shared" si="2952"/>
        <v>0</v>
      </c>
      <c r="J37" s="93">
        <f t="shared" si="2952"/>
        <v>0</v>
      </c>
      <c r="K37" s="93">
        <f t="shared" si="2952"/>
        <v>0</v>
      </c>
      <c r="L37" s="93">
        <f t="shared" si="2952"/>
        <v>0</v>
      </c>
      <c r="M37" s="93">
        <f t="shared" si="2952"/>
        <v>0</v>
      </c>
      <c r="N37" s="93">
        <f t="shared" si="2952"/>
        <v>0</v>
      </c>
      <c r="O37" s="93">
        <f t="shared" si="2952"/>
        <v>0</v>
      </c>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c r="BK37" s="95"/>
      <c r="BL37" s="95"/>
      <c r="BM37" s="95"/>
      <c r="BN37" s="95"/>
      <c r="BO37" s="95"/>
      <c r="BP37" s="95"/>
      <c r="BQ37" s="95"/>
      <c r="BR37" s="95"/>
      <c r="BS37" s="95"/>
      <c r="BT37" s="95"/>
      <c r="BU37" s="95"/>
      <c r="BV37" s="95"/>
      <c r="BW37" s="95"/>
      <c r="BX37" s="95"/>
      <c r="BY37" s="95"/>
      <c r="BZ37" s="95"/>
      <c r="CA37" s="95"/>
      <c r="CB37" s="95"/>
      <c r="CC37" s="95"/>
      <c r="CD37" s="95"/>
      <c r="CE37" s="95"/>
      <c r="CF37" s="95"/>
      <c r="CG37" s="95"/>
      <c r="CH37" s="95"/>
      <c r="CI37" s="95"/>
      <c r="CJ37" s="95"/>
      <c r="CK37" s="95"/>
      <c r="CL37" s="95"/>
      <c r="CM37" s="95"/>
      <c r="CN37" s="95"/>
      <c r="CO37" s="95"/>
      <c r="CP37" s="95"/>
      <c r="CQ37" s="95"/>
      <c r="CR37" s="95"/>
      <c r="CS37" s="95"/>
      <c r="CT37" s="95"/>
      <c r="CU37" s="95"/>
      <c r="CV37" s="95"/>
      <c r="CW37" s="95"/>
      <c r="CX37" s="95"/>
      <c r="CY37" s="95"/>
      <c r="CZ37" s="95"/>
      <c r="DA37" s="95"/>
      <c r="DB37" s="95"/>
      <c r="DC37" s="95"/>
      <c r="DD37" s="95"/>
      <c r="DE37" s="95"/>
      <c r="DF37" s="95"/>
      <c r="DG37" s="95"/>
      <c r="DH37" s="95"/>
      <c r="DI37" s="95"/>
      <c r="DJ37" s="95"/>
      <c r="DK37" s="95"/>
      <c r="DL37" s="95"/>
      <c r="DM37" s="95"/>
      <c r="DN37" s="95"/>
      <c r="DO37" s="95"/>
      <c r="DP37" s="95"/>
      <c r="DQ37" s="95"/>
      <c r="DR37" s="95"/>
      <c r="DS37" s="95"/>
      <c r="DT37" s="95"/>
      <c r="DU37" s="95"/>
      <c r="DV37" s="95"/>
      <c r="DW37" s="95"/>
      <c r="DX37" s="95"/>
      <c r="DY37" s="95"/>
      <c r="DZ37" s="95"/>
      <c r="EA37" s="95"/>
      <c r="EB37" s="95"/>
      <c r="EC37" s="95"/>
      <c r="ED37" s="95"/>
      <c r="EE37" s="95"/>
      <c r="EF37" s="90"/>
      <c r="EG37" s="90"/>
      <c r="EH37" s="90"/>
      <c r="EI37" s="90"/>
      <c r="EJ37" s="90"/>
      <c r="EK37" s="90"/>
      <c r="EL37" s="90"/>
      <c r="EM37" s="90"/>
      <c r="EN37" s="90"/>
      <c r="EO37" s="90"/>
      <c r="EP37" s="90"/>
      <c r="EQ37" s="90"/>
      <c r="ER37" s="90"/>
      <c r="ES37" s="90"/>
      <c r="ET37" s="90"/>
      <c r="EU37" s="90"/>
      <c r="EV37" s="90"/>
      <c r="EW37" s="90"/>
      <c r="EX37" s="90"/>
      <c r="EY37" s="90"/>
      <c r="EZ37" s="90"/>
      <c r="FA37" s="90"/>
      <c r="FB37" s="90"/>
      <c r="FC37" s="90"/>
      <c r="FD37" s="90"/>
      <c r="FE37" s="90"/>
      <c r="FF37" s="90"/>
      <c r="FG37" s="90"/>
      <c r="FH37" s="90"/>
      <c r="FI37" s="90"/>
      <c r="FJ37" s="90"/>
      <c r="FK37" s="90"/>
      <c r="FL37" s="90"/>
      <c r="FM37" s="90"/>
      <c r="FN37" s="90"/>
      <c r="FO37" s="90"/>
      <c r="FP37" s="90"/>
      <c r="FQ37" s="90"/>
      <c r="FR37" s="90"/>
      <c r="FS37" s="90"/>
      <c r="FT37" s="90"/>
      <c r="FU37" s="90"/>
      <c r="FV37" s="90"/>
      <c r="FW37" s="90"/>
      <c r="FX37" s="90"/>
      <c r="FY37" s="90"/>
      <c r="FZ37" s="90"/>
      <c r="GA37" s="90"/>
      <c r="GB37" s="90"/>
      <c r="GC37" s="90"/>
      <c r="GD37" s="90"/>
      <c r="GE37" s="90"/>
      <c r="GF37" s="90"/>
      <c r="GG37" s="90"/>
      <c r="GH37" s="90"/>
      <c r="GI37" s="90"/>
      <c r="GJ37" s="90"/>
      <c r="GK37" s="90"/>
      <c r="GL37" s="90"/>
      <c r="GM37" s="90"/>
      <c r="GN37" s="90"/>
      <c r="GO37" s="90"/>
      <c r="GP37" s="90"/>
      <c r="GQ37" s="90"/>
      <c r="GR37" s="90"/>
      <c r="GS37" s="90"/>
      <c r="GT37" s="90"/>
      <c r="GU37" s="90"/>
      <c r="GV37" s="90"/>
      <c r="GW37" s="90"/>
      <c r="GX37" s="90"/>
      <c r="GY37" s="90"/>
      <c r="GZ37" s="90"/>
      <c r="HA37" s="90"/>
      <c r="HB37" s="90"/>
      <c r="HC37" s="90"/>
      <c r="HD37" s="90"/>
      <c r="HE37" s="90"/>
      <c r="HF37" s="90"/>
      <c r="HG37" s="90"/>
      <c r="HH37" s="90"/>
      <c r="HI37" s="90"/>
      <c r="HJ37" s="90"/>
      <c r="HK37" s="90"/>
      <c r="HL37" s="90"/>
      <c r="HM37" s="90"/>
      <c r="HN37" s="90"/>
      <c r="HO37" s="90"/>
      <c r="HP37" s="90"/>
      <c r="HQ37" s="90"/>
      <c r="HR37" s="90"/>
      <c r="HS37" s="90"/>
      <c r="HT37" s="90"/>
      <c r="HU37" s="90"/>
      <c r="HV37" s="90"/>
      <c r="HW37" s="90"/>
      <c r="HX37" s="90"/>
      <c r="HY37" s="90"/>
      <c r="HZ37" s="90"/>
      <c r="IA37" s="90"/>
      <c r="IB37" s="90"/>
      <c r="IC37" s="90"/>
      <c r="ID37" s="90"/>
      <c r="IE37" s="90"/>
      <c r="IF37" s="90"/>
      <c r="IG37" s="90"/>
      <c r="IH37" s="90"/>
      <c r="II37" s="90"/>
      <c r="IJ37" s="90"/>
      <c r="IK37" s="90"/>
      <c r="IL37" s="90"/>
      <c r="IM37" s="90"/>
      <c r="IN37" s="90"/>
      <c r="IO37" s="90"/>
      <c r="IP37" s="90"/>
      <c r="IQ37" s="90"/>
      <c r="IR37" s="90"/>
      <c r="IS37" s="90"/>
      <c r="IT37" s="90"/>
      <c r="IU37" s="90"/>
      <c r="IV37" s="90"/>
      <c r="IW37" s="90"/>
      <c r="IX37" s="90"/>
      <c r="IY37" s="90"/>
      <c r="IZ37" s="90"/>
      <c r="JA37" s="90"/>
      <c r="JB37" s="90"/>
      <c r="JC37" s="90"/>
      <c r="JD37" s="90"/>
      <c r="JE37" s="90"/>
      <c r="JF37" s="90"/>
      <c r="JG37" s="90"/>
      <c r="JH37" s="90"/>
      <c r="JI37" s="90"/>
      <c r="JJ37" s="90"/>
      <c r="JK37" s="90"/>
      <c r="JL37" s="90"/>
      <c r="JM37" s="90"/>
      <c r="JN37" s="90"/>
      <c r="JO37" s="90"/>
      <c r="JP37" s="90"/>
      <c r="JQ37" s="90"/>
      <c r="JR37" s="90"/>
      <c r="JS37" s="90"/>
      <c r="JT37" s="90"/>
      <c r="JU37" s="90"/>
      <c r="JV37" s="90"/>
      <c r="JW37" s="90"/>
      <c r="JX37" s="90"/>
      <c r="JY37" s="90"/>
      <c r="JZ37" s="90"/>
      <c r="KA37" s="90"/>
      <c r="KB37" s="90"/>
      <c r="KC37" s="90"/>
      <c r="KD37" s="90"/>
      <c r="KE37" s="90"/>
      <c r="KF37" s="90"/>
      <c r="KG37" s="90"/>
      <c r="KH37" s="90"/>
      <c r="KI37" s="90"/>
      <c r="KJ37" s="90"/>
      <c r="KK37" s="90"/>
      <c r="KL37" s="90"/>
      <c r="KM37" s="90"/>
      <c r="KN37" s="90"/>
      <c r="KO37" s="90"/>
      <c r="KP37" s="90"/>
      <c r="KQ37" s="90"/>
      <c r="KR37" s="90"/>
      <c r="KS37" s="90"/>
      <c r="KT37" s="90"/>
      <c r="KU37" s="90"/>
      <c r="KV37" s="90"/>
      <c r="KW37" s="90"/>
      <c r="KX37" s="90"/>
      <c r="KY37" s="90"/>
      <c r="KZ37" s="90"/>
      <c r="LA37" s="90"/>
      <c r="LB37" s="90"/>
      <c r="LC37" s="90"/>
      <c r="LD37" s="90"/>
      <c r="LE37" s="90"/>
      <c r="LF37" s="90"/>
      <c r="LG37" s="90"/>
      <c r="LH37" s="90"/>
      <c r="LI37" s="90"/>
      <c r="LJ37" s="90"/>
      <c r="LK37" s="90"/>
      <c r="LL37" s="90"/>
      <c r="LM37" s="90"/>
      <c r="LN37" s="90"/>
      <c r="LO37" s="90"/>
      <c r="LP37" s="90"/>
      <c r="LQ37" s="90"/>
      <c r="LR37" s="90"/>
      <c r="LS37" s="90"/>
      <c r="LT37" s="90"/>
      <c r="LU37" s="90"/>
      <c r="LV37" s="90"/>
      <c r="LW37" s="90"/>
      <c r="LX37" s="90"/>
      <c r="LY37" s="90"/>
      <c r="LZ37" s="90"/>
      <c r="MA37" s="90"/>
      <c r="MB37" s="90"/>
      <c r="MC37" s="90"/>
      <c r="MD37" s="90"/>
      <c r="ME37" s="90"/>
      <c r="MF37" s="90"/>
      <c r="MG37" s="90"/>
      <c r="MH37" s="90"/>
      <c r="MI37" s="90"/>
      <c r="MJ37" s="90"/>
      <c r="MK37" s="90"/>
      <c r="ML37" s="90"/>
      <c r="MM37" s="90"/>
      <c r="MN37" s="90"/>
      <c r="MO37" s="90"/>
      <c r="MP37" s="90"/>
      <c r="MQ37" s="90"/>
      <c r="MR37" s="90"/>
      <c r="MS37" s="90"/>
      <c r="MT37" s="90"/>
      <c r="MU37" s="90"/>
      <c r="MV37" s="90"/>
      <c r="MW37" s="90"/>
      <c r="MX37" s="90"/>
      <c r="MY37" s="90"/>
      <c r="MZ37" s="90"/>
      <c r="NA37" s="90"/>
      <c r="NB37" s="90"/>
      <c r="NC37" s="90"/>
      <c r="ND37" s="90"/>
      <c r="NE37" s="90"/>
      <c r="NF37" s="90"/>
      <c r="NG37" s="90"/>
      <c r="NH37" s="90"/>
      <c r="NI37" s="90"/>
      <c r="NJ37" s="90"/>
      <c r="NK37" s="90"/>
      <c r="NL37" s="90"/>
      <c r="NM37" s="90"/>
      <c r="NN37" s="90"/>
      <c r="NO37" s="90"/>
      <c r="NP37" s="90"/>
      <c r="NQ37" s="90"/>
      <c r="NR37" s="90"/>
      <c r="NS37" s="90"/>
      <c r="NT37" s="90"/>
      <c r="NU37" s="90"/>
      <c r="NV37" s="90"/>
      <c r="NW37" s="90"/>
      <c r="NX37" s="90"/>
      <c r="NY37" s="90"/>
      <c r="NZ37" s="90"/>
      <c r="OA37" s="90"/>
      <c r="OB37" s="90"/>
      <c r="OC37" s="90"/>
      <c r="OD37" s="90"/>
      <c r="OE37" s="90"/>
      <c r="OF37" s="90"/>
      <c r="OG37" s="90"/>
      <c r="OH37" s="90"/>
      <c r="OI37" s="90"/>
      <c r="OJ37" s="90"/>
      <c r="OK37" s="90"/>
      <c r="OL37" s="90"/>
      <c r="OM37" s="90"/>
      <c r="ON37" s="90"/>
      <c r="OO37" s="90"/>
      <c r="OP37" s="90"/>
      <c r="OQ37" s="90"/>
      <c r="OR37" s="90"/>
      <c r="OS37" s="90"/>
      <c r="OT37" s="90"/>
      <c r="OU37" s="90"/>
      <c r="OV37" s="90"/>
      <c r="OW37" s="90"/>
      <c r="OX37" s="90"/>
      <c r="OY37" s="90"/>
      <c r="OZ37" s="90"/>
      <c r="PA37" s="90"/>
      <c r="PB37" s="90"/>
      <c r="PC37" s="90"/>
      <c r="PD37" s="90"/>
      <c r="PE37" s="90"/>
      <c r="PF37" s="90"/>
      <c r="PG37" s="90"/>
      <c r="PH37" s="90"/>
      <c r="PI37" s="90"/>
      <c r="PJ37" s="90"/>
      <c r="PK37" s="90"/>
      <c r="PL37" s="90"/>
      <c r="PM37" s="90"/>
      <c r="PN37" s="90"/>
      <c r="PO37" s="90"/>
      <c r="PP37" s="90"/>
      <c r="PQ37" s="90"/>
      <c r="PR37" s="90"/>
      <c r="PS37" s="90"/>
      <c r="PT37" s="90"/>
      <c r="PU37" s="90"/>
      <c r="PV37" s="90"/>
      <c r="PW37" s="90"/>
      <c r="PX37" s="90"/>
      <c r="PY37" s="90"/>
      <c r="PZ37" s="90"/>
      <c r="QA37" s="90"/>
      <c r="QB37" s="90"/>
      <c r="QC37" s="90"/>
      <c r="QD37" s="90"/>
      <c r="QE37" s="90"/>
      <c r="QF37" s="90"/>
      <c r="QG37" s="90"/>
      <c r="QH37" s="90"/>
      <c r="QI37" s="90"/>
      <c r="QJ37" s="90"/>
      <c r="QK37" s="90"/>
      <c r="QL37" s="90"/>
      <c r="QM37" s="90"/>
      <c r="QN37" s="90"/>
      <c r="QO37" s="90"/>
      <c r="QP37" s="90"/>
      <c r="QQ37" s="90"/>
      <c r="QR37" s="90"/>
      <c r="QS37" s="90"/>
      <c r="QT37" s="90"/>
      <c r="QU37" s="90"/>
      <c r="QV37" s="90"/>
      <c r="QW37" s="90"/>
      <c r="QX37" s="90"/>
      <c r="QY37" s="90"/>
      <c r="QZ37" s="90"/>
      <c r="RA37" s="90"/>
      <c r="RB37" s="90"/>
      <c r="RC37" s="90"/>
      <c r="RD37" s="90"/>
      <c r="RE37" s="90"/>
      <c r="RF37" s="90"/>
      <c r="RG37" s="90"/>
      <c r="RH37" s="90"/>
      <c r="RI37" s="90"/>
      <c r="RJ37" s="90"/>
      <c r="RK37" s="90"/>
      <c r="RL37" s="90"/>
      <c r="RM37" s="90"/>
      <c r="RN37" s="90"/>
      <c r="RO37" s="90"/>
      <c r="RP37" s="90"/>
      <c r="RQ37" s="90"/>
      <c r="RR37" s="90"/>
      <c r="RS37" s="90"/>
      <c r="RT37" s="90"/>
      <c r="RU37" s="90"/>
      <c r="RV37" s="90"/>
      <c r="RW37" s="90"/>
      <c r="RX37" s="90"/>
      <c r="RY37" s="90"/>
      <c r="RZ37" s="90"/>
      <c r="SA37" s="90"/>
      <c r="SB37" s="90"/>
      <c r="SC37" s="90"/>
      <c r="SD37" s="90"/>
      <c r="SE37" s="90"/>
      <c r="SF37" s="90"/>
      <c r="SG37" s="90"/>
      <c r="SH37" s="90"/>
      <c r="SI37" s="90"/>
      <c r="SJ37" s="90"/>
      <c r="SK37" s="90"/>
      <c r="SL37" s="90"/>
      <c r="SM37" s="90"/>
      <c r="SN37" s="90"/>
      <c r="SO37" s="90"/>
      <c r="SP37" s="90"/>
      <c r="SQ37" s="90"/>
      <c r="SR37" s="90"/>
      <c r="SS37" s="90"/>
      <c r="ST37" s="90"/>
      <c r="SU37" s="90"/>
      <c r="SV37" s="90"/>
      <c r="SW37" s="90"/>
      <c r="SX37" s="90"/>
      <c r="SY37" s="90"/>
      <c r="SZ37" s="90"/>
      <c r="TA37" s="90"/>
      <c r="TB37" s="90"/>
      <c r="TC37" s="90"/>
      <c r="TD37" s="90"/>
      <c r="TE37" s="90"/>
      <c r="TF37" s="90"/>
      <c r="TG37" s="90"/>
      <c r="TH37" s="90"/>
      <c r="TI37" s="90"/>
      <c r="TJ37" s="90"/>
      <c r="TK37" s="90"/>
      <c r="TL37" s="90"/>
      <c r="TM37" s="90"/>
      <c r="TN37" s="90"/>
      <c r="TO37" s="90"/>
      <c r="TP37" s="90"/>
      <c r="TQ37" s="90"/>
      <c r="TR37" s="90"/>
      <c r="TS37" s="90"/>
      <c r="TT37" s="90"/>
      <c r="TU37" s="90"/>
      <c r="TV37" s="90"/>
      <c r="TW37" s="90"/>
      <c r="TX37" s="90"/>
      <c r="TY37" s="90"/>
      <c r="TZ37" s="90"/>
      <c r="UA37" s="90"/>
      <c r="UB37" s="90"/>
      <c r="UC37" s="90"/>
      <c r="UD37" s="90"/>
      <c r="UE37" s="90"/>
      <c r="UF37" s="90"/>
      <c r="UG37" s="90"/>
      <c r="UH37" s="90"/>
      <c r="UI37" s="90"/>
      <c r="UJ37" s="90"/>
      <c r="UK37" s="90"/>
      <c r="UL37" s="90"/>
      <c r="UM37" s="90"/>
      <c r="UN37" s="90"/>
      <c r="UO37" s="90"/>
      <c r="UP37" s="90"/>
      <c r="UQ37" s="90"/>
      <c r="UR37" s="90"/>
      <c r="US37" s="90"/>
      <c r="UT37" s="90"/>
      <c r="UU37" s="90"/>
      <c r="UV37" s="90"/>
      <c r="UW37" s="90"/>
      <c r="UX37" s="90"/>
      <c r="UY37" s="90"/>
      <c r="UZ37" s="90"/>
      <c r="VA37" s="90"/>
      <c r="VB37" s="90"/>
      <c r="VC37" s="90"/>
      <c r="VD37" s="90"/>
      <c r="VE37" s="90"/>
      <c r="VF37" s="90"/>
      <c r="VG37" s="90"/>
      <c r="VH37" s="90"/>
      <c r="VI37" s="90"/>
      <c r="VJ37" s="90"/>
      <c r="VK37" s="90"/>
      <c r="VL37" s="90"/>
      <c r="VM37" s="90"/>
      <c r="VN37" s="90"/>
      <c r="VO37" s="90"/>
      <c r="VP37" s="90"/>
      <c r="VQ37" s="90"/>
      <c r="VR37" s="90"/>
      <c r="VS37" s="90"/>
      <c r="VT37" s="90"/>
      <c r="VU37" s="90"/>
      <c r="VV37" s="90"/>
      <c r="VW37" s="90"/>
      <c r="VX37" s="90"/>
      <c r="VY37" s="90"/>
      <c r="VZ37" s="90"/>
      <c r="WA37" s="90"/>
      <c r="WB37" s="90"/>
      <c r="WC37" s="90"/>
      <c r="WD37" s="90"/>
      <c r="WE37" s="90"/>
      <c r="WF37" s="90"/>
      <c r="WG37" s="90"/>
      <c r="WH37" s="90"/>
      <c r="WI37" s="90"/>
      <c r="WJ37" s="90"/>
      <c r="WK37" s="90"/>
      <c r="WL37" s="90"/>
      <c r="WM37" s="90"/>
      <c r="WN37" s="90"/>
      <c r="WO37" s="90"/>
      <c r="WP37" s="90"/>
      <c r="WQ37" s="90"/>
      <c r="WR37" s="90"/>
      <c r="WS37" s="90"/>
      <c r="WT37" s="90"/>
      <c r="WU37" s="90"/>
      <c r="WV37" s="90"/>
      <c r="WW37" s="90"/>
      <c r="WX37" s="90"/>
      <c r="WY37" s="90"/>
      <c r="WZ37" s="90"/>
      <c r="XA37" s="90"/>
      <c r="XB37" s="90"/>
      <c r="XC37" s="90"/>
      <c r="XD37" s="90"/>
      <c r="XE37" s="90"/>
      <c r="XF37" s="90"/>
      <c r="XG37" s="90"/>
      <c r="XH37" s="90"/>
      <c r="XI37" s="90"/>
      <c r="XJ37" s="90"/>
      <c r="XK37" s="90"/>
      <c r="XL37" s="90"/>
      <c r="XM37" s="90"/>
      <c r="XN37" s="90"/>
      <c r="XO37" s="90"/>
      <c r="XP37" s="90"/>
      <c r="XQ37" s="90"/>
      <c r="XR37" s="90"/>
      <c r="XS37" s="90"/>
      <c r="XT37" s="90"/>
      <c r="XU37" s="90"/>
      <c r="XV37" s="90"/>
      <c r="XW37" s="90"/>
      <c r="XX37" s="90"/>
      <c r="XY37" s="90"/>
      <c r="XZ37" s="90"/>
      <c r="YA37" s="90"/>
      <c r="YB37" s="90"/>
      <c r="YC37" s="90"/>
      <c r="YD37" s="90"/>
      <c r="YE37" s="90"/>
      <c r="YF37" s="90"/>
      <c r="YG37" s="90"/>
      <c r="YH37" s="90"/>
      <c r="YI37" s="90"/>
      <c r="YJ37" s="90"/>
      <c r="YK37" s="90"/>
      <c r="YL37" s="90"/>
      <c r="YM37" s="90"/>
      <c r="YN37" s="90"/>
      <c r="YO37" s="90"/>
      <c r="YP37" s="90"/>
      <c r="YQ37" s="90"/>
      <c r="YR37" s="90"/>
      <c r="YS37" s="90"/>
      <c r="YT37" s="90"/>
      <c r="YU37" s="90"/>
      <c r="YV37" s="90"/>
      <c r="YW37" s="90"/>
      <c r="YX37" s="90"/>
      <c r="YY37" s="90"/>
      <c r="YZ37" s="90"/>
      <c r="ZA37" s="90"/>
      <c r="ZB37" s="90"/>
      <c r="ZC37" s="90"/>
      <c r="ZD37" s="90"/>
      <c r="ZE37" s="90"/>
      <c r="ZF37" s="90"/>
      <c r="ZG37" s="90"/>
      <c r="ZH37" s="90"/>
      <c r="ZI37" s="90"/>
      <c r="ZJ37" s="90"/>
      <c r="ZK37" s="90"/>
      <c r="ZL37" s="90"/>
      <c r="ZM37" s="90"/>
      <c r="ZN37" s="90"/>
      <c r="ZO37" s="90"/>
      <c r="ZP37" s="90"/>
      <c r="ZQ37" s="90"/>
      <c r="ZR37" s="90"/>
      <c r="ZS37" s="90"/>
      <c r="ZT37" s="90"/>
      <c r="ZU37" s="90"/>
      <c r="ZV37" s="90"/>
      <c r="ZW37" s="90"/>
      <c r="ZX37" s="90"/>
      <c r="ZY37" s="90"/>
      <c r="ZZ37" s="90"/>
      <c r="AAA37" s="90"/>
      <c r="AAB37" s="90"/>
      <c r="AAC37" s="90"/>
      <c r="AAD37" s="90"/>
      <c r="AAE37" s="90"/>
      <c r="AAF37" s="90"/>
      <c r="AAG37" s="90"/>
      <c r="AAH37" s="90"/>
      <c r="AAI37" s="90"/>
      <c r="AAJ37" s="90"/>
      <c r="AAK37" s="90"/>
      <c r="AAL37" s="90"/>
      <c r="AAM37" s="90"/>
      <c r="AAN37" s="90"/>
      <c r="AAO37" s="90"/>
      <c r="AAP37" s="90"/>
      <c r="AAQ37" s="90"/>
      <c r="AAR37" s="90"/>
      <c r="AAS37" s="90"/>
      <c r="AAT37" s="90"/>
      <c r="AAU37" s="90"/>
      <c r="AAV37" s="90"/>
      <c r="AAW37" s="90"/>
      <c r="AAX37" s="90"/>
      <c r="AAY37" s="90"/>
      <c r="AAZ37" s="90"/>
      <c r="ABA37" s="90"/>
      <c r="ABB37" s="90"/>
      <c r="ABC37" s="90"/>
      <c r="ABD37" s="90"/>
      <c r="ABE37" s="90"/>
      <c r="ABF37" s="90"/>
      <c r="ABG37" s="90"/>
      <c r="ABH37" s="90"/>
      <c r="ABI37" s="90"/>
      <c r="ABJ37" s="90"/>
      <c r="ABK37" s="90"/>
      <c r="ABL37" s="90"/>
      <c r="ABM37" s="90"/>
      <c r="ABN37" s="90"/>
      <c r="ABO37" s="90"/>
      <c r="ABP37" s="90"/>
      <c r="ABQ37" s="90"/>
      <c r="ABR37" s="90"/>
      <c r="ABS37" s="90"/>
      <c r="ABT37" s="90"/>
      <c r="ABU37" s="90"/>
      <c r="ABV37" s="90"/>
      <c r="ABW37" s="90"/>
      <c r="ABX37" s="90"/>
      <c r="ABY37" s="90"/>
      <c r="ABZ37" s="90"/>
      <c r="ACA37" s="90"/>
      <c r="ACB37" s="90"/>
      <c r="ACC37" s="90"/>
      <c r="ACD37" s="90"/>
      <c r="ACE37" s="90"/>
      <c r="ACF37" s="90"/>
      <c r="ACG37" s="90"/>
      <c r="ACH37" s="90"/>
      <c r="ACI37" s="90"/>
      <c r="ACJ37" s="90"/>
      <c r="ACK37" s="90"/>
      <c r="ACL37" s="90"/>
      <c r="ACM37" s="90"/>
      <c r="ACN37" s="90"/>
      <c r="ACO37" s="90"/>
      <c r="ACP37" s="90"/>
      <c r="ACQ37" s="90"/>
      <c r="ACR37" s="90"/>
      <c r="ACS37" s="90"/>
      <c r="ACT37" s="90"/>
      <c r="ACU37" s="90"/>
      <c r="ACV37" s="90"/>
      <c r="ACW37" s="90"/>
      <c r="ACX37" s="90"/>
      <c r="ACY37" s="90"/>
      <c r="ACZ37" s="90"/>
      <c r="ADA37" s="90"/>
      <c r="ADB37" s="90"/>
      <c r="ADC37" s="90"/>
      <c r="ADD37" s="90"/>
      <c r="ADE37" s="90"/>
      <c r="ADF37" s="90"/>
      <c r="ADG37" s="90"/>
      <c r="ADH37" s="90"/>
      <c r="ADI37" s="90"/>
      <c r="ADJ37" s="90"/>
      <c r="ADK37" s="90"/>
      <c r="ADL37" s="90"/>
      <c r="ADM37" s="90"/>
      <c r="ADN37" s="90"/>
      <c r="ADO37" s="90"/>
      <c r="ADP37" s="90"/>
      <c r="ADQ37" s="90"/>
      <c r="ADR37" s="90"/>
      <c r="ADS37" s="90"/>
      <c r="ADT37" s="90"/>
      <c r="ADU37" s="90"/>
      <c r="ADV37" s="90"/>
      <c r="ADW37" s="90"/>
      <c r="ADX37" s="90"/>
      <c r="ADY37" s="90"/>
      <c r="ADZ37" s="90"/>
      <c r="AEA37" s="90"/>
      <c r="AEB37" s="90"/>
      <c r="AEC37" s="90"/>
      <c r="AED37" s="90"/>
      <c r="AEE37" s="90"/>
      <c r="AEF37" s="90"/>
      <c r="AEG37" s="90"/>
      <c r="AEH37" s="90"/>
      <c r="AEI37" s="90"/>
      <c r="AEJ37" s="90"/>
      <c r="AEK37" s="90"/>
      <c r="AEL37" s="90"/>
      <c r="AEM37" s="90"/>
      <c r="AEN37" s="90"/>
      <c r="AEO37" s="90"/>
      <c r="AEP37" s="90"/>
      <c r="AEQ37" s="90"/>
      <c r="AER37" s="90"/>
      <c r="AES37" s="90"/>
      <c r="AET37" s="90"/>
      <c r="AEU37" s="90"/>
      <c r="AEV37" s="90"/>
      <c r="AEW37" s="90"/>
      <c r="AEX37" s="90"/>
      <c r="AEY37" s="90"/>
      <c r="AEZ37" s="90"/>
      <c r="AFA37" s="90"/>
      <c r="AFB37" s="90"/>
      <c r="AFC37" s="90"/>
      <c r="AFD37" s="90"/>
      <c r="AFE37" s="90"/>
      <c r="AFF37" s="90"/>
      <c r="AFG37" s="90"/>
      <c r="AFH37" s="90"/>
      <c r="AFI37" s="90"/>
      <c r="AFJ37" s="90"/>
      <c r="AFK37" s="90"/>
      <c r="AFL37" s="90"/>
      <c r="AFM37" s="90"/>
      <c r="AFN37" s="90"/>
      <c r="AFO37" s="90"/>
      <c r="AFP37" s="90"/>
      <c r="AFQ37" s="90"/>
      <c r="AFR37" s="90"/>
      <c r="AFS37" s="90"/>
      <c r="AFT37" s="90"/>
      <c r="AFU37" s="90"/>
      <c r="AFV37" s="90"/>
      <c r="AFW37" s="90"/>
      <c r="AFX37" s="90"/>
      <c r="AFY37" s="90"/>
      <c r="AFZ37" s="90"/>
      <c r="AGA37" s="90"/>
      <c r="AGB37" s="90"/>
      <c r="AGC37" s="90"/>
      <c r="AGD37" s="90"/>
      <c r="AGE37" s="90"/>
      <c r="AGF37" s="90"/>
      <c r="AGG37" s="90"/>
      <c r="AGH37" s="90"/>
      <c r="AGI37" s="90"/>
      <c r="AGJ37" s="90"/>
      <c r="AGK37" s="90"/>
      <c r="AGL37" s="90"/>
      <c r="AGM37" s="90"/>
      <c r="AGN37" s="90"/>
      <c r="AGO37" s="90"/>
      <c r="AGP37" s="90"/>
      <c r="AGQ37" s="90"/>
      <c r="AGR37" s="90"/>
      <c r="AGS37" s="90"/>
      <c r="AGT37" s="90"/>
      <c r="AGU37" s="90"/>
      <c r="AGV37" s="90"/>
      <c r="AGW37" s="90"/>
      <c r="AGX37" s="90"/>
      <c r="AGY37" s="90"/>
      <c r="AGZ37" s="90"/>
      <c r="AHA37" s="90"/>
      <c r="AHB37" s="90"/>
      <c r="AHC37" s="90"/>
      <c r="AHD37" s="90"/>
      <c r="AHE37" s="90"/>
      <c r="AHF37" s="90"/>
      <c r="AHG37" s="90"/>
      <c r="AHH37" s="90"/>
      <c r="AHI37" s="90"/>
      <c r="AHJ37" s="90"/>
      <c r="AHK37" s="90"/>
      <c r="AHL37" s="90"/>
      <c r="AHM37" s="90"/>
      <c r="AHN37" s="90"/>
      <c r="AHO37" s="90"/>
      <c r="AHP37" s="90"/>
      <c r="AHQ37" s="90"/>
      <c r="AHR37" s="90"/>
      <c r="AHS37" s="90"/>
      <c r="AHT37" s="90"/>
      <c r="AHU37" s="90"/>
      <c r="AHV37" s="90"/>
      <c r="AHW37" s="90"/>
      <c r="AHX37" s="90"/>
      <c r="AHY37" s="90"/>
      <c r="AHZ37" s="90"/>
      <c r="AIA37" s="90"/>
      <c r="AIB37" s="90"/>
      <c r="AIC37" s="90"/>
      <c r="AID37" s="90"/>
      <c r="AIE37" s="90"/>
      <c r="AIF37" s="90"/>
      <c r="AIG37" s="90"/>
      <c r="AIH37" s="90"/>
      <c r="AII37" s="90"/>
      <c r="AIJ37" s="90"/>
      <c r="AIK37" s="90"/>
      <c r="AIL37" s="90"/>
      <c r="AIM37" s="90"/>
      <c r="AIN37" s="90"/>
      <c r="AIO37" s="90"/>
      <c r="AIP37" s="90"/>
      <c r="AIQ37" s="90"/>
      <c r="AIR37" s="90"/>
      <c r="AIS37" s="90"/>
      <c r="AIT37" s="90"/>
      <c r="AIU37" s="90"/>
      <c r="AIV37" s="90"/>
      <c r="AIW37" s="90"/>
      <c r="AIX37" s="90"/>
      <c r="AIY37" s="90"/>
      <c r="AIZ37" s="90"/>
      <c r="AJA37" s="90"/>
      <c r="AJB37" s="90"/>
      <c r="AJC37" s="90"/>
      <c r="AJD37" s="90"/>
      <c r="AJE37" s="90"/>
      <c r="AJF37" s="90"/>
      <c r="AJG37" s="90"/>
      <c r="AJH37" s="90"/>
      <c r="AJI37" s="90"/>
      <c r="AJJ37" s="90"/>
      <c r="AJK37" s="90"/>
      <c r="AJL37" s="90"/>
      <c r="AJM37" s="90"/>
      <c r="AJN37" s="90"/>
      <c r="AJO37" s="90"/>
      <c r="AJP37" s="90"/>
      <c r="AJQ37" s="90"/>
      <c r="AJR37" s="90"/>
      <c r="AJS37" s="90"/>
      <c r="AJT37" s="90"/>
      <c r="AJU37" s="90"/>
      <c r="AJV37" s="90"/>
      <c r="AJW37" s="90"/>
      <c r="AJX37" s="90"/>
      <c r="AJY37" s="90"/>
      <c r="AJZ37" s="90"/>
      <c r="AKA37" s="90"/>
      <c r="AKB37" s="90"/>
      <c r="AKC37" s="90"/>
      <c r="AKD37" s="90"/>
      <c r="AKE37" s="90"/>
      <c r="AKF37" s="90"/>
      <c r="AKG37" s="90"/>
      <c r="AKH37" s="90"/>
      <c r="AKI37" s="90"/>
      <c r="AKJ37" s="90"/>
      <c r="AKK37" s="90"/>
      <c r="AKL37" s="90"/>
      <c r="AKM37" s="90"/>
      <c r="AKN37" s="90"/>
      <c r="AKO37" s="90"/>
      <c r="AKP37" s="90"/>
      <c r="AKQ37" s="90"/>
      <c r="AKR37" s="90"/>
      <c r="AKS37" s="90"/>
      <c r="AKT37" s="90"/>
      <c r="AKU37" s="90"/>
      <c r="AKV37" s="90"/>
      <c r="AKW37" s="90"/>
      <c r="AKX37" s="90"/>
      <c r="AKY37" s="90"/>
      <c r="AKZ37" s="90"/>
      <c r="ALA37" s="90"/>
      <c r="ALB37" s="90"/>
      <c r="ALC37" s="90"/>
      <c r="ALD37" s="90"/>
      <c r="ALE37" s="90"/>
      <c r="ALF37" s="90"/>
      <c r="ALG37" s="90"/>
      <c r="ALH37" s="90"/>
      <c r="ALI37" s="90"/>
      <c r="ALJ37" s="90"/>
      <c r="ALK37" s="90"/>
      <c r="ALL37" s="90"/>
      <c r="ALM37" s="90"/>
      <c r="ALN37" s="90"/>
      <c r="ALO37" s="90"/>
      <c r="ALP37" s="90"/>
      <c r="ALQ37" s="90"/>
      <c r="ALR37" s="90"/>
      <c r="ALS37" s="90"/>
      <c r="ALT37" s="90"/>
      <c r="ALU37" s="90"/>
      <c r="ALV37" s="90"/>
      <c r="ALW37" s="90"/>
      <c r="ALX37" s="90"/>
      <c r="ALY37" s="90"/>
      <c r="ALZ37" s="90"/>
      <c r="AMA37" s="90"/>
      <c r="AMB37" s="90"/>
      <c r="AMC37" s="90"/>
      <c r="AMD37" s="90"/>
      <c r="AME37" s="90"/>
      <c r="AMF37" s="90"/>
      <c r="AMG37" s="90"/>
      <c r="AMH37" s="90"/>
      <c r="AMI37" s="90"/>
      <c r="AMJ37" s="90"/>
      <c r="AMK37" s="90"/>
      <c r="AML37" s="90"/>
      <c r="AMM37" s="90"/>
      <c r="AMN37" s="90"/>
      <c r="AMO37" s="90"/>
      <c r="AMP37" s="90"/>
      <c r="AMQ37" s="90"/>
      <c r="AMR37" s="90"/>
      <c r="AMS37" s="90"/>
      <c r="AMT37" s="90"/>
      <c r="AMU37" s="90"/>
      <c r="AMV37" s="90"/>
      <c r="AMW37" s="90"/>
      <c r="AMX37" s="90"/>
      <c r="AMY37" s="90"/>
      <c r="AMZ37" s="90"/>
      <c r="ANA37" s="90"/>
      <c r="ANB37" s="90"/>
      <c r="ANC37" s="90"/>
      <c r="AND37" s="90"/>
      <c r="ANE37" s="90"/>
      <c r="ANF37" s="90"/>
      <c r="ANG37" s="90"/>
      <c r="ANH37" s="90"/>
      <c r="ANI37" s="90"/>
      <c r="ANJ37" s="90"/>
      <c r="ANK37" s="90"/>
      <c r="ANL37" s="90"/>
      <c r="ANM37" s="90"/>
      <c r="ANN37" s="90"/>
      <c r="ANO37" s="90"/>
      <c r="ANP37" s="90"/>
      <c r="ANQ37" s="90"/>
      <c r="ANR37" s="90"/>
      <c r="ANS37" s="90"/>
      <c r="ANT37" s="90"/>
      <c r="ANU37" s="90"/>
      <c r="ANV37" s="90"/>
      <c r="ANW37" s="90"/>
      <c r="ANX37" s="90"/>
      <c r="ANY37" s="90"/>
      <c r="ANZ37" s="90"/>
      <c r="AOA37" s="90"/>
      <c r="AOB37" s="90"/>
      <c r="AOC37" s="90"/>
      <c r="AOD37" s="90"/>
      <c r="AOE37" s="90"/>
      <c r="AOF37" s="90"/>
      <c r="AOG37" s="90"/>
      <c r="AOH37" s="90"/>
      <c r="AOI37" s="90"/>
      <c r="AOJ37" s="90"/>
      <c r="AOK37" s="90"/>
      <c r="AOL37" s="90"/>
      <c r="AOM37" s="90"/>
      <c r="AON37" s="90"/>
      <c r="AOO37" s="90"/>
      <c r="AOP37" s="90"/>
      <c r="AOQ37" s="90"/>
      <c r="AOR37" s="90"/>
      <c r="AOS37" s="90"/>
      <c r="AOT37" s="90"/>
      <c r="AOU37" s="90"/>
      <c r="AOV37" s="90"/>
      <c r="AOW37" s="90"/>
      <c r="AOX37" s="90"/>
      <c r="AOY37" s="90"/>
      <c r="AOZ37" s="90"/>
      <c r="APA37" s="90"/>
      <c r="APB37" s="90"/>
      <c r="APC37" s="90"/>
      <c r="APD37" s="90"/>
      <c r="APE37" s="90"/>
      <c r="APF37" s="90"/>
      <c r="APG37" s="90"/>
      <c r="APH37" s="90"/>
      <c r="API37" s="90"/>
      <c r="APJ37" s="90"/>
      <c r="APK37" s="90"/>
      <c r="APL37" s="90"/>
      <c r="APM37" s="90"/>
      <c r="APN37" s="90"/>
      <c r="APO37" s="90"/>
      <c r="APP37" s="90"/>
      <c r="APQ37" s="90"/>
      <c r="APR37" s="90"/>
      <c r="APS37" s="90"/>
      <c r="APT37" s="90"/>
      <c r="APU37" s="90"/>
      <c r="APV37" s="90"/>
      <c r="APW37" s="90"/>
      <c r="APX37" s="90"/>
      <c r="APY37" s="90"/>
      <c r="APZ37" s="90"/>
      <c r="AQA37" s="90"/>
      <c r="AQB37" s="90"/>
      <c r="AQC37" s="90"/>
      <c r="AQD37" s="90"/>
      <c r="AQE37" s="90"/>
      <c r="AQF37" s="90"/>
      <c r="AQG37" s="90"/>
      <c r="AQH37" s="90"/>
      <c r="AQI37" s="90"/>
      <c r="AQJ37" s="90"/>
      <c r="AQK37" s="90"/>
      <c r="AQL37" s="90"/>
      <c r="AQM37" s="90"/>
      <c r="AQN37" s="90"/>
      <c r="AQO37" s="90"/>
      <c r="AQP37" s="90"/>
      <c r="AQQ37" s="90"/>
      <c r="AQR37" s="90"/>
      <c r="AQS37" s="90"/>
      <c r="AQT37" s="90"/>
      <c r="AQU37" s="90"/>
      <c r="AQV37" s="90"/>
      <c r="AQW37" s="90"/>
      <c r="AQX37" s="90"/>
      <c r="AQY37" s="90"/>
      <c r="AQZ37" s="90"/>
      <c r="ARA37" s="90"/>
      <c r="ARB37" s="90"/>
      <c r="ARC37" s="90"/>
      <c r="ARD37" s="90"/>
      <c r="ARE37" s="90"/>
      <c r="ARF37" s="90"/>
      <c r="ARG37" s="90"/>
      <c r="ARH37" s="90"/>
      <c r="ARI37" s="90"/>
      <c r="ARJ37" s="90"/>
      <c r="ARK37" s="90"/>
      <c r="ARL37" s="90"/>
      <c r="ARM37" s="90"/>
      <c r="ARN37" s="90"/>
      <c r="ARO37" s="90"/>
      <c r="ARP37" s="90"/>
      <c r="ARQ37" s="90"/>
      <c r="ARR37" s="90"/>
      <c r="ARS37" s="90"/>
      <c r="ART37" s="90"/>
      <c r="ARU37" s="90"/>
      <c r="ARV37" s="90"/>
      <c r="ARW37" s="90"/>
      <c r="ARX37" s="90"/>
      <c r="ARY37" s="90"/>
      <c r="ARZ37" s="90"/>
      <c r="ASA37" s="90"/>
      <c r="ASB37" s="90"/>
      <c r="ASC37" s="90"/>
      <c r="ASD37" s="90"/>
      <c r="ASE37" s="90"/>
      <c r="ASF37" s="90"/>
      <c r="ASG37" s="90"/>
      <c r="ASH37" s="90"/>
      <c r="ASI37" s="90"/>
      <c r="ASJ37" s="90"/>
      <c r="ASK37" s="90"/>
      <c r="ASL37" s="90"/>
      <c r="ASM37" s="90"/>
      <c r="ASN37" s="90"/>
      <c r="ASO37" s="90"/>
      <c r="ASP37" s="90"/>
      <c r="ASQ37" s="90"/>
      <c r="ASR37" s="90"/>
      <c r="ASS37" s="90"/>
      <c r="AST37" s="90"/>
      <c r="ASU37" s="90"/>
      <c r="ASV37" s="90"/>
      <c r="ASW37" s="90"/>
      <c r="ASX37" s="90"/>
      <c r="ASY37" s="90"/>
      <c r="ASZ37" s="90"/>
      <c r="ATA37" s="90"/>
      <c r="ATB37" s="90"/>
      <c r="ATC37" s="90"/>
      <c r="ATD37" s="90"/>
      <c r="ATE37" s="90"/>
      <c r="ATF37" s="90"/>
      <c r="ATG37" s="90"/>
      <c r="ATH37" s="90"/>
      <c r="ATI37" s="90"/>
      <c r="ATJ37" s="90"/>
      <c r="ATK37" s="90"/>
      <c r="ATL37" s="90"/>
      <c r="ATM37" s="90"/>
      <c r="ATN37" s="90"/>
      <c r="ATO37" s="90"/>
      <c r="ATP37" s="90"/>
      <c r="ATQ37" s="90"/>
      <c r="ATR37" s="90"/>
      <c r="ATS37" s="90"/>
    </row>
    <row r="38" spans="1:1215" x14ac:dyDescent="0.25">
      <c r="A38" s="19">
        <v>20</v>
      </c>
      <c r="C38" s="5" t="str">
        <f t="shared" si="2950"/>
        <v/>
      </c>
      <c r="D38" s="92">
        <f t="shared" si="2952"/>
        <v>0</v>
      </c>
      <c r="E38" s="93">
        <f t="shared" si="2952"/>
        <v>0</v>
      </c>
      <c r="F38" s="93">
        <f t="shared" si="2952"/>
        <v>0</v>
      </c>
      <c r="G38" s="93">
        <f t="shared" si="2952"/>
        <v>0</v>
      </c>
      <c r="H38" s="93">
        <f t="shared" si="2952"/>
        <v>0</v>
      </c>
      <c r="I38" s="93">
        <f t="shared" si="2952"/>
        <v>0</v>
      </c>
      <c r="J38" s="93">
        <f t="shared" si="2952"/>
        <v>0</v>
      </c>
      <c r="K38" s="93">
        <f t="shared" si="2952"/>
        <v>0</v>
      </c>
      <c r="L38" s="93">
        <f t="shared" si="2952"/>
        <v>0</v>
      </c>
      <c r="M38" s="93">
        <f t="shared" si="2952"/>
        <v>0</v>
      </c>
      <c r="N38" s="93">
        <f t="shared" si="2952"/>
        <v>0</v>
      </c>
      <c r="O38" s="93">
        <f t="shared" si="2952"/>
        <v>0</v>
      </c>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5"/>
      <c r="BD38" s="95"/>
      <c r="BE38" s="95"/>
      <c r="BF38" s="95"/>
      <c r="BG38" s="95"/>
      <c r="BH38" s="95"/>
      <c r="BI38" s="95"/>
      <c r="BJ38" s="95"/>
      <c r="BK38" s="95"/>
      <c r="BL38" s="95"/>
      <c r="BM38" s="95"/>
      <c r="BN38" s="95"/>
      <c r="BO38" s="95"/>
      <c r="BP38" s="95"/>
      <c r="BQ38" s="95"/>
      <c r="BR38" s="95"/>
      <c r="BS38" s="95"/>
      <c r="BT38" s="95"/>
      <c r="BU38" s="95"/>
      <c r="BV38" s="95"/>
      <c r="BW38" s="95"/>
      <c r="BX38" s="95"/>
      <c r="BY38" s="95"/>
      <c r="BZ38" s="95"/>
      <c r="CA38" s="95"/>
      <c r="CB38" s="95"/>
      <c r="CC38" s="95"/>
      <c r="CD38" s="95"/>
      <c r="CE38" s="95"/>
      <c r="CF38" s="95"/>
      <c r="CG38" s="95"/>
      <c r="CH38" s="95"/>
      <c r="CI38" s="95"/>
      <c r="CJ38" s="95"/>
      <c r="CK38" s="95"/>
      <c r="CL38" s="95"/>
      <c r="CM38" s="95"/>
      <c r="CN38" s="95"/>
      <c r="CO38" s="95"/>
      <c r="CP38" s="95"/>
      <c r="CQ38" s="95"/>
      <c r="CR38" s="95"/>
      <c r="CS38" s="95"/>
      <c r="CT38" s="95"/>
      <c r="CU38" s="95"/>
      <c r="CV38" s="95"/>
      <c r="CW38" s="95"/>
      <c r="CX38" s="95"/>
      <c r="CY38" s="95"/>
      <c r="CZ38" s="95"/>
      <c r="DA38" s="95"/>
      <c r="DB38" s="95"/>
      <c r="DC38" s="95"/>
      <c r="DD38" s="95"/>
      <c r="DE38" s="95"/>
      <c r="DF38" s="95"/>
      <c r="DG38" s="95"/>
      <c r="DH38" s="95"/>
      <c r="DI38" s="95"/>
      <c r="DJ38" s="95"/>
      <c r="DK38" s="95"/>
      <c r="DL38" s="95"/>
      <c r="DM38" s="95"/>
      <c r="DN38" s="95"/>
      <c r="DO38" s="95"/>
      <c r="DP38" s="95"/>
      <c r="DQ38" s="95"/>
      <c r="DR38" s="95"/>
      <c r="DS38" s="95"/>
      <c r="DT38" s="95"/>
      <c r="DU38" s="95"/>
      <c r="DV38" s="95"/>
      <c r="DW38" s="95"/>
      <c r="DX38" s="95"/>
      <c r="DY38" s="95"/>
      <c r="DZ38" s="95"/>
      <c r="EA38" s="95"/>
      <c r="EB38" s="95"/>
      <c r="EC38" s="95"/>
      <c r="ED38" s="95"/>
      <c r="EE38" s="95"/>
      <c r="EF38" s="90"/>
      <c r="EG38" s="90"/>
      <c r="EH38" s="90"/>
      <c r="EI38" s="90"/>
      <c r="EJ38" s="90"/>
      <c r="EK38" s="90"/>
      <c r="EL38" s="90"/>
      <c r="EM38" s="90"/>
      <c r="EN38" s="90"/>
      <c r="EO38" s="90"/>
      <c r="EP38" s="90"/>
      <c r="EQ38" s="90"/>
      <c r="ER38" s="90"/>
      <c r="ES38" s="90"/>
      <c r="ET38" s="90"/>
      <c r="EU38" s="90"/>
      <c r="EV38" s="90"/>
      <c r="EW38" s="90"/>
      <c r="EX38" s="90"/>
      <c r="EY38" s="90"/>
      <c r="EZ38" s="90"/>
      <c r="FA38" s="90"/>
      <c r="FB38" s="90"/>
      <c r="FC38" s="90"/>
      <c r="FD38" s="90"/>
      <c r="FE38" s="90"/>
      <c r="FF38" s="90"/>
      <c r="FG38" s="90"/>
      <c r="FH38" s="90"/>
      <c r="FI38" s="90"/>
      <c r="FJ38" s="90"/>
      <c r="FK38" s="90"/>
      <c r="FL38" s="90"/>
      <c r="FM38" s="90"/>
      <c r="FN38" s="90"/>
      <c r="FO38" s="90"/>
      <c r="FP38" s="90"/>
      <c r="FQ38" s="90"/>
      <c r="FR38" s="90"/>
      <c r="FS38" s="90"/>
      <c r="FT38" s="90"/>
      <c r="FU38" s="90"/>
      <c r="FV38" s="90"/>
      <c r="FW38" s="90"/>
      <c r="FX38" s="90"/>
      <c r="FY38" s="90"/>
      <c r="FZ38" s="90"/>
      <c r="GA38" s="90"/>
      <c r="GB38" s="90"/>
      <c r="GC38" s="90"/>
      <c r="GD38" s="90"/>
      <c r="GE38" s="90"/>
      <c r="GF38" s="90"/>
      <c r="GG38" s="90"/>
      <c r="GH38" s="90"/>
      <c r="GI38" s="90"/>
      <c r="GJ38" s="90"/>
      <c r="GK38" s="90"/>
      <c r="GL38" s="90"/>
      <c r="GM38" s="90"/>
      <c r="GN38" s="90"/>
      <c r="GO38" s="90"/>
      <c r="GP38" s="90"/>
      <c r="GQ38" s="90"/>
      <c r="GR38" s="90"/>
      <c r="GS38" s="90"/>
      <c r="GT38" s="90"/>
      <c r="GU38" s="90"/>
      <c r="GV38" s="90"/>
      <c r="GW38" s="90"/>
      <c r="GX38" s="90"/>
      <c r="GY38" s="90"/>
      <c r="GZ38" s="90"/>
      <c r="HA38" s="90"/>
      <c r="HB38" s="90"/>
      <c r="HC38" s="90"/>
      <c r="HD38" s="90"/>
      <c r="HE38" s="90"/>
      <c r="HF38" s="90"/>
      <c r="HG38" s="90"/>
      <c r="HH38" s="90"/>
      <c r="HI38" s="90"/>
      <c r="HJ38" s="90"/>
      <c r="HK38" s="90"/>
      <c r="HL38" s="90"/>
      <c r="HM38" s="90"/>
      <c r="HN38" s="90"/>
      <c r="HO38" s="90"/>
      <c r="HP38" s="90"/>
      <c r="HQ38" s="90"/>
      <c r="HR38" s="90"/>
      <c r="HS38" s="90"/>
      <c r="HT38" s="90"/>
      <c r="HU38" s="90"/>
      <c r="HV38" s="90"/>
      <c r="HW38" s="90"/>
      <c r="HX38" s="90"/>
      <c r="HY38" s="90"/>
      <c r="HZ38" s="90"/>
      <c r="IA38" s="90"/>
      <c r="IB38" s="90"/>
      <c r="IC38" s="90"/>
      <c r="ID38" s="90"/>
      <c r="IE38" s="90"/>
      <c r="IF38" s="90"/>
      <c r="IG38" s="90"/>
      <c r="IH38" s="90"/>
      <c r="II38" s="90"/>
      <c r="IJ38" s="90"/>
      <c r="IK38" s="90"/>
      <c r="IL38" s="90"/>
      <c r="IM38" s="90"/>
      <c r="IN38" s="90"/>
      <c r="IO38" s="90"/>
      <c r="IP38" s="90"/>
      <c r="IQ38" s="90"/>
      <c r="IR38" s="90"/>
      <c r="IS38" s="90"/>
      <c r="IT38" s="90"/>
      <c r="IU38" s="90"/>
      <c r="IV38" s="90"/>
      <c r="IW38" s="90"/>
      <c r="IX38" s="90"/>
      <c r="IY38" s="90"/>
      <c r="IZ38" s="90"/>
      <c r="JA38" s="90"/>
      <c r="JB38" s="90"/>
      <c r="JC38" s="90"/>
      <c r="JD38" s="90"/>
      <c r="JE38" s="90"/>
      <c r="JF38" s="90"/>
      <c r="JG38" s="90"/>
      <c r="JH38" s="90"/>
      <c r="JI38" s="90"/>
      <c r="JJ38" s="90"/>
      <c r="JK38" s="90"/>
      <c r="JL38" s="90"/>
      <c r="JM38" s="90"/>
      <c r="JN38" s="90"/>
      <c r="JO38" s="90"/>
      <c r="JP38" s="90"/>
      <c r="JQ38" s="90"/>
      <c r="JR38" s="90"/>
      <c r="JS38" s="90"/>
      <c r="JT38" s="90"/>
      <c r="JU38" s="90"/>
      <c r="JV38" s="90"/>
      <c r="JW38" s="90"/>
      <c r="JX38" s="90"/>
      <c r="JY38" s="90"/>
      <c r="JZ38" s="90"/>
      <c r="KA38" s="90"/>
      <c r="KB38" s="90"/>
      <c r="KC38" s="90"/>
      <c r="KD38" s="90"/>
      <c r="KE38" s="90"/>
      <c r="KF38" s="90"/>
      <c r="KG38" s="90"/>
      <c r="KH38" s="90"/>
      <c r="KI38" s="90"/>
      <c r="KJ38" s="90"/>
      <c r="KK38" s="90"/>
      <c r="KL38" s="90"/>
      <c r="KM38" s="90"/>
      <c r="KN38" s="90"/>
      <c r="KO38" s="90"/>
      <c r="KP38" s="90"/>
      <c r="KQ38" s="90"/>
      <c r="KR38" s="90"/>
      <c r="KS38" s="90"/>
      <c r="KT38" s="90"/>
      <c r="KU38" s="90"/>
      <c r="KV38" s="90"/>
      <c r="KW38" s="90"/>
      <c r="KX38" s="90"/>
      <c r="KY38" s="90"/>
      <c r="KZ38" s="90"/>
      <c r="LA38" s="90"/>
      <c r="LB38" s="90"/>
      <c r="LC38" s="90"/>
      <c r="LD38" s="90"/>
      <c r="LE38" s="90"/>
      <c r="LF38" s="90"/>
      <c r="LG38" s="90"/>
      <c r="LH38" s="90"/>
      <c r="LI38" s="90"/>
      <c r="LJ38" s="90"/>
      <c r="LK38" s="90"/>
      <c r="LL38" s="90"/>
      <c r="LM38" s="90"/>
      <c r="LN38" s="90"/>
      <c r="LO38" s="90"/>
      <c r="LP38" s="90"/>
      <c r="LQ38" s="90"/>
      <c r="LR38" s="90"/>
      <c r="LS38" s="90"/>
      <c r="LT38" s="90"/>
      <c r="LU38" s="90"/>
      <c r="LV38" s="90"/>
      <c r="LW38" s="90"/>
      <c r="LX38" s="90"/>
      <c r="LY38" s="90"/>
      <c r="LZ38" s="90"/>
      <c r="MA38" s="90"/>
      <c r="MB38" s="90"/>
      <c r="MC38" s="90"/>
      <c r="MD38" s="90"/>
      <c r="ME38" s="90"/>
      <c r="MF38" s="90"/>
      <c r="MG38" s="90"/>
      <c r="MH38" s="90"/>
      <c r="MI38" s="90"/>
      <c r="MJ38" s="90"/>
      <c r="MK38" s="90"/>
      <c r="ML38" s="90"/>
      <c r="MM38" s="90"/>
      <c r="MN38" s="90"/>
      <c r="MO38" s="90"/>
      <c r="MP38" s="90"/>
      <c r="MQ38" s="90"/>
      <c r="MR38" s="90"/>
      <c r="MS38" s="90"/>
      <c r="MT38" s="90"/>
      <c r="MU38" s="90"/>
      <c r="MV38" s="90"/>
      <c r="MW38" s="90"/>
      <c r="MX38" s="90"/>
      <c r="MY38" s="90"/>
      <c r="MZ38" s="90"/>
      <c r="NA38" s="90"/>
      <c r="NB38" s="90"/>
      <c r="NC38" s="90"/>
      <c r="ND38" s="90"/>
      <c r="NE38" s="90"/>
      <c r="NF38" s="90"/>
      <c r="NG38" s="90"/>
      <c r="NH38" s="90"/>
      <c r="NI38" s="90"/>
      <c r="NJ38" s="90"/>
      <c r="NK38" s="90"/>
      <c r="NL38" s="90"/>
      <c r="NM38" s="90"/>
      <c r="NN38" s="90"/>
      <c r="NO38" s="90"/>
      <c r="NP38" s="90"/>
      <c r="NQ38" s="90"/>
      <c r="NR38" s="90"/>
      <c r="NS38" s="90"/>
      <c r="NT38" s="90"/>
      <c r="NU38" s="90"/>
      <c r="NV38" s="90"/>
      <c r="NW38" s="90"/>
      <c r="NX38" s="90"/>
      <c r="NY38" s="90"/>
      <c r="NZ38" s="90"/>
      <c r="OA38" s="90"/>
      <c r="OB38" s="90"/>
      <c r="OC38" s="90"/>
      <c r="OD38" s="90"/>
      <c r="OE38" s="90"/>
      <c r="OF38" s="90"/>
      <c r="OG38" s="90"/>
      <c r="OH38" s="90"/>
      <c r="OI38" s="90"/>
      <c r="OJ38" s="90"/>
      <c r="OK38" s="90"/>
      <c r="OL38" s="90"/>
      <c r="OM38" s="90"/>
      <c r="ON38" s="90"/>
      <c r="OO38" s="90"/>
      <c r="OP38" s="90"/>
      <c r="OQ38" s="90"/>
      <c r="OR38" s="90"/>
      <c r="OS38" s="90"/>
      <c r="OT38" s="90"/>
      <c r="OU38" s="90"/>
      <c r="OV38" s="90"/>
      <c r="OW38" s="90"/>
      <c r="OX38" s="90"/>
      <c r="OY38" s="90"/>
      <c r="OZ38" s="90"/>
      <c r="PA38" s="90"/>
      <c r="PB38" s="90"/>
      <c r="PC38" s="90"/>
      <c r="PD38" s="90"/>
      <c r="PE38" s="90"/>
      <c r="PF38" s="90"/>
      <c r="PG38" s="90"/>
      <c r="PH38" s="90"/>
      <c r="PI38" s="90"/>
      <c r="PJ38" s="90"/>
      <c r="PK38" s="90"/>
      <c r="PL38" s="90"/>
      <c r="PM38" s="90"/>
      <c r="PN38" s="90"/>
      <c r="PO38" s="90"/>
      <c r="PP38" s="90"/>
      <c r="PQ38" s="90"/>
      <c r="PR38" s="90"/>
      <c r="PS38" s="90"/>
      <c r="PT38" s="90"/>
      <c r="PU38" s="90"/>
      <c r="PV38" s="90"/>
      <c r="PW38" s="90"/>
      <c r="PX38" s="90"/>
      <c r="PY38" s="90"/>
      <c r="PZ38" s="90"/>
      <c r="QA38" s="90"/>
      <c r="QB38" s="90"/>
      <c r="QC38" s="90"/>
      <c r="QD38" s="90"/>
      <c r="QE38" s="90"/>
      <c r="QF38" s="90"/>
      <c r="QG38" s="90"/>
      <c r="QH38" s="90"/>
      <c r="QI38" s="90"/>
      <c r="QJ38" s="90"/>
      <c r="QK38" s="90"/>
      <c r="QL38" s="90"/>
      <c r="QM38" s="90"/>
      <c r="QN38" s="90"/>
      <c r="QO38" s="90"/>
      <c r="QP38" s="90"/>
      <c r="QQ38" s="90"/>
      <c r="QR38" s="90"/>
      <c r="QS38" s="90"/>
      <c r="QT38" s="90"/>
      <c r="QU38" s="90"/>
      <c r="QV38" s="90"/>
      <c r="QW38" s="90"/>
      <c r="QX38" s="90"/>
      <c r="QY38" s="90"/>
      <c r="QZ38" s="90"/>
      <c r="RA38" s="90"/>
      <c r="RB38" s="90"/>
      <c r="RC38" s="90"/>
      <c r="RD38" s="90"/>
      <c r="RE38" s="90"/>
      <c r="RF38" s="90"/>
      <c r="RG38" s="90"/>
      <c r="RH38" s="90"/>
      <c r="RI38" s="90"/>
      <c r="RJ38" s="90"/>
      <c r="RK38" s="90"/>
      <c r="RL38" s="90"/>
      <c r="RM38" s="90"/>
      <c r="RN38" s="90"/>
      <c r="RO38" s="90"/>
      <c r="RP38" s="90"/>
      <c r="RQ38" s="90"/>
      <c r="RR38" s="90"/>
      <c r="RS38" s="90"/>
      <c r="RT38" s="90"/>
      <c r="RU38" s="90"/>
      <c r="RV38" s="90"/>
      <c r="RW38" s="90"/>
      <c r="RX38" s="90"/>
      <c r="RY38" s="90"/>
      <c r="RZ38" s="90"/>
      <c r="SA38" s="90"/>
      <c r="SB38" s="90"/>
      <c r="SC38" s="90"/>
      <c r="SD38" s="90"/>
      <c r="SE38" s="90"/>
      <c r="SF38" s="90"/>
      <c r="SG38" s="90"/>
      <c r="SH38" s="90"/>
      <c r="SI38" s="90"/>
      <c r="SJ38" s="90"/>
      <c r="SK38" s="90"/>
      <c r="SL38" s="90"/>
      <c r="SM38" s="90"/>
      <c r="SN38" s="90"/>
      <c r="SO38" s="90"/>
      <c r="SP38" s="90"/>
      <c r="SQ38" s="90"/>
      <c r="SR38" s="90"/>
      <c r="SS38" s="90"/>
      <c r="ST38" s="90"/>
      <c r="SU38" s="90"/>
      <c r="SV38" s="90"/>
      <c r="SW38" s="90"/>
      <c r="SX38" s="90"/>
      <c r="SY38" s="90"/>
      <c r="SZ38" s="90"/>
      <c r="TA38" s="90"/>
      <c r="TB38" s="90"/>
      <c r="TC38" s="90"/>
      <c r="TD38" s="90"/>
      <c r="TE38" s="90"/>
      <c r="TF38" s="90"/>
      <c r="TG38" s="90"/>
      <c r="TH38" s="90"/>
      <c r="TI38" s="90"/>
      <c r="TJ38" s="90"/>
      <c r="TK38" s="90"/>
      <c r="TL38" s="90"/>
      <c r="TM38" s="90"/>
      <c r="TN38" s="90"/>
      <c r="TO38" s="90"/>
      <c r="TP38" s="90"/>
      <c r="TQ38" s="90"/>
      <c r="TR38" s="90"/>
      <c r="TS38" s="90"/>
      <c r="TT38" s="90"/>
      <c r="TU38" s="90"/>
      <c r="TV38" s="90"/>
      <c r="TW38" s="90"/>
      <c r="TX38" s="90"/>
      <c r="TY38" s="90"/>
      <c r="TZ38" s="90"/>
      <c r="UA38" s="90"/>
      <c r="UB38" s="90"/>
      <c r="UC38" s="90"/>
      <c r="UD38" s="90"/>
      <c r="UE38" s="90"/>
      <c r="UF38" s="90"/>
      <c r="UG38" s="90"/>
      <c r="UH38" s="90"/>
      <c r="UI38" s="90"/>
      <c r="UJ38" s="90"/>
      <c r="UK38" s="90"/>
      <c r="UL38" s="90"/>
      <c r="UM38" s="90"/>
      <c r="UN38" s="90"/>
      <c r="UO38" s="90"/>
      <c r="UP38" s="90"/>
      <c r="UQ38" s="90"/>
      <c r="UR38" s="90"/>
      <c r="US38" s="90"/>
      <c r="UT38" s="90"/>
      <c r="UU38" s="90"/>
      <c r="UV38" s="90"/>
      <c r="UW38" s="90"/>
      <c r="UX38" s="90"/>
      <c r="UY38" s="90"/>
      <c r="UZ38" s="90"/>
      <c r="VA38" s="90"/>
      <c r="VB38" s="90"/>
      <c r="VC38" s="90"/>
      <c r="VD38" s="90"/>
      <c r="VE38" s="90"/>
      <c r="VF38" s="90"/>
      <c r="VG38" s="90"/>
      <c r="VH38" s="90"/>
      <c r="VI38" s="90"/>
      <c r="VJ38" s="90"/>
      <c r="VK38" s="90"/>
      <c r="VL38" s="90"/>
      <c r="VM38" s="90"/>
      <c r="VN38" s="90"/>
      <c r="VO38" s="90"/>
      <c r="VP38" s="90"/>
      <c r="VQ38" s="90"/>
      <c r="VR38" s="90"/>
      <c r="VS38" s="90"/>
      <c r="VT38" s="90"/>
      <c r="VU38" s="90"/>
      <c r="VV38" s="90"/>
      <c r="VW38" s="90"/>
      <c r="VX38" s="90"/>
      <c r="VY38" s="90"/>
      <c r="VZ38" s="90"/>
      <c r="WA38" s="90"/>
      <c r="WB38" s="90"/>
      <c r="WC38" s="90"/>
      <c r="WD38" s="90"/>
      <c r="WE38" s="90"/>
      <c r="WF38" s="90"/>
      <c r="WG38" s="90"/>
      <c r="WH38" s="90"/>
      <c r="WI38" s="90"/>
      <c r="WJ38" s="90"/>
      <c r="WK38" s="90"/>
      <c r="WL38" s="90"/>
      <c r="WM38" s="90"/>
      <c r="WN38" s="90"/>
      <c r="WO38" s="90"/>
      <c r="WP38" s="90"/>
      <c r="WQ38" s="90"/>
      <c r="WR38" s="90"/>
      <c r="WS38" s="90"/>
      <c r="WT38" s="90"/>
      <c r="WU38" s="90"/>
      <c r="WV38" s="90"/>
      <c r="WW38" s="90"/>
      <c r="WX38" s="90"/>
      <c r="WY38" s="90"/>
      <c r="WZ38" s="90"/>
      <c r="XA38" s="90"/>
      <c r="XB38" s="90"/>
      <c r="XC38" s="90"/>
      <c r="XD38" s="90"/>
      <c r="XE38" s="90"/>
      <c r="XF38" s="90"/>
      <c r="XG38" s="90"/>
      <c r="XH38" s="90"/>
      <c r="XI38" s="90"/>
      <c r="XJ38" s="90"/>
      <c r="XK38" s="90"/>
      <c r="XL38" s="90"/>
      <c r="XM38" s="90"/>
      <c r="XN38" s="90"/>
      <c r="XO38" s="90"/>
      <c r="XP38" s="90"/>
      <c r="XQ38" s="90"/>
      <c r="XR38" s="90"/>
      <c r="XS38" s="90"/>
      <c r="XT38" s="90"/>
      <c r="XU38" s="90"/>
      <c r="XV38" s="90"/>
      <c r="XW38" s="90"/>
      <c r="XX38" s="90"/>
      <c r="XY38" s="90"/>
      <c r="XZ38" s="90"/>
      <c r="YA38" s="90"/>
      <c r="YB38" s="90"/>
      <c r="YC38" s="90"/>
      <c r="YD38" s="90"/>
      <c r="YE38" s="90"/>
      <c r="YF38" s="90"/>
      <c r="YG38" s="90"/>
      <c r="YH38" s="90"/>
      <c r="YI38" s="90"/>
      <c r="YJ38" s="90"/>
      <c r="YK38" s="90"/>
      <c r="YL38" s="90"/>
      <c r="YM38" s="90"/>
      <c r="YN38" s="90"/>
      <c r="YO38" s="90"/>
      <c r="YP38" s="90"/>
      <c r="YQ38" s="90"/>
      <c r="YR38" s="90"/>
      <c r="YS38" s="90"/>
      <c r="YT38" s="90"/>
      <c r="YU38" s="90"/>
      <c r="YV38" s="90"/>
      <c r="YW38" s="90"/>
      <c r="YX38" s="90"/>
      <c r="YY38" s="90"/>
      <c r="YZ38" s="90"/>
      <c r="ZA38" s="90"/>
      <c r="ZB38" s="90"/>
      <c r="ZC38" s="90"/>
      <c r="ZD38" s="90"/>
      <c r="ZE38" s="90"/>
      <c r="ZF38" s="90"/>
      <c r="ZG38" s="90"/>
      <c r="ZH38" s="90"/>
      <c r="ZI38" s="90"/>
      <c r="ZJ38" s="90"/>
      <c r="ZK38" s="90"/>
      <c r="ZL38" s="90"/>
      <c r="ZM38" s="90"/>
      <c r="ZN38" s="90"/>
      <c r="ZO38" s="90"/>
      <c r="ZP38" s="90"/>
      <c r="ZQ38" s="90"/>
      <c r="ZR38" s="90"/>
      <c r="ZS38" s="90"/>
      <c r="ZT38" s="90"/>
      <c r="ZU38" s="90"/>
      <c r="ZV38" s="90"/>
      <c r="ZW38" s="90"/>
      <c r="ZX38" s="90"/>
      <c r="ZY38" s="90"/>
      <c r="ZZ38" s="90"/>
      <c r="AAA38" s="90"/>
      <c r="AAB38" s="90"/>
      <c r="AAC38" s="90"/>
      <c r="AAD38" s="90"/>
      <c r="AAE38" s="90"/>
      <c r="AAF38" s="90"/>
      <c r="AAG38" s="90"/>
      <c r="AAH38" s="90"/>
      <c r="AAI38" s="90"/>
      <c r="AAJ38" s="90"/>
      <c r="AAK38" s="90"/>
      <c r="AAL38" s="90"/>
      <c r="AAM38" s="90"/>
      <c r="AAN38" s="90"/>
      <c r="AAO38" s="90"/>
      <c r="AAP38" s="90"/>
      <c r="AAQ38" s="90"/>
      <c r="AAR38" s="90"/>
      <c r="AAS38" s="90"/>
      <c r="AAT38" s="90"/>
      <c r="AAU38" s="90"/>
      <c r="AAV38" s="90"/>
      <c r="AAW38" s="90"/>
      <c r="AAX38" s="90"/>
      <c r="AAY38" s="90"/>
      <c r="AAZ38" s="90"/>
      <c r="ABA38" s="90"/>
      <c r="ABB38" s="90"/>
      <c r="ABC38" s="90"/>
      <c r="ABD38" s="90"/>
      <c r="ABE38" s="90"/>
      <c r="ABF38" s="90"/>
      <c r="ABG38" s="90"/>
      <c r="ABH38" s="90"/>
      <c r="ABI38" s="90"/>
      <c r="ABJ38" s="90"/>
      <c r="ABK38" s="90"/>
      <c r="ABL38" s="90"/>
      <c r="ABM38" s="90"/>
      <c r="ABN38" s="90"/>
      <c r="ABO38" s="90"/>
      <c r="ABP38" s="90"/>
      <c r="ABQ38" s="90"/>
      <c r="ABR38" s="90"/>
      <c r="ABS38" s="90"/>
      <c r="ABT38" s="90"/>
      <c r="ABU38" s="90"/>
      <c r="ABV38" s="90"/>
      <c r="ABW38" s="90"/>
      <c r="ABX38" s="90"/>
      <c r="ABY38" s="90"/>
      <c r="ABZ38" s="90"/>
      <c r="ACA38" s="90"/>
      <c r="ACB38" s="90"/>
      <c r="ACC38" s="90"/>
      <c r="ACD38" s="90"/>
      <c r="ACE38" s="90"/>
      <c r="ACF38" s="90"/>
      <c r="ACG38" s="90"/>
      <c r="ACH38" s="90"/>
      <c r="ACI38" s="90"/>
      <c r="ACJ38" s="90"/>
      <c r="ACK38" s="90"/>
      <c r="ACL38" s="90"/>
      <c r="ACM38" s="90"/>
      <c r="ACN38" s="90"/>
      <c r="ACO38" s="90"/>
      <c r="ACP38" s="90"/>
      <c r="ACQ38" s="90"/>
      <c r="ACR38" s="90"/>
      <c r="ACS38" s="90"/>
      <c r="ACT38" s="90"/>
      <c r="ACU38" s="90"/>
      <c r="ACV38" s="90"/>
      <c r="ACW38" s="90"/>
      <c r="ACX38" s="90"/>
      <c r="ACY38" s="90"/>
      <c r="ACZ38" s="90"/>
      <c r="ADA38" s="90"/>
      <c r="ADB38" s="90"/>
      <c r="ADC38" s="90"/>
      <c r="ADD38" s="90"/>
      <c r="ADE38" s="90"/>
      <c r="ADF38" s="90"/>
      <c r="ADG38" s="90"/>
      <c r="ADH38" s="90"/>
      <c r="ADI38" s="90"/>
      <c r="ADJ38" s="90"/>
      <c r="ADK38" s="90"/>
      <c r="ADL38" s="90"/>
      <c r="ADM38" s="90"/>
      <c r="ADN38" s="90"/>
      <c r="ADO38" s="90"/>
      <c r="ADP38" s="90"/>
      <c r="ADQ38" s="90"/>
      <c r="ADR38" s="90"/>
      <c r="ADS38" s="90"/>
      <c r="ADT38" s="90"/>
      <c r="ADU38" s="90"/>
      <c r="ADV38" s="90"/>
      <c r="ADW38" s="90"/>
      <c r="ADX38" s="90"/>
      <c r="ADY38" s="90"/>
      <c r="ADZ38" s="90"/>
      <c r="AEA38" s="90"/>
      <c r="AEB38" s="90"/>
      <c r="AEC38" s="90"/>
      <c r="AED38" s="90"/>
      <c r="AEE38" s="90"/>
      <c r="AEF38" s="90"/>
      <c r="AEG38" s="90"/>
      <c r="AEH38" s="90"/>
      <c r="AEI38" s="90"/>
      <c r="AEJ38" s="90"/>
      <c r="AEK38" s="90"/>
      <c r="AEL38" s="90"/>
      <c r="AEM38" s="90"/>
      <c r="AEN38" s="90"/>
      <c r="AEO38" s="90"/>
      <c r="AEP38" s="90"/>
      <c r="AEQ38" s="90"/>
      <c r="AER38" s="90"/>
      <c r="AES38" s="90"/>
      <c r="AET38" s="90"/>
      <c r="AEU38" s="90"/>
      <c r="AEV38" s="90"/>
      <c r="AEW38" s="90"/>
      <c r="AEX38" s="90"/>
      <c r="AEY38" s="90"/>
      <c r="AEZ38" s="90"/>
      <c r="AFA38" s="90"/>
      <c r="AFB38" s="90"/>
      <c r="AFC38" s="90"/>
      <c r="AFD38" s="90"/>
      <c r="AFE38" s="90"/>
      <c r="AFF38" s="90"/>
      <c r="AFG38" s="90"/>
      <c r="AFH38" s="90"/>
      <c r="AFI38" s="90"/>
      <c r="AFJ38" s="90"/>
      <c r="AFK38" s="90"/>
      <c r="AFL38" s="90"/>
      <c r="AFM38" s="90"/>
      <c r="AFN38" s="90"/>
      <c r="AFO38" s="90"/>
      <c r="AFP38" s="90"/>
      <c r="AFQ38" s="90"/>
      <c r="AFR38" s="90"/>
      <c r="AFS38" s="90"/>
      <c r="AFT38" s="90"/>
      <c r="AFU38" s="90"/>
      <c r="AFV38" s="90"/>
      <c r="AFW38" s="90"/>
      <c r="AFX38" s="90"/>
      <c r="AFY38" s="90"/>
      <c r="AFZ38" s="90"/>
      <c r="AGA38" s="90"/>
      <c r="AGB38" s="90"/>
      <c r="AGC38" s="90"/>
      <c r="AGD38" s="90"/>
      <c r="AGE38" s="90"/>
      <c r="AGF38" s="90"/>
      <c r="AGG38" s="90"/>
      <c r="AGH38" s="90"/>
      <c r="AGI38" s="90"/>
      <c r="AGJ38" s="90"/>
      <c r="AGK38" s="90"/>
      <c r="AGL38" s="90"/>
      <c r="AGM38" s="90"/>
      <c r="AGN38" s="90"/>
      <c r="AGO38" s="90"/>
      <c r="AGP38" s="90"/>
      <c r="AGQ38" s="90"/>
      <c r="AGR38" s="90"/>
      <c r="AGS38" s="90"/>
      <c r="AGT38" s="90"/>
      <c r="AGU38" s="90"/>
      <c r="AGV38" s="90"/>
      <c r="AGW38" s="90"/>
      <c r="AGX38" s="90"/>
      <c r="AGY38" s="90"/>
      <c r="AGZ38" s="90"/>
      <c r="AHA38" s="90"/>
      <c r="AHB38" s="90"/>
      <c r="AHC38" s="90"/>
      <c r="AHD38" s="90"/>
      <c r="AHE38" s="90"/>
      <c r="AHF38" s="90"/>
      <c r="AHG38" s="90"/>
      <c r="AHH38" s="90"/>
      <c r="AHI38" s="90"/>
      <c r="AHJ38" s="90"/>
      <c r="AHK38" s="90"/>
      <c r="AHL38" s="90"/>
      <c r="AHM38" s="90"/>
      <c r="AHN38" s="90"/>
      <c r="AHO38" s="90"/>
      <c r="AHP38" s="90"/>
      <c r="AHQ38" s="90"/>
      <c r="AHR38" s="90"/>
      <c r="AHS38" s="90"/>
      <c r="AHT38" s="90"/>
      <c r="AHU38" s="90"/>
      <c r="AHV38" s="90"/>
      <c r="AHW38" s="90"/>
      <c r="AHX38" s="90"/>
      <c r="AHY38" s="90"/>
      <c r="AHZ38" s="90"/>
      <c r="AIA38" s="90"/>
      <c r="AIB38" s="90"/>
      <c r="AIC38" s="90"/>
      <c r="AID38" s="90"/>
      <c r="AIE38" s="90"/>
      <c r="AIF38" s="90"/>
      <c r="AIG38" s="90"/>
      <c r="AIH38" s="90"/>
      <c r="AII38" s="90"/>
      <c r="AIJ38" s="90"/>
      <c r="AIK38" s="90"/>
      <c r="AIL38" s="90"/>
      <c r="AIM38" s="90"/>
      <c r="AIN38" s="90"/>
      <c r="AIO38" s="90"/>
      <c r="AIP38" s="90"/>
      <c r="AIQ38" s="90"/>
      <c r="AIR38" s="90"/>
      <c r="AIS38" s="90"/>
      <c r="AIT38" s="90"/>
      <c r="AIU38" s="90"/>
      <c r="AIV38" s="90"/>
      <c r="AIW38" s="90"/>
      <c r="AIX38" s="90"/>
      <c r="AIY38" s="90"/>
      <c r="AIZ38" s="90"/>
      <c r="AJA38" s="90"/>
      <c r="AJB38" s="90"/>
      <c r="AJC38" s="90"/>
      <c r="AJD38" s="90"/>
      <c r="AJE38" s="90"/>
      <c r="AJF38" s="90"/>
      <c r="AJG38" s="90"/>
      <c r="AJH38" s="90"/>
      <c r="AJI38" s="90"/>
      <c r="AJJ38" s="90"/>
      <c r="AJK38" s="90"/>
      <c r="AJL38" s="90"/>
      <c r="AJM38" s="90"/>
      <c r="AJN38" s="90"/>
      <c r="AJO38" s="90"/>
      <c r="AJP38" s="90"/>
      <c r="AJQ38" s="90"/>
      <c r="AJR38" s="90"/>
      <c r="AJS38" s="90"/>
      <c r="AJT38" s="90"/>
      <c r="AJU38" s="90"/>
      <c r="AJV38" s="90"/>
      <c r="AJW38" s="90"/>
      <c r="AJX38" s="90"/>
      <c r="AJY38" s="90"/>
      <c r="AJZ38" s="90"/>
      <c r="AKA38" s="90"/>
      <c r="AKB38" s="90"/>
      <c r="AKC38" s="90"/>
      <c r="AKD38" s="90"/>
      <c r="AKE38" s="90"/>
      <c r="AKF38" s="90"/>
      <c r="AKG38" s="90"/>
      <c r="AKH38" s="90"/>
      <c r="AKI38" s="90"/>
      <c r="AKJ38" s="90"/>
      <c r="AKK38" s="90"/>
      <c r="AKL38" s="90"/>
      <c r="AKM38" s="90"/>
      <c r="AKN38" s="90"/>
      <c r="AKO38" s="90"/>
      <c r="AKP38" s="90"/>
      <c r="AKQ38" s="90"/>
      <c r="AKR38" s="90"/>
      <c r="AKS38" s="90"/>
      <c r="AKT38" s="90"/>
      <c r="AKU38" s="90"/>
      <c r="AKV38" s="90"/>
      <c r="AKW38" s="90"/>
      <c r="AKX38" s="90"/>
      <c r="AKY38" s="90"/>
      <c r="AKZ38" s="90"/>
      <c r="ALA38" s="90"/>
      <c r="ALB38" s="90"/>
      <c r="ALC38" s="90"/>
      <c r="ALD38" s="90"/>
      <c r="ALE38" s="90"/>
      <c r="ALF38" s="90"/>
      <c r="ALG38" s="90"/>
      <c r="ALH38" s="90"/>
      <c r="ALI38" s="90"/>
      <c r="ALJ38" s="90"/>
      <c r="ALK38" s="90"/>
      <c r="ALL38" s="90"/>
      <c r="ALM38" s="90"/>
      <c r="ALN38" s="90"/>
      <c r="ALO38" s="90"/>
      <c r="ALP38" s="90"/>
      <c r="ALQ38" s="90"/>
      <c r="ALR38" s="90"/>
      <c r="ALS38" s="90"/>
      <c r="ALT38" s="90"/>
      <c r="ALU38" s="90"/>
      <c r="ALV38" s="90"/>
      <c r="ALW38" s="90"/>
      <c r="ALX38" s="90"/>
      <c r="ALY38" s="90"/>
      <c r="ALZ38" s="90"/>
      <c r="AMA38" s="90"/>
      <c r="AMB38" s="90"/>
      <c r="AMC38" s="90"/>
      <c r="AMD38" s="90"/>
      <c r="AME38" s="90"/>
      <c r="AMF38" s="90"/>
      <c r="AMG38" s="90"/>
      <c r="AMH38" s="90"/>
      <c r="AMI38" s="90"/>
      <c r="AMJ38" s="90"/>
      <c r="AMK38" s="90"/>
      <c r="AML38" s="90"/>
      <c r="AMM38" s="90"/>
      <c r="AMN38" s="90"/>
      <c r="AMO38" s="90"/>
      <c r="AMP38" s="90"/>
      <c r="AMQ38" s="90"/>
      <c r="AMR38" s="90"/>
      <c r="AMS38" s="90"/>
      <c r="AMT38" s="90"/>
      <c r="AMU38" s="90"/>
      <c r="AMV38" s="90"/>
      <c r="AMW38" s="90"/>
      <c r="AMX38" s="90"/>
      <c r="AMY38" s="90"/>
      <c r="AMZ38" s="90"/>
      <c r="ANA38" s="90"/>
      <c r="ANB38" s="90"/>
      <c r="ANC38" s="90"/>
      <c r="AND38" s="90"/>
      <c r="ANE38" s="90"/>
      <c r="ANF38" s="90"/>
      <c r="ANG38" s="90"/>
      <c r="ANH38" s="90"/>
      <c r="ANI38" s="90"/>
      <c r="ANJ38" s="90"/>
      <c r="ANK38" s="90"/>
      <c r="ANL38" s="90"/>
      <c r="ANM38" s="90"/>
      <c r="ANN38" s="90"/>
      <c r="ANO38" s="90"/>
      <c r="ANP38" s="90"/>
      <c r="ANQ38" s="90"/>
      <c r="ANR38" s="90"/>
      <c r="ANS38" s="90"/>
      <c r="ANT38" s="90"/>
      <c r="ANU38" s="90"/>
      <c r="ANV38" s="90"/>
      <c r="ANW38" s="90"/>
      <c r="ANX38" s="90"/>
      <c r="ANY38" s="90"/>
      <c r="ANZ38" s="90"/>
      <c r="AOA38" s="90"/>
      <c r="AOB38" s="90"/>
      <c r="AOC38" s="90"/>
      <c r="AOD38" s="90"/>
      <c r="AOE38" s="90"/>
      <c r="AOF38" s="90"/>
      <c r="AOG38" s="90"/>
      <c r="AOH38" s="90"/>
      <c r="AOI38" s="90"/>
      <c r="AOJ38" s="90"/>
      <c r="AOK38" s="90"/>
      <c r="AOL38" s="90"/>
      <c r="AOM38" s="90"/>
      <c r="AON38" s="90"/>
      <c r="AOO38" s="90"/>
      <c r="AOP38" s="90"/>
      <c r="AOQ38" s="90"/>
      <c r="AOR38" s="90"/>
      <c r="AOS38" s="90"/>
      <c r="AOT38" s="90"/>
      <c r="AOU38" s="90"/>
      <c r="AOV38" s="90"/>
      <c r="AOW38" s="90"/>
      <c r="AOX38" s="90"/>
      <c r="AOY38" s="90"/>
      <c r="AOZ38" s="90"/>
      <c r="APA38" s="90"/>
      <c r="APB38" s="90"/>
      <c r="APC38" s="90"/>
      <c r="APD38" s="90"/>
      <c r="APE38" s="90"/>
      <c r="APF38" s="90"/>
      <c r="APG38" s="90"/>
      <c r="APH38" s="90"/>
      <c r="API38" s="90"/>
      <c r="APJ38" s="90"/>
      <c r="APK38" s="90"/>
      <c r="APL38" s="90"/>
      <c r="APM38" s="90"/>
      <c r="APN38" s="90"/>
      <c r="APO38" s="90"/>
      <c r="APP38" s="90"/>
      <c r="APQ38" s="90"/>
      <c r="APR38" s="90"/>
      <c r="APS38" s="90"/>
      <c r="APT38" s="90"/>
      <c r="APU38" s="90"/>
      <c r="APV38" s="90"/>
      <c r="APW38" s="90"/>
      <c r="APX38" s="90"/>
      <c r="APY38" s="90"/>
      <c r="APZ38" s="90"/>
      <c r="AQA38" s="90"/>
      <c r="AQB38" s="90"/>
      <c r="AQC38" s="90"/>
      <c r="AQD38" s="90"/>
      <c r="AQE38" s="90"/>
      <c r="AQF38" s="90"/>
      <c r="AQG38" s="90"/>
      <c r="AQH38" s="90"/>
      <c r="AQI38" s="90"/>
      <c r="AQJ38" s="90"/>
      <c r="AQK38" s="90"/>
      <c r="AQL38" s="90"/>
      <c r="AQM38" s="90"/>
      <c r="AQN38" s="90"/>
      <c r="AQO38" s="90"/>
      <c r="AQP38" s="90"/>
      <c r="AQQ38" s="90"/>
      <c r="AQR38" s="90"/>
      <c r="AQS38" s="90"/>
      <c r="AQT38" s="90"/>
      <c r="AQU38" s="90"/>
      <c r="AQV38" s="90"/>
      <c r="AQW38" s="90"/>
      <c r="AQX38" s="90"/>
      <c r="AQY38" s="90"/>
      <c r="AQZ38" s="90"/>
      <c r="ARA38" s="90"/>
      <c r="ARB38" s="90"/>
      <c r="ARC38" s="90"/>
      <c r="ARD38" s="90"/>
      <c r="ARE38" s="90"/>
      <c r="ARF38" s="90"/>
      <c r="ARG38" s="90"/>
      <c r="ARH38" s="90"/>
      <c r="ARI38" s="90"/>
      <c r="ARJ38" s="90"/>
      <c r="ARK38" s="90"/>
      <c r="ARL38" s="90"/>
      <c r="ARM38" s="90"/>
      <c r="ARN38" s="90"/>
      <c r="ARO38" s="90"/>
      <c r="ARP38" s="90"/>
      <c r="ARQ38" s="90"/>
      <c r="ARR38" s="90"/>
      <c r="ARS38" s="90"/>
      <c r="ART38" s="90"/>
      <c r="ARU38" s="90"/>
      <c r="ARV38" s="90"/>
      <c r="ARW38" s="90"/>
      <c r="ARX38" s="90"/>
      <c r="ARY38" s="90"/>
      <c r="ARZ38" s="90"/>
      <c r="ASA38" s="90"/>
      <c r="ASB38" s="90"/>
      <c r="ASC38" s="90"/>
      <c r="ASD38" s="90"/>
      <c r="ASE38" s="90"/>
      <c r="ASF38" s="90"/>
      <c r="ASG38" s="90"/>
      <c r="ASH38" s="90"/>
      <c r="ASI38" s="90"/>
      <c r="ASJ38" s="90"/>
      <c r="ASK38" s="90"/>
      <c r="ASL38" s="90"/>
      <c r="ASM38" s="90"/>
      <c r="ASN38" s="90"/>
      <c r="ASO38" s="90"/>
      <c r="ASP38" s="90"/>
      <c r="ASQ38" s="90"/>
      <c r="ASR38" s="90"/>
      <c r="ASS38" s="90"/>
      <c r="AST38" s="90"/>
      <c r="ASU38" s="90"/>
      <c r="ASV38" s="90"/>
      <c r="ASW38" s="90"/>
      <c r="ASX38" s="90"/>
      <c r="ASY38" s="90"/>
      <c r="ASZ38" s="90"/>
      <c r="ATA38" s="90"/>
      <c r="ATB38" s="90"/>
      <c r="ATC38" s="90"/>
      <c r="ATD38" s="90"/>
      <c r="ATE38" s="90"/>
      <c r="ATF38" s="90"/>
      <c r="ATG38" s="90"/>
      <c r="ATH38" s="90"/>
      <c r="ATI38" s="90"/>
      <c r="ATJ38" s="90"/>
      <c r="ATK38" s="90"/>
      <c r="ATL38" s="90"/>
      <c r="ATM38" s="90"/>
      <c r="ATN38" s="90"/>
      <c r="ATO38" s="90"/>
      <c r="ATP38" s="90"/>
      <c r="ATQ38" s="90"/>
      <c r="ATR38" s="90"/>
      <c r="ATS38" s="90"/>
    </row>
    <row r="39" spans="1:1215" x14ac:dyDescent="0.25">
      <c r="A39" s="19">
        <v>21</v>
      </c>
      <c r="C39" s="5" t="str">
        <f t="shared" si="2950"/>
        <v/>
      </c>
      <c r="D39" s="92">
        <f t="shared" si="2952"/>
        <v>0</v>
      </c>
      <c r="E39" s="93">
        <f t="shared" si="2952"/>
        <v>0</v>
      </c>
      <c r="F39" s="93">
        <f t="shared" si="2952"/>
        <v>0</v>
      </c>
      <c r="G39" s="93">
        <f t="shared" si="2952"/>
        <v>0</v>
      </c>
      <c r="H39" s="93">
        <f t="shared" si="2952"/>
        <v>0</v>
      </c>
      <c r="I39" s="93">
        <f t="shared" si="2952"/>
        <v>0</v>
      </c>
      <c r="J39" s="93">
        <f t="shared" si="2952"/>
        <v>0</v>
      </c>
      <c r="K39" s="93">
        <f t="shared" si="2952"/>
        <v>0</v>
      </c>
      <c r="L39" s="93">
        <f t="shared" si="2952"/>
        <v>0</v>
      </c>
      <c r="M39" s="93">
        <f t="shared" si="2952"/>
        <v>0</v>
      </c>
      <c r="N39" s="93">
        <f t="shared" si="2952"/>
        <v>0</v>
      </c>
      <c r="O39" s="93">
        <f t="shared" si="2952"/>
        <v>0</v>
      </c>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c r="CB39" s="95"/>
      <c r="CC39" s="95"/>
      <c r="CD39" s="95"/>
      <c r="CE39" s="95"/>
      <c r="CF39" s="95"/>
      <c r="CG39" s="95"/>
      <c r="CH39" s="95"/>
      <c r="CI39" s="95"/>
      <c r="CJ39" s="95"/>
      <c r="CK39" s="95"/>
      <c r="CL39" s="95"/>
      <c r="CM39" s="95"/>
      <c r="CN39" s="95"/>
      <c r="CO39" s="95"/>
      <c r="CP39" s="95"/>
      <c r="CQ39" s="95"/>
      <c r="CR39" s="95"/>
      <c r="CS39" s="95"/>
      <c r="CT39" s="95"/>
      <c r="CU39" s="95"/>
      <c r="CV39" s="95"/>
      <c r="CW39" s="95"/>
      <c r="CX39" s="95"/>
      <c r="CY39" s="95"/>
      <c r="CZ39" s="95"/>
      <c r="DA39" s="95"/>
      <c r="DB39" s="95"/>
      <c r="DC39" s="95"/>
      <c r="DD39" s="95"/>
      <c r="DE39" s="95"/>
      <c r="DF39" s="95"/>
      <c r="DG39" s="95"/>
      <c r="DH39" s="95"/>
      <c r="DI39" s="95"/>
      <c r="DJ39" s="95"/>
      <c r="DK39" s="95"/>
      <c r="DL39" s="95"/>
      <c r="DM39" s="95"/>
      <c r="DN39" s="95"/>
      <c r="DO39" s="95"/>
      <c r="DP39" s="95"/>
      <c r="DQ39" s="95"/>
      <c r="DR39" s="95"/>
      <c r="DS39" s="95"/>
      <c r="DT39" s="95"/>
      <c r="DU39" s="95"/>
      <c r="DV39" s="95"/>
      <c r="DW39" s="95"/>
      <c r="DX39" s="95"/>
      <c r="DY39" s="95"/>
      <c r="DZ39" s="95"/>
      <c r="EA39" s="95"/>
      <c r="EB39" s="95"/>
      <c r="EC39" s="95"/>
      <c r="ED39" s="95"/>
      <c r="EE39" s="95"/>
      <c r="EF39" s="90"/>
      <c r="EG39" s="90"/>
      <c r="EH39" s="90"/>
      <c r="EI39" s="90"/>
      <c r="EJ39" s="90"/>
      <c r="EK39" s="90"/>
      <c r="EL39" s="90"/>
      <c r="EM39" s="90"/>
      <c r="EN39" s="90"/>
      <c r="EO39" s="90"/>
      <c r="EP39" s="90"/>
      <c r="EQ39" s="90"/>
      <c r="ER39" s="90"/>
      <c r="ES39" s="90"/>
      <c r="ET39" s="90"/>
      <c r="EU39" s="90"/>
      <c r="EV39" s="90"/>
      <c r="EW39" s="90"/>
      <c r="EX39" s="90"/>
      <c r="EY39" s="90"/>
      <c r="EZ39" s="90"/>
      <c r="FA39" s="90"/>
      <c r="FB39" s="90"/>
      <c r="FC39" s="90"/>
      <c r="FD39" s="90"/>
      <c r="FE39" s="90"/>
      <c r="FF39" s="90"/>
      <c r="FG39" s="90"/>
      <c r="FH39" s="90"/>
      <c r="FI39" s="90"/>
      <c r="FJ39" s="90"/>
      <c r="FK39" s="90"/>
      <c r="FL39" s="90"/>
      <c r="FM39" s="90"/>
      <c r="FN39" s="90"/>
      <c r="FO39" s="90"/>
      <c r="FP39" s="90"/>
      <c r="FQ39" s="90"/>
      <c r="FR39" s="90"/>
      <c r="FS39" s="90"/>
      <c r="FT39" s="90"/>
      <c r="FU39" s="90"/>
      <c r="FV39" s="90"/>
      <c r="FW39" s="90"/>
      <c r="FX39" s="90"/>
      <c r="FY39" s="90"/>
      <c r="FZ39" s="90"/>
      <c r="GA39" s="90"/>
      <c r="GB39" s="90"/>
      <c r="GC39" s="90"/>
      <c r="GD39" s="90"/>
      <c r="GE39" s="90"/>
      <c r="GF39" s="90"/>
      <c r="GG39" s="90"/>
      <c r="GH39" s="90"/>
      <c r="GI39" s="90"/>
      <c r="GJ39" s="90"/>
      <c r="GK39" s="90"/>
      <c r="GL39" s="90"/>
      <c r="GM39" s="90"/>
      <c r="GN39" s="90"/>
      <c r="GO39" s="90"/>
      <c r="GP39" s="90"/>
      <c r="GQ39" s="90"/>
      <c r="GR39" s="90"/>
      <c r="GS39" s="90"/>
      <c r="GT39" s="90"/>
      <c r="GU39" s="90"/>
      <c r="GV39" s="90"/>
      <c r="GW39" s="90"/>
      <c r="GX39" s="90"/>
      <c r="GY39" s="90"/>
      <c r="GZ39" s="90"/>
      <c r="HA39" s="90"/>
      <c r="HB39" s="90"/>
      <c r="HC39" s="90"/>
      <c r="HD39" s="90"/>
      <c r="HE39" s="90"/>
      <c r="HF39" s="90"/>
      <c r="HG39" s="90"/>
      <c r="HH39" s="90"/>
      <c r="HI39" s="90"/>
      <c r="HJ39" s="90"/>
      <c r="HK39" s="90"/>
      <c r="HL39" s="90"/>
      <c r="HM39" s="90"/>
      <c r="HN39" s="90"/>
      <c r="HO39" s="90"/>
      <c r="HP39" s="90"/>
      <c r="HQ39" s="90"/>
      <c r="HR39" s="90"/>
      <c r="HS39" s="90"/>
      <c r="HT39" s="90"/>
      <c r="HU39" s="90"/>
      <c r="HV39" s="90"/>
      <c r="HW39" s="90"/>
      <c r="HX39" s="90"/>
      <c r="HY39" s="90"/>
      <c r="HZ39" s="90"/>
      <c r="IA39" s="90"/>
      <c r="IB39" s="90"/>
      <c r="IC39" s="90"/>
      <c r="ID39" s="90"/>
      <c r="IE39" s="90"/>
      <c r="IF39" s="90"/>
      <c r="IG39" s="90"/>
      <c r="IH39" s="90"/>
      <c r="II39" s="90"/>
      <c r="IJ39" s="90"/>
      <c r="IK39" s="90"/>
      <c r="IL39" s="90"/>
      <c r="IM39" s="90"/>
      <c r="IN39" s="90"/>
      <c r="IO39" s="90"/>
      <c r="IP39" s="90"/>
      <c r="IQ39" s="90"/>
      <c r="IR39" s="90"/>
      <c r="IS39" s="90"/>
      <c r="IT39" s="90"/>
      <c r="IU39" s="90"/>
      <c r="IV39" s="90"/>
      <c r="IW39" s="90"/>
      <c r="IX39" s="90"/>
      <c r="IY39" s="90"/>
      <c r="IZ39" s="90"/>
      <c r="JA39" s="90"/>
      <c r="JB39" s="90"/>
      <c r="JC39" s="90"/>
      <c r="JD39" s="90"/>
      <c r="JE39" s="90"/>
      <c r="JF39" s="90"/>
      <c r="JG39" s="90"/>
      <c r="JH39" s="90"/>
      <c r="JI39" s="90"/>
      <c r="JJ39" s="90"/>
      <c r="JK39" s="90"/>
      <c r="JL39" s="90"/>
      <c r="JM39" s="90"/>
      <c r="JN39" s="90"/>
      <c r="JO39" s="90"/>
      <c r="JP39" s="90"/>
      <c r="JQ39" s="90"/>
      <c r="JR39" s="90"/>
      <c r="JS39" s="90"/>
      <c r="JT39" s="90"/>
      <c r="JU39" s="90"/>
      <c r="JV39" s="90"/>
      <c r="JW39" s="90"/>
      <c r="JX39" s="90"/>
      <c r="JY39" s="90"/>
      <c r="JZ39" s="90"/>
      <c r="KA39" s="90"/>
      <c r="KB39" s="90"/>
      <c r="KC39" s="90"/>
      <c r="KD39" s="90"/>
      <c r="KE39" s="90"/>
      <c r="KF39" s="90"/>
      <c r="KG39" s="90"/>
      <c r="KH39" s="90"/>
      <c r="KI39" s="90"/>
      <c r="KJ39" s="90"/>
      <c r="KK39" s="90"/>
      <c r="KL39" s="90"/>
      <c r="KM39" s="90"/>
      <c r="KN39" s="90"/>
      <c r="KO39" s="90"/>
      <c r="KP39" s="90"/>
      <c r="KQ39" s="90"/>
      <c r="KR39" s="90"/>
      <c r="KS39" s="90"/>
      <c r="KT39" s="90"/>
      <c r="KU39" s="90"/>
      <c r="KV39" s="90"/>
      <c r="KW39" s="90"/>
      <c r="KX39" s="90"/>
      <c r="KY39" s="90"/>
      <c r="KZ39" s="90"/>
      <c r="LA39" s="90"/>
      <c r="LB39" s="90"/>
      <c r="LC39" s="90"/>
      <c r="LD39" s="90"/>
      <c r="LE39" s="90"/>
      <c r="LF39" s="90"/>
      <c r="LG39" s="90"/>
      <c r="LH39" s="90"/>
      <c r="LI39" s="90"/>
      <c r="LJ39" s="90"/>
      <c r="LK39" s="90"/>
      <c r="LL39" s="90"/>
      <c r="LM39" s="90"/>
      <c r="LN39" s="90"/>
      <c r="LO39" s="90"/>
      <c r="LP39" s="90"/>
      <c r="LQ39" s="90"/>
      <c r="LR39" s="90"/>
      <c r="LS39" s="90"/>
      <c r="LT39" s="90"/>
      <c r="LU39" s="90"/>
      <c r="LV39" s="90"/>
      <c r="LW39" s="90"/>
      <c r="LX39" s="90"/>
      <c r="LY39" s="90"/>
      <c r="LZ39" s="90"/>
      <c r="MA39" s="90"/>
      <c r="MB39" s="90"/>
      <c r="MC39" s="90"/>
      <c r="MD39" s="90"/>
      <c r="ME39" s="90"/>
      <c r="MF39" s="90"/>
      <c r="MG39" s="90"/>
      <c r="MH39" s="90"/>
      <c r="MI39" s="90"/>
      <c r="MJ39" s="90"/>
      <c r="MK39" s="90"/>
      <c r="ML39" s="90"/>
      <c r="MM39" s="90"/>
      <c r="MN39" s="90"/>
      <c r="MO39" s="90"/>
      <c r="MP39" s="90"/>
      <c r="MQ39" s="90"/>
      <c r="MR39" s="90"/>
      <c r="MS39" s="90"/>
      <c r="MT39" s="90"/>
      <c r="MU39" s="90"/>
      <c r="MV39" s="90"/>
      <c r="MW39" s="90"/>
      <c r="MX39" s="90"/>
      <c r="MY39" s="90"/>
      <c r="MZ39" s="90"/>
      <c r="NA39" s="90"/>
      <c r="NB39" s="90"/>
      <c r="NC39" s="90"/>
      <c r="ND39" s="90"/>
      <c r="NE39" s="90"/>
      <c r="NF39" s="90"/>
      <c r="NG39" s="90"/>
      <c r="NH39" s="90"/>
      <c r="NI39" s="90"/>
      <c r="NJ39" s="90"/>
      <c r="NK39" s="90"/>
      <c r="NL39" s="90"/>
      <c r="NM39" s="90"/>
      <c r="NN39" s="90"/>
      <c r="NO39" s="90"/>
      <c r="NP39" s="90"/>
      <c r="NQ39" s="90"/>
      <c r="NR39" s="90"/>
      <c r="NS39" s="90"/>
      <c r="NT39" s="90"/>
      <c r="NU39" s="90"/>
      <c r="NV39" s="90"/>
      <c r="NW39" s="90"/>
      <c r="NX39" s="90"/>
      <c r="NY39" s="90"/>
      <c r="NZ39" s="90"/>
      <c r="OA39" s="90"/>
      <c r="OB39" s="90"/>
      <c r="OC39" s="90"/>
      <c r="OD39" s="90"/>
      <c r="OE39" s="90"/>
      <c r="OF39" s="90"/>
      <c r="OG39" s="90"/>
      <c r="OH39" s="90"/>
      <c r="OI39" s="90"/>
      <c r="OJ39" s="90"/>
      <c r="OK39" s="90"/>
      <c r="OL39" s="90"/>
      <c r="OM39" s="90"/>
      <c r="ON39" s="90"/>
      <c r="OO39" s="90"/>
      <c r="OP39" s="90"/>
      <c r="OQ39" s="90"/>
      <c r="OR39" s="90"/>
      <c r="OS39" s="90"/>
      <c r="OT39" s="90"/>
      <c r="OU39" s="90"/>
      <c r="OV39" s="90"/>
      <c r="OW39" s="90"/>
      <c r="OX39" s="90"/>
      <c r="OY39" s="90"/>
      <c r="OZ39" s="90"/>
      <c r="PA39" s="90"/>
      <c r="PB39" s="90"/>
      <c r="PC39" s="90"/>
      <c r="PD39" s="90"/>
      <c r="PE39" s="90"/>
      <c r="PF39" s="90"/>
      <c r="PG39" s="90"/>
      <c r="PH39" s="90"/>
      <c r="PI39" s="90"/>
      <c r="PJ39" s="90"/>
      <c r="PK39" s="90"/>
      <c r="PL39" s="90"/>
      <c r="PM39" s="90"/>
      <c r="PN39" s="90"/>
      <c r="PO39" s="90"/>
      <c r="PP39" s="90"/>
      <c r="PQ39" s="90"/>
      <c r="PR39" s="90"/>
      <c r="PS39" s="90"/>
      <c r="PT39" s="90"/>
      <c r="PU39" s="90"/>
      <c r="PV39" s="90"/>
      <c r="PW39" s="90"/>
      <c r="PX39" s="90"/>
      <c r="PY39" s="90"/>
      <c r="PZ39" s="90"/>
      <c r="QA39" s="90"/>
      <c r="QB39" s="90"/>
      <c r="QC39" s="90"/>
      <c r="QD39" s="90"/>
      <c r="QE39" s="90"/>
      <c r="QF39" s="90"/>
      <c r="QG39" s="90"/>
      <c r="QH39" s="90"/>
      <c r="QI39" s="90"/>
      <c r="QJ39" s="90"/>
      <c r="QK39" s="90"/>
      <c r="QL39" s="90"/>
      <c r="QM39" s="90"/>
      <c r="QN39" s="90"/>
      <c r="QO39" s="90"/>
      <c r="QP39" s="90"/>
      <c r="QQ39" s="90"/>
      <c r="QR39" s="90"/>
      <c r="QS39" s="90"/>
      <c r="QT39" s="90"/>
      <c r="QU39" s="90"/>
      <c r="QV39" s="90"/>
      <c r="QW39" s="90"/>
      <c r="QX39" s="90"/>
      <c r="QY39" s="90"/>
      <c r="QZ39" s="90"/>
      <c r="RA39" s="90"/>
      <c r="RB39" s="90"/>
      <c r="RC39" s="90"/>
      <c r="RD39" s="90"/>
      <c r="RE39" s="90"/>
      <c r="RF39" s="90"/>
      <c r="RG39" s="90"/>
      <c r="RH39" s="90"/>
      <c r="RI39" s="90"/>
      <c r="RJ39" s="90"/>
      <c r="RK39" s="90"/>
      <c r="RL39" s="90"/>
      <c r="RM39" s="90"/>
      <c r="RN39" s="90"/>
      <c r="RO39" s="90"/>
      <c r="RP39" s="90"/>
      <c r="RQ39" s="90"/>
      <c r="RR39" s="90"/>
      <c r="RS39" s="90"/>
      <c r="RT39" s="90"/>
      <c r="RU39" s="90"/>
      <c r="RV39" s="90"/>
      <c r="RW39" s="90"/>
      <c r="RX39" s="90"/>
      <c r="RY39" s="90"/>
      <c r="RZ39" s="90"/>
      <c r="SA39" s="90"/>
      <c r="SB39" s="90"/>
      <c r="SC39" s="90"/>
      <c r="SD39" s="90"/>
      <c r="SE39" s="90"/>
      <c r="SF39" s="90"/>
      <c r="SG39" s="90"/>
      <c r="SH39" s="90"/>
      <c r="SI39" s="90"/>
      <c r="SJ39" s="90"/>
      <c r="SK39" s="90"/>
      <c r="SL39" s="90"/>
      <c r="SM39" s="90"/>
      <c r="SN39" s="90"/>
      <c r="SO39" s="90"/>
      <c r="SP39" s="90"/>
      <c r="SQ39" s="90"/>
      <c r="SR39" s="90"/>
      <c r="SS39" s="90"/>
      <c r="ST39" s="90"/>
      <c r="SU39" s="90"/>
      <c r="SV39" s="90"/>
      <c r="SW39" s="90"/>
      <c r="SX39" s="90"/>
      <c r="SY39" s="90"/>
      <c r="SZ39" s="90"/>
      <c r="TA39" s="90"/>
      <c r="TB39" s="90"/>
      <c r="TC39" s="90"/>
      <c r="TD39" s="90"/>
      <c r="TE39" s="90"/>
      <c r="TF39" s="90"/>
      <c r="TG39" s="90"/>
      <c r="TH39" s="90"/>
      <c r="TI39" s="90"/>
      <c r="TJ39" s="90"/>
      <c r="TK39" s="90"/>
      <c r="TL39" s="90"/>
      <c r="TM39" s="90"/>
      <c r="TN39" s="90"/>
      <c r="TO39" s="90"/>
      <c r="TP39" s="90"/>
      <c r="TQ39" s="90"/>
      <c r="TR39" s="90"/>
      <c r="TS39" s="90"/>
      <c r="TT39" s="90"/>
      <c r="TU39" s="90"/>
      <c r="TV39" s="90"/>
      <c r="TW39" s="90"/>
      <c r="TX39" s="90"/>
      <c r="TY39" s="90"/>
      <c r="TZ39" s="90"/>
      <c r="UA39" s="90"/>
      <c r="UB39" s="90"/>
      <c r="UC39" s="90"/>
      <c r="UD39" s="90"/>
      <c r="UE39" s="90"/>
      <c r="UF39" s="90"/>
      <c r="UG39" s="90"/>
      <c r="UH39" s="90"/>
      <c r="UI39" s="90"/>
      <c r="UJ39" s="90"/>
      <c r="UK39" s="90"/>
      <c r="UL39" s="90"/>
      <c r="UM39" s="90"/>
      <c r="UN39" s="90"/>
      <c r="UO39" s="90"/>
      <c r="UP39" s="90"/>
      <c r="UQ39" s="90"/>
      <c r="UR39" s="90"/>
      <c r="US39" s="90"/>
      <c r="UT39" s="90"/>
      <c r="UU39" s="90"/>
      <c r="UV39" s="90"/>
      <c r="UW39" s="90"/>
      <c r="UX39" s="90"/>
      <c r="UY39" s="90"/>
      <c r="UZ39" s="90"/>
      <c r="VA39" s="90"/>
      <c r="VB39" s="90"/>
      <c r="VC39" s="90"/>
      <c r="VD39" s="90"/>
      <c r="VE39" s="90"/>
      <c r="VF39" s="90"/>
      <c r="VG39" s="90"/>
      <c r="VH39" s="90"/>
      <c r="VI39" s="90"/>
      <c r="VJ39" s="90"/>
      <c r="VK39" s="90"/>
      <c r="VL39" s="90"/>
      <c r="VM39" s="90"/>
      <c r="VN39" s="90"/>
      <c r="VO39" s="90"/>
      <c r="VP39" s="90"/>
      <c r="VQ39" s="90"/>
      <c r="VR39" s="90"/>
      <c r="VS39" s="90"/>
      <c r="VT39" s="90"/>
      <c r="VU39" s="90"/>
      <c r="VV39" s="90"/>
      <c r="VW39" s="90"/>
      <c r="VX39" s="90"/>
      <c r="VY39" s="90"/>
      <c r="VZ39" s="90"/>
      <c r="WA39" s="90"/>
      <c r="WB39" s="90"/>
      <c r="WC39" s="90"/>
      <c r="WD39" s="90"/>
      <c r="WE39" s="90"/>
      <c r="WF39" s="90"/>
      <c r="WG39" s="90"/>
      <c r="WH39" s="90"/>
      <c r="WI39" s="90"/>
      <c r="WJ39" s="90"/>
      <c r="WK39" s="90"/>
      <c r="WL39" s="90"/>
      <c r="WM39" s="90"/>
      <c r="WN39" s="90"/>
      <c r="WO39" s="90"/>
      <c r="WP39" s="90"/>
      <c r="WQ39" s="90"/>
      <c r="WR39" s="90"/>
      <c r="WS39" s="90"/>
      <c r="WT39" s="90"/>
      <c r="WU39" s="90"/>
      <c r="WV39" s="90"/>
      <c r="WW39" s="90"/>
      <c r="WX39" s="90"/>
      <c r="WY39" s="90"/>
      <c r="WZ39" s="90"/>
      <c r="XA39" s="90"/>
      <c r="XB39" s="90"/>
      <c r="XC39" s="90"/>
      <c r="XD39" s="90"/>
      <c r="XE39" s="90"/>
      <c r="XF39" s="90"/>
      <c r="XG39" s="90"/>
      <c r="XH39" s="90"/>
      <c r="XI39" s="90"/>
      <c r="XJ39" s="90"/>
      <c r="XK39" s="90"/>
      <c r="XL39" s="90"/>
      <c r="XM39" s="90"/>
      <c r="XN39" s="90"/>
      <c r="XO39" s="90"/>
      <c r="XP39" s="90"/>
      <c r="XQ39" s="90"/>
      <c r="XR39" s="90"/>
      <c r="XS39" s="90"/>
      <c r="XT39" s="90"/>
      <c r="XU39" s="90"/>
      <c r="XV39" s="90"/>
      <c r="XW39" s="90"/>
      <c r="XX39" s="90"/>
      <c r="XY39" s="90"/>
      <c r="XZ39" s="90"/>
      <c r="YA39" s="90"/>
      <c r="YB39" s="90"/>
      <c r="YC39" s="90"/>
      <c r="YD39" s="90"/>
      <c r="YE39" s="90"/>
      <c r="YF39" s="90"/>
      <c r="YG39" s="90"/>
      <c r="YH39" s="90"/>
      <c r="YI39" s="90"/>
      <c r="YJ39" s="90"/>
      <c r="YK39" s="90"/>
      <c r="YL39" s="90"/>
      <c r="YM39" s="90"/>
      <c r="YN39" s="90"/>
      <c r="YO39" s="90"/>
      <c r="YP39" s="90"/>
      <c r="YQ39" s="90"/>
      <c r="YR39" s="90"/>
      <c r="YS39" s="90"/>
      <c r="YT39" s="90"/>
      <c r="YU39" s="90"/>
      <c r="YV39" s="90"/>
      <c r="YW39" s="90"/>
      <c r="YX39" s="90"/>
      <c r="YY39" s="90"/>
      <c r="YZ39" s="90"/>
      <c r="ZA39" s="90"/>
      <c r="ZB39" s="90"/>
      <c r="ZC39" s="90"/>
      <c r="ZD39" s="90"/>
      <c r="ZE39" s="90"/>
      <c r="ZF39" s="90"/>
      <c r="ZG39" s="90"/>
      <c r="ZH39" s="90"/>
      <c r="ZI39" s="90"/>
      <c r="ZJ39" s="90"/>
      <c r="ZK39" s="90"/>
      <c r="ZL39" s="90"/>
      <c r="ZM39" s="90"/>
      <c r="ZN39" s="90"/>
      <c r="ZO39" s="90"/>
      <c r="ZP39" s="90"/>
      <c r="ZQ39" s="90"/>
      <c r="ZR39" s="90"/>
      <c r="ZS39" s="90"/>
      <c r="ZT39" s="90"/>
      <c r="ZU39" s="90"/>
      <c r="ZV39" s="90"/>
      <c r="ZW39" s="90"/>
      <c r="ZX39" s="90"/>
      <c r="ZY39" s="90"/>
      <c r="ZZ39" s="90"/>
      <c r="AAA39" s="90"/>
      <c r="AAB39" s="90"/>
      <c r="AAC39" s="90"/>
      <c r="AAD39" s="90"/>
      <c r="AAE39" s="90"/>
      <c r="AAF39" s="90"/>
      <c r="AAG39" s="90"/>
      <c r="AAH39" s="90"/>
      <c r="AAI39" s="90"/>
      <c r="AAJ39" s="90"/>
      <c r="AAK39" s="90"/>
      <c r="AAL39" s="90"/>
      <c r="AAM39" s="90"/>
      <c r="AAN39" s="90"/>
      <c r="AAO39" s="90"/>
      <c r="AAP39" s="90"/>
      <c r="AAQ39" s="90"/>
      <c r="AAR39" s="90"/>
      <c r="AAS39" s="90"/>
      <c r="AAT39" s="90"/>
      <c r="AAU39" s="90"/>
      <c r="AAV39" s="90"/>
      <c r="AAW39" s="90"/>
      <c r="AAX39" s="90"/>
      <c r="AAY39" s="90"/>
      <c r="AAZ39" s="90"/>
      <c r="ABA39" s="90"/>
      <c r="ABB39" s="90"/>
      <c r="ABC39" s="90"/>
      <c r="ABD39" s="90"/>
      <c r="ABE39" s="90"/>
      <c r="ABF39" s="90"/>
      <c r="ABG39" s="90"/>
      <c r="ABH39" s="90"/>
      <c r="ABI39" s="90"/>
      <c r="ABJ39" s="90"/>
      <c r="ABK39" s="90"/>
      <c r="ABL39" s="90"/>
      <c r="ABM39" s="90"/>
      <c r="ABN39" s="90"/>
      <c r="ABO39" s="90"/>
      <c r="ABP39" s="90"/>
      <c r="ABQ39" s="90"/>
      <c r="ABR39" s="90"/>
      <c r="ABS39" s="90"/>
      <c r="ABT39" s="90"/>
      <c r="ABU39" s="90"/>
      <c r="ABV39" s="90"/>
      <c r="ABW39" s="90"/>
      <c r="ABX39" s="90"/>
      <c r="ABY39" s="90"/>
      <c r="ABZ39" s="90"/>
      <c r="ACA39" s="90"/>
      <c r="ACB39" s="90"/>
      <c r="ACC39" s="90"/>
      <c r="ACD39" s="90"/>
      <c r="ACE39" s="90"/>
      <c r="ACF39" s="90"/>
      <c r="ACG39" s="90"/>
      <c r="ACH39" s="90"/>
      <c r="ACI39" s="90"/>
      <c r="ACJ39" s="90"/>
      <c r="ACK39" s="90"/>
      <c r="ACL39" s="90"/>
      <c r="ACM39" s="90"/>
      <c r="ACN39" s="90"/>
      <c r="ACO39" s="90"/>
      <c r="ACP39" s="90"/>
      <c r="ACQ39" s="90"/>
      <c r="ACR39" s="90"/>
      <c r="ACS39" s="90"/>
      <c r="ACT39" s="90"/>
      <c r="ACU39" s="90"/>
      <c r="ACV39" s="90"/>
      <c r="ACW39" s="90"/>
      <c r="ACX39" s="90"/>
      <c r="ACY39" s="90"/>
      <c r="ACZ39" s="90"/>
      <c r="ADA39" s="90"/>
      <c r="ADB39" s="90"/>
      <c r="ADC39" s="90"/>
      <c r="ADD39" s="90"/>
      <c r="ADE39" s="90"/>
      <c r="ADF39" s="90"/>
      <c r="ADG39" s="90"/>
      <c r="ADH39" s="90"/>
      <c r="ADI39" s="90"/>
      <c r="ADJ39" s="90"/>
      <c r="ADK39" s="90"/>
      <c r="ADL39" s="90"/>
      <c r="ADM39" s="90"/>
      <c r="ADN39" s="90"/>
      <c r="ADO39" s="90"/>
      <c r="ADP39" s="90"/>
      <c r="ADQ39" s="90"/>
      <c r="ADR39" s="90"/>
      <c r="ADS39" s="90"/>
      <c r="ADT39" s="90"/>
      <c r="ADU39" s="90"/>
      <c r="ADV39" s="90"/>
      <c r="ADW39" s="90"/>
      <c r="ADX39" s="90"/>
      <c r="ADY39" s="90"/>
      <c r="ADZ39" s="90"/>
      <c r="AEA39" s="90"/>
      <c r="AEB39" s="90"/>
      <c r="AEC39" s="90"/>
      <c r="AED39" s="90"/>
      <c r="AEE39" s="90"/>
      <c r="AEF39" s="90"/>
      <c r="AEG39" s="90"/>
      <c r="AEH39" s="90"/>
      <c r="AEI39" s="90"/>
      <c r="AEJ39" s="90"/>
      <c r="AEK39" s="90"/>
      <c r="AEL39" s="90"/>
      <c r="AEM39" s="90"/>
      <c r="AEN39" s="90"/>
      <c r="AEO39" s="90"/>
      <c r="AEP39" s="90"/>
      <c r="AEQ39" s="90"/>
      <c r="AER39" s="90"/>
      <c r="AES39" s="90"/>
      <c r="AET39" s="90"/>
      <c r="AEU39" s="90"/>
      <c r="AEV39" s="90"/>
      <c r="AEW39" s="90"/>
      <c r="AEX39" s="90"/>
      <c r="AEY39" s="90"/>
      <c r="AEZ39" s="90"/>
      <c r="AFA39" s="90"/>
      <c r="AFB39" s="90"/>
      <c r="AFC39" s="90"/>
      <c r="AFD39" s="90"/>
      <c r="AFE39" s="90"/>
      <c r="AFF39" s="90"/>
      <c r="AFG39" s="90"/>
      <c r="AFH39" s="90"/>
      <c r="AFI39" s="90"/>
      <c r="AFJ39" s="90"/>
      <c r="AFK39" s="90"/>
      <c r="AFL39" s="90"/>
      <c r="AFM39" s="90"/>
      <c r="AFN39" s="90"/>
      <c r="AFO39" s="90"/>
      <c r="AFP39" s="90"/>
      <c r="AFQ39" s="90"/>
      <c r="AFR39" s="90"/>
      <c r="AFS39" s="90"/>
      <c r="AFT39" s="90"/>
      <c r="AFU39" s="90"/>
      <c r="AFV39" s="90"/>
      <c r="AFW39" s="90"/>
      <c r="AFX39" s="90"/>
      <c r="AFY39" s="90"/>
      <c r="AFZ39" s="90"/>
      <c r="AGA39" s="90"/>
      <c r="AGB39" s="90"/>
      <c r="AGC39" s="90"/>
      <c r="AGD39" s="90"/>
      <c r="AGE39" s="90"/>
      <c r="AGF39" s="90"/>
      <c r="AGG39" s="90"/>
      <c r="AGH39" s="90"/>
      <c r="AGI39" s="90"/>
      <c r="AGJ39" s="90"/>
      <c r="AGK39" s="90"/>
      <c r="AGL39" s="90"/>
      <c r="AGM39" s="90"/>
      <c r="AGN39" s="90"/>
      <c r="AGO39" s="90"/>
      <c r="AGP39" s="90"/>
      <c r="AGQ39" s="90"/>
      <c r="AGR39" s="90"/>
      <c r="AGS39" s="90"/>
      <c r="AGT39" s="90"/>
      <c r="AGU39" s="90"/>
      <c r="AGV39" s="90"/>
      <c r="AGW39" s="90"/>
      <c r="AGX39" s="90"/>
      <c r="AGY39" s="90"/>
      <c r="AGZ39" s="90"/>
      <c r="AHA39" s="90"/>
      <c r="AHB39" s="90"/>
      <c r="AHC39" s="90"/>
      <c r="AHD39" s="90"/>
      <c r="AHE39" s="90"/>
      <c r="AHF39" s="90"/>
      <c r="AHG39" s="90"/>
      <c r="AHH39" s="90"/>
      <c r="AHI39" s="90"/>
      <c r="AHJ39" s="90"/>
      <c r="AHK39" s="90"/>
      <c r="AHL39" s="90"/>
      <c r="AHM39" s="90"/>
      <c r="AHN39" s="90"/>
      <c r="AHO39" s="90"/>
      <c r="AHP39" s="90"/>
      <c r="AHQ39" s="90"/>
      <c r="AHR39" s="90"/>
      <c r="AHS39" s="90"/>
      <c r="AHT39" s="90"/>
      <c r="AHU39" s="90"/>
      <c r="AHV39" s="90"/>
      <c r="AHW39" s="90"/>
      <c r="AHX39" s="90"/>
      <c r="AHY39" s="90"/>
      <c r="AHZ39" s="90"/>
      <c r="AIA39" s="90"/>
      <c r="AIB39" s="90"/>
      <c r="AIC39" s="90"/>
      <c r="AID39" s="90"/>
      <c r="AIE39" s="90"/>
      <c r="AIF39" s="90"/>
      <c r="AIG39" s="90"/>
      <c r="AIH39" s="90"/>
      <c r="AII39" s="90"/>
      <c r="AIJ39" s="90"/>
      <c r="AIK39" s="90"/>
      <c r="AIL39" s="90"/>
      <c r="AIM39" s="90"/>
      <c r="AIN39" s="90"/>
      <c r="AIO39" s="90"/>
      <c r="AIP39" s="90"/>
      <c r="AIQ39" s="90"/>
      <c r="AIR39" s="90"/>
      <c r="AIS39" s="90"/>
      <c r="AIT39" s="90"/>
      <c r="AIU39" s="90"/>
      <c r="AIV39" s="90"/>
      <c r="AIW39" s="90"/>
      <c r="AIX39" s="90"/>
      <c r="AIY39" s="90"/>
      <c r="AIZ39" s="90"/>
      <c r="AJA39" s="90"/>
      <c r="AJB39" s="90"/>
      <c r="AJC39" s="90"/>
      <c r="AJD39" s="90"/>
      <c r="AJE39" s="90"/>
      <c r="AJF39" s="90"/>
      <c r="AJG39" s="90"/>
      <c r="AJH39" s="90"/>
      <c r="AJI39" s="90"/>
      <c r="AJJ39" s="90"/>
      <c r="AJK39" s="90"/>
      <c r="AJL39" s="90"/>
      <c r="AJM39" s="90"/>
      <c r="AJN39" s="90"/>
      <c r="AJO39" s="90"/>
      <c r="AJP39" s="90"/>
      <c r="AJQ39" s="90"/>
      <c r="AJR39" s="90"/>
      <c r="AJS39" s="90"/>
      <c r="AJT39" s="90"/>
      <c r="AJU39" s="90"/>
      <c r="AJV39" s="90"/>
      <c r="AJW39" s="90"/>
      <c r="AJX39" s="90"/>
      <c r="AJY39" s="90"/>
      <c r="AJZ39" s="90"/>
      <c r="AKA39" s="90"/>
      <c r="AKB39" s="90"/>
      <c r="AKC39" s="90"/>
      <c r="AKD39" s="90"/>
      <c r="AKE39" s="90"/>
      <c r="AKF39" s="90"/>
      <c r="AKG39" s="90"/>
      <c r="AKH39" s="90"/>
      <c r="AKI39" s="90"/>
      <c r="AKJ39" s="90"/>
      <c r="AKK39" s="90"/>
      <c r="AKL39" s="90"/>
      <c r="AKM39" s="90"/>
      <c r="AKN39" s="90"/>
      <c r="AKO39" s="90"/>
      <c r="AKP39" s="90"/>
      <c r="AKQ39" s="90"/>
      <c r="AKR39" s="90"/>
      <c r="AKS39" s="90"/>
      <c r="AKT39" s="90"/>
      <c r="AKU39" s="90"/>
      <c r="AKV39" s="90"/>
      <c r="AKW39" s="90"/>
      <c r="AKX39" s="90"/>
      <c r="AKY39" s="90"/>
      <c r="AKZ39" s="90"/>
      <c r="ALA39" s="90"/>
      <c r="ALB39" s="90"/>
      <c r="ALC39" s="90"/>
      <c r="ALD39" s="90"/>
      <c r="ALE39" s="90"/>
      <c r="ALF39" s="90"/>
      <c r="ALG39" s="90"/>
      <c r="ALH39" s="90"/>
      <c r="ALI39" s="90"/>
      <c r="ALJ39" s="90"/>
      <c r="ALK39" s="90"/>
      <c r="ALL39" s="90"/>
      <c r="ALM39" s="90"/>
      <c r="ALN39" s="90"/>
      <c r="ALO39" s="90"/>
      <c r="ALP39" s="90"/>
      <c r="ALQ39" s="90"/>
      <c r="ALR39" s="90"/>
      <c r="ALS39" s="90"/>
      <c r="ALT39" s="90"/>
      <c r="ALU39" s="90"/>
      <c r="ALV39" s="90"/>
      <c r="ALW39" s="90"/>
      <c r="ALX39" s="90"/>
      <c r="ALY39" s="90"/>
      <c r="ALZ39" s="90"/>
      <c r="AMA39" s="90"/>
      <c r="AMB39" s="90"/>
      <c r="AMC39" s="90"/>
      <c r="AMD39" s="90"/>
      <c r="AME39" s="90"/>
      <c r="AMF39" s="90"/>
      <c r="AMG39" s="90"/>
      <c r="AMH39" s="90"/>
      <c r="AMI39" s="90"/>
      <c r="AMJ39" s="90"/>
      <c r="AMK39" s="90"/>
      <c r="AML39" s="90"/>
      <c r="AMM39" s="90"/>
      <c r="AMN39" s="90"/>
      <c r="AMO39" s="90"/>
      <c r="AMP39" s="90"/>
      <c r="AMQ39" s="90"/>
      <c r="AMR39" s="90"/>
      <c r="AMS39" s="90"/>
      <c r="AMT39" s="90"/>
      <c r="AMU39" s="90"/>
      <c r="AMV39" s="90"/>
      <c r="AMW39" s="90"/>
      <c r="AMX39" s="90"/>
      <c r="AMY39" s="90"/>
      <c r="AMZ39" s="90"/>
      <c r="ANA39" s="90"/>
      <c r="ANB39" s="90"/>
      <c r="ANC39" s="90"/>
      <c r="AND39" s="90"/>
      <c r="ANE39" s="90"/>
      <c r="ANF39" s="90"/>
      <c r="ANG39" s="90"/>
      <c r="ANH39" s="90"/>
      <c r="ANI39" s="90"/>
      <c r="ANJ39" s="90"/>
      <c r="ANK39" s="90"/>
      <c r="ANL39" s="90"/>
      <c r="ANM39" s="90"/>
      <c r="ANN39" s="90"/>
      <c r="ANO39" s="90"/>
      <c r="ANP39" s="90"/>
      <c r="ANQ39" s="90"/>
      <c r="ANR39" s="90"/>
      <c r="ANS39" s="90"/>
      <c r="ANT39" s="90"/>
      <c r="ANU39" s="90"/>
      <c r="ANV39" s="90"/>
      <c r="ANW39" s="90"/>
      <c r="ANX39" s="90"/>
      <c r="ANY39" s="90"/>
      <c r="ANZ39" s="90"/>
      <c r="AOA39" s="90"/>
      <c r="AOB39" s="90"/>
      <c r="AOC39" s="90"/>
      <c r="AOD39" s="90"/>
      <c r="AOE39" s="90"/>
      <c r="AOF39" s="90"/>
      <c r="AOG39" s="90"/>
      <c r="AOH39" s="90"/>
      <c r="AOI39" s="90"/>
      <c r="AOJ39" s="90"/>
      <c r="AOK39" s="90"/>
      <c r="AOL39" s="90"/>
      <c r="AOM39" s="90"/>
      <c r="AON39" s="90"/>
      <c r="AOO39" s="90"/>
      <c r="AOP39" s="90"/>
      <c r="AOQ39" s="90"/>
      <c r="AOR39" s="90"/>
      <c r="AOS39" s="90"/>
      <c r="AOT39" s="90"/>
      <c r="AOU39" s="90"/>
      <c r="AOV39" s="90"/>
      <c r="AOW39" s="90"/>
      <c r="AOX39" s="90"/>
      <c r="AOY39" s="90"/>
      <c r="AOZ39" s="90"/>
      <c r="APA39" s="90"/>
      <c r="APB39" s="90"/>
      <c r="APC39" s="90"/>
      <c r="APD39" s="90"/>
      <c r="APE39" s="90"/>
      <c r="APF39" s="90"/>
      <c r="APG39" s="90"/>
      <c r="APH39" s="90"/>
      <c r="API39" s="90"/>
      <c r="APJ39" s="90"/>
      <c r="APK39" s="90"/>
      <c r="APL39" s="90"/>
      <c r="APM39" s="90"/>
      <c r="APN39" s="90"/>
      <c r="APO39" s="90"/>
      <c r="APP39" s="90"/>
      <c r="APQ39" s="90"/>
      <c r="APR39" s="90"/>
      <c r="APS39" s="90"/>
      <c r="APT39" s="90"/>
      <c r="APU39" s="90"/>
      <c r="APV39" s="90"/>
      <c r="APW39" s="90"/>
      <c r="APX39" s="90"/>
      <c r="APY39" s="90"/>
      <c r="APZ39" s="90"/>
      <c r="AQA39" s="90"/>
      <c r="AQB39" s="90"/>
      <c r="AQC39" s="90"/>
      <c r="AQD39" s="90"/>
      <c r="AQE39" s="90"/>
      <c r="AQF39" s="90"/>
      <c r="AQG39" s="90"/>
      <c r="AQH39" s="90"/>
      <c r="AQI39" s="90"/>
      <c r="AQJ39" s="90"/>
      <c r="AQK39" s="90"/>
      <c r="AQL39" s="90"/>
      <c r="AQM39" s="90"/>
      <c r="AQN39" s="90"/>
      <c r="AQO39" s="90"/>
      <c r="AQP39" s="90"/>
      <c r="AQQ39" s="90"/>
      <c r="AQR39" s="90"/>
      <c r="AQS39" s="90"/>
      <c r="AQT39" s="90"/>
      <c r="AQU39" s="90"/>
      <c r="AQV39" s="90"/>
      <c r="AQW39" s="90"/>
      <c r="AQX39" s="90"/>
      <c r="AQY39" s="90"/>
      <c r="AQZ39" s="90"/>
      <c r="ARA39" s="90"/>
      <c r="ARB39" s="90"/>
      <c r="ARC39" s="90"/>
      <c r="ARD39" s="90"/>
      <c r="ARE39" s="90"/>
      <c r="ARF39" s="90"/>
      <c r="ARG39" s="90"/>
      <c r="ARH39" s="90"/>
      <c r="ARI39" s="90"/>
      <c r="ARJ39" s="90"/>
      <c r="ARK39" s="90"/>
      <c r="ARL39" s="90"/>
      <c r="ARM39" s="90"/>
      <c r="ARN39" s="90"/>
      <c r="ARO39" s="90"/>
      <c r="ARP39" s="90"/>
      <c r="ARQ39" s="90"/>
      <c r="ARR39" s="90"/>
      <c r="ARS39" s="90"/>
      <c r="ART39" s="90"/>
      <c r="ARU39" s="90"/>
      <c r="ARV39" s="90"/>
      <c r="ARW39" s="90"/>
      <c r="ARX39" s="90"/>
      <c r="ARY39" s="90"/>
      <c r="ARZ39" s="90"/>
      <c r="ASA39" s="90"/>
      <c r="ASB39" s="90"/>
      <c r="ASC39" s="90"/>
      <c r="ASD39" s="90"/>
      <c r="ASE39" s="90"/>
      <c r="ASF39" s="90"/>
      <c r="ASG39" s="90"/>
      <c r="ASH39" s="90"/>
      <c r="ASI39" s="90"/>
      <c r="ASJ39" s="90"/>
      <c r="ASK39" s="90"/>
      <c r="ASL39" s="90"/>
      <c r="ASM39" s="90"/>
      <c r="ASN39" s="90"/>
      <c r="ASO39" s="90"/>
      <c r="ASP39" s="90"/>
      <c r="ASQ39" s="90"/>
      <c r="ASR39" s="90"/>
      <c r="ASS39" s="90"/>
      <c r="AST39" s="90"/>
      <c r="ASU39" s="90"/>
      <c r="ASV39" s="90"/>
      <c r="ASW39" s="90"/>
      <c r="ASX39" s="90"/>
      <c r="ASY39" s="90"/>
      <c r="ASZ39" s="90"/>
      <c r="ATA39" s="90"/>
      <c r="ATB39" s="90"/>
      <c r="ATC39" s="90"/>
      <c r="ATD39" s="90"/>
      <c r="ATE39" s="90"/>
      <c r="ATF39" s="90"/>
      <c r="ATG39" s="90"/>
      <c r="ATH39" s="90"/>
      <c r="ATI39" s="90"/>
      <c r="ATJ39" s="90"/>
      <c r="ATK39" s="90"/>
      <c r="ATL39" s="90"/>
      <c r="ATM39" s="90"/>
      <c r="ATN39" s="90"/>
      <c r="ATO39" s="90"/>
      <c r="ATP39" s="90"/>
      <c r="ATQ39" s="90"/>
      <c r="ATR39" s="90"/>
      <c r="ATS39" s="90"/>
    </row>
    <row r="40" spans="1:1215" x14ac:dyDescent="0.25">
      <c r="A40" s="19">
        <v>22</v>
      </c>
      <c r="C40" s="5" t="str">
        <f t="shared" si="2950"/>
        <v/>
      </c>
      <c r="D40" s="92">
        <f t="shared" si="2952"/>
        <v>0</v>
      </c>
      <c r="E40" s="93">
        <f t="shared" si="2952"/>
        <v>0</v>
      </c>
      <c r="F40" s="93">
        <f t="shared" si="2952"/>
        <v>0</v>
      </c>
      <c r="G40" s="93">
        <f t="shared" si="2952"/>
        <v>0</v>
      </c>
      <c r="H40" s="93">
        <f t="shared" si="2952"/>
        <v>0</v>
      </c>
      <c r="I40" s="93">
        <f t="shared" si="2952"/>
        <v>0</v>
      </c>
      <c r="J40" s="93">
        <f t="shared" si="2952"/>
        <v>0</v>
      </c>
      <c r="K40" s="93">
        <f t="shared" si="2952"/>
        <v>0</v>
      </c>
      <c r="L40" s="93">
        <f t="shared" si="2952"/>
        <v>0</v>
      </c>
      <c r="M40" s="93">
        <f t="shared" si="2952"/>
        <v>0</v>
      </c>
      <c r="N40" s="93">
        <f t="shared" si="2952"/>
        <v>0</v>
      </c>
      <c r="O40" s="93">
        <f t="shared" si="2952"/>
        <v>0</v>
      </c>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5"/>
      <c r="BD40" s="95"/>
      <c r="BE40" s="95"/>
      <c r="BF40" s="95"/>
      <c r="BG40" s="95"/>
      <c r="BH40" s="95"/>
      <c r="BI40" s="95"/>
      <c r="BJ40" s="95"/>
      <c r="BK40" s="95"/>
      <c r="BL40" s="95"/>
      <c r="BM40" s="95"/>
      <c r="BN40" s="95"/>
      <c r="BO40" s="95"/>
      <c r="BP40" s="95"/>
      <c r="BQ40" s="95"/>
      <c r="BR40" s="95"/>
      <c r="BS40" s="95"/>
      <c r="BT40" s="95"/>
      <c r="BU40" s="95"/>
      <c r="BV40" s="95"/>
      <c r="BW40" s="95"/>
      <c r="BX40" s="95"/>
      <c r="BY40" s="95"/>
      <c r="BZ40" s="95"/>
      <c r="CA40" s="95"/>
      <c r="CB40" s="95"/>
      <c r="CC40" s="95"/>
      <c r="CD40" s="95"/>
      <c r="CE40" s="95"/>
      <c r="CF40" s="95"/>
      <c r="CG40" s="95"/>
      <c r="CH40" s="95"/>
      <c r="CI40" s="95"/>
      <c r="CJ40" s="95"/>
      <c r="CK40" s="95"/>
      <c r="CL40" s="95"/>
      <c r="CM40" s="95"/>
      <c r="CN40" s="95"/>
      <c r="CO40" s="95"/>
      <c r="CP40" s="95"/>
      <c r="CQ40" s="95"/>
      <c r="CR40" s="95"/>
      <c r="CS40" s="95"/>
      <c r="CT40" s="95"/>
      <c r="CU40" s="95"/>
      <c r="CV40" s="95"/>
      <c r="CW40" s="95"/>
      <c r="CX40" s="95"/>
      <c r="CY40" s="95"/>
      <c r="CZ40" s="95"/>
      <c r="DA40" s="95"/>
      <c r="DB40" s="95"/>
      <c r="DC40" s="95"/>
      <c r="DD40" s="95"/>
      <c r="DE40" s="95"/>
      <c r="DF40" s="95"/>
      <c r="DG40" s="95"/>
      <c r="DH40" s="95"/>
      <c r="DI40" s="95"/>
      <c r="DJ40" s="95"/>
      <c r="DK40" s="95"/>
      <c r="DL40" s="95"/>
      <c r="DM40" s="95"/>
      <c r="DN40" s="95"/>
      <c r="DO40" s="95"/>
      <c r="DP40" s="95"/>
      <c r="DQ40" s="95"/>
      <c r="DR40" s="95"/>
      <c r="DS40" s="95"/>
      <c r="DT40" s="95"/>
      <c r="DU40" s="95"/>
      <c r="DV40" s="95"/>
      <c r="DW40" s="95"/>
      <c r="DX40" s="95"/>
      <c r="DY40" s="95"/>
      <c r="DZ40" s="95"/>
      <c r="EA40" s="95"/>
      <c r="EB40" s="95"/>
      <c r="EC40" s="95"/>
      <c r="ED40" s="95"/>
      <c r="EE40" s="95"/>
      <c r="EF40" s="90"/>
      <c r="EG40" s="90"/>
      <c r="EH40" s="90"/>
      <c r="EI40" s="90"/>
      <c r="EJ40" s="90"/>
      <c r="EK40" s="90"/>
      <c r="EL40" s="90"/>
      <c r="EM40" s="90"/>
      <c r="EN40" s="90"/>
      <c r="EO40" s="90"/>
      <c r="EP40" s="90"/>
      <c r="EQ40" s="90"/>
      <c r="ER40" s="90"/>
      <c r="ES40" s="90"/>
      <c r="ET40" s="90"/>
      <c r="EU40" s="90"/>
      <c r="EV40" s="90"/>
      <c r="EW40" s="90"/>
      <c r="EX40" s="90"/>
      <c r="EY40" s="90"/>
      <c r="EZ40" s="90"/>
      <c r="FA40" s="90"/>
      <c r="FB40" s="90"/>
      <c r="FC40" s="90"/>
      <c r="FD40" s="90"/>
      <c r="FE40" s="90"/>
      <c r="FF40" s="90"/>
      <c r="FG40" s="90"/>
      <c r="FH40" s="90"/>
      <c r="FI40" s="90"/>
      <c r="FJ40" s="90"/>
      <c r="FK40" s="90"/>
      <c r="FL40" s="90"/>
      <c r="FM40" s="90"/>
      <c r="FN40" s="90"/>
      <c r="FO40" s="90"/>
      <c r="FP40" s="90"/>
      <c r="FQ40" s="90"/>
      <c r="FR40" s="90"/>
      <c r="FS40" s="90"/>
      <c r="FT40" s="90"/>
      <c r="FU40" s="90"/>
      <c r="FV40" s="90"/>
      <c r="FW40" s="90"/>
      <c r="FX40" s="90"/>
      <c r="FY40" s="90"/>
      <c r="FZ40" s="90"/>
      <c r="GA40" s="90"/>
      <c r="GB40" s="90"/>
      <c r="GC40" s="90"/>
      <c r="GD40" s="90"/>
      <c r="GE40" s="90"/>
      <c r="GF40" s="90"/>
      <c r="GG40" s="90"/>
      <c r="GH40" s="90"/>
      <c r="GI40" s="90"/>
      <c r="GJ40" s="90"/>
      <c r="GK40" s="90"/>
      <c r="GL40" s="90"/>
      <c r="GM40" s="90"/>
      <c r="GN40" s="90"/>
      <c r="GO40" s="90"/>
      <c r="GP40" s="90"/>
      <c r="GQ40" s="90"/>
      <c r="GR40" s="90"/>
      <c r="GS40" s="90"/>
      <c r="GT40" s="90"/>
      <c r="GU40" s="90"/>
      <c r="GV40" s="90"/>
      <c r="GW40" s="90"/>
      <c r="GX40" s="90"/>
      <c r="GY40" s="90"/>
      <c r="GZ40" s="90"/>
      <c r="HA40" s="90"/>
      <c r="HB40" s="90"/>
      <c r="HC40" s="90"/>
      <c r="HD40" s="90"/>
      <c r="HE40" s="90"/>
      <c r="HF40" s="90"/>
      <c r="HG40" s="90"/>
      <c r="HH40" s="90"/>
      <c r="HI40" s="90"/>
      <c r="HJ40" s="90"/>
      <c r="HK40" s="90"/>
      <c r="HL40" s="90"/>
      <c r="HM40" s="90"/>
      <c r="HN40" s="90"/>
      <c r="HO40" s="90"/>
      <c r="HP40" s="90"/>
      <c r="HQ40" s="90"/>
      <c r="HR40" s="90"/>
      <c r="HS40" s="90"/>
      <c r="HT40" s="90"/>
      <c r="HU40" s="90"/>
      <c r="HV40" s="90"/>
      <c r="HW40" s="90"/>
      <c r="HX40" s="90"/>
      <c r="HY40" s="90"/>
      <c r="HZ40" s="90"/>
      <c r="IA40" s="90"/>
      <c r="IB40" s="90"/>
      <c r="IC40" s="90"/>
      <c r="ID40" s="90"/>
      <c r="IE40" s="90"/>
      <c r="IF40" s="90"/>
      <c r="IG40" s="90"/>
      <c r="IH40" s="90"/>
      <c r="II40" s="90"/>
      <c r="IJ40" s="90"/>
      <c r="IK40" s="90"/>
      <c r="IL40" s="90"/>
      <c r="IM40" s="90"/>
      <c r="IN40" s="90"/>
      <c r="IO40" s="90"/>
      <c r="IP40" s="90"/>
      <c r="IQ40" s="90"/>
      <c r="IR40" s="90"/>
      <c r="IS40" s="90"/>
      <c r="IT40" s="90"/>
      <c r="IU40" s="90"/>
      <c r="IV40" s="90"/>
      <c r="IW40" s="90"/>
      <c r="IX40" s="90"/>
      <c r="IY40" s="90"/>
      <c r="IZ40" s="90"/>
      <c r="JA40" s="90"/>
      <c r="JB40" s="90"/>
      <c r="JC40" s="90"/>
      <c r="JD40" s="90"/>
      <c r="JE40" s="90"/>
      <c r="JF40" s="90"/>
      <c r="JG40" s="90"/>
      <c r="JH40" s="90"/>
      <c r="JI40" s="90"/>
      <c r="JJ40" s="90"/>
      <c r="JK40" s="90"/>
      <c r="JL40" s="90"/>
      <c r="JM40" s="90"/>
      <c r="JN40" s="90"/>
      <c r="JO40" s="90"/>
      <c r="JP40" s="90"/>
      <c r="JQ40" s="90"/>
      <c r="JR40" s="90"/>
      <c r="JS40" s="90"/>
      <c r="JT40" s="90"/>
      <c r="JU40" s="90"/>
      <c r="JV40" s="90"/>
      <c r="JW40" s="90"/>
      <c r="JX40" s="90"/>
      <c r="JY40" s="90"/>
      <c r="JZ40" s="90"/>
      <c r="KA40" s="90"/>
      <c r="KB40" s="90"/>
      <c r="KC40" s="90"/>
      <c r="KD40" s="90"/>
      <c r="KE40" s="90"/>
      <c r="KF40" s="90"/>
      <c r="KG40" s="90"/>
      <c r="KH40" s="90"/>
      <c r="KI40" s="90"/>
      <c r="KJ40" s="90"/>
      <c r="KK40" s="90"/>
      <c r="KL40" s="90"/>
      <c r="KM40" s="90"/>
      <c r="KN40" s="90"/>
      <c r="KO40" s="90"/>
      <c r="KP40" s="90"/>
      <c r="KQ40" s="90"/>
      <c r="KR40" s="90"/>
      <c r="KS40" s="90"/>
      <c r="KT40" s="90"/>
      <c r="KU40" s="90"/>
      <c r="KV40" s="90"/>
      <c r="KW40" s="90"/>
      <c r="KX40" s="90"/>
      <c r="KY40" s="90"/>
      <c r="KZ40" s="90"/>
      <c r="LA40" s="90"/>
      <c r="LB40" s="90"/>
      <c r="LC40" s="90"/>
      <c r="LD40" s="90"/>
      <c r="LE40" s="90"/>
      <c r="LF40" s="90"/>
      <c r="LG40" s="90"/>
      <c r="LH40" s="90"/>
      <c r="LI40" s="90"/>
      <c r="LJ40" s="90"/>
      <c r="LK40" s="90"/>
      <c r="LL40" s="90"/>
      <c r="LM40" s="90"/>
      <c r="LN40" s="90"/>
      <c r="LO40" s="90"/>
      <c r="LP40" s="90"/>
      <c r="LQ40" s="90"/>
      <c r="LR40" s="90"/>
      <c r="LS40" s="90"/>
      <c r="LT40" s="90"/>
      <c r="LU40" s="90"/>
      <c r="LV40" s="90"/>
      <c r="LW40" s="90"/>
      <c r="LX40" s="90"/>
      <c r="LY40" s="90"/>
      <c r="LZ40" s="90"/>
      <c r="MA40" s="90"/>
      <c r="MB40" s="90"/>
      <c r="MC40" s="90"/>
      <c r="MD40" s="90"/>
      <c r="ME40" s="90"/>
      <c r="MF40" s="90"/>
      <c r="MG40" s="90"/>
      <c r="MH40" s="90"/>
      <c r="MI40" s="90"/>
      <c r="MJ40" s="90"/>
      <c r="MK40" s="90"/>
      <c r="ML40" s="90"/>
      <c r="MM40" s="90"/>
      <c r="MN40" s="90"/>
      <c r="MO40" s="90"/>
      <c r="MP40" s="90"/>
      <c r="MQ40" s="90"/>
      <c r="MR40" s="90"/>
      <c r="MS40" s="90"/>
      <c r="MT40" s="90"/>
      <c r="MU40" s="90"/>
      <c r="MV40" s="90"/>
      <c r="MW40" s="90"/>
      <c r="MX40" s="90"/>
      <c r="MY40" s="90"/>
      <c r="MZ40" s="90"/>
      <c r="NA40" s="90"/>
      <c r="NB40" s="90"/>
      <c r="NC40" s="90"/>
      <c r="ND40" s="90"/>
      <c r="NE40" s="90"/>
      <c r="NF40" s="90"/>
      <c r="NG40" s="90"/>
      <c r="NH40" s="90"/>
      <c r="NI40" s="90"/>
      <c r="NJ40" s="90"/>
      <c r="NK40" s="90"/>
      <c r="NL40" s="90"/>
      <c r="NM40" s="90"/>
      <c r="NN40" s="90"/>
      <c r="NO40" s="90"/>
      <c r="NP40" s="90"/>
      <c r="NQ40" s="90"/>
      <c r="NR40" s="90"/>
      <c r="NS40" s="90"/>
      <c r="NT40" s="90"/>
      <c r="NU40" s="90"/>
      <c r="NV40" s="90"/>
      <c r="NW40" s="90"/>
      <c r="NX40" s="90"/>
      <c r="NY40" s="90"/>
      <c r="NZ40" s="90"/>
      <c r="OA40" s="90"/>
      <c r="OB40" s="90"/>
      <c r="OC40" s="90"/>
      <c r="OD40" s="90"/>
      <c r="OE40" s="90"/>
      <c r="OF40" s="90"/>
      <c r="OG40" s="90"/>
      <c r="OH40" s="90"/>
      <c r="OI40" s="90"/>
      <c r="OJ40" s="90"/>
      <c r="OK40" s="90"/>
      <c r="OL40" s="90"/>
      <c r="OM40" s="90"/>
      <c r="ON40" s="90"/>
      <c r="OO40" s="90"/>
      <c r="OP40" s="90"/>
      <c r="OQ40" s="90"/>
      <c r="OR40" s="90"/>
      <c r="OS40" s="90"/>
      <c r="OT40" s="90"/>
      <c r="OU40" s="90"/>
      <c r="OV40" s="90"/>
      <c r="OW40" s="90"/>
      <c r="OX40" s="90"/>
      <c r="OY40" s="90"/>
      <c r="OZ40" s="90"/>
      <c r="PA40" s="90"/>
      <c r="PB40" s="90"/>
      <c r="PC40" s="90"/>
      <c r="PD40" s="90"/>
      <c r="PE40" s="90"/>
      <c r="PF40" s="90"/>
      <c r="PG40" s="90"/>
      <c r="PH40" s="90"/>
      <c r="PI40" s="90"/>
      <c r="PJ40" s="90"/>
      <c r="PK40" s="90"/>
      <c r="PL40" s="90"/>
      <c r="PM40" s="90"/>
      <c r="PN40" s="90"/>
      <c r="PO40" s="90"/>
      <c r="PP40" s="90"/>
      <c r="PQ40" s="90"/>
      <c r="PR40" s="90"/>
      <c r="PS40" s="90"/>
      <c r="PT40" s="90"/>
      <c r="PU40" s="90"/>
      <c r="PV40" s="90"/>
      <c r="PW40" s="90"/>
      <c r="PX40" s="90"/>
      <c r="PY40" s="90"/>
      <c r="PZ40" s="90"/>
      <c r="QA40" s="90"/>
      <c r="QB40" s="90"/>
      <c r="QC40" s="90"/>
      <c r="QD40" s="90"/>
      <c r="QE40" s="90"/>
      <c r="QF40" s="90"/>
      <c r="QG40" s="90"/>
      <c r="QH40" s="90"/>
      <c r="QI40" s="90"/>
      <c r="QJ40" s="90"/>
      <c r="QK40" s="90"/>
      <c r="QL40" s="90"/>
      <c r="QM40" s="90"/>
      <c r="QN40" s="90"/>
      <c r="QO40" s="90"/>
      <c r="QP40" s="90"/>
      <c r="QQ40" s="90"/>
      <c r="QR40" s="90"/>
      <c r="QS40" s="90"/>
      <c r="QT40" s="90"/>
      <c r="QU40" s="90"/>
      <c r="QV40" s="90"/>
      <c r="QW40" s="90"/>
      <c r="QX40" s="90"/>
      <c r="QY40" s="90"/>
      <c r="QZ40" s="90"/>
      <c r="RA40" s="90"/>
      <c r="RB40" s="90"/>
      <c r="RC40" s="90"/>
      <c r="RD40" s="90"/>
      <c r="RE40" s="90"/>
      <c r="RF40" s="90"/>
      <c r="RG40" s="90"/>
      <c r="RH40" s="90"/>
      <c r="RI40" s="90"/>
      <c r="RJ40" s="90"/>
      <c r="RK40" s="90"/>
      <c r="RL40" s="90"/>
      <c r="RM40" s="90"/>
      <c r="RN40" s="90"/>
      <c r="RO40" s="90"/>
      <c r="RP40" s="90"/>
      <c r="RQ40" s="90"/>
      <c r="RR40" s="90"/>
      <c r="RS40" s="90"/>
      <c r="RT40" s="90"/>
      <c r="RU40" s="90"/>
      <c r="RV40" s="90"/>
      <c r="RW40" s="90"/>
      <c r="RX40" s="90"/>
      <c r="RY40" s="90"/>
      <c r="RZ40" s="90"/>
      <c r="SA40" s="90"/>
      <c r="SB40" s="90"/>
      <c r="SC40" s="90"/>
      <c r="SD40" s="90"/>
      <c r="SE40" s="90"/>
      <c r="SF40" s="90"/>
      <c r="SG40" s="90"/>
      <c r="SH40" s="90"/>
      <c r="SI40" s="90"/>
      <c r="SJ40" s="90"/>
      <c r="SK40" s="90"/>
      <c r="SL40" s="90"/>
      <c r="SM40" s="90"/>
      <c r="SN40" s="90"/>
      <c r="SO40" s="90"/>
      <c r="SP40" s="90"/>
      <c r="SQ40" s="90"/>
      <c r="SR40" s="90"/>
      <c r="SS40" s="90"/>
      <c r="ST40" s="90"/>
      <c r="SU40" s="90"/>
      <c r="SV40" s="90"/>
      <c r="SW40" s="90"/>
      <c r="SX40" s="90"/>
      <c r="SY40" s="90"/>
      <c r="SZ40" s="90"/>
      <c r="TA40" s="90"/>
      <c r="TB40" s="90"/>
      <c r="TC40" s="90"/>
      <c r="TD40" s="90"/>
      <c r="TE40" s="90"/>
      <c r="TF40" s="90"/>
      <c r="TG40" s="90"/>
      <c r="TH40" s="90"/>
      <c r="TI40" s="90"/>
      <c r="TJ40" s="90"/>
      <c r="TK40" s="90"/>
      <c r="TL40" s="90"/>
      <c r="TM40" s="90"/>
      <c r="TN40" s="90"/>
      <c r="TO40" s="90"/>
      <c r="TP40" s="90"/>
      <c r="TQ40" s="90"/>
      <c r="TR40" s="90"/>
      <c r="TS40" s="90"/>
      <c r="TT40" s="90"/>
      <c r="TU40" s="90"/>
      <c r="TV40" s="90"/>
      <c r="TW40" s="90"/>
      <c r="TX40" s="90"/>
      <c r="TY40" s="90"/>
      <c r="TZ40" s="90"/>
      <c r="UA40" s="90"/>
      <c r="UB40" s="90"/>
      <c r="UC40" s="90"/>
      <c r="UD40" s="90"/>
      <c r="UE40" s="90"/>
      <c r="UF40" s="90"/>
      <c r="UG40" s="90"/>
      <c r="UH40" s="90"/>
      <c r="UI40" s="90"/>
      <c r="UJ40" s="90"/>
      <c r="UK40" s="90"/>
      <c r="UL40" s="90"/>
      <c r="UM40" s="90"/>
      <c r="UN40" s="90"/>
      <c r="UO40" s="90"/>
      <c r="UP40" s="90"/>
      <c r="UQ40" s="90"/>
      <c r="UR40" s="90"/>
      <c r="US40" s="90"/>
      <c r="UT40" s="90"/>
      <c r="UU40" s="90"/>
      <c r="UV40" s="90"/>
      <c r="UW40" s="90"/>
      <c r="UX40" s="90"/>
      <c r="UY40" s="90"/>
      <c r="UZ40" s="90"/>
      <c r="VA40" s="90"/>
      <c r="VB40" s="90"/>
      <c r="VC40" s="90"/>
      <c r="VD40" s="90"/>
      <c r="VE40" s="90"/>
      <c r="VF40" s="90"/>
      <c r="VG40" s="90"/>
      <c r="VH40" s="90"/>
      <c r="VI40" s="90"/>
      <c r="VJ40" s="90"/>
      <c r="VK40" s="90"/>
      <c r="VL40" s="90"/>
      <c r="VM40" s="90"/>
      <c r="VN40" s="90"/>
      <c r="VO40" s="90"/>
      <c r="VP40" s="90"/>
      <c r="VQ40" s="90"/>
      <c r="VR40" s="90"/>
      <c r="VS40" s="90"/>
      <c r="VT40" s="90"/>
      <c r="VU40" s="90"/>
      <c r="VV40" s="90"/>
      <c r="VW40" s="90"/>
      <c r="VX40" s="90"/>
      <c r="VY40" s="90"/>
      <c r="VZ40" s="90"/>
      <c r="WA40" s="90"/>
      <c r="WB40" s="90"/>
      <c r="WC40" s="90"/>
      <c r="WD40" s="90"/>
      <c r="WE40" s="90"/>
      <c r="WF40" s="90"/>
      <c r="WG40" s="90"/>
      <c r="WH40" s="90"/>
      <c r="WI40" s="90"/>
      <c r="WJ40" s="90"/>
      <c r="WK40" s="90"/>
      <c r="WL40" s="90"/>
      <c r="WM40" s="90"/>
      <c r="WN40" s="90"/>
      <c r="WO40" s="90"/>
      <c r="WP40" s="90"/>
      <c r="WQ40" s="90"/>
      <c r="WR40" s="90"/>
      <c r="WS40" s="90"/>
      <c r="WT40" s="90"/>
      <c r="WU40" s="90"/>
      <c r="WV40" s="90"/>
      <c r="WW40" s="90"/>
      <c r="WX40" s="90"/>
      <c r="WY40" s="90"/>
      <c r="WZ40" s="90"/>
      <c r="XA40" s="90"/>
      <c r="XB40" s="90"/>
      <c r="XC40" s="90"/>
      <c r="XD40" s="90"/>
      <c r="XE40" s="90"/>
      <c r="XF40" s="90"/>
      <c r="XG40" s="90"/>
      <c r="XH40" s="90"/>
      <c r="XI40" s="90"/>
      <c r="XJ40" s="90"/>
      <c r="XK40" s="90"/>
      <c r="XL40" s="90"/>
      <c r="XM40" s="90"/>
      <c r="XN40" s="90"/>
      <c r="XO40" s="90"/>
      <c r="XP40" s="90"/>
      <c r="XQ40" s="90"/>
      <c r="XR40" s="90"/>
      <c r="XS40" s="90"/>
      <c r="XT40" s="90"/>
      <c r="XU40" s="90"/>
      <c r="XV40" s="90"/>
      <c r="XW40" s="90"/>
      <c r="XX40" s="90"/>
      <c r="XY40" s="90"/>
      <c r="XZ40" s="90"/>
      <c r="YA40" s="90"/>
      <c r="YB40" s="90"/>
      <c r="YC40" s="90"/>
      <c r="YD40" s="90"/>
      <c r="YE40" s="90"/>
      <c r="YF40" s="90"/>
      <c r="YG40" s="90"/>
      <c r="YH40" s="90"/>
      <c r="YI40" s="90"/>
      <c r="YJ40" s="90"/>
      <c r="YK40" s="90"/>
      <c r="YL40" s="90"/>
      <c r="YM40" s="90"/>
      <c r="YN40" s="90"/>
      <c r="YO40" s="90"/>
      <c r="YP40" s="90"/>
      <c r="YQ40" s="90"/>
      <c r="YR40" s="90"/>
      <c r="YS40" s="90"/>
      <c r="YT40" s="90"/>
      <c r="YU40" s="90"/>
      <c r="YV40" s="90"/>
      <c r="YW40" s="90"/>
      <c r="YX40" s="90"/>
      <c r="YY40" s="90"/>
      <c r="YZ40" s="90"/>
      <c r="ZA40" s="90"/>
      <c r="ZB40" s="90"/>
      <c r="ZC40" s="90"/>
      <c r="ZD40" s="90"/>
      <c r="ZE40" s="90"/>
      <c r="ZF40" s="90"/>
      <c r="ZG40" s="90"/>
      <c r="ZH40" s="90"/>
      <c r="ZI40" s="90"/>
      <c r="ZJ40" s="90"/>
      <c r="ZK40" s="90"/>
      <c r="ZL40" s="90"/>
      <c r="ZM40" s="90"/>
      <c r="ZN40" s="90"/>
      <c r="ZO40" s="90"/>
      <c r="ZP40" s="90"/>
      <c r="ZQ40" s="90"/>
      <c r="ZR40" s="90"/>
      <c r="ZS40" s="90"/>
      <c r="ZT40" s="90"/>
      <c r="ZU40" s="90"/>
      <c r="ZV40" s="90"/>
      <c r="ZW40" s="90"/>
      <c r="ZX40" s="90"/>
      <c r="ZY40" s="90"/>
      <c r="ZZ40" s="90"/>
      <c r="AAA40" s="90"/>
      <c r="AAB40" s="90"/>
      <c r="AAC40" s="90"/>
      <c r="AAD40" s="90"/>
      <c r="AAE40" s="90"/>
      <c r="AAF40" s="90"/>
      <c r="AAG40" s="90"/>
      <c r="AAH40" s="90"/>
      <c r="AAI40" s="90"/>
      <c r="AAJ40" s="90"/>
      <c r="AAK40" s="90"/>
      <c r="AAL40" s="90"/>
      <c r="AAM40" s="90"/>
      <c r="AAN40" s="90"/>
      <c r="AAO40" s="90"/>
      <c r="AAP40" s="90"/>
      <c r="AAQ40" s="90"/>
      <c r="AAR40" s="90"/>
      <c r="AAS40" s="90"/>
      <c r="AAT40" s="90"/>
      <c r="AAU40" s="90"/>
      <c r="AAV40" s="90"/>
      <c r="AAW40" s="90"/>
      <c r="AAX40" s="90"/>
      <c r="AAY40" s="90"/>
      <c r="AAZ40" s="90"/>
      <c r="ABA40" s="90"/>
      <c r="ABB40" s="90"/>
      <c r="ABC40" s="90"/>
      <c r="ABD40" s="90"/>
      <c r="ABE40" s="90"/>
      <c r="ABF40" s="90"/>
      <c r="ABG40" s="90"/>
      <c r="ABH40" s="90"/>
      <c r="ABI40" s="90"/>
      <c r="ABJ40" s="90"/>
      <c r="ABK40" s="90"/>
      <c r="ABL40" s="90"/>
      <c r="ABM40" s="90"/>
      <c r="ABN40" s="90"/>
      <c r="ABO40" s="90"/>
      <c r="ABP40" s="90"/>
      <c r="ABQ40" s="90"/>
      <c r="ABR40" s="90"/>
      <c r="ABS40" s="90"/>
      <c r="ABT40" s="90"/>
      <c r="ABU40" s="90"/>
      <c r="ABV40" s="90"/>
      <c r="ABW40" s="90"/>
      <c r="ABX40" s="90"/>
      <c r="ABY40" s="90"/>
      <c r="ABZ40" s="90"/>
      <c r="ACA40" s="90"/>
      <c r="ACB40" s="90"/>
      <c r="ACC40" s="90"/>
      <c r="ACD40" s="90"/>
      <c r="ACE40" s="90"/>
      <c r="ACF40" s="90"/>
      <c r="ACG40" s="90"/>
      <c r="ACH40" s="90"/>
      <c r="ACI40" s="90"/>
      <c r="ACJ40" s="90"/>
      <c r="ACK40" s="90"/>
      <c r="ACL40" s="90"/>
      <c r="ACM40" s="90"/>
      <c r="ACN40" s="90"/>
      <c r="ACO40" s="90"/>
      <c r="ACP40" s="90"/>
      <c r="ACQ40" s="90"/>
      <c r="ACR40" s="90"/>
      <c r="ACS40" s="90"/>
      <c r="ACT40" s="90"/>
      <c r="ACU40" s="90"/>
      <c r="ACV40" s="90"/>
      <c r="ACW40" s="90"/>
      <c r="ACX40" s="90"/>
      <c r="ACY40" s="90"/>
      <c r="ACZ40" s="90"/>
      <c r="ADA40" s="90"/>
      <c r="ADB40" s="90"/>
      <c r="ADC40" s="90"/>
      <c r="ADD40" s="90"/>
      <c r="ADE40" s="90"/>
      <c r="ADF40" s="90"/>
      <c r="ADG40" s="90"/>
      <c r="ADH40" s="90"/>
      <c r="ADI40" s="90"/>
      <c r="ADJ40" s="90"/>
      <c r="ADK40" s="90"/>
      <c r="ADL40" s="90"/>
      <c r="ADM40" s="90"/>
      <c r="ADN40" s="90"/>
      <c r="ADO40" s="90"/>
      <c r="ADP40" s="90"/>
      <c r="ADQ40" s="90"/>
      <c r="ADR40" s="90"/>
      <c r="ADS40" s="90"/>
      <c r="ADT40" s="90"/>
      <c r="ADU40" s="90"/>
      <c r="ADV40" s="90"/>
      <c r="ADW40" s="90"/>
      <c r="ADX40" s="90"/>
      <c r="ADY40" s="90"/>
      <c r="ADZ40" s="90"/>
      <c r="AEA40" s="90"/>
      <c r="AEB40" s="90"/>
      <c r="AEC40" s="90"/>
      <c r="AED40" s="90"/>
      <c r="AEE40" s="90"/>
      <c r="AEF40" s="90"/>
      <c r="AEG40" s="90"/>
      <c r="AEH40" s="90"/>
      <c r="AEI40" s="90"/>
      <c r="AEJ40" s="90"/>
      <c r="AEK40" s="90"/>
      <c r="AEL40" s="90"/>
      <c r="AEM40" s="90"/>
      <c r="AEN40" s="90"/>
      <c r="AEO40" s="90"/>
      <c r="AEP40" s="90"/>
      <c r="AEQ40" s="90"/>
      <c r="AER40" s="90"/>
      <c r="AES40" s="90"/>
      <c r="AET40" s="90"/>
      <c r="AEU40" s="90"/>
      <c r="AEV40" s="90"/>
      <c r="AEW40" s="90"/>
      <c r="AEX40" s="90"/>
      <c r="AEY40" s="90"/>
      <c r="AEZ40" s="90"/>
      <c r="AFA40" s="90"/>
      <c r="AFB40" s="90"/>
      <c r="AFC40" s="90"/>
      <c r="AFD40" s="90"/>
      <c r="AFE40" s="90"/>
      <c r="AFF40" s="90"/>
      <c r="AFG40" s="90"/>
      <c r="AFH40" s="90"/>
      <c r="AFI40" s="90"/>
      <c r="AFJ40" s="90"/>
      <c r="AFK40" s="90"/>
      <c r="AFL40" s="90"/>
      <c r="AFM40" s="90"/>
      <c r="AFN40" s="90"/>
      <c r="AFO40" s="90"/>
      <c r="AFP40" s="90"/>
      <c r="AFQ40" s="90"/>
      <c r="AFR40" s="90"/>
      <c r="AFS40" s="90"/>
      <c r="AFT40" s="90"/>
      <c r="AFU40" s="90"/>
      <c r="AFV40" s="90"/>
      <c r="AFW40" s="90"/>
      <c r="AFX40" s="90"/>
      <c r="AFY40" s="90"/>
      <c r="AFZ40" s="90"/>
      <c r="AGA40" s="90"/>
      <c r="AGB40" s="90"/>
      <c r="AGC40" s="90"/>
      <c r="AGD40" s="90"/>
      <c r="AGE40" s="90"/>
      <c r="AGF40" s="90"/>
      <c r="AGG40" s="90"/>
      <c r="AGH40" s="90"/>
      <c r="AGI40" s="90"/>
      <c r="AGJ40" s="90"/>
      <c r="AGK40" s="90"/>
      <c r="AGL40" s="90"/>
      <c r="AGM40" s="90"/>
      <c r="AGN40" s="90"/>
      <c r="AGO40" s="90"/>
      <c r="AGP40" s="90"/>
      <c r="AGQ40" s="90"/>
      <c r="AGR40" s="90"/>
      <c r="AGS40" s="90"/>
      <c r="AGT40" s="90"/>
      <c r="AGU40" s="90"/>
      <c r="AGV40" s="90"/>
      <c r="AGW40" s="90"/>
      <c r="AGX40" s="90"/>
      <c r="AGY40" s="90"/>
      <c r="AGZ40" s="90"/>
      <c r="AHA40" s="90"/>
      <c r="AHB40" s="90"/>
      <c r="AHC40" s="90"/>
      <c r="AHD40" s="90"/>
      <c r="AHE40" s="90"/>
      <c r="AHF40" s="90"/>
      <c r="AHG40" s="90"/>
      <c r="AHH40" s="90"/>
      <c r="AHI40" s="90"/>
      <c r="AHJ40" s="90"/>
      <c r="AHK40" s="90"/>
      <c r="AHL40" s="90"/>
      <c r="AHM40" s="90"/>
      <c r="AHN40" s="90"/>
      <c r="AHO40" s="90"/>
      <c r="AHP40" s="90"/>
      <c r="AHQ40" s="90"/>
      <c r="AHR40" s="90"/>
      <c r="AHS40" s="90"/>
      <c r="AHT40" s="90"/>
      <c r="AHU40" s="90"/>
      <c r="AHV40" s="90"/>
      <c r="AHW40" s="90"/>
      <c r="AHX40" s="90"/>
      <c r="AHY40" s="90"/>
      <c r="AHZ40" s="90"/>
      <c r="AIA40" s="90"/>
      <c r="AIB40" s="90"/>
      <c r="AIC40" s="90"/>
      <c r="AID40" s="90"/>
      <c r="AIE40" s="90"/>
      <c r="AIF40" s="90"/>
      <c r="AIG40" s="90"/>
      <c r="AIH40" s="90"/>
      <c r="AII40" s="90"/>
      <c r="AIJ40" s="90"/>
      <c r="AIK40" s="90"/>
      <c r="AIL40" s="90"/>
      <c r="AIM40" s="90"/>
      <c r="AIN40" s="90"/>
      <c r="AIO40" s="90"/>
      <c r="AIP40" s="90"/>
      <c r="AIQ40" s="90"/>
      <c r="AIR40" s="90"/>
      <c r="AIS40" s="90"/>
      <c r="AIT40" s="90"/>
      <c r="AIU40" s="90"/>
      <c r="AIV40" s="90"/>
      <c r="AIW40" s="90"/>
      <c r="AIX40" s="90"/>
      <c r="AIY40" s="90"/>
      <c r="AIZ40" s="90"/>
      <c r="AJA40" s="90"/>
      <c r="AJB40" s="90"/>
      <c r="AJC40" s="90"/>
      <c r="AJD40" s="90"/>
      <c r="AJE40" s="90"/>
      <c r="AJF40" s="90"/>
      <c r="AJG40" s="90"/>
      <c r="AJH40" s="90"/>
      <c r="AJI40" s="90"/>
      <c r="AJJ40" s="90"/>
      <c r="AJK40" s="90"/>
      <c r="AJL40" s="90"/>
      <c r="AJM40" s="90"/>
      <c r="AJN40" s="90"/>
      <c r="AJO40" s="90"/>
      <c r="AJP40" s="90"/>
      <c r="AJQ40" s="90"/>
      <c r="AJR40" s="90"/>
      <c r="AJS40" s="90"/>
      <c r="AJT40" s="90"/>
      <c r="AJU40" s="90"/>
      <c r="AJV40" s="90"/>
      <c r="AJW40" s="90"/>
      <c r="AJX40" s="90"/>
      <c r="AJY40" s="90"/>
      <c r="AJZ40" s="90"/>
      <c r="AKA40" s="90"/>
      <c r="AKB40" s="90"/>
      <c r="AKC40" s="90"/>
      <c r="AKD40" s="90"/>
      <c r="AKE40" s="90"/>
      <c r="AKF40" s="90"/>
      <c r="AKG40" s="90"/>
      <c r="AKH40" s="90"/>
      <c r="AKI40" s="90"/>
      <c r="AKJ40" s="90"/>
      <c r="AKK40" s="90"/>
      <c r="AKL40" s="90"/>
      <c r="AKM40" s="90"/>
      <c r="AKN40" s="90"/>
      <c r="AKO40" s="90"/>
      <c r="AKP40" s="90"/>
      <c r="AKQ40" s="90"/>
      <c r="AKR40" s="90"/>
      <c r="AKS40" s="90"/>
      <c r="AKT40" s="90"/>
      <c r="AKU40" s="90"/>
      <c r="AKV40" s="90"/>
      <c r="AKW40" s="90"/>
      <c r="AKX40" s="90"/>
      <c r="AKY40" s="90"/>
      <c r="AKZ40" s="90"/>
      <c r="ALA40" s="90"/>
      <c r="ALB40" s="90"/>
      <c r="ALC40" s="90"/>
      <c r="ALD40" s="90"/>
      <c r="ALE40" s="90"/>
      <c r="ALF40" s="90"/>
      <c r="ALG40" s="90"/>
      <c r="ALH40" s="90"/>
      <c r="ALI40" s="90"/>
      <c r="ALJ40" s="90"/>
      <c r="ALK40" s="90"/>
      <c r="ALL40" s="90"/>
      <c r="ALM40" s="90"/>
      <c r="ALN40" s="90"/>
      <c r="ALO40" s="90"/>
      <c r="ALP40" s="90"/>
      <c r="ALQ40" s="90"/>
      <c r="ALR40" s="90"/>
      <c r="ALS40" s="90"/>
      <c r="ALT40" s="90"/>
      <c r="ALU40" s="90"/>
      <c r="ALV40" s="90"/>
      <c r="ALW40" s="90"/>
      <c r="ALX40" s="90"/>
      <c r="ALY40" s="90"/>
      <c r="ALZ40" s="90"/>
      <c r="AMA40" s="90"/>
      <c r="AMB40" s="90"/>
      <c r="AMC40" s="90"/>
      <c r="AMD40" s="90"/>
      <c r="AME40" s="90"/>
      <c r="AMF40" s="90"/>
      <c r="AMG40" s="90"/>
      <c r="AMH40" s="90"/>
      <c r="AMI40" s="90"/>
      <c r="AMJ40" s="90"/>
      <c r="AMK40" s="90"/>
      <c r="AML40" s="90"/>
      <c r="AMM40" s="90"/>
      <c r="AMN40" s="90"/>
      <c r="AMO40" s="90"/>
      <c r="AMP40" s="90"/>
      <c r="AMQ40" s="90"/>
      <c r="AMR40" s="90"/>
      <c r="AMS40" s="90"/>
      <c r="AMT40" s="90"/>
      <c r="AMU40" s="90"/>
      <c r="AMV40" s="90"/>
      <c r="AMW40" s="90"/>
      <c r="AMX40" s="90"/>
      <c r="AMY40" s="90"/>
      <c r="AMZ40" s="90"/>
      <c r="ANA40" s="90"/>
      <c r="ANB40" s="90"/>
      <c r="ANC40" s="90"/>
      <c r="AND40" s="90"/>
      <c r="ANE40" s="90"/>
      <c r="ANF40" s="90"/>
      <c r="ANG40" s="90"/>
      <c r="ANH40" s="90"/>
      <c r="ANI40" s="90"/>
      <c r="ANJ40" s="90"/>
      <c r="ANK40" s="90"/>
      <c r="ANL40" s="90"/>
      <c r="ANM40" s="90"/>
      <c r="ANN40" s="90"/>
      <c r="ANO40" s="90"/>
      <c r="ANP40" s="90"/>
      <c r="ANQ40" s="90"/>
      <c r="ANR40" s="90"/>
      <c r="ANS40" s="90"/>
      <c r="ANT40" s="90"/>
      <c r="ANU40" s="90"/>
      <c r="ANV40" s="90"/>
      <c r="ANW40" s="90"/>
      <c r="ANX40" s="90"/>
      <c r="ANY40" s="90"/>
      <c r="ANZ40" s="90"/>
      <c r="AOA40" s="90"/>
      <c r="AOB40" s="90"/>
      <c r="AOC40" s="90"/>
      <c r="AOD40" s="90"/>
      <c r="AOE40" s="90"/>
      <c r="AOF40" s="90"/>
      <c r="AOG40" s="90"/>
      <c r="AOH40" s="90"/>
      <c r="AOI40" s="90"/>
      <c r="AOJ40" s="90"/>
      <c r="AOK40" s="90"/>
      <c r="AOL40" s="90"/>
      <c r="AOM40" s="90"/>
      <c r="AON40" s="90"/>
      <c r="AOO40" s="90"/>
      <c r="AOP40" s="90"/>
      <c r="AOQ40" s="90"/>
      <c r="AOR40" s="90"/>
      <c r="AOS40" s="90"/>
      <c r="AOT40" s="90"/>
      <c r="AOU40" s="90"/>
      <c r="AOV40" s="90"/>
      <c r="AOW40" s="90"/>
      <c r="AOX40" s="90"/>
      <c r="AOY40" s="90"/>
      <c r="AOZ40" s="90"/>
      <c r="APA40" s="90"/>
      <c r="APB40" s="90"/>
      <c r="APC40" s="90"/>
      <c r="APD40" s="90"/>
      <c r="APE40" s="90"/>
      <c r="APF40" s="90"/>
      <c r="APG40" s="90"/>
      <c r="APH40" s="90"/>
      <c r="API40" s="90"/>
      <c r="APJ40" s="90"/>
      <c r="APK40" s="90"/>
      <c r="APL40" s="90"/>
      <c r="APM40" s="90"/>
      <c r="APN40" s="90"/>
      <c r="APO40" s="90"/>
      <c r="APP40" s="90"/>
      <c r="APQ40" s="90"/>
      <c r="APR40" s="90"/>
      <c r="APS40" s="90"/>
      <c r="APT40" s="90"/>
      <c r="APU40" s="90"/>
      <c r="APV40" s="90"/>
      <c r="APW40" s="90"/>
      <c r="APX40" s="90"/>
      <c r="APY40" s="90"/>
      <c r="APZ40" s="90"/>
      <c r="AQA40" s="90"/>
      <c r="AQB40" s="90"/>
      <c r="AQC40" s="90"/>
      <c r="AQD40" s="90"/>
      <c r="AQE40" s="90"/>
      <c r="AQF40" s="90"/>
      <c r="AQG40" s="90"/>
      <c r="AQH40" s="90"/>
      <c r="AQI40" s="90"/>
      <c r="AQJ40" s="90"/>
      <c r="AQK40" s="90"/>
      <c r="AQL40" s="90"/>
      <c r="AQM40" s="90"/>
      <c r="AQN40" s="90"/>
      <c r="AQO40" s="90"/>
      <c r="AQP40" s="90"/>
      <c r="AQQ40" s="90"/>
      <c r="AQR40" s="90"/>
      <c r="AQS40" s="90"/>
      <c r="AQT40" s="90"/>
      <c r="AQU40" s="90"/>
      <c r="AQV40" s="90"/>
      <c r="AQW40" s="90"/>
      <c r="AQX40" s="90"/>
      <c r="AQY40" s="90"/>
      <c r="AQZ40" s="90"/>
      <c r="ARA40" s="90"/>
      <c r="ARB40" s="90"/>
      <c r="ARC40" s="90"/>
      <c r="ARD40" s="90"/>
      <c r="ARE40" s="90"/>
      <c r="ARF40" s="90"/>
      <c r="ARG40" s="90"/>
      <c r="ARH40" s="90"/>
      <c r="ARI40" s="90"/>
      <c r="ARJ40" s="90"/>
      <c r="ARK40" s="90"/>
      <c r="ARL40" s="90"/>
      <c r="ARM40" s="90"/>
      <c r="ARN40" s="90"/>
      <c r="ARO40" s="90"/>
      <c r="ARP40" s="90"/>
      <c r="ARQ40" s="90"/>
      <c r="ARR40" s="90"/>
      <c r="ARS40" s="90"/>
      <c r="ART40" s="90"/>
      <c r="ARU40" s="90"/>
      <c r="ARV40" s="90"/>
      <c r="ARW40" s="90"/>
      <c r="ARX40" s="90"/>
      <c r="ARY40" s="90"/>
      <c r="ARZ40" s="90"/>
      <c r="ASA40" s="90"/>
      <c r="ASB40" s="90"/>
      <c r="ASC40" s="90"/>
      <c r="ASD40" s="90"/>
      <c r="ASE40" s="90"/>
      <c r="ASF40" s="90"/>
      <c r="ASG40" s="90"/>
      <c r="ASH40" s="90"/>
      <c r="ASI40" s="90"/>
      <c r="ASJ40" s="90"/>
      <c r="ASK40" s="90"/>
      <c r="ASL40" s="90"/>
      <c r="ASM40" s="90"/>
      <c r="ASN40" s="90"/>
      <c r="ASO40" s="90"/>
      <c r="ASP40" s="90"/>
      <c r="ASQ40" s="90"/>
      <c r="ASR40" s="90"/>
      <c r="ASS40" s="90"/>
      <c r="AST40" s="90"/>
      <c r="ASU40" s="90"/>
      <c r="ASV40" s="90"/>
      <c r="ASW40" s="90"/>
      <c r="ASX40" s="90"/>
      <c r="ASY40" s="90"/>
      <c r="ASZ40" s="90"/>
      <c r="ATA40" s="90"/>
      <c r="ATB40" s="90"/>
      <c r="ATC40" s="90"/>
      <c r="ATD40" s="90"/>
      <c r="ATE40" s="90"/>
      <c r="ATF40" s="90"/>
      <c r="ATG40" s="90"/>
      <c r="ATH40" s="90"/>
      <c r="ATI40" s="90"/>
      <c r="ATJ40" s="90"/>
      <c r="ATK40" s="90"/>
      <c r="ATL40" s="90"/>
      <c r="ATM40" s="90"/>
      <c r="ATN40" s="90"/>
      <c r="ATO40" s="90"/>
      <c r="ATP40" s="90"/>
      <c r="ATQ40" s="90"/>
      <c r="ATR40" s="90"/>
      <c r="ATS40" s="90"/>
    </row>
    <row r="41" spans="1:1215" x14ac:dyDescent="0.25">
      <c r="A41" s="19">
        <v>23</v>
      </c>
      <c r="C41" s="5" t="str">
        <f t="shared" si="2950"/>
        <v/>
      </c>
      <c r="D41" s="92">
        <f t="shared" si="2952"/>
        <v>0</v>
      </c>
      <c r="E41" s="93">
        <f t="shared" si="2952"/>
        <v>0</v>
      </c>
      <c r="F41" s="93">
        <f t="shared" si="2952"/>
        <v>0</v>
      </c>
      <c r="G41" s="93">
        <f t="shared" si="2952"/>
        <v>0</v>
      </c>
      <c r="H41" s="93">
        <f t="shared" si="2952"/>
        <v>0</v>
      </c>
      <c r="I41" s="93">
        <f t="shared" si="2952"/>
        <v>0</v>
      </c>
      <c r="J41" s="93">
        <f t="shared" si="2952"/>
        <v>0</v>
      </c>
      <c r="K41" s="93">
        <f t="shared" si="2952"/>
        <v>0</v>
      </c>
      <c r="L41" s="93">
        <f t="shared" si="2952"/>
        <v>0</v>
      </c>
      <c r="M41" s="93">
        <f t="shared" si="2952"/>
        <v>0</v>
      </c>
      <c r="N41" s="93">
        <f t="shared" si="2952"/>
        <v>0</v>
      </c>
      <c r="O41" s="93">
        <f t="shared" si="2952"/>
        <v>0</v>
      </c>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5"/>
      <c r="BD41" s="95"/>
      <c r="BE41" s="95"/>
      <c r="BF41" s="95"/>
      <c r="BG41" s="95"/>
      <c r="BH41" s="95"/>
      <c r="BI41" s="95"/>
      <c r="BJ41" s="95"/>
      <c r="BK41" s="95"/>
      <c r="BL41" s="95"/>
      <c r="BM41" s="95"/>
      <c r="BN41" s="95"/>
      <c r="BO41" s="95"/>
      <c r="BP41" s="95"/>
      <c r="BQ41" s="95"/>
      <c r="BR41" s="95"/>
      <c r="BS41" s="95"/>
      <c r="BT41" s="95"/>
      <c r="BU41" s="95"/>
      <c r="BV41" s="95"/>
      <c r="BW41" s="95"/>
      <c r="BX41" s="95"/>
      <c r="BY41" s="95"/>
      <c r="BZ41" s="95"/>
      <c r="CA41" s="95"/>
      <c r="CB41" s="95"/>
      <c r="CC41" s="95"/>
      <c r="CD41" s="95"/>
      <c r="CE41" s="95"/>
      <c r="CF41" s="95"/>
      <c r="CG41" s="95"/>
      <c r="CH41" s="95"/>
      <c r="CI41" s="95"/>
      <c r="CJ41" s="95"/>
      <c r="CK41" s="95"/>
      <c r="CL41" s="95"/>
      <c r="CM41" s="95"/>
      <c r="CN41" s="95"/>
      <c r="CO41" s="95"/>
      <c r="CP41" s="95"/>
      <c r="CQ41" s="95"/>
      <c r="CR41" s="95"/>
      <c r="CS41" s="95"/>
      <c r="CT41" s="95"/>
      <c r="CU41" s="95"/>
      <c r="CV41" s="95"/>
      <c r="CW41" s="95"/>
      <c r="CX41" s="95"/>
      <c r="CY41" s="95"/>
      <c r="CZ41" s="95"/>
      <c r="DA41" s="95"/>
      <c r="DB41" s="95"/>
      <c r="DC41" s="95"/>
      <c r="DD41" s="95"/>
      <c r="DE41" s="95"/>
      <c r="DF41" s="95"/>
      <c r="DG41" s="95"/>
      <c r="DH41" s="95"/>
      <c r="DI41" s="95"/>
      <c r="DJ41" s="95"/>
      <c r="DK41" s="95"/>
      <c r="DL41" s="95"/>
      <c r="DM41" s="95"/>
      <c r="DN41" s="95"/>
      <c r="DO41" s="95"/>
      <c r="DP41" s="95"/>
      <c r="DQ41" s="95"/>
      <c r="DR41" s="95"/>
      <c r="DS41" s="95"/>
      <c r="DT41" s="95"/>
      <c r="DU41" s="95"/>
      <c r="DV41" s="95"/>
      <c r="DW41" s="95"/>
      <c r="DX41" s="95"/>
      <c r="DY41" s="95"/>
      <c r="DZ41" s="95"/>
      <c r="EA41" s="95"/>
      <c r="EB41" s="95"/>
      <c r="EC41" s="95"/>
      <c r="ED41" s="95"/>
      <c r="EE41" s="95"/>
      <c r="EF41" s="90"/>
      <c r="EG41" s="90"/>
      <c r="EH41" s="90"/>
      <c r="EI41" s="90"/>
      <c r="EJ41" s="90"/>
      <c r="EK41" s="90"/>
      <c r="EL41" s="90"/>
      <c r="EM41" s="90"/>
      <c r="EN41" s="90"/>
      <c r="EO41" s="90"/>
      <c r="EP41" s="90"/>
      <c r="EQ41" s="90"/>
      <c r="ER41" s="90"/>
      <c r="ES41" s="90"/>
      <c r="ET41" s="90"/>
      <c r="EU41" s="90"/>
      <c r="EV41" s="90"/>
      <c r="EW41" s="90"/>
      <c r="EX41" s="90"/>
      <c r="EY41" s="90"/>
      <c r="EZ41" s="90"/>
      <c r="FA41" s="90"/>
      <c r="FB41" s="90"/>
      <c r="FC41" s="90"/>
      <c r="FD41" s="90"/>
      <c r="FE41" s="90"/>
      <c r="FF41" s="90"/>
      <c r="FG41" s="90"/>
      <c r="FH41" s="90"/>
      <c r="FI41" s="90"/>
      <c r="FJ41" s="90"/>
      <c r="FK41" s="90"/>
      <c r="FL41" s="90"/>
      <c r="FM41" s="90"/>
      <c r="FN41" s="90"/>
      <c r="FO41" s="90"/>
      <c r="FP41" s="90"/>
      <c r="FQ41" s="90"/>
      <c r="FR41" s="90"/>
      <c r="FS41" s="90"/>
      <c r="FT41" s="90"/>
      <c r="FU41" s="90"/>
      <c r="FV41" s="90"/>
      <c r="FW41" s="90"/>
      <c r="FX41" s="90"/>
      <c r="FY41" s="90"/>
      <c r="FZ41" s="90"/>
      <c r="GA41" s="90"/>
      <c r="GB41" s="90"/>
      <c r="GC41" s="90"/>
      <c r="GD41" s="90"/>
      <c r="GE41" s="90"/>
      <c r="GF41" s="90"/>
      <c r="GG41" s="90"/>
      <c r="GH41" s="90"/>
      <c r="GI41" s="90"/>
      <c r="GJ41" s="90"/>
      <c r="GK41" s="90"/>
      <c r="GL41" s="90"/>
      <c r="GM41" s="90"/>
      <c r="GN41" s="90"/>
      <c r="GO41" s="90"/>
      <c r="GP41" s="90"/>
      <c r="GQ41" s="90"/>
      <c r="GR41" s="90"/>
      <c r="GS41" s="90"/>
      <c r="GT41" s="90"/>
      <c r="GU41" s="90"/>
      <c r="GV41" s="90"/>
      <c r="GW41" s="90"/>
      <c r="GX41" s="90"/>
      <c r="GY41" s="90"/>
      <c r="GZ41" s="90"/>
      <c r="HA41" s="90"/>
      <c r="HB41" s="90"/>
      <c r="HC41" s="90"/>
      <c r="HD41" s="90"/>
      <c r="HE41" s="90"/>
      <c r="HF41" s="90"/>
      <c r="HG41" s="90"/>
      <c r="HH41" s="90"/>
      <c r="HI41" s="90"/>
      <c r="HJ41" s="90"/>
      <c r="HK41" s="90"/>
      <c r="HL41" s="90"/>
      <c r="HM41" s="90"/>
      <c r="HN41" s="90"/>
      <c r="HO41" s="90"/>
      <c r="HP41" s="90"/>
      <c r="HQ41" s="90"/>
      <c r="HR41" s="90"/>
      <c r="HS41" s="90"/>
      <c r="HT41" s="90"/>
      <c r="HU41" s="90"/>
      <c r="HV41" s="90"/>
      <c r="HW41" s="90"/>
      <c r="HX41" s="90"/>
      <c r="HY41" s="90"/>
      <c r="HZ41" s="90"/>
      <c r="IA41" s="90"/>
      <c r="IB41" s="90"/>
      <c r="IC41" s="90"/>
      <c r="ID41" s="90"/>
      <c r="IE41" s="90"/>
      <c r="IF41" s="90"/>
      <c r="IG41" s="90"/>
      <c r="IH41" s="90"/>
      <c r="II41" s="90"/>
      <c r="IJ41" s="90"/>
      <c r="IK41" s="90"/>
      <c r="IL41" s="90"/>
      <c r="IM41" s="90"/>
      <c r="IN41" s="90"/>
      <c r="IO41" s="90"/>
      <c r="IP41" s="90"/>
      <c r="IQ41" s="90"/>
      <c r="IR41" s="90"/>
      <c r="IS41" s="90"/>
      <c r="IT41" s="90"/>
      <c r="IU41" s="90"/>
      <c r="IV41" s="90"/>
      <c r="IW41" s="90"/>
      <c r="IX41" s="90"/>
      <c r="IY41" s="90"/>
      <c r="IZ41" s="90"/>
      <c r="JA41" s="90"/>
      <c r="JB41" s="90"/>
      <c r="JC41" s="90"/>
      <c r="JD41" s="90"/>
      <c r="JE41" s="90"/>
      <c r="JF41" s="90"/>
      <c r="JG41" s="90"/>
      <c r="JH41" s="90"/>
      <c r="JI41" s="90"/>
      <c r="JJ41" s="90"/>
      <c r="JK41" s="90"/>
      <c r="JL41" s="90"/>
      <c r="JM41" s="90"/>
      <c r="JN41" s="90"/>
      <c r="JO41" s="90"/>
      <c r="JP41" s="90"/>
      <c r="JQ41" s="90"/>
      <c r="JR41" s="90"/>
      <c r="JS41" s="90"/>
      <c r="JT41" s="90"/>
      <c r="JU41" s="90"/>
      <c r="JV41" s="90"/>
      <c r="JW41" s="90"/>
      <c r="JX41" s="90"/>
      <c r="JY41" s="90"/>
      <c r="JZ41" s="90"/>
      <c r="KA41" s="90"/>
      <c r="KB41" s="90"/>
      <c r="KC41" s="90"/>
      <c r="KD41" s="90"/>
      <c r="KE41" s="90"/>
      <c r="KF41" s="90"/>
      <c r="KG41" s="90"/>
      <c r="KH41" s="90"/>
      <c r="KI41" s="90"/>
      <c r="KJ41" s="90"/>
      <c r="KK41" s="90"/>
      <c r="KL41" s="90"/>
      <c r="KM41" s="90"/>
      <c r="KN41" s="90"/>
      <c r="KO41" s="90"/>
      <c r="KP41" s="90"/>
      <c r="KQ41" s="90"/>
      <c r="KR41" s="90"/>
      <c r="KS41" s="90"/>
      <c r="KT41" s="90"/>
      <c r="KU41" s="90"/>
      <c r="KV41" s="90"/>
      <c r="KW41" s="90"/>
      <c r="KX41" s="90"/>
      <c r="KY41" s="90"/>
      <c r="KZ41" s="90"/>
      <c r="LA41" s="90"/>
      <c r="LB41" s="90"/>
      <c r="LC41" s="90"/>
      <c r="LD41" s="90"/>
      <c r="LE41" s="90"/>
      <c r="LF41" s="90"/>
      <c r="LG41" s="90"/>
      <c r="LH41" s="90"/>
      <c r="LI41" s="90"/>
      <c r="LJ41" s="90"/>
      <c r="LK41" s="90"/>
      <c r="LL41" s="90"/>
      <c r="LM41" s="90"/>
      <c r="LN41" s="90"/>
      <c r="LO41" s="90"/>
      <c r="LP41" s="90"/>
      <c r="LQ41" s="90"/>
      <c r="LR41" s="90"/>
      <c r="LS41" s="90"/>
      <c r="LT41" s="90"/>
      <c r="LU41" s="90"/>
      <c r="LV41" s="90"/>
      <c r="LW41" s="90"/>
      <c r="LX41" s="90"/>
      <c r="LY41" s="90"/>
      <c r="LZ41" s="90"/>
      <c r="MA41" s="90"/>
      <c r="MB41" s="90"/>
      <c r="MC41" s="90"/>
      <c r="MD41" s="90"/>
      <c r="ME41" s="90"/>
      <c r="MF41" s="90"/>
      <c r="MG41" s="90"/>
      <c r="MH41" s="90"/>
      <c r="MI41" s="90"/>
      <c r="MJ41" s="90"/>
      <c r="MK41" s="90"/>
      <c r="ML41" s="90"/>
      <c r="MM41" s="90"/>
      <c r="MN41" s="90"/>
      <c r="MO41" s="90"/>
      <c r="MP41" s="90"/>
      <c r="MQ41" s="90"/>
      <c r="MR41" s="90"/>
      <c r="MS41" s="90"/>
      <c r="MT41" s="90"/>
      <c r="MU41" s="90"/>
      <c r="MV41" s="90"/>
      <c r="MW41" s="90"/>
      <c r="MX41" s="90"/>
      <c r="MY41" s="90"/>
      <c r="MZ41" s="90"/>
      <c r="NA41" s="90"/>
      <c r="NB41" s="90"/>
      <c r="NC41" s="90"/>
      <c r="ND41" s="90"/>
      <c r="NE41" s="90"/>
      <c r="NF41" s="90"/>
      <c r="NG41" s="90"/>
      <c r="NH41" s="90"/>
      <c r="NI41" s="90"/>
      <c r="NJ41" s="90"/>
      <c r="NK41" s="90"/>
      <c r="NL41" s="90"/>
      <c r="NM41" s="90"/>
      <c r="NN41" s="90"/>
      <c r="NO41" s="90"/>
      <c r="NP41" s="90"/>
      <c r="NQ41" s="90"/>
      <c r="NR41" s="90"/>
      <c r="NS41" s="90"/>
      <c r="NT41" s="90"/>
      <c r="NU41" s="90"/>
      <c r="NV41" s="90"/>
      <c r="NW41" s="90"/>
      <c r="NX41" s="90"/>
      <c r="NY41" s="90"/>
      <c r="NZ41" s="90"/>
      <c r="OA41" s="90"/>
      <c r="OB41" s="90"/>
      <c r="OC41" s="90"/>
      <c r="OD41" s="90"/>
      <c r="OE41" s="90"/>
      <c r="OF41" s="90"/>
      <c r="OG41" s="90"/>
      <c r="OH41" s="90"/>
      <c r="OI41" s="90"/>
      <c r="OJ41" s="90"/>
      <c r="OK41" s="90"/>
      <c r="OL41" s="90"/>
      <c r="OM41" s="90"/>
      <c r="ON41" s="90"/>
      <c r="OO41" s="90"/>
      <c r="OP41" s="90"/>
      <c r="OQ41" s="90"/>
      <c r="OR41" s="90"/>
      <c r="OS41" s="90"/>
      <c r="OT41" s="90"/>
      <c r="OU41" s="90"/>
      <c r="OV41" s="90"/>
      <c r="OW41" s="90"/>
      <c r="OX41" s="90"/>
      <c r="OY41" s="90"/>
      <c r="OZ41" s="90"/>
      <c r="PA41" s="90"/>
      <c r="PB41" s="90"/>
      <c r="PC41" s="90"/>
      <c r="PD41" s="90"/>
      <c r="PE41" s="90"/>
      <c r="PF41" s="90"/>
      <c r="PG41" s="90"/>
      <c r="PH41" s="90"/>
      <c r="PI41" s="90"/>
      <c r="PJ41" s="90"/>
      <c r="PK41" s="90"/>
      <c r="PL41" s="90"/>
      <c r="PM41" s="90"/>
      <c r="PN41" s="90"/>
      <c r="PO41" s="90"/>
      <c r="PP41" s="90"/>
      <c r="PQ41" s="90"/>
      <c r="PR41" s="90"/>
      <c r="PS41" s="90"/>
      <c r="PT41" s="90"/>
      <c r="PU41" s="90"/>
      <c r="PV41" s="90"/>
      <c r="PW41" s="90"/>
      <c r="PX41" s="90"/>
      <c r="PY41" s="90"/>
      <c r="PZ41" s="90"/>
      <c r="QA41" s="90"/>
      <c r="QB41" s="90"/>
      <c r="QC41" s="90"/>
      <c r="QD41" s="90"/>
      <c r="QE41" s="90"/>
      <c r="QF41" s="90"/>
      <c r="QG41" s="90"/>
      <c r="QH41" s="90"/>
      <c r="QI41" s="90"/>
      <c r="QJ41" s="90"/>
      <c r="QK41" s="90"/>
      <c r="QL41" s="90"/>
      <c r="QM41" s="90"/>
      <c r="QN41" s="90"/>
      <c r="QO41" s="90"/>
      <c r="QP41" s="90"/>
      <c r="QQ41" s="90"/>
      <c r="QR41" s="90"/>
      <c r="QS41" s="90"/>
      <c r="QT41" s="90"/>
      <c r="QU41" s="90"/>
      <c r="QV41" s="90"/>
      <c r="QW41" s="90"/>
      <c r="QX41" s="90"/>
      <c r="QY41" s="90"/>
      <c r="QZ41" s="90"/>
      <c r="RA41" s="90"/>
      <c r="RB41" s="90"/>
      <c r="RC41" s="90"/>
      <c r="RD41" s="90"/>
      <c r="RE41" s="90"/>
      <c r="RF41" s="90"/>
      <c r="RG41" s="90"/>
      <c r="RH41" s="90"/>
      <c r="RI41" s="90"/>
      <c r="RJ41" s="90"/>
      <c r="RK41" s="90"/>
      <c r="RL41" s="90"/>
      <c r="RM41" s="90"/>
      <c r="RN41" s="90"/>
      <c r="RO41" s="90"/>
      <c r="RP41" s="90"/>
      <c r="RQ41" s="90"/>
      <c r="RR41" s="90"/>
      <c r="RS41" s="90"/>
      <c r="RT41" s="90"/>
      <c r="RU41" s="90"/>
      <c r="RV41" s="90"/>
      <c r="RW41" s="90"/>
      <c r="RX41" s="90"/>
      <c r="RY41" s="90"/>
      <c r="RZ41" s="90"/>
      <c r="SA41" s="90"/>
      <c r="SB41" s="90"/>
      <c r="SC41" s="90"/>
      <c r="SD41" s="90"/>
      <c r="SE41" s="90"/>
      <c r="SF41" s="90"/>
      <c r="SG41" s="90"/>
      <c r="SH41" s="90"/>
      <c r="SI41" s="90"/>
      <c r="SJ41" s="90"/>
      <c r="SK41" s="90"/>
      <c r="SL41" s="90"/>
      <c r="SM41" s="90"/>
      <c r="SN41" s="90"/>
      <c r="SO41" s="90"/>
      <c r="SP41" s="90"/>
      <c r="SQ41" s="90"/>
      <c r="SR41" s="90"/>
      <c r="SS41" s="90"/>
      <c r="ST41" s="90"/>
      <c r="SU41" s="90"/>
      <c r="SV41" s="90"/>
      <c r="SW41" s="90"/>
      <c r="SX41" s="90"/>
      <c r="SY41" s="90"/>
      <c r="SZ41" s="90"/>
      <c r="TA41" s="90"/>
      <c r="TB41" s="90"/>
      <c r="TC41" s="90"/>
      <c r="TD41" s="90"/>
      <c r="TE41" s="90"/>
      <c r="TF41" s="90"/>
      <c r="TG41" s="90"/>
      <c r="TH41" s="90"/>
      <c r="TI41" s="90"/>
      <c r="TJ41" s="90"/>
      <c r="TK41" s="90"/>
      <c r="TL41" s="90"/>
      <c r="TM41" s="90"/>
      <c r="TN41" s="90"/>
      <c r="TO41" s="90"/>
      <c r="TP41" s="90"/>
      <c r="TQ41" s="90"/>
      <c r="TR41" s="90"/>
      <c r="TS41" s="90"/>
      <c r="TT41" s="90"/>
      <c r="TU41" s="90"/>
      <c r="TV41" s="90"/>
      <c r="TW41" s="90"/>
      <c r="TX41" s="90"/>
      <c r="TY41" s="90"/>
      <c r="TZ41" s="90"/>
      <c r="UA41" s="90"/>
      <c r="UB41" s="90"/>
      <c r="UC41" s="90"/>
      <c r="UD41" s="90"/>
      <c r="UE41" s="90"/>
      <c r="UF41" s="90"/>
      <c r="UG41" s="90"/>
      <c r="UH41" s="90"/>
      <c r="UI41" s="90"/>
      <c r="UJ41" s="90"/>
      <c r="UK41" s="90"/>
      <c r="UL41" s="90"/>
      <c r="UM41" s="90"/>
      <c r="UN41" s="90"/>
      <c r="UO41" s="90"/>
      <c r="UP41" s="90"/>
      <c r="UQ41" s="90"/>
      <c r="UR41" s="90"/>
      <c r="US41" s="90"/>
      <c r="UT41" s="90"/>
      <c r="UU41" s="90"/>
      <c r="UV41" s="90"/>
      <c r="UW41" s="90"/>
      <c r="UX41" s="90"/>
      <c r="UY41" s="90"/>
      <c r="UZ41" s="90"/>
      <c r="VA41" s="90"/>
      <c r="VB41" s="90"/>
      <c r="VC41" s="90"/>
      <c r="VD41" s="90"/>
      <c r="VE41" s="90"/>
      <c r="VF41" s="90"/>
      <c r="VG41" s="90"/>
      <c r="VH41" s="90"/>
      <c r="VI41" s="90"/>
      <c r="VJ41" s="90"/>
      <c r="VK41" s="90"/>
      <c r="VL41" s="90"/>
      <c r="VM41" s="90"/>
      <c r="VN41" s="90"/>
      <c r="VO41" s="90"/>
      <c r="VP41" s="90"/>
      <c r="VQ41" s="90"/>
      <c r="VR41" s="90"/>
      <c r="VS41" s="90"/>
      <c r="VT41" s="90"/>
      <c r="VU41" s="90"/>
      <c r="VV41" s="90"/>
      <c r="VW41" s="90"/>
      <c r="VX41" s="90"/>
      <c r="VY41" s="90"/>
      <c r="VZ41" s="90"/>
      <c r="WA41" s="90"/>
      <c r="WB41" s="90"/>
      <c r="WC41" s="90"/>
      <c r="WD41" s="90"/>
      <c r="WE41" s="90"/>
      <c r="WF41" s="90"/>
      <c r="WG41" s="90"/>
      <c r="WH41" s="90"/>
      <c r="WI41" s="90"/>
      <c r="WJ41" s="90"/>
      <c r="WK41" s="90"/>
      <c r="WL41" s="90"/>
      <c r="WM41" s="90"/>
      <c r="WN41" s="90"/>
      <c r="WO41" s="90"/>
      <c r="WP41" s="90"/>
      <c r="WQ41" s="90"/>
      <c r="WR41" s="90"/>
      <c r="WS41" s="90"/>
      <c r="WT41" s="90"/>
      <c r="WU41" s="90"/>
      <c r="WV41" s="90"/>
      <c r="WW41" s="90"/>
      <c r="WX41" s="90"/>
      <c r="WY41" s="90"/>
      <c r="WZ41" s="90"/>
      <c r="XA41" s="90"/>
      <c r="XB41" s="90"/>
      <c r="XC41" s="90"/>
      <c r="XD41" s="90"/>
      <c r="XE41" s="90"/>
      <c r="XF41" s="90"/>
      <c r="XG41" s="90"/>
      <c r="XH41" s="90"/>
      <c r="XI41" s="90"/>
      <c r="XJ41" s="90"/>
      <c r="XK41" s="90"/>
      <c r="XL41" s="90"/>
      <c r="XM41" s="90"/>
      <c r="XN41" s="90"/>
      <c r="XO41" s="90"/>
      <c r="XP41" s="90"/>
      <c r="XQ41" s="90"/>
      <c r="XR41" s="90"/>
      <c r="XS41" s="90"/>
      <c r="XT41" s="90"/>
      <c r="XU41" s="90"/>
      <c r="XV41" s="90"/>
      <c r="XW41" s="90"/>
      <c r="XX41" s="90"/>
      <c r="XY41" s="90"/>
      <c r="XZ41" s="90"/>
      <c r="YA41" s="90"/>
      <c r="YB41" s="90"/>
      <c r="YC41" s="90"/>
      <c r="YD41" s="90"/>
      <c r="YE41" s="90"/>
      <c r="YF41" s="90"/>
      <c r="YG41" s="90"/>
      <c r="YH41" s="90"/>
      <c r="YI41" s="90"/>
      <c r="YJ41" s="90"/>
      <c r="YK41" s="90"/>
      <c r="YL41" s="90"/>
      <c r="YM41" s="90"/>
      <c r="YN41" s="90"/>
      <c r="YO41" s="90"/>
      <c r="YP41" s="90"/>
      <c r="YQ41" s="90"/>
      <c r="YR41" s="90"/>
      <c r="YS41" s="90"/>
      <c r="YT41" s="90"/>
      <c r="YU41" s="90"/>
      <c r="YV41" s="90"/>
      <c r="YW41" s="90"/>
      <c r="YX41" s="90"/>
      <c r="YY41" s="90"/>
      <c r="YZ41" s="90"/>
      <c r="ZA41" s="90"/>
      <c r="ZB41" s="90"/>
      <c r="ZC41" s="90"/>
      <c r="ZD41" s="90"/>
      <c r="ZE41" s="90"/>
      <c r="ZF41" s="90"/>
      <c r="ZG41" s="90"/>
      <c r="ZH41" s="90"/>
      <c r="ZI41" s="90"/>
      <c r="ZJ41" s="90"/>
      <c r="ZK41" s="90"/>
      <c r="ZL41" s="90"/>
      <c r="ZM41" s="90"/>
      <c r="ZN41" s="90"/>
      <c r="ZO41" s="90"/>
      <c r="ZP41" s="90"/>
      <c r="ZQ41" s="90"/>
      <c r="ZR41" s="90"/>
      <c r="ZS41" s="90"/>
      <c r="ZT41" s="90"/>
      <c r="ZU41" s="90"/>
      <c r="ZV41" s="90"/>
      <c r="ZW41" s="90"/>
      <c r="ZX41" s="90"/>
      <c r="ZY41" s="90"/>
      <c r="ZZ41" s="90"/>
      <c r="AAA41" s="90"/>
      <c r="AAB41" s="90"/>
      <c r="AAC41" s="90"/>
      <c r="AAD41" s="90"/>
      <c r="AAE41" s="90"/>
      <c r="AAF41" s="90"/>
      <c r="AAG41" s="90"/>
      <c r="AAH41" s="90"/>
      <c r="AAI41" s="90"/>
      <c r="AAJ41" s="90"/>
      <c r="AAK41" s="90"/>
      <c r="AAL41" s="90"/>
      <c r="AAM41" s="90"/>
      <c r="AAN41" s="90"/>
      <c r="AAO41" s="90"/>
      <c r="AAP41" s="90"/>
      <c r="AAQ41" s="90"/>
      <c r="AAR41" s="90"/>
      <c r="AAS41" s="90"/>
      <c r="AAT41" s="90"/>
      <c r="AAU41" s="90"/>
      <c r="AAV41" s="90"/>
      <c r="AAW41" s="90"/>
      <c r="AAX41" s="90"/>
      <c r="AAY41" s="90"/>
      <c r="AAZ41" s="90"/>
      <c r="ABA41" s="90"/>
      <c r="ABB41" s="90"/>
      <c r="ABC41" s="90"/>
      <c r="ABD41" s="90"/>
      <c r="ABE41" s="90"/>
      <c r="ABF41" s="90"/>
      <c r="ABG41" s="90"/>
      <c r="ABH41" s="90"/>
      <c r="ABI41" s="90"/>
      <c r="ABJ41" s="90"/>
      <c r="ABK41" s="90"/>
      <c r="ABL41" s="90"/>
      <c r="ABM41" s="90"/>
      <c r="ABN41" s="90"/>
      <c r="ABO41" s="90"/>
      <c r="ABP41" s="90"/>
      <c r="ABQ41" s="90"/>
      <c r="ABR41" s="90"/>
      <c r="ABS41" s="90"/>
      <c r="ABT41" s="90"/>
      <c r="ABU41" s="90"/>
      <c r="ABV41" s="90"/>
      <c r="ABW41" s="90"/>
      <c r="ABX41" s="90"/>
      <c r="ABY41" s="90"/>
      <c r="ABZ41" s="90"/>
      <c r="ACA41" s="90"/>
      <c r="ACB41" s="90"/>
      <c r="ACC41" s="90"/>
      <c r="ACD41" s="90"/>
      <c r="ACE41" s="90"/>
      <c r="ACF41" s="90"/>
      <c r="ACG41" s="90"/>
      <c r="ACH41" s="90"/>
      <c r="ACI41" s="90"/>
      <c r="ACJ41" s="90"/>
      <c r="ACK41" s="90"/>
      <c r="ACL41" s="90"/>
      <c r="ACM41" s="90"/>
      <c r="ACN41" s="90"/>
      <c r="ACO41" s="90"/>
      <c r="ACP41" s="90"/>
      <c r="ACQ41" s="90"/>
      <c r="ACR41" s="90"/>
      <c r="ACS41" s="90"/>
      <c r="ACT41" s="90"/>
      <c r="ACU41" s="90"/>
      <c r="ACV41" s="90"/>
      <c r="ACW41" s="90"/>
      <c r="ACX41" s="90"/>
      <c r="ACY41" s="90"/>
      <c r="ACZ41" s="90"/>
      <c r="ADA41" s="90"/>
      <c r="ADB41" s="90"/>
      <c r="ADC41" s="90"/>
      <c r="ADD41" s="90"/>
      <c r="ADE41" s="90"/>
      <c r="ADF41" s="90"/>
      <c r="ADG41" s="90"/>
      <c r="ADH41" s="90"/>
      <c r="ADI41" s="90"/>
      <c r="ADJ41" s="90"/>
      <c r="ADK41" s="90"/>
      <c r="ADL41" s="90"/>
      <c r="ADM41" s="90"/>
      <c r="ADN41" s="90"/>
      <c r="ADO41" s="90"/>
      <c r="ADP41" s="90"/>
      <c r="ADQ41" s="90"/>
      <c r="ADR41" s="90"/>
      <c r="ADS41" s="90"/>
      <c r="ADT41" s="90"/>
      <c r="ADU41" s="90"/>
      <c r="ADV41" s="90"/>
      <c r="ADW41" s="90"/>
      <c r="ADX41" s="90"/>
      <c r="ADY41" s="90"/>
      <c r="ADZ41" s="90"/>
      <c r="AEA41" s="90"/>
      <c r="AEB41" s="90"/>
      <c r="AEC41" s="90"/>
      <c r="AED41" s="90"/>
      <c r="AEE41" s="90"/>
      <c r="AEF41" s="90"/>
      <c r="AEG41" s="90"/>
      <c r="AEH41" s="90"/>
      <c r="AEI41" s="90"/>
      <c r="AEJ41" s="90"/>
      <c r="AEK41" s="90"/>
      <c r="AEL41" s="90"/>
      <c r="AEM41" s="90"/>
      <c r="AEN41" s="90"/>
      <c r="AEO41" s="90"/>
      <c r="AEP41" s="90"/>
      <c r="AEQ41" s="90"/>
      <c r="AER41" s="90"/>
      <c r="AES41" s="90"/>
      <c r="AET41" s="90"/>
      <c r="AEU41" s="90"/>
      <c r="AEV41" s="90"/>
      <c r="AEW41" s="90"/>
      <c r="AEX41" s="90"/>
      <c r="AEY41" s="90"/>
      <c r="AEZ41" s="90"/>
      <c r="AFA41" s="90"/>
      <c r="AFB41" s="90"/>
      <c r="AFC41" s="90"/>
      <c r="AFD41" s="90"/>
      <c r="AFE41" s="90"/>
      <c r="AFF41" s="90"/>
      <c r="AFG41" s="90"/>
      <c r="AFH41" s="90"/>
      <c r="AFI41" s="90"/>
      <c r="AFJ41" s="90"/>
      <c r="AFK41" s="90"/>
      <c r="AFL41" s="90"/>
      <c r="AFM41" s="90"/>
      <c r="AFN41" s="90"/>
      <c r="AFO41" s="90"/>
      <c r="AFP41" s="90"/>
      <c r="AFQ41" s="90"/>
      <c r="AFR41" s="90"/>
      <c r="AFS41" s="90"/>
      <c r="AFT41" s="90"/>
      <c r="AFU41" s="90"/>
      <c r="AFV41" s="90"/>
      <c r="AFW41" s="90"/>
      <c r="AFX41" s="90"/>
      <c r="AFY41" s="90"/>
      <c r="AFZ41" s="90"/>
      <c r="AGA41" s="90"/>
      <c r="AGB41" s="90"/>
      <c r="AGC41" s="90"/>
      <c r="AGD41" s="90"/>
      <c r="AGE41" s="90"/>
      <c r="AGF41" s="90"/>
      <c r="AGG41" s="90"/>
      <c r="AGH41" s="90"/>
      <c r="AGI41" s="90"/>
      <c r="AGJ41" s="90"/>
      <c r="AGK41" s="90"/>
      <c r="AGL41" s="90"/>
      <c r="AGM41" s="90"/>
      <c r="AGN41" s="90"/>
      <c r="AGO41" s="90"/>
      <c r="AGP41" s="90"/>
      <c r="AGQ41" s="90"/>
      <c r="AGR41" s="90"/>
      <c r="AGS41" s="90"/>
      <c r="AGT41" s="90"/>
      <c r="AGU41" s="90"/>
      <c r="AGV41" s="90"/>
      <c r="AGW41" s="90"/>
      <c r="AGX41" s="90"/>
      <c r="AGY41" s="90"/>
      <c r="AGZ41" s="90"/>
      <c r="AHA41" s="90"/>
      <c r="AHB41" s="90"/>
      <c r="AHC41" s="90"/>
      <c r="AHD41" s="90"/>
      <c r="AHE41" s="90"/>
      <c r="AHF41" s="90"/>
      <c r="AHG41" s="90"/>
      <c r="AHH41" s="90"/>
      <c r="AHI41" s="90"/>
      <c r="AHJ41" s="90"/>
      <c r="AHK41" s="90"/>
      <c r="AHL41" s="90"/>
      <c r="AHM41" s="90"/>
      <c r="AHN41" s="90"/>
      <c r="AHO41" s="90"/>
      <c r="AHP41" s="90"/>
      <c r="AHQ41" s="90"/>
      <c r="AHR41" s="90"/>
      <c r="AHS41" s="90"/>
      <c r="AHT41" s="90"/>
      <c r="AHU41" s="90"/>
      <c r="AHV41" s="90"/>
      <c r="AHW41" s="90"/>
      <c r="AHX41" s="90"/>
      <c r="AHY41" s="90"/>
      <c r="AHZ41" s="90"/>
      <c r="AIA41" s="90"/>
      <c r="AIB41" s="90"/>
      <c r="AIC41" s="90"/>
      <c r="AID41" s="90"/>
      <c r="AIE41" s="90"/>
      <c r="AIF41" s="90"/>
      <c r="AIG41" s="90"/>
      <c r="AIH41" s="90"/>
      <c r="AII41" s="90"/>
      <c r="AIJ41" s="90"/>
      <c r="AIK41" s="90"/>
      <c r="AIL41" s="90"/>
      <c r="AIM41" s="90"/>
      <c r="AIN41" s="90"/>
      <c r="AIO41" s="90"/>
      <c r="AIP41" s="90"/>
      <c r="AIQ41" s="90"/>
      <c r="AIR41" s="90"/>
      <c r="AIS41" s="90"/>
      <c r="AIT41" s="90"/>
      <c r="AIU41" s="90"/>
      <c r="AIV41" s="90"/>
      <c r="AIW41" s="90"/>
      <c r="AIX41" s="90"/>
      <c r="AIY41" s="90"/>
      <c r="AIZ41" s="90"/>
      <c r="AJA41" s="90"/>
      <c r="AJB41" s="90"/>
      <c r="AJC41" s="90"/>
      <c r="AJD41" s="90"/>
      <c r="AJE41" s="90"/>
      <c r="AJF41" s="90"/>
      <c r="AJG41" s="90"/>
      <c r="AJH41" s="90"/>
      <c r="AJI41" s="90"/>
      <c r="AJJ41" s="90"/>
      <c r="AJK41" s="90"/>
      <c r="AJL41" s="90"/>
      <c r="AJM41" s="90"/>
      <c r="AJN41" s="90"/>
      <c r="AJO41" s="90"/>
      <c r="AJP41" s="90"/>
      <c r="AJQ41" s="90"/>
      <c r="AJR41" s="90"/>
      <c r="AJS41" s="90"/>
      <c r="AJT41" s="90"/>
      <c r="AJU41" s="90"/>
      <c r="AJV41" s="90"/>
      <c r="AJW41" s="90"/>
      <c r="AJX41" s="90"/>
      <c r="AJY41" s="90"/>
      <c r="AJZ41" s="90"/>
      <c r="AKA41" s="90"/>
      <c r="AKB41" s="90"/>
      <c r="AKC41" s="90"/>
      <c r="AKD41" s="90"/>
      <c r="AKE41" s="90"/>
      <c r="AKF41" s="90"/>
      <c r="AKG41" s="90"/>
      <c r="AKH41" s="90"/>
      <c r="AKI41" s="90"/>
      <c r="AKJ41" s="90"/>
      <c r="AKK41" s="90"/>
      <c r="AKL41" s="90"/>
      <c r="AKM41" s="90"/>
      <c r="AKN41" s="90"/>
      <c r="AKO41" s="90"/>
      <c r="AKP41" s="90"/>
      <c r="AKQ41" s="90"/>
      <c r="AKR41" s="90"/>
      <c r="AKS41" s="90"/>
      <c r="AKT41" s="90"/>
      <c r="AKU41" s="90"/>
      <c r="AKV41" s="90"/>
      <c r="AKW41" s="90"/>
      <c r="AKX41" s="90"/>
      <c r="AKY41" s="90"/>
      <c r="AKZ41" s="90"/>
      <c r="ALA41" s="90"/>
      <c r="ALB41" s="90"/>
      <c r="ALC41" s="90"/>
      <c r="ALD41" s="90"/>
      <c r="ALE41" s="90"/>
      <c r="ALF41" s="90"/>
      <c r="ALG41" s="90"/>
      <c r="ALH41" s="90"/>
      <c r="ALI41" s="90"/>
      <c r="ALJ41" s="90"/>
      <c r="ALK41" s="90"/>
      <c r="ALL41" s="90"/>
      <c r="ALM41" s="90"/>
      <c r="ALN41" s="90"/>
      <c r="ALO41" s="90"/>
      <c r="ALP41" s="90"/>
      <c r="ALQ41" s="90"/>
      <c r="ALR41" s="90"/>
      <c r="ALS41" s="90"/>
      <c r="ALT41" s="90"/>
      <c r="ALU41" s="90"/>
      <c r="ALV41" s="90"/>
      <c r="ALW41" s="90"/>
      <c r="ALX41" s="90"/>
      <c r="ALY41" s="90"/>
      <c r="ALZ41" s="90"/>
      <c r="AMA41" s="90"/>
      <c r="AMB41" s="90"/>
      <c r="AMC41" s="90"/>
      <c r="AMD41" s="90"/>
      <c r="AME41" s="90"/>
      <c r="AMF41" s="90"/>
      <c r="AMG41" s="90"/>
      <c r="AMH41" s="90"/>
      <c r="AMI41" s="90"/>
      <c r="AMJ41" s="90"/>
      <c r="AMK41" s="90"/>
      <c r="AML41" s="90"/>
      <c r="AMM41" s="90"/>
      <c r="AMN41" s="90"/>
      <c r="AMO41" s="90"/>
      <c r="AMP41" s="90"/>
      <c r="AMQ41" s="90"/>
      <c r="AMR41" s="90"/>
      <c r="AMS41" s="90"/>
      <c r="AMT41" s="90"/>
      <c r="AMU41" s="90"/>
      <c r="AMV41" s="90"/>
      <c r="AMW41" s="90"/>
      <c r="AMX41" s="90"/>
      <c r="AMY41" s="90"/>
      <c r="AMZ41" s="90"/>
      <c r="ANA41" s="90"/>
      <c r="ANB41" s="90"/>
      <c r="ANC41" s="90"/>
      <c r="AND41" s="90"/>
      <c r="ANE41" s="90"/>
      <c r="ANF41" s="90"/>
      <c r="ANG41" s="90"/>
      <c r="ANH41" s="90"/>
      <c r="ANI41" s="90"/>
      <c r="ANJ41" s="90"/>
      <c r="ANK41" s="90"/>
      <c r="ANL41" s="90"/>
      <c r="ANM41" s="90"/>
      <c r="ANN41" s="90"/>
      <c r="ANO41" s="90"/>
      <c r="ANP41" s="90"/>
      <c r="ANQ41" s="90"/>
      <c r="ANR41" s="90"/>
      <c r="ANS41" s="90"/>
      <c r="ANT41" s="90"/>
      <c r="ANU41" s="90"/>
      <c r="ANV41" s="90"/>
      <c r="ANW41" s="90"/>
      <c r="ANX41" s="90"/>
      <c r="ANY41" s="90"/>
      <c r="ANZ41" s="90"/>
      <c r="AOA41" s="90"/>
      <c r="AOB41" s="90"/>
      <c r="AOC41" s="90"/>
      <c r="AOD41" s="90"/>
      <c r="AOE41" s="90"/>
      <c r="AOF41" s="90"/>
      <c r="AOG41" s="90"/>
      <c r="AOH41" s="90"/>
      <c r="AOI41" s="90"/>
      <c r="AOJ41" s="90"/>
      <c r="AOK41" s="90"/>
      <c r="AOL41" s="90"/>
      <c r="AOM41" s="90"/>
      <c r="AON41" s="90"/>
      <c r="AOO41" s="90"/>
      <c r="AOP41" s="90"/>
      <c r="AOQ41" s="90"/>
      <c r="AOR41" s="90"/>
      <c r="AOS41" s="90"/>
      <c r="AOT41" s="90"/>
      <c r="AOU41" s="90"/>
      <c r="AOV41" s="90"/>
      <c r="AOW41" s="90"/>
      <c r="AOX41" s="90"/>
      <c r="AOY41" s="90"/>
      <c r="AOZ41" s="90"/>
      <c r="APA41" s="90"/>
      <c r="APB41" s="90"/>
      <c r="APC41" s="90"/>
      <c r="APD41" s="90"/>
      <c r="APE41" s="90"/>
      <c r="APF41" s="90"/>
      <c r="APG41" s="90"/>
      <c r="APH41" s="90"/>
      <c r="API41" s="90"/>
      <c r="APJ41" s="90"/>
      <c r="APK41" s="90"/>
      <c r="APL41" s="90"/>
      <c r="APM41" s="90"/>
      <c r="APN41" s="90"/>
      <c r="APO41" s="90"/>
      <c r="APP41" s="90"/>
      <c r="APQ41" s="90"/>
      <c r="APR41" s="90"/>
      <c r="APS41" s="90"/>
      <c r="APT41" s="90"/>
      <c r="APU41" s="90"/>
      <c r="APV41" s="90"/>
      <c r="APW41" s="90"/>
      <c r="APX41" s="90"/>
      <c r="APY41" s="90"/>
      <c r="APZ41" s="90"/>
      <c r="AQA41" s="90"/>
      <c r="AQB41" s="90"/>
      <c r="AQC41" s="90"/>
      <c r="AQD41" s="90"/>
      <c r="AQE41" s="90"/>
      <c r="AQF41" s="90"/>
      <c r="AQG41" s="90"/>
      <c r="AQH41" s="90"/>
      <c r="AQI41" s="90"/>
      <c r="AQJ41" s="90"/>
      <c r="AQK41" s="90"/>
      <c r="AQL41" s="90"/>
      <c r="AQM41" s="90"/>
      <c r="AQN41" s="90"/>
      <c r="AQO41" s="90"/>
      <c r="AQP41" s="90"/>
      <c r="AQQ41" s="90"/>
      <c r="AQR41" s="90"/>
      <c r="AQS41" s="90"/>
      <c r="AQT41" s="90"/>
      <c r="AQU41" s="90"/>
      <c r="AQV41" s="90"/>
      <c r="AQW41" s="90"/>
      <c r="AQX41" s="90"/>
      <c r="AQY41" s="90"/>
      <c r="AQZ41" s="90"/>
      <c r="ARA41" s="90"/>
      <c r="ARB41" s="90"/>
      <c r="ARC41" s="90"/>
      <c r="ARD41" s="90"/>
      <c r="ARE41" s="90"/>
      <c r="ARF41" s="90"/>
      <c r="ARG41" s="90"/>
      <c r="ARH41" s="90"/>
      <c r="ARI41" s="90"/>
      <c r="ARJ41" s="90"/>
      <c r="ARK41" s="90"/>
      <c r="ARL41" s="90"/>
      <c r="ARM41" s="90"/>
      <c r="ARN41" s="90"/>
      <c r="ARO41" s="90"/>
      <c r="ARP41" s="90"/>
      <c r="ARQ41" s="90"/>
      <c r="ARR41" s="90"/>
      <c r="ARS41" s="90"/>
      <c r="ART41" s="90"/>
      <c r="ARU41" s="90"/>
      <c r="ARV41" s="90"/>
      <c r="ARW41" s="90"/>
      <c r="ARX41" s="90"/>
      <c r="ARY41" s="90"/>
      <c r="ARZ41" s="90"/>
      <c r="ASA41" s="90"/>
      <c r="ASB41" s="90"/>
      <c r="ASC41" s="90"/>
      <c r="ASD41" s="90"/>
      <c r="ASE41" s="90"/>
      <c r="ASF41" s="90"/>
      <c r="ASG41" s="90"/>
      <c r="ASH41" s="90"/>
      <c r="ASI41" s="90"/>
      <c r="ASJ41" s="90"/>
      <c r="ASK41" s="90"/>
      <c r="ASL41" s="90"/>
      <c r="ASM41" s="90"/>
      <c r="ASN41" s="90"/>
      <c r="ASO41" s="90"/>
      <c r="ASP41" s="90"/>
      <c r="ASQ41" s="90"/>
      <c r="ASR41" s="90"/>
      <c r="ASS41" s="90"/>
      <c r="AST41" s="90"/>
      <c r="ASU41" s="90"/>
      <c r="ASV41" s="90"/>
      <c r="ASW41" s="90"/>
      <c r="ASX41" s="90"/>
      <c r="ASY41" s="90"/>
      <c r="ASZ41" s="90"/>
      <c r="ATA41" s="90"/>
      <c r="ATB41" s="90"/>
      <c r="ATC41" s="90"/>
      <c r="ATD41" s="90"/>
      <c r="ATE41" s="90"/>
      <c r="ATF41" s="90"/>
      <c r="ATG41" s="90"/>
      <c r="ATH41" s="90"/>
      <c r="ATI41" s="90"/>
      <c r="ATJ41" s="90"/>
      <c r="ATK41" s="90"/>
      <c r="ATL41" s="90"/>
      <c r="ATM41" s="90"/>
      <c r="ATN41" s="90"/>
      <c r="ATO41" s="90"/>
      <c r="ATP41" s="90"/>
      <c r="ATQ41" s="90"/>
      <c r="ATR41" s="90"/>
      <c r="ATS41" s="90"/>
    </row>
    <row r="42" spans="1:1215" x14ac:dyDescent="0.25">
      <c r="A42" s="19">
        <v>24</v>
      </c>
      <c r="C42" s="5" t="str">
        <f t="shared" si="2950"/>
        <v/>
      </c>
      <c r="D42" s="92">
        <f t="shared" si="2952"/>
        <v>0</v>
      </c>
      <c r="E42" s="93">
        <f t="shared" si="2952"/>
        <v>0</v>
      </c>
      <c r="F42" s="93">
        <f t="shared" si="2952"/>
        <v>0</v>
      </c>
      <c r="G42" s="93">
        <f t="shared" si="2952"/>
        <v>0</v>
      </c>
      <c r="H42" s="93">
        <f t="shared" si="2952"/>
        <v>0</v>
      </c>
      <c r="I42" s="93">
        <f t="shared" si="2952"/>
        <v>0</v>
      </c>
      <c r="J42" s="93">
        <f t="shared" si="2952"/>
        <v>0</v>
      </c>
      <c r="K42" s="93">
        <f t="shared" si="2952"/>
        <v>0</v>
      </c>
      <c r="L42" s="93">
        <f t="shared" si="2952"/>
        <v>0</v>
      </c>
      <c r="M42" s="93">
        <f t="shared" si="2952"/>
        <v>0</v>
      </c>
      <c r="N42" s="93">
        <f t="shared" si="2952"/>
        <v>0</v>
      </c>
      <c r="O42" s="93">
        <f t="shared" si="2952"/>
        <v>0</v>
      </c>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c r="BM42" s="95"/>
      <c r="BN42" s="95"/>
      <c r="BO42" s="95"/>
      <c r="BP42" s="95"/>
      <c r="BQ42" s="95"/>
      <c r="BR42" s="95"/>
      <c r="BS42" s="95"/>
      <c r="BT42" s="95"/>
      <c r="BU42" s="95"/>
      <c r="BV42" s="95"/>
      <c r="BW42" s="95"/>
      <c r="BX42" s="95"/>
      <c r="BY42" s="95"/>
      <c r="BZ42" s="95"/>
      <c r="CA42" s="95"/>
      <c r="CB42" s="95"/>
      <c r="CC42" s="95"/>
      <c r="CD42" s="95"/>
      <c r="CE42" s="95"/>
      <c r="CF42" s="95"/>
      <c r="CG42" s="95"/>
      <c r="CH42" s="95"/>
      <c r="CI42" s="95"/>
      <c r="CJ42" s="95"/>
      <c r="CK42" s="95"/>
      <c r="CL42" s="95"/>
      <c r="CM42" s="95"/>
      <c r="CN42" s="95"/>
      <c r="CO42" s="95"/>
      <c r="CP42" s="95"/>
      <c r="CQ42" s="95"/>
      <c r="CR42" s="95"/>
      <c r="CS42" s="95"/>
      <c r="CT42" s="95"/>
      <c r="CU42" s="95"/>
      <c r="CV42" s="95"/>
      <c r="CW42" s="95"/>
      <c r="CX42" s="95"/>
      <c r="CY42" s="95"/>
      <c r="CZ42" s="95"/>
      <c r="DA42" s="95"/>
      <c r="DB42" s="95"/>
      <c r="DC42" s="95"/>
      <c r="DD42" s="95"/>
      <c r="DE42" s="95"/>
      <c r="DF42" s="95"/>
      <c r="DG42" s="95"/>
      <c r="DH42" s="95"/>
      <c r="DI42" s="95"/>
      <c r="DJ42" s="95"/>
      <c r="DK42" s="95"/>
      <c r="DL42" s="95"/>
      <c r="DM42" s="95"/>
      <c r="DN42" s="95"/>
      <c r="DO42" s="95"/>
      <c r="DP42" s="95"/>
      <c r="DQ42" s="95"/>
      <c r="DR42" s="95"/>
      <c r="DS42" s="95"/>
      <c r="DT42" s="95"/>
      <c r="DU42" s="95"/>
      <c r="DV42" s="95"/>
      <c r="DW42" s="95"/>
      <c r="DX42" s="95"/>
      <c r="DY42" s="95"/>
      <c r="DZ42" s="95"/>
      <c r="EA42" s="95"/>
      <c r="EB42" s="95"/>
      <c r="EC42" s="95"/>
      <c r="ED42" s="95"/>
      <c r="EE42" s="95"/>
      <c r="EF42" s="90"/>
      <c r="EG42" s="90"/>
      <c r="EH42" s="90"/>
      <c r="EI42" s="90"/>
      <c r="EJ42" s="90"/>
      <c r="EK42" s="90"/>
      <c r="EL42" s="90"/>
      <c r="EM42" s="90"/>
      <c r="EN42" s="90"/>
      <c r="EO42" s="90"/>
      <c r="EP42" s="90"/>
      <c r="EQ42" s="90"/>
      <c r="ER42" s="90"/>
      <c r="ES42" s="90"/>
      <c r="ET42" s="90"/>
      <c r="EU42" s="90"/>
      <c r="EV42" s="90"/>
      <c r="EW42" s="90"/>
      <c r="EX42" s="90"/>
      <c r="EY42" s="90"/>
      <c r="EZ42" s="90"/>
      <c r="FA42" s="90"/>
      <c r="FB42" s="90"/>
      <c r="FC42" s="90"/>
      <c r="FD42" s="90"/>
      <c r="FE42" s="90"/>
      <c r="FF42" s="90"/>
      <c r="FG42" s="90"/>
      <c r="FH42" s="90"/>
      <c r="FI42" s="90"/>
      <c r="FJ42" s="90"/>
      <c r="FK42" s="90"/>
      <c r="FL42" s="90"/>
      <c r="FM42" s="90"/>
      <c r="FN42" s="90"/>
      <c r="FO42" s="90"/>
      <c r="FP42" s="90"/>
      <c r="FQ42" s="90"/>
      <c r="FR42" s="90"/>
      <c r="FS42" s="90"/>
      <c r="FT42" s="90"/>
      <c r="FU42" s="90"/>
      <c r="FV42" s="90"/>
      <c r="FW42" s="90"/>
      <c r="FX42" s="90"/>
      <c r="FY42" s="90"/>
      <c r="FZ42" s="90"/>
      <c r="GA42" s="90"/>
      <c r="GB42" s="90"/>
      <c r="GC42" s="90"/>
      <c r="GD42" s="90"/>
      <c r="GE42" s="90"/>
      <c r="GF42" s="90"/>
      <c r="GG42" s="90"/>
      <c r="GH42" s="90"/>
      <c r="GI42" s="90"/>
      <c r="GJ42" s="90"/>
      <c r="GK42" s="90"/>
      <c r="GL42" s="90"/>
      <c r="GM42" s="90"/>
      <c r="GN42" s="90"/>
      <c r="GO42" s="90"/>
      <c r="GP42" s="90"/>
      <c r="GQ42" s="90"/>
      <c r="GR42" s="90"/>
      <c r="GS42" s="90"/>
      <c r="GT42" s="90"/>
      <c r="GU42" s="90"/>
      <c r="GV42" s="90"/>
      <c r="GW42" s="90"/>
      <c r="GX42" s="90"/>
      <c r="GY42" s="90"/>
      <c r="GZ42" s="90"/>
      <c r="HA42" s="90"/>
      <c r="HB42" s="90"/>
      <c r="HC42" s="90"/>
      <c r="HD42" s="90"/>
      <c r="HE42" s="90"/>
      <c r="HF42" s="90"/>
      <c r="HG42" s="90"/>
      <c r="HH42" s="90"/>
      <c r="HI42" s="90"/>
      <c r="HJ42" s="90"/>
      <c r="HK42" s="90"/>
      <c r="HL42" s="90"/>
      <c r="HM42" s="90"/>
      <c r="HN42" s="90"/>
      <c r="HO42" s="90"/>
      <c r="HP42" s="90"/>
      <c r="HQ42" s="90"/>
      <c r="HR42" s="90"/>
      <c r="HS42" s="90"/>
      <c r="HT42" s="90"/>
      <c r="HU42" s="90"/>
      <c r="HV42" s="90"/>
      <c r="HW42" s="90"/>
      <c r="HX42" s="90"/>
      <c r="HY42" s="90"/>
      <c r="HZ42" s="90"/>
      <c r="IA42" s="90"/>
      <c r="IB42" s="90"/>
      <c r="IC42" s="90"/>
      <c r="ID42" s="90"/>
      <c r="IE42" s="90"/>
      <c r="IF42" s="90"/>
      <c r="IG42" s="90"/>
      <c r="IH42" s="90"/>
      <c r="II42" s="90"/>
      <c r="IJ42" s="90"/>
      <c r="IK42" s="90"/>
      <c r="IL42" s="90"/>
      <c r="IM42" s="90"/>
      <c r="IN42" s="90"/>
      <c r="IO42" s="90"/>
      <c r="IP42" s="90"/>
      <c r="IQ42" s="90"/>
      <c r="IR42" s="90"/>
      <c r="IS42" s="90"/>
      <c r="IT42" s="90"/>
      <c r="IU42" s="90"/>
      <c r="IV42" s="90"/>
      <c r="IW42" s="90"/>
      <c r="IX42" s="90"/>
      <c r="IY42" s="90"/>
      <c r="IZ42" s="90"/>
      <c r="JA42" s="90"/>
      <c r="JB42" s="90"/>
      <c r="JC42" s="90"/>
      <c r="JD42" s="90"/>
      <c r="JE42" s="90"/>
      <c r="JF42" s="90"/>
      <c r="JG42" s="90"/>
      <c r="JH42" s="90"/>
      <c r="JI42" s="90"/>
      <c r="JJ42" s="90"/>
      <c r="JK42" s="90"/>
      <c r="JL42" s="90"/>
      <c r="JM42" s="90"/>
      <c r="JN42" s="90"/>
      <c r="JO42" s="90"/>
      <c r="JP42" s="90"/>
      <c r="JQ42" s="90"/>
      <c r="JR42" s="90"/>
      <c r="JS42" s="90"/>
      <c r="JT42" s="90"/>
      <c r="JU42" s="90"/>
      <c r="JV42" s="90"/>
      <c r="JW42" s="90"/>
      <c r="JX42" s="90"/>
      <c r="JY42" s="90"/>
      <c r="JZ42" s="90"/>
      <c r="KA42" s="90"/>
      <c r="KB42" s="90"/>
      <c r="KC42" s="90"/>
      <c r="KD42" s="90"/>
      <c r="KE42" s="90"/>
      <c r="KF42" s="90"/>
      <c r="KG42" s="90"/>
      <c r="KH42" s="90"/>
      <c r="KI42" s="90"/>
      <c r="KJ42" s="90"/>
      <c r="KK42" s="90"/>
      <c r="KL42" s="90"/>
      <c r="KM42" s="90"/>
      <c r="KN42" s="90"/>
      <c r="KO42" s="90"/>
      <c r="KP42" s="90"/>
      <c r="KQ42" s="90"/>
      <c r="KR42" s="90"/>
      <c r="KS42" s="90"/>
      <c r="KT42" s="90"/>
      <c r="KU42" s="90"/>
      <c r="KV42" s="90"/>
      <c r="KW42" s="90"/>
      <c r="KX42" s="90"/>
      <c r="KY42" s="90"/>
      <c r="KZ42" s="90"/>
      <c r="LA42" s="90"/>
      <c r="LB42" s="90"/>
      <c r="LC42" s="90"/>
      <c r="LD42" s="90"/>
      <c r="LE42" s="90"/>
      <c r="LF42" s="90"/>
      <c r="LG42" s="90"/>
      <c r="LH42" s="90"/>
      <c r="LI42" s="90"/>
      <c r="LJ42" s="90"/>
      <c r="LK42" s="90"/>
      <c r="LL42" s="90"/>
      <c r="LM42" s="90"/>
      <c r="LN42" s="90"/>
      <c r="LO42" s="90"/>
      <c r="LP42" s="90"/>
      <c r="LQ42" s="90"/>
      <c r="LR42" s="90"/>
      <c r="LS42" s="90"/>
      <c r="LT42" s="90"/>
      <c r="LU42" s="90"/>
      <c r="LV42" s="90"/>
      <c r="LW42" s="90"/>
      <c r="LX42" s="90"/>
      <c r="LY42" s="90"/>
      <c r="LZ42" s="90"/>
      <c r="MA42" s="90"/>
      <c r="MB42" s="90"/>
      <c r="MC42" s="90"/>
      <c r="MD42" s="90"/>
      <c r="ME42" s="90"/>
      <c r="MF42" s="90"/>
      <c r="MG42" s="90"/>
      <c r="MH42" s="90"/>
      <c r="MI42" s="90"/>
      <c r="MJ42" s="90"/>
      <c r="MK42" s="90"/>
      <c r="ML42" s="90"/>
      <c r="MM42" s="90"/>
      <c r="MN42" s="90"/>
      <c r="MO42" s="90"/>
      <c r="MP42" s="90"/>
      <c r="MQ42" s="90"/>
      <c r="MR42" s="90"/>
      <c r="MS42" s="90"/>
      <c r="MT42" s="90"/>
      <c r="MU42" s="90"/>
      <c r="MV42" s="90"/>
      <c r="MW42" s="90"/>
      <c r="MX42" s="90"/>
      <c r="MY42" s="90"/>
      <c r="MZ42" s="90"/>
      <c r="NA42" s="90"/>
      <c r="NB42" s="90"/>
      <c r="NC42" s="90"/>
      <c r="ND42" s="90"/>
      <c r="NE42" s="90"/>
      <c r="NF42" s="90"/>
      <c r="NG42" s="90"/>
      <c r="NH42" s="90"/>
      <c r="NI42" s="90"/>
      <c r="NJ42" s="90"/>
      <c r="NK42" s="90"/>
      <c r="NL42" s="90"/>
      <c r="NM42" s="90"/>
      <c r="NN42" s="90"/>
      <c r="NO42" s="90"/>
      <c r="NP42" s="90"/>
      <c r="NQ42" s="90"/>
      <c r="NR42" s="90"/>
      <c r="NS42" s="90"/>
      <c r="NT42" s="90"/>
      <c r="NU42" s="90"/>
      <c r="NV42" s="90"/>
      <c r="NW42" s="90"/>
      <c r="NX42" s="90"/>
      <c r="NY42" s="90"/>
      <c r="NZ42" s="90"/>
      <c r="OA42" s="90"/>
      <c r="OB42" s="90"/>
      <c r="OC42" s="90"/>
      <c r="OD42" s="90"/>
      <c r="OE42" s="90"/>
      <c r="OF42" s="90"/>
      <c r="OG42" s="90"/>
      <c r="OH42" s="90"/>
      <c r="OI42" s="90"/>
      <c r="OJ42" s="90"/>
      <c r="OK42" s="90"/>
      <c r="OL42" s="90"/>
      <c r="OM42" s="90"/>
      <c r="ON42" s="90"/>
      <c r="OO42" s="90"/>
      <c r="OP42" s="90"/>
      <c r="OQ42" s="90"/>
      <c r="OR42" s="90"/>
      <c r="OS42" s="90"/>
      <c r="OT42" s="90"/>
      <c r="OU42" s="90"/>
      <c r="OV42" s="90"/>
      <c r="OW42" s="90"/>
      <c r="OX42" s="90"/>
      <c r="OY42" s="90"/>
      <c r="OZ42" s="90"/>
      <c r="PA42" s="90"/>
      <c r="PB42" s="90"/>
      <c r="PC42" s="90"/>
      <c r="PD42" s="90"/>
      <c r="PE42" s="90"/>
      <c r="PF42" s="90"/>
      <c r="PG42" s="90"/>
      <c r="PH42" s="90"/>
      <c r="PI42" s="90"/>
      <c r="PJ42" s="90"/>
      <c r="PK42" s="90"/>
      <c r="PL42" s="90"/>
      <c r="PM42" s="90"/>
      <c r="PN42" s="90"/>
      <c r="PO42" s="90"/>
      <c r="PP42" s="90"/>
      <c r="PQ42" s="90"/>
      <c r="PR42" s="90"/>
      <c r="PS42" s="90"/>
      <c r="PT42" s="90"/>
      <c r="PU42" s="90"/>
      <c r="PV42" s="90"/>
      <c r="PW42" s="90"/>
      <c r="PX42" s="90"/>
      <c r="PY42" s="90"/>
      <c r="PZ42" s="90"/>
      <c r="QA42" s="90"/>
      <c r="QB42" s="90"/>
      <c r="QC42" s="90"/>
      <c r="QD42" s="90"/>
      <c r="QE42" s="90"/>
      <c r="QF42" s="90"/>
      <c r="QG42" s="90"/>
      <c r="QH42" s="90"/>
      <c r="QI42" s="90"/>
      <c r="QJ42" s="90"/>
      <c r="QK42" s="90"/>
      <c r="QL42" s="90"/>
      <c r="QM42" s="90"/>
      <c r="QN42" s="90"/>
      <c r="QO42" s="90"/>
      <c r="QP42" s="90"/>
      <c r="QQ42" s="90"/>
      <c r="QR42" s="90"/>
      <c r="QS42" s="90"/>
      <c r="QT42" s="90"/>
      <c r="QU42" s="90"/>
      <c r="QV42" s="90"/>
      <c r="QW42" s="90"/>
      <c r="QX42" s="90"/>
      <c r="QY42" s="90"/>
      <c r="QZ42" s="90"/>
      <c r="RA42" s="90"/>
      <c r="RB42" s="90"/>
      <c r="RC42" s="90"/>
      <c r="RD42" s="90"/>
      <c r="RE42" s="90"/>
      <c r="RF42" s="90"/>
      <c r="RG42" s="90"/>
      <c r="RH42" s="90"/>
      <c r="RI42" s="90"/>
      <c r="RJ42" s="90"/>
      <c r="RK42" s="90"/>
      <c r="RL42" s="90"/>
      <c r="RM42" s="90"/>
      <c r="RN42" s="90"/>
      <c r="RO42" s="90"/>
      <c r="RP42" s="90"/>
      <c r="RQ42" s="90"/>
      <c r="RR42" s="90"/>
      <c r="RS42" s="90"/>
      <c r="RT42" s="90"/>
      <c r="RU42" s="90"/>
      <c r="RV42" s="90"/>
      <c r="RW42" s="90"/>
      <c r="RX42" s="90"/>
      <c r="RY42" s="90"/>
      <c r="RZ42" s="90"/>
      <c r="SA42" s="90"/>
      <c r="SB42" s="90"/>
      <c r="SC42" s="90"/>
      <c r="SD42" s="90"/>
      <c r="SE42" s="90"/>
      <c r="SF42" s="90"/>
      <c r="SG42" s="90"/>
      <c r="SH42" s="90"/>
      <c r="SI42" s="90"/>
      <c r="SJ42" s="90"/>
      <c r="SK42" s="90"/>
      <c r="SL42" s="90"/>
      <c r="SM42" s="90"/>
      <c r="SN42" s="90"/>
      <c r="SO42" s="90"/>
      <c r="SP42" s="90"/>
      <c r="SQ42" s="90"/>
      <c r="SR42" s="90"/>
      <c r="SS42" s="90"/>
      <c r="ST42" s="90"/>
      <c r="SU42" s="90"/>
      <c r="SV42" s="90"/>
      <c r="SW42" s="90"/>
      <c r="SX42" s="90"/>
      <c r="SY42" s="90"/>
      <c r="SZ42" s="90"/>
      <c r="TA42" s="90"/>
      <c r="TB42" s="90"/>
      <c r="TC42" s="90"/>
      <c r="TD42" s="90"/>
      <c r="TE42" s="90"/>
      <c r="TF42" s="90"/>
      <c r="TG42" s="90"/>
      <c r="TH42" s="90"/>
      <c r="TI42" s="90"/>
      <c r="TJ42" s="90"/>
      <c r="TK42" s="90"/>
      <c r="TL42" s="90"/>
      <c r="TM42" s="90"/>
      <c r="TN42" s="90"/>
      <c r="TO42" s="90"/>
      <c r="TP42" s="90"/>
      <c r="TQ42" s="90"/>
      <c r="TR42" s="90"/>
      <c r="TS42" s="90"/>
      <c r="TT42" s="90"/>
      <c r="TU42" s="90"/>
      <c r="TV42" s="90"/>
      <c r="TW42" s="90"/>
      <c r="TX42" s="90"/>
      <c r="TY42" s="90"/>
      <c r="TZ42" s="90"/>
      <c r="UA42" s="90"/>
      <c r="UB42" s="90"/>
      <c r="UC42" s="90"/>
      <c r="UD42" s="90"/>
      <c r="UE42" s="90"/>
      <c r="UF42" s="90"/>
      <c r="UG42" s="90"/>
      <c r="UH42" s="90"/>
      <c r="UI42" s="90"/>
      <c r="UJ42" s="90"/>
      <c r="UK42" s="90"/>
      <c r="UL42" s="90"/>
      <c r="UM42" s="90"/>
      <c r="UN42" s="90"/>
      <c r="UO42" s="90"/>
      <c r="UP42" s="90"/>
      <c r="UQ42" s="90"/>
      <c r="UR42" s="90"/>
      <c r="US42" s="90"/>
      <c r="UT42" s="90"/>
      <c r="UU42" s="90"/>
      <c r="UV42" s="90"/>
      <c r="UW42" s="90"/>
      <c r="UX42" s="90"/>
      <c r="UY42" s="90"/>
      <c r="UZ42" s="90"/>
      <c r="VA42" s="90"/>
      <c r="VB42" s="90"/>
      <c r="VC42" s="90"/>
      <c r="VD42" s="90"/>
      <c r="VE42" s="90"/>
      <c r="VF42" s="90"/>
      <c r="VG42" s="90"/>
      <c r="VH42" s="90"/>
      <c r="VI42" s="90"/>
      <c r="VJ42" s="90"/>
      <c r="VK42" s="90"/>
      <c r="VL42" s="90"/>
      <c r="VM42" s="90"/>
      <c r="VN42" s="90"/>
      <c r="VO42" s="90"/>
      <c r="VP42" s="90"/>
      <c r="VQ42" s="90"/>
      <c r="VR42" s="90"/>
      <c r="VS42" s="90"/>
      <c r="VT42" s="90"/>
      <c r="VU42" s="90"/>
      <c r="VV42" s="90"/>
      <c r="VW42" s="90"/>
      <c r="VX42" s="90"/>
      <c r="VY42" s="90"/>
      <c r="VZ42" s="90"/>
      <c r="WA42" s="90"/>
      <c r="WB42" s="90"/>
      <c r="WC42" s="90"/>
      <c r="WD42" s="90"/>
      <c r="WE42" s="90"/>
      <c r="WF42" s="90"/>
      <c r="WG42" s="90"/>
      <c r="WH42" s="90"/>
      <c r="WI42" s="90"/>
      <c r="WJ42" s="90"/>
      <c r="WK42" s="90"/>
      <c r="WL42" s="90"/>
      <c r="WM42" s="90"/>
      <c r="WN42" s="90"/>
      <c r="WO42" s="90"/>
      <c r="WP42" s="90"/>
      <c r="WQ42" s="90"/>
      <c r="WR42" s="90"/>
      <c r="WS42" s="90"/>
      <c r="WT42" s="90"/>
      <c r="WU42" s="90"/>
      <c r="WV42" s="90"/>
      <c r="WW42" s="90"/>
      <c r="WX42" s="90"/>
      <c r="WY42" s="90"/>
      <c r="WZ42" s="90"/>
      <c r="XA42" s="90"/>
      <c r="XB42" s="90"/>
      <c r="XC42" s="90"/>
      <c r="XD42" s="90"/>
      <c r="XE42" s="90"/>
      <c r="XF42" s="90"/>
      <c r="XG42" s="90"/>
      <c r="XH42" s="90"/>
      <c r="XI42" s="90"/>
      <c r="XJ42" s="90"/>
      <c r="XK42" s="90"/>
      <c r="XL42" s="90"/>
      <c r="XM42" s="90"/>
      <c r="XN42" s="90"/>
      <c r="XO42" s="90"/>
      <c r="XP42" s="90"/>
      <c r="XQ42" s="90"/>
      <c r="XR42" s="90"/>
      <c r="XS42" s="90"/>
      <c r="XT42" s="90"/>
      <c r="XU42" s="90"/>
      <c r="XV42" s="90"/>
      <c r="XW42" s="90"/>
      <c r="XX42" s="90"/>
      <c r="XY42" s="90"/>
      <c r="XZ42" s="90"/>
      <c r="YA42" s="90"/>
      <c r="YB42" s="90"/>
      <c r="YC42" s="90"/>
      <c r="YD42" s="90"/>
      <c r="YE42" s="90"/>
      <c r="YF42" s="90"/>
      <c r="YG42" s="90"/>
      <c r="YH42" s="90"/>
      <c r="YI42" s="90"/>
      <c r="YJ42" s="90"/>
      <c r="YK42" s="90"/>
      <c r="YL42" s="90"/>
      <c r="YM42" s="90"/>
      <c r="YN42" s="90"/>
      <c r="YO42" s="90"/>
      <c r="YP42" s="90"/>
      <c r="YQ42" s="90"/>
      <c r="YR42" s="90"/>
      <c r="YS42" s="90"/>
      <c r="YT42" s="90"/>
      <c r="YU42" s="90"/>
      <c r="YV42" s="90"/>
      <c r="YW42" s="90"/>
      <c r="YX42" s="90"/>
      <c r="YY42" s="90"/>
      <c r="YZ42" s="90"/>
      <c r="ZA42" s="90"/>
      <c r="ZB42" s="90"/>
      <c r="ZC42" s="90"/>
      <c r="ZD42" s="90"/>
      <c r="ZE42" s="90"/>
      <c r="ZF42" s="90"/>
      <c r="ZG42" s="90"/>
      <c r="ZH42" s="90"/>
      <c r="ZI42" s="90"/>
      <c r="ZJ42" s="90"/>
      <c r="ZK42" s="90"/>
      <c r="ZL42" s="90"/>
      <c r="ZM42" s="90"/>
      <c r="ZN42" s="90"/>
      <c r="ZO42" s="90"/>
      <c r="ZP42" s="90"/>
      <c r="ZQ42" s="90"/>
      <c r="ZR42" s="90"/>
      <c r="ZS42" s="90"/>
      <c r="ZT42" s="90"/>
      <c r="ZU42" s="90"/>
      <c r="ZV42" s="90"/>
      <c r="ZW42" s="90"/>
      <c r="ZX42" s="90"/>
      <c r="ZY42" s="90"/>
      <c r="ZZ42" s="90"/>
      <c r="AAA42" s="90"/>
      <c r="AAB42" s="90"/>
      <c r="AAC42" s="90"/>
      <c r="AAD42" s="90"/>
      <c r="AAE42" s="90"/>
      <c r="AAF42" s="90"/>
      <c r="AAG42" s="90"/>
      <c r="AAH42" s="90"/>
      <c r="AAI42" s="90"/>
      <c r="AAJ42" s="90"/>
      <c r="AAK42" s="90"/>
      <c r="AAL42" s="90"/>
      <c r="AAM42" s="90"/>
      <c r="AAN42" s="90"/>
      <c r="AAO42" s="90"/>
      <c r="AAP42" s="90"/>
      <c r="AAQ42" s="90"/>
      <c r="AAR42" s="90"/>
      <c r="AAS42" s="90"/>
      <c r="AAT42" s="90"/>
      <c r="AAU42" s="90"/>
      <c r="AAV42" s="90"/>
      <c r="AAW42" s="90"/>
      <c r="AAX42" s="90"/>
      <c r="AAY42" s="90"/>
      <c r="AAZ42" s="90"/>
      <c r="ABA42" s="90"/>
      <c r="ABB42" s="90"/>
      <c r="ABC42" s="90"/>
      <c r="ABD42" s="90"/>
      <c r="ABE42" s="90"/>
      <c r="ABF42" s="90"/>
      <c r="ABG42" s="90"/>
      <c r="ABH42" s="90"/>
      <c r="ABI42" s="90"/>
      <c r="ABJ42" s="90"/>
      <c r="ABK42" s="90"/>
      <c r="ABL42" s="90"/>
      <c r="ABM42" s="90"/>
      <c r="ABN42" s="90"/>
      <c r="ABO42" s="90"/>
      <c r="ABP42" s="90"/>
      <c r="ABQ42" s="90"/>
      <c r="ABR42" s="90"/>
      <c r="ABS42" s="90"/>
      <c r="ABT42" s="90"/>
      <c r="ABU42" s="90"/>
      <c r="ABV42" s="90"/>
      <c r="ABW42" s="90"/>
      <c r="ABX42" s="90"/>
      <c r="ABY42" s="90"/>
      <c r="ABZ42" s="90"/>
      <c r="ACA42" s="90"/>
      <c r="ACB42" s="90"/>
      <c r="ACC42" s="90"/>
      <c r="ACD42" s="90"/>
      <c r="ACE42" s="90"/>
      <c r="ACF42" s="90"/>
      <c r="ACG42" s="90"/>
      <c r="ACH42" s="90"/>
      <c r="ACI42" s="90"/>
      <c r="ACJ42" s="90"/>
      <c r="ACK42" s="90"/>
      <c r="ACL42" s="90"/>
      <c r="ACM42" s="90"/>
      <c r="ACN42" s="90"/>
      <c r="ACO42" s="90"/>
      <c r="ACP42" s="90"/>
      <c r="ACQ42" s="90"/>
      <c r="ACR42" s="90"/>
      <c r="ACS42" s="90"/>
      <c r="ACT42" s="90"/>
      <c r="ACU42" s="90"/>
      <c r="ACV42" s="90"/>
      <c r="ACW42" s="90"/>
      <c r="ACX42" s="90"/>
      <c r="ACY42" s="90"/>
      <c r="ACZ42" s="90"/>
      <c r="ADA42" s="90"/>
      <c r="ADB42" s="90"/>
      <c r="ADC42" s="90"/>
      <c r="ADD42" s="90"/>
      <c r="ADE42" s="90"/>
      <c r="ADF42" s="90"/>
      <c r="ADG42" s="90"/>
      <c r="ADH42" s="90"/>
      <c r="ADI42" s="90"/>
      <c r="ADJ42" s="90"/>
      <c r="ADK42" s="90"/>
      <c r="ADL42" s="90"/>
      <c r="ADM42" s="90"/>
      <c r="ADN42" s="90"/>
      <c r="ADO42" s="90"/>
      <c r="ADP42" s="90"/>
      <c r="ADQ42" s="90"/>
      <c r="ADR42" s="90"/>
      <c r="ADS42" s="90"/>
      <c r="ADT42" s="90"/>
      <c r="ADU42" s="90"/>
      <c r="ADV42" s="90"/>
      <c r="ADW42" s="90"/>
      <c r="ADX42" s="90"/>
      <c r="ADY42" s="90"/>
      <c r="ADZ42" s="90"/>
      <c r="AEA42" s="90"/>
      <c r="AEB42" s="90"/>
      <c r="AEC42" s="90"/>
      <c r="AED42" s="90"/>
      <c r="AEE42" s="90"/>
      <c r="AEF42" s="90"/>
      <c r="AEG42" s="90"/>
      <c r="AEH42" s="90"/>
      <c r="AEI42" s="90"/>
      <c r="AEJ42" s="90"/>
      <c r="AEK42" s="90"/>
      <c r="AEL42" s="90"/>
      <c r="AEM42" s="90"/>
      <c r="AEN42" s="90"/>
      <c r="AEO42" s="90"/>
      <c r="AEP42" s="90"/>
      <c r="AEQ42" s="90"/>
      <c r="AER42" s="90"/>
      <c r="AES42" s="90"/>
      <c r="AET42" s="90"/>
      <c r="AEU42" s="90"/>
      <c r="AEV42" s="90"/>
      <c r="AEW42" s="90"/>
      <c r="AEX42" s="90"/>
      <c r="AEY42" s="90"/>
      <c r="AEZ42" s="90"/>
      <c r="AFA42" s="90"/>
      <c r="AFB42" s="90"/>
      <c r="AFC42" s="90"/>
      <c r="AFD42" s="90"/>
      <c r="AFE42" s="90"/>
      <c r="AFF42" s="90"/>
      <c r="AFG42" s="90"/>
      <c r="AFH42" s="90"/>
      <c r="AFI42" s="90"/>
      <c r="AFJ42" s="90"/>
      <c r="AFK42" s="90"/>
      <c r="AFL42" s="90"/>
      <c r="AFM42" s="90"/>
      <c r="AFN42" s="90"/>
      <c r="AFO42" s="90"/>
      <c r="AFP42" s="90"/>
      <c r="AFQ42" s="90"/>
      <c r="AFR42" s="90"/>
      <c r="AFS42" s="90"/>
      <c r="AFT42" s="90"/>
      <c r="AFU42" s="90"/>
      <c r="AFV42" s="90"/>
      <c r="AFW42" s="90"/>
      <c r="AFX42" s="90"/>
      <c r="AFY42" s="90"/>
      <c r="AFZ42" s="90"/>
      <c r="AGA42" s="90"/>
      <c r="AGB42" s="90"/>
      <c r="AGC42" s="90"/>
      <c r="AGD42" s="90"/>
      <c r="AGE42" s="90"/>
      <c r="AGF42" s="90"/>
      <c r="AGG42" s="90"/>
      <c r="AGH42" s="90"/>
      <c r="AGI42" s="90"/>
      <c r="AGJ42" s="90"/>
      <c r="AGK42" s="90"/>
      <c r="AGL42" s="90"/>
      <c r="AGM42" s="90"/>
      <c r="AGN42" s="90"/>
      <c r="AGO42" s="90"/>
      <c r="AGP42" s="90"/>
      <c r="AGQ42" s="90"/>
      <c r="AGR42" s="90"/>
      <c r="AGS42" s="90"/>
      <c r="AGT42" s="90"/>
      <c r="AGU42" s="90"/>
      <c r="AGV42" s="90"/>
      <c r="AGW42" s="90"/>
      <c r="AGX42" s="90"/>
      <c r="AGY42" s="90"/>
      <c r="AGZ42" s="90"/>
      <c r="AHA42" s="90"/>
      <c r="AHB42" s="90"/>
      <c r="AHC42" s="90"/>
      <c r="AHD42" s="90"/>
      <c r="AHE42" s="90"/>
      <c r="AHF42" s="90"/>
      <c r="AHG42" s="90"/>
      <c r="AHH42" s="90"/>
      <c r="AHI42" s="90"/>
      <c r="AHJ42" s="90"/>
      <c r="AHK42" s="90"/>
      <c r="AHL42" s="90"/>
      <c r="AHM42" s="90"/>
      <c r="AHN42" s="90"/>
      <c r="AHO42" s="90"/>
      <c r="AHP42" s="90"/>
      <c r="AHQ42" s="90"/>
      <c r="AHR42" s="90"/>
      <c r="AHS42" s="90"/>
      <c r="AHT42" s="90"/>
      <c r="AHU42" s="90"/>
      <c r="AHV42" s="90"/>
      <c r="AHW42" s="90"/>
      <c r="AHX42" s="90"/>
      <c r="AHY42" s="90"/>
      <c r="AHZ42" s="90"/>
      <c r="AIA42" s="90"/>
      <c r="AIB42" s="90"/>
      <c r="AIC42" s="90"/>
      <c r="AID42" s="90"/>
      <c r="AIE42" s="90"/>
      <c r="AIF42" s="90"/>
      <c r="AIG42" s="90"/>
      <c r="AIH42" s="90"/>
      <c r="AII42" s="90"/>
      <c r="AIJ42" s="90"/>
      <c r="AIK42" s="90"/>
      <c r="AIL42" s="90"/>
      <c r="AIM42" s="90"/>
      <c r="AIN42" s="90"/>
      <c r="AIO42" s="90"/>
      <c r="AIP42" s="90"/>
      <c r="AIQ42" s="90"/>
      <c r="AIR42" s="90"/>
      <c r="AIS42" s="90"/>
      <c r="AIT42" s="90"/>
      <c r="AIU42" s="90"/>
      <c r="AIV42" s="90"/>
      <c r="AIW42" s="90"/>
      <c r="AIX42" s="90"/>
      <c r="AIY42" s="90"/>
      <c r="AIZ42" s="90"/>
      <c r="AJA42" s="90"/>
      <c r="AJB42" s="90"/>
      <c r="AJC42" s="90"/>
      <c r="AJD42" s="90"/>
      <c r="AJE42" s="90"/>
      <c r="AJF42" s="90"/>
      <c r="AJG42" s="90"/>
      <c r="AJH42" s="90"/>
      <c r="AJI42" s="90"/>
      <c r="AJJ42" s="90"/>
      <c r="AJK42" s="90"/>
      <c r="AJL42" s="90"/>
      <c r="AJM42" s="90"/>
      <c r="AJN42" s="90"/>
      <c r="AJO42" s="90"/>
      <c r="AJP42" s="90"/>
      <c r="AJQ42" s="90"/>
      <c r="AJR42" s="90"/>
      <c r="AJS42" s="90"/>
      <c r="AJT42" s="90"/>
      <c r="AJU42" s="90"/>
      <c r="AJV42" s="90"/>
      <c r="AJW42" s="90"/>
      <c r="AJX42" s="90"/>
      <c r="AJY42" s="90"/>
      <c r="AJZ42" s="90"/>
      <c r="AKA42" s="90"/>
      <c r="AKB42" s="90"/>
      <c r="AKC42" s="90"/>
      <c r="AKD42" s="90"/>
      <c r="AKE42" s="90"/>
      <c r="AKF42" s="90"/>
      <c r="AKG42" s="90"/>
      <c r="AKH42" s="90"/>
      <c r="AKI42" s="90"/>
      <c r="AKJ42" s="90"/>
      <c r="AKK42" s="90"/>
      <c r="AKL42" s="90"/>
      <c r="AKM42" s="90"/>
      <c r="AKN42" s="90"/>
      <c r="AKO42" s="90"/>
      <c r="AKP42" s="90"/>
      <c r="AKQ42" s="90"/>
      <c r="AKR42" s="90"/>
      <c r="AKS42" s="90"/>
      <c r="AKT42" s="90"/>
      <c r="AKU42" s="90"/>
      <c r="AKV42" s="90"/>
      <c r="AKW42" s="90"/>
      <c r="AKX42" s="90"/>
      <c r="AKY42" s="90"/>
      <c r="AKZ42" s="90"/>
      <c r="ALA42" s="90"/>
      <c r="ALB42" s="90"/>
      <c r="ALC42" s="90"/>
      <c r="ALD42" s="90"/>
      <c r="ALE42" s="90"/>
      <c r="ALF42" s="90"/>
      <c r="ALG42" s="90"/>
      <c r="ALH42" s="90"/>
      <c r="ALI42" s="90"/>
      <c r="ALJ42" s="90"/>
      <c r="ALK42" s="90"/>
      <c r="ALL42" s="90"/>
      <c r="ALM42" s="90"/>
      <c r="ALN42" s="90"/>
      <c r="ALO42" s="90"/>
      <c r="ALP42" s="90"/>
      <c r="ALQ42" s="90"/>
      <c r="ALR42" s="90"/>
      <c r="ALS42" s="90"/>
      <c r="ALT42" s="90"/>
      <c r="ALU42" s="90"/>
      <c r="ALV42" s="90"/>
      <c r="ALW42" s="90"/>
      <c r="ALX42" s="90"/>
      <c r="ALY42" s="90"/>
      <c r="ALZ42" s="90"/>
      <c r="AMA42" s="90"/>
      <c r="AMB42" s="90"/>
      <c r="AMC42" s="90"/>
      <c r="AMD42" s="90"/>
      <c r="AME42" s="90"/>
      <c r="AMF42" s="90"/>
      <c r="AMG42" s="90"/>
      <c r="AMH42" s="90"/>
      <c r="AMI42" s="90"/>
      <c r="AMJ42" s="90"/>
      <c r="AMK42" s="90"/>
      <c r="AML42" s="90"/>
      <c r="AMM42" s="90"/>
      <c r="AMN42" s="90"/>
      <c r="AMO42" s="90"/>
      <c r="AMP42" s="90"/>
      <c r="AMQ42" s="90"/>
      <c r="AMR42" s="90"/>
      <c r="AMS42" s="90"/>
      <c r="AMT42" s="90"/>
      <c r="AMU42" s="90"/>
      <c r="AMV42" s="90"/>
      <c r="AMW42" s="90"/>
      <c r="AMX42" s="90"/>
      <c r="AMY42" s="90"/>
      <c r="AMZ42" s="90"/>
      <c r="ANA42" s="90"/>
      <c r="ANB42" s="90"/>
      <c r="ANC42" s="90"/>
      <c r="AND42" s="90"/>
      <c r="ANE42" s="90"/>
      <c r="ANF42" s="90"/>
      <c r="ANG42" s="90"/>
      <c r="ANH42" s="90"/>
      <c r="ANI42" s="90"/>
      <c r="ANJ42" s="90"/>
      <c r="ANK42" s="90"/>
      <c r="ANL42" s="90"/>
      <c r="ANM42" s="90"/>
      <c r="ANN42" s="90"/>
      <c r="ANO42" s="90"/>
      <c r="ANP42" s="90"/>
      <c r="ANQ42" s="90"/>
      <c r="ANR42" s="90"/>
      <c r="ANS42" s="90"/>
      <c r="ANT42" s="90"/>
      <c r="ANU42" s="90"/>
      <c r="ANV42" s="90"/>
      <c r="ANW42" s="90"/>
      <c r="ANX42" s="90"/>
      <c r="ANY42" s="90"/>
      <c r="ANZ42" s="90"/>
      <c r="AOA42" s="90"/>
      <c r="AOB42" s="90"/>
      <c r="AOC42" s="90"/>
      <c r="AOD42" s="90"/>
      <c r="AOE42" s="90"/>
      <c r="AOF42" s="90"/>
      <c r="AOG42" s="90"/>
      <c r="AOH42" s="90"/>
      <c r="AOI42" s="90"/>
      <c r="AOJ42" s="90"/>
      <c r="AOK42" s="90"/>
      <c r="AOL42" s="90"/>
      <c r="AOM42" s="90"/>
      <c r="AON42" s="90"/>
      <c r="AOO42" s="90"/>
      <c r="AOP42" s="90"/>
      <c r="AOQ42" s="90"/>
      <c r="AOR42" s="90"/>
      <c r="AOS42" s="90"/>
      <c r="AOT42" s="90"/>
      <c r="AOU42" s="90"/>
      <c r="AOV42" s="90"/>
      <c r="AOW42" s="90"/>
      <c r="AOX42" s="90"/>
      <c r="AOY42" s="90"/>
      <c r="AOZ42" s="90"/>
      <c r="APA42" s="90"/>
      <c r="APB42" s="90"/>
      <c r="APC42" s="90"/>
      <c r="APD42" s="90"/>
      <c r="APE42" s="90"/>
      <c r="APF42" s="90"/>
      <c r="APG42" s="90"/>
      <c r="APH42" s="90"/>
      <c r="API42" s="90"/>
      <c r="APJ42" s="90"/>
      <c r="APK42" s="90"/>
      <c r="APL42" s="90"/>
      <c r="APM42" s="90"/>
      <c r="APN42" s="90"/>
      <c r="APO42" s="90"/>
      <c r="APP42" s="90"/>
      <c r="APQ42" s="90"/>
      <c r="APR42" s="90"/>
      <c r="APS42" s="90"/>
      <c r="APT42" s="90"/>
      <c r="APU42" s="90"/>
      <c r="APV42" s="90"/>
      <c r="APW42" s="90"/>
      <c r="APX42" s="90"/>
      <c r="APY42" s="90"/>
      <c r="APZ42" s="90"/>
      <c r="AQA42" s="90"/>
      <c r="AQB42" s="90"/>
      <c r="AQC42" s="90"/>
      <c r="AQD42" s="90"/>
      <c r="AQE42" s="90"/>
      <c r="AQF42" s="90"/>
      <c r="AQG42" s="90"/>
      <c r="AQH42" s="90"/>
      <c r="AQI42" s="90"/>
      <c r="AQJ42" s="90"/>
      <c r="AQK42" s="90"/>
      <c r="AQL42" s="90"/>
      <c r="AQM42" s="90"/>
      <c r="AQN42" s="90"/>
      <c r="AQO42" s="90"/>
      <c r="AQP42" s="90"/>
      <c r="AQQ42" s="90"/>
      <c r="AQR42" s="90"/>
      <c r="AQS42" s="90"/>
      <c r="AQT42" s="90"/>
      <c r="AQU42" s="90"/>
      <c r="AQV42" s="90"/>
      <c r="AQW42" s="90"/>
      <c r="AQX42" s="90"/>
      <c r="AQY42" s="90"/>
      <c r="AQZ42" s="90"/>
      <c r="ARA42" s="90"/>
      <c r="ARB42" s="90"/>
      <c r="ARC42" s="90"/>
      <c r="ARD42" s="90"/>
      <c r="ARE42" s="90"/>
      <c r="ARF42" s="90"/>
      <c r="ARG42" s="90"/>
      <c r="ARH42" s="90"/>
      <c r="ARI42" s="90"/>
      <c r="ARJ42" s="90"/>
      <c r="ARK42" s="90"/>
      <c r="ARL42" s="90"/>
      <c r="ARM42" s="90"/>
      <c r="ARN42" s="90"/>
      <c r="ARO42" s="90"/>
      <c r="ARP42" s="90"/>
      <c r="ARQ42" s="90"/>
      <c r="ARR42" s="90"/>
      <c r="ARS42" s="90"/>
      <c r="ART42" s="90"/>
      <c r="ARU42" s="90"/>
      <c r="ARV42" s="90"/>
      <c r="ARW42" s="90"/>
      <c r="ARX42" s="90"/>
      <c r="ARY42" s="90"/>
      <c r="ARZ42" s="90"/>
      <c r="ASA42" s="90"/>
      <c r="ASB42" s="90"/>
      <c r="ASC42" s="90"/>
      <c r="ASD42" s="90"/>
      <c r="ASE42" s="90"/>
      <c r="ASF42" s="90"/>
      <c r="ASG42" s="90"/>
      <c r="ASH42" s="90"/>
      <c r="ASI42" s="90"/>
      <c r="ASJ42" s="90"/>
      <c r="ASK42" s="90"/>
      <c r="ASL42" s="90"/>
      <c r="ASM42" s="90"/>
      <c r="ASN42" s="90"/>
      <c r="ASO42" s="90"/>
      <c r="ASP42" s="90"/>
      <c r="ASQ42" s="90"/>
      <c r="ASR42" s="90"/>
      <c r="ASS42" s="90"/>
      <c r="AST42" s="90"/>
      <c r="ASU42" s="90"/>
      <c r="ASV42" s="90"/>
      <c r="ASW42" s="90"/>
      <c r="ASX42" s="90"/>
      <c r="ASY42" s="90"/>
      <c r="ASZ42" s="90"/>
      <c r="ATA42" s="90"/>
      <c r="ATB42" s="90"/>
      <c r="ATC42" s="90"/>
      <c r="ATD42" s="90"/>
      <c r="ATE42" s="90"/>
      <c r="ATF42" s="90"/>
      <c r="ATG42" s="90"/>
      <c r="ATH42" s="90"/>
      <c r="ATI42" s="90"/>
      <c r="ATJ42" s="90"/>
      <c r="ATK42" s="90"/>
      <c r="ATL42" s="90"/>
      <c r="ATM42" s="90"/>
      <c r="ATN42" s="90"/>
      <c r="ATO42" s="90"/>
      <c r="ATP42" s="90"/>
      <c r="ATQ42" s="90"/>
      <c r="ATR42" s="90"/>
      <c r="ATS42" s="90"/>
    </row>
    <row r="43" spans="1:1215" x14ac:dyDescent="0.25">
      <c r="A43" s="19">
        <v>25</v>
      </c>
      <c r="C43" s="5" t="str">
        <f t="shared" si="2950"/>
        <v/>
      </c>
      <c r="D43" s="92">
        <f t="shared" si="2952"/>
        <v>0</v>
      </c>
      <c r="E43" s="93">
        <f t="shared" si="2952"/>
        <v>0</v>
      </c>
      <c r="F43" s="93">
        <f t="shared" si="2952"/>
        <v>0</v>
      </c>
      <c r="G43" s="93">
        <f t="shared" si="2952"/>
        <v>0</v>
      </c>
      <c r="H43" s="93">
        <f t="shared" si="2952"/>
        <v>0</v>
      </c>
      <c r="I43" s="93">
        <f t="shared" si="2952"/>
        <v>0</v>
      </c>
      <c r="J43" s="93">
        <f t="shared" si="2952"/>
        <v>0</v>
      </c>
      <c r="K43" s="93">
        <f t="shared" si="2952"/>
        <v>0</v>
      </c>
      <c r="L43" s="93">
        <f t="shared" si="2952"/>
        <v>0</v>
      </c>
      <c r="M43" s="93">
        <f t="shared" si="2952"/>
        <v>0</v>
      </c>
      <c r="N43" s="93">
        <f t="shared" si="2952"/>
        <v>0</v>
      </c>
      <c r="O43" s="93">
        <f t="shared" si="2952"/>
        <v>0</v>
      </c>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5"/>
      <c r="BD43" s="95"/>
      <c r="BE43" s="95"/>
      <c r="BF43" s="95"/>
      <c r="BG43" s="95"/>
      <c r="BH43" s="95"/>
      <c r="BI43" s="95"/>
      <c r="BJ43" s="95"/>
      <c r="BK43" s="95"/>
      <c r="BL43" s="95"/>
      <c r="BM43" s="95"/>
      <c r="BN43" s="95"/>
      <c r="BO43" s="95"/>
      <c r="BP43" s="95"/>
      <c r="BQ43" s="95"/>
      <c r="BR43" s="95"/>
      <c r="BS43" s="95"/>
      <c r="BT43" s="95"/>
      <c r="BU43" s="95"/>
      <c r="BV43" s="95"/>
      <c r="BW43" s="95"/>
      <c r="BX43" s="95"/>
      <c r="BY43" s="95"/>
      <c r="BZ43" s="95"/>
      <c r="CA43" s="95"/>
      <c r="CB43" s="95"/>
      <c r="CC43" s="95"/>
      <c r="CD43" s="95"/>
      <c r="CE43" s="95"/>
      <c r="CF43" s="95"/>
      <c r="CG43" s="95"/>
      <c r="CH43" s="95"/>
      <c r="CI43" s="95"/>
      <c r="CJ43" s="95"/>
      <c r="CK43" s="95"/>
      <c r="CL43" s="95"/>
      <c r="CM43" s="95"/>
      <c r="CN43" s="95"/>
      <c r="CO43" s="95"/>
      <c r="CP43" s="95"/>
      <c r="CQ43" s="95"/>
      <c r="CR43" s="95"/>
      <c r="CS43" s="95"/>
      <c r="CT43" s="95"/>
      <c r="CU43" s="95"/>
      <c r="CV43" s="95"/>
      <c r="CW43" s="95"/>
      <c r="CX43" s="95"/>
      <c r="CY43" s="95"/>
      <c r="CZ43" s="95"/>
      <c r="DA43" s="95"/>
      <c r="DB43" s="95"/>
      <c r="DC43" s="95"/>
      <c r="DD43" s="95"/>
      <c r="DE43" s="95"/>
      <c r="DF43" s="95"/>
      <c r="DG43" s="95"/>
      <c r="DH43" s="95"/>
      <c r="DI43" s="95"/>
      <c r="DJ43" s="95"/>
      <c r="DK43" s="95"/>
      <c r="DL43" s="95"/>
      <c r="DM43" s="95"/>
      <c r="DN43" s="95"/>
      <c r="DO43" s="95"/>
      <c r="DP43" s="95"/>
      <c r="DQ43" s="95"/>
      <c r="DR43" s="95"/>
      <c r="DS43" s="95"/>
      <c r="DT43" s="95"/>
      <c r="DU43" s="95"/>
      <c r="DV43" s="95"/>
      <c r="DW43" s="95"/>
      <c r="DX43" s="95"/>
      <c r="DY43" s="95"/>
      <c r="DZ43" s="95"/>
      <c r="EA43" s="95"/>
      <c r="EB43" s="95"/>
      <c r="EC43" s="95"/>
      <c r="ED43" s="95"/>
      <c r="EE43" s="95"/>
      <c r="EF43" s="90"/>
      <c r="EG43" s="90"/>
      <c r="EH43" s="90"/>
      <c r="EI43" s="90"/>
      <c r="EJ43" s="90"/>
      <c r="EK43" s="90"/>
      <c r="EL43" s="90"/>
      <c r="EM43" s="90"/>
      <c r="EN43" s="90"/>
      <c r="EO43" s="90"/>
      <c r="EP43" s="90"/>
      <c r="EQ43" s="90"/>
      <c r="ER43" s="90"/>
      <c r="ES43" s="90"/>
      <c r="ET43" s="90"/>
      <c r="EU43" s="90"/>
      <c r="EV43" s="90"/>
      <c r="EW43" s="90"/>
      <c r="EX43" s="90"/>
      <c r="EY43" s="90"/>
      <c r="EZ43" s="90"/>
      <c r="FA43" s="90"/>
      <c r="FB43" s="90"/>
      <c r="FC43" s="90"/>
      <c r="FD43" s="90"/>
      <c r="FE43" s="90"/>
      <c r="FF43" s="90"/>
      <c r="FG43" s="90"/>
      <c r="FH43" s="90"/>
      <c r="FI43" s="90"/>
      <c r="FJ43" s="90"/>
      <c r="FK43" s="90"/>
      <c r="FL43" s="90"/>
      <c r="FM43" s="90"/>
      <c r="FN43" s="90"/>
      <c r="FO43" s="90"/>
      <c r="FP43" s="90"/>
      <c r="FQ43" s="90"/>
      <c r="FR43" s="90"/>
      <c r="FS43" s="90"/>
      <c r="FT43" s="90"/>
      <c r="FU43" s="90"/>
      <c r="FV43" s="90"/>
      <c r="FW43" s="90"/>
      <c r="FX43" s="90"/>
      <c r="FY43" s="90"/>
      <c r="FZ43" s="90"/>
      <c r="GA43" s="90"/>
      <c r="GB43" s="90"/>
      <c r="GC43" s="90"/>
      <c r="GD43" s="90"/>
      <c r="GE43" s="90"/>
      <c r="GF43" s="90"/>
      <c r="GG43" s="90"/>
      <c r="GH43" s="90"/>
      <c r="GI43" s="90"/>
      <c r="GJ43" s="90"/>
      <c r="GK43" s="90"/>
      <c r="GL43" s="90"/>
      <c r="GM43" s="90"/>
      <c r="GN43" s="90"/>
      <c r="GO43" s="90"/>
      <c r="GP43" s="90"/>
      <c r="GQ43" s="90"/>
      <c r="GR43" s="90"/>
      <c r="GS43" s="90"/>
      <c r="GT43" s="90"/>
      <c r="GU43" s="90"/>
      <c r="GV43" s="90"/>
      <c r="GW43" s="90"/>
      <c r="GX43" s="90"/>
      <c r="GY43" s="90"/>
      <c r="GZ43" s="90"/>
      <c r="HA43" s="90"/>
      <c r="HB43" s="90"/>
      <c r="HC43" s="90"/>
      <c r="HD43" s="90"/>
      <c r="HE43" s="90"/>
      <c r="HF43" s="90"/>
      <c r="HG43" s="90"/>
      <c r="HH43" s="90"/>
      <c r="HI43" s="90"/>
      <c r="HJ43" s="90"/>
      <c r="HK43" s="90"/>
      <c r="HL43" s="90"/>
      <c r="HM43" s="90"/>
      <c r="HN43" s="90"/>
      <c r="HO43" s="90"/>
      <c r="HP43" s="90"/>
      <c r="HQ43" s="90"/>
      <c r="HR43" s="90"/>
      <c r="HS43" s="90"/>
      <c r="HT43" s="90"/>
      <c r="HU43" s="90"/>
      <c r="HV43" s="90"/>
      <c r="HW43" s="90"/>
      <c r="HX43" s="90"/>
      <c r="HY43" s="90"/>
      <c r="HZ43" s="90"/>
      <c r="IA43" s="90"/>
      <c r="IB43" s="90"/>
      <c r="IC43" s="90"/>
      <c r="ID43" s="90"/>
      <c r="IE43" s="90"/>
      <c r="IF43" s="90"/>
      <c r="IG43" s="90"/>
      <c r="IH43" s="90"/>
      <c r="II43" s="90"/>
      <c r="IJ43" s="90"/>
      <c r="IK43" s="90"/>
      <c r="IL43" s="90"/>
      <c r="IM43" s="90"/>
      <c r="IN43" s="90"/>
      <c r="IO43" s="90"/>
      <c r="IP43" s="90"/>
      <c r="IQ43" s="90"/>
      <c r="IR43" s="90"/>
      <c r="IS43" s="90"/>
      <c r="IT43" s="90"/>
      <c r="IU43" s="90"/>
      <c r="IV43" s="90"/>
      <c r="IW43" s="90"/>
      <c r="IX43" s="90"/>
      <c r="IY43" s="90"/>
      <c r="IZ43" s="90"/>
      <c r="JA43" s="90"/>
      <c r="JB43" s="90"/>
      <c r="JC43" s="90"/>
      <c r="JD43" s="90"/>
      <c r="JE43" s="90"/>
      <c r="JF43" s="90"/>
      <c r="JG43" s="90"/>
      <c r="JH43" s="90"/>
      <c r="JI43" s="90"/>
      <c r="JJ43" s="90"/>
      <c r="JK43" s="90"/>
      <c r="JL43" s="90"/>
      <c r="JM43" s="90"/>
      <c r="JN43" s="90"/>
      <c r="JO43" s="90"/>
      <c r="JP43" s="90"/>
      <c r="JQ43" s="90"/>
      <c r="JR43" s="90"/>
      <c r="JS43" s="90"/>
      <c r="JT43" s="90"/>
      <c r="JU43" s="90"/>
      <c r="JV43" s="90"/>
      <c r="JW43" s="90"/>
      <c r="JX43" s="90"/>
      <c r="JY43" s="90"/>
      <c r="JZ43" s="90"/>
      <c r="KA43" s="90"/>
      <c r="KB43" s="90"/>
      <c r="KC43" s="90"/>
      <c r="KD43" s="90"/>
      <c r="KE43" s="90"/>
      <c r="KF43" s="90"/>
      <c r="KG43" s="90"/>
      <c r="KH43" s="90"/>
      <c r="KI43" s="90"/>
      <c r="KJ43" s="90"/>
      <c r="KK43" s="90"/>
      <c r="KL43" s="90"/>
      <c r="KM43" s="90"/>
      <c r="KN43" s="90"/>
      <c r="KO43" s="90"/>
      <c r="KP43" s="90"/>
      <c r="KQ43" s="90"/>
      <c r="KR43" s="90"/>
      <c r="KS43" s="90"/>
      <c r="KT43" s="90"/>
      <c r="KU43" s="90"/>
      <c r="KV43" s="90"/>
      <c r="KW43" s="90"/>
      <c r="KX43" s="90"/>
      <c r="KY43" s="90"/>
      <c r="KZ43" s="90"/>
      <c r="LA43" s="90"/>
      <c r="LB43" s="90"/>
      <c r="LC43" s="90"/>
      <c r="LD43" s="90"/>
      <c r="LE43" s="90"/>
      <c r="LF43" s="90"/>
      <c r="LG43" s="90"/>
      <c r="LH43" s="90"/>
      <c r="LI43" s="90"/>
      <c r="LJ43" s="90"/>
      <c r="LK43" s="90"/>
      <c r="LL43" s="90"/>
      <c r="LM43" s="90"/>
      <c r="LN43" s="90"/>
      <c r="LO43" s="90"/>
      <c r="LP43" s="90"/>
      <c r="LQ43" s="90"/>
      <c r="LR43" s="90"/>
      <c r="LS43" s="90"/>
      <c r="LT43" s="90"/>
      <c r="LU43" s="90"/>
      <c r="LV43" s="90"/>
      <c r="LW43" s="90"/>
      <c r="LX43" s="90"/>
      <c r="LY43" s="90"/>
      <c r="LZ43" s="90"/>
      <c r="MA43" s="90"/>
      <c r="MB43" s="90"/>
      <c r="MC43" s="90"/>
      <c r="MD43" s="90"/>
      <c r="ME43" s="90"/>
      <c r="MF43" s="90"/>
      <c r="MG43" s="90"/>
      <c r="MH43" s="90"/>
      <c r="MI43" s="90"/>
      <c r="MJ43" s="90"/>
      <c r="MK43" s="90"/>
      <c r="ML43" s="90"/>
      <c r="MM43" s="90"/>
      <c r="MN43" s="90"/>
      <c r="MO43" s="90"/>
      <c r="MP43" s="90"/>
      <c r="MQ43" s="90"/>
      <c r="MR43" s="90"/>
      <c r="MS43" s="90"/>
      <c r="MT43" s="90"/>
      <c r="MU43" s="90"/>
      <c r="MV43" s="90"/>
      <c r="MW43" s="90"/>
      <c r="MX43" s="90"/>
      <c r="MY43" s="90"/>
      <c r="MZ43" s="90"/>
      <c r="NA43" s="90"/>
      <c r="NB43" s="90"/>
      <c r="NC43" s="90"/>
      <c r="ND43" s="90"/>
      <c r="NE43" s="90"/>
      <c r="NF43" s="90"/>
      <c r="NG43" s="90"/>
      <c r="NH43" s="90"/>
      <c r="NI43" s="90"/>
      <c r="NJ43" s="90"/>
      <c r="NK43" s="90"/>
      <c r="NL43" s="90"/>
      <c r="NM43" s="90"/>
      <c r="NN43" s="90"/>
      <c r="NO43" s="90"/>
      <c r="NP43" s="90"/>
      <c r="NQ43" s="90"/>
      <c r="NR43" s="90"/>
      <c r="NS43" s="90"/>
      <c r="NT43" s="90"/>
      <c r="NU43" s="90"/>
      <c r="NV43" s="90"/>
      <c r="NW43" s="90"/>
      <c r="NX43" s="90"/>
      <c r="NY43" s="90"/>
      <c r="NZ43" s="90"/>
      <c r="OA43" s="90"/>
      <c r="OB43" s="90"/>
      <c r="OC43" s="90"/>
      <c r="OD43" s="90"/>
      <c r="OE43" s="90"/>
      <c r="OF43" s="90"/>
      <c r="OG43" s="90"/>
      <c r="OH43" s="90"/>
      <c r="OI43" s="90"/>
      <c r="OJ43" s="90"/>
      <c r="OK43" s="90"/>
      <c r="OL43" s="90"/>
      <c r="OM43" s="90"/>
      <c r="ON43" s="90"/>
      <c r="OO43" s="90"/>
      <c r="OP43" s="90"/>
      <c r="OQ43" s="90"/>
      <c r="OR43" s="90"/>
      <c r="OS43" s="90"/>
      <c r="OT43" s="90"/>
      <c r="OU43" s="90"/>
      <c r="OV43" s="90"/>
      <c r="OW43" s="90"/>
      <c r="OX43" s="90"/>
      <c r="OY43" s="90"/>
      <c r="OZ43" s="90"/>
      <c r="PA43" s="90"/>
      <c r="PB43" s="90"/>
      <c r="PC43" s="90"/>
      <c r="PD43" s="90"/>
      <c r="PE43" s="90"/>
      <c r="PF43" s="90"/>
      <c r="PG43" s="90"/>
      <c r="PH43" s="90"/>
      <c r="PI43" s="90"/>
      <c r="PJ43" s="90"/>
      <c r="PK43" s="90"/>
      <c r="PL43" s="90"/>
      <c r="PM43" s="90"/>
      <c r="PN43" s="90"/>
      <c r="PO43" s="90"/>
      <c r="PP43" s="90"/>
      <c r="PQ43" s="90"/>
      <c r="PR43" s="90"/>
      <c r="PS43" s="90"/>
      <c r="PT43" s="90"/>
      <c r="PU43" s="90"/>
      <c r="PV43" s="90"/>
      <c r="PW43" s="90"/>
      <c r="PX43" s="90"/>
      <c r="PY43" s="90"/>
      <c r="PZ43" s="90"/>
      <c r="QA43" s="90"/>
      <c r="QB43" s="90"/>
      <c r="QC43" s="90"/>
      <c r="QD43" s="90"/>
      <c r="QE43" s="90"/>
      <c r="QF43" s="90"/>
      <c r="QG43" s="90"/>
      <c r="QH43" s="90"/>
      <c r="QI43" s="90"/>
      <c r="QJ43" s="90"/>
      <c r="QK43" s="90"/>
      <c r="QL43" s="90"/>
      <c r="QM43" s="90"/>
      <c r="QN43" s="90"/>
      <c r="QO43" s="90"/>
      <c r="QP43" s="90"/>
      <c r="QQ43" s="90"/>
      <c r="QR43" s="90"/>
      <c r="QS43" s="90"/>
      <c r="QT43" s="90"/>
      <c r="QU43" s="90"/>
      <c r="QV43" s="90"/>
      <c r="QW43" s="90"/>
      <c r="QX43" s="90"/>
      <c r="QY43" s="90"/>
      <c r="QZ43" s="90"/>
      <c r="RA43" s="90"/>
      <c r="RB43" s="90"/>
      <c r="RC43" s="90"/>
      <c r="RD43" s="90"/>
      <c r="RE43" s="90"/>
      <c r="RF43" s="90"/>
      <c r="RG43" s="90"/>
      <c r="RH43" s="90"/>
      <c r="RI43" s="90"/>
      <c r="RJ43" s="90"/>
      <c r="RK43" s="90"/>
      <c r="RL43" s="90"/>
      <c r="RM43" s="90"/>
      <c r="RN43" s="90"/>
      <c r="RO43" s="90"/>
      <c r="RP43" s="90"/>
      <c r="RQ43" s="90"/>
      <c r="RR43" s="90"/>
      <c r="RS43" s="90"/>
      <c r="RT43" s="90"/>
      <c r="RU43" s="90"/>
      <c r="RV43" s="90"/>
      <c r="RW43" s="90"/>
      <c r="RX43" s="90"/>
      <c r="RY43" s="90"/>
      <c r="RZ43" s="90"/>
      <c r="SA43" s="90"/>
      <c r="SB43" s="90"/>
      <c r="SC43" s="90"/>
      <c r="SD43" s="90"/>
      <c r="SE43" s="90"/>
      <c r="SF43" s="90"/>
      <c r="SG43" s="90"/>
      <c r="SH43" s="90"/>
      <c r="SI43" s="90"/>
      <c r="SJ43" s="90"/>
      <c r="SK43" s="90"/>
      <c r="SL43" s="90"/>
      <c r="SM43" s="90"/>
      <c r="SN43" s="90"/>
      <c r="SO43" s="90"/>
      <c r="SP43" s="90"/>
      <c r="SQ43" s="90"/>
      <c r="SR43" s="90"/>
      <c r="SS43" s="90"/>
      <c r="ST43" s="90"/>
      <c r="SU43" s="90"/>
      <c r="SV43" s="90"/>
      <c r="SW43" s="90"/>
      <c r="SX43" s="90"/>
      <c r="SY43" s="90"/>
      <c r="SZ43" s="90"/>
      <c r="TA43" s="90"/>
      <c r="TB43" s="90"/>
      <c r="TC43" s="90"/>
      <c r="TD43" s="90"/>
      <c r="TE43" s="90"/>
      <c r="TF43" s="90"/>
      <c r="TG43" s="90"/>
      <c r="TH43" s="90"/>
      <c r="TI43" s="90"/>
      <c r="TJ43" s="90"/>
      <c r="TK43" s="90"/>
      <c r="TL43" s="90"/>
      <c r="TM43" s="90"/>
      <c r="TN43" s="90"/>
      <c r="TO43" s="90"/>
      <c r="TP43" s="90"/>
      <c r="TQ43" s="90"/>
      <c r="TR43" s="90"/>
      <c r="TS43" s="90"/>
      <c r="TT43" s="90"/>
      <c r="TU43" s="90"/>
      <c r="TV43" s="90"/>
      <c r="TW43" s="90"/>
      <c r="TX43" s="90"/>
      <c r="TY43" s="90"/>
      <c r="TZ43" s="90"/>
      <c r="UA43" s="90"/>
      <c r="UB43" s="90"/>
      <c r="UC43" s="90"/>
      <c r="UD43" s="90"/>
      <c r="UE43" s="90"/>
      <c r="UF43" s="90"/>
      <c r="UG43" s="90"/>
      <c r="UH43" s="90"/>
      <c r="UI43" s="90"/>
      <c r="UJ43" s="90"/>
      <c r="UK43" s="90"/>
      <c r="UL43" s="90"/>
      <c r="UM43" s="90"/>
      <c r="UN43" s="90"/>
      <c r="UO43" s="90"/>
      <c r="UP43" s="90"/>
      <c r="UQ43" s="90"/>
      <c r="UR43" s="90"/>
      <c r="US43" s="90"/>
      <c r="UT43" s="90"/>
      <c r="UU43" s="90"/>
      <c r="UV43" s="90"/>
      <c r="UW43" s="90"/>
      <c r="UX43" s="90"/>
      <c r="UY43" s="90"/>
      <c r="UZ43" s="90"/>
      <c r="VA43" s="90"/>
      <c r="VB43" s="90"/>
      <c r="VC43" s="90"/>
      <c r="VD43" s="90"/>
      <c r="VE43" s="90"/>
      <c r="VF43" s="90"/>
      <c r="VG43" s="90"/>
      <c r="VH43" s="90"/>
      <c r="VI43" s="90"/>
      <c r="VJ43" s="90"/>
      <c r="VK43" s="90"/>
      <c r="VL43" s="90"/>
      <c r="VM43" s="90"/>
      <c r="VN43" s="90"/>
      <c r="VO43" s="90"/>
      <c r="VP43" s="90"/>
      <c r="VQ43" s="90"/>
      <c r="VR43" s="90"/>
      <c r="VS43" s="90"/>
      <c r="VT43" s="90"/>
      <c r="VU43" s="90"/>
      <c r="VV43" s="90"/>
      <c r="VW43" s="90"/>
      <c r="VX43" s="90"/>
      <c r="VY43" s="90"/>
      <c r="VZ43" s="90"/>
      <c r="WA43" s="90"/>
      <c r="WB43" s="90"/>
      <c r="WC43" s="90"/>
      <c r="WD43" s="90"/>
      <c r="WE43" s="90"/>
      <c r="WF43" s="90"/>
      <c r="WG43" s="90"/>
      <c r="WH43" s="90"/>
      <c r="WI43" s="90"/>
      <c r="WJ43" s="90"/>
      <c r="WK43" s="90"/>
      <c r="WL43" s="90"/>
      <c r="WM43" s="90"/>
      <c r="WN43" s="90"/>
      <c r="WO43" s="90"/>
      <c r="WP43" s="90"/>
      <c r="WQ43" s="90"/>
      <c r="WR43" s="90"/>
      <c r="WS43" s="90"/>
      <c r="WT43" s="90"/>
      <c r="WU43" s="90"/>
      <c r="WV43" s="90"/>
      <c r="WW43" s="90"/>
      <c r="WX43" s="90"/>
      <c r="WY43" s="90"/>
      <c r="WZ43" s="90"/>
      <c r="XA43" s="90"/>
      <c r="XB43" s="90"/>
      <c r="XC43" s="90"/>
      <c r="XD43" s="90"/>
      <c r="XE43" s="90"/>
      <c r="XF43" s="90"/>
      <c r="XG43" s="90"/>
      <c r="XH43" s="90"/>
      <c r="XI43" s="90"/>
      <c r="XJ43" s="90"/>
      <c r="XK43" s="90"/>
      <c r="XL43" s="90"/>
      <c r="XM43" s="90"/>
      <c r="XN43" s="90"/>
      <c r="XO43" s="90"/>
      <c r="XP43" s="90"/>
      <c r="XQ43" s="90"/>
      <c r="XR43" s="90"/>
      <c r="XS43" s="90"/>
      <c r="XT43" s="90"/>
      <c r="XU43" s="90"/>
      <c r="XV43" s="90"/>
      <c r="XW43" s="90"/>
      <c r="XX43" s="90"/>
      <c r="XY43" s="90"/>
      <c r="XZ43" s="90"/>
      <c r="YA43" s="90"/>
      <c r="YB43" s="90"/>
      <c r="YC43" s="90"/>
      <c r="YD43" s="90"/>
      <c r="YE43" s="90"/>
      <c r="YF43" s="90"/>
      <c r="YG43" s="90"/>
      <c r="YH43" s="90"/>
      <c r="YI43" s="90"/>
      <c r="YJ43" s="90"/>
      <c r="YK43" s="90"/>
      <c r="YL43" s="90"/>
      <c r="YM43" s="90"/>
      <c r="YN43" s="90"/>
      <c r="YO43" s="90"/>
      <c r="YP43" s="90"/>
      <c r="YQ43" s="90"/>
      <c r="YR43" s="90"/>
      <c r="YS43" s="90"/>
      <c r="YT43" s="90"/>
      <c r="YU43" s="90"/>
      <c r="YV43" s="90"/>
      <c r="YW43" s="90"/>
      <c r="YX43" s="90"/>
      <c r="YY43" s="90"/>
      <c r="YZ43" s="90"/>
      <c r="ZA43" s="90"/>
      <c r="ZB43" s="90"/>
      <c r="ZC43" s="90"/>
      <c r="ZD43" s="90"/>
      <c r="ZE43" s="90"/>
      <c r="ZF43" s="90"/>
      <c r="ZG43" s="90"/>
      <c r="ZH43" s="90"/>
      <c r="ZI43" s="90"/>
      <c r="ZJ43" s="90"/>
      <c r="ZK43" s="90"/>
      <c r="ZL43" s="90"/>
      <c r="ZM43" s="90"/>
      <c r="ZN43" s="90"/>
      <c r="ZO43" s="90"/>
      <c r="ZP43" s="90"/>
      <c r="ZQ43" s="90"/>
      <c r="ZR43" s="90"/>
      <c r="ZS43" s="90"/>
      <c r="ZT43" s="90"/>
      <c r="ZU43" s="90"/>
      <c r="ZV43" s="90"/>
      <c r="ZW43" s="90"/>
      <c r="ZX43" s="90"/>
      <c r="ZY43" s="90"/>
      <c r="ZZ43" s="90"/>
      <c r="AAA43" s="90"/>
      <c r="AAB43" s="90"/>
      <c r="AAC43" s="90"/>
      <c r="AAD43" s="90"/>
      <c r="AAE43" s="90"/>
      <c r="AAF43" s="90"/>
      <c r="AAG43" s="90"/>
      <c r="AAH43" s="90"/>
      <c r="AAI43" s="90"/>
      <c r="AAJ43" s="90"/>
      <c r="AAK43" s="90"/>
      <c r="AAL43" s="90"/>
      <c r="AAM43" s="90"/>
      <c r="AAN43" s="90"/>
      <c r="AAO43" s="90"/>
      <c r="AAP43" s="90"/>
      <c r="AAQ43" s="90"/>
      <c r="AAR43" s="90"/>
      <c r="AAS43" s="90"/>
      <c r="AAT43" s="90"/>
      <c r="AAU43" s="90"/>
      <c r="AAV43" s="90"/>
      <c r="AAW43" s="90"/>
      <c r="AAX43" s="90"/>
      <c r="AAY43" s="90"/>
      <c r="AAZ43" s="90"/>
      <c r="ABA43" s="90"/>
      <c r="ABB43" s="90"/>
      <c r="ABC43" s="90"/>
      <c r="ABD43" s="90"/>
      <c r="ABE43" s="90"/>
      <c r="ABF43" s="90"/>
      <c r="ABG43" s="90"/>
      <c r="ABH43" s="90"/>
      <c r="ABI43" s="90"/>
      <c r="ABJ43" s="90"/>
      <c r="ABK43" s="90"/>
      <c r="ABL43" s="90"/>
      <c r="ABM43" s="90"/>
      <c r="ABN43" s="90"/>
      <c r="ABO43" s="90"/>
      <c r="ABP43" s="90"/>
      <c r="ABQ43" s="90"/>
      <c r="ABR43" s="90"/>
      <c r="ABS43" s="90"/>
      <c r="ABT43" s="90"/>
      <c r="ABU43" s="90"/>
      <c r="ABV43" s="90"/>
      <c r="ABW43" s="90"/>
      <c r="ABX43" s="90"/>
      <c r="ABY43" s="90"/>
      <c r="ABZ43" s="90"/>
      <c r="ACA43" s="90"/>
      <c r="ACB43" s="90"/>
      <c r="ACC43" s="90"/>
      <c r="ACD43" s="90"/>
      <c r="ACE43" s="90"/>
      <c r="ACF43" s="90"/>
      <c r="ACG43" s="90"/>
      <c r="ACH43" s="90"/>
      <c r="ACI43" s="90"/>
      <c r="ACJ43" s="90"/>
      <c r="ACK43" s="90"/>
      <c r="ACL43" s="90"/>
      <c r="ACM43" s="90"/>
      <c r="ACN43" s="90"/>
      <c r="ACO43" s="90"/>
      <c r="ACP43" s="90"/>
      <c r="ACQ43" s="90"/>
      <c r="ACR43" s="90"/>
      <c r="ACS43" s="90"/>
      <c r="ACT43" s="90"/>
      <c r="ACU43" s="90"/>
      <c r="ACV43" s="90"/>
      <c r="ACW43" s="90"/>
      <c r="ACX43" s="90"/>
      <c r="ACY43" s="90"/>
      <c r="ACZ43" s="90"/>
      <c r="ADA43" s="90"/>
      <c r="ADB43" s="90"/>
      <c r="ADC43" s="90"/>
      <c r="ADD43" s="90"/>
      <c r="ADE43" s="90"/>
      <c r="ADF43" s="90"/>
      <c r="ADG43" s="90"/>
      <c r="ADH43" s="90"/>
      <c r="ADI43" s="90"/>
      <c r="ADJ43" s="90"/>
      <c r="ADK43" s="90"/>
      <c r="ADL43" s="90"/>
      <c r="ADM43" s="90"/>
      <c r="ADN43" s="90"/>
      <c r="ADO43" s="90"/>
      <c r="ADP43" s="90"/>
      <c r="ADQ43" s="90"/>
      <c r="ADR43" s="90"/>
      <c r="ADS43" s="90"/>
      <c r="ADT43" s="90"/>
      <c r="ADU43" s="90"/>
      <c r="ADV43" s="90"/>
      <c r="ADW43" s="90"/>
      <c r="ADX43" s="90"/>
      <c r="ADY43" s="90"/>
      <c r="ADZ43" s="90"/>
      <c r="AEA43" s="90"/>
      <c r="AEB43" s="90"/>
      <c r="AEC43" s="90"/>
      <c r="AED43" s="90"/>
      <c r="AEE43" s="90"/>
      <c r="AEF43" s="90"/>
      <c r="AEG43" s="90"/>
      <c r="AEH43" s="90"/>
      <c r="AEI43" s="90"/>
      <c r="AEJ43" s="90"/>
      <c r="AEK43" s="90"/>
      <c r="AEL43" s="90"/>
      <c r="AEM43" s="90"/>
      <c r="AEN43" s="90"/>
      <c r="AEO43" s="90"/>
      <c r="AEP43" s="90"/>
      <c r="AEQ43" s="90"/>
      <c r="AER43" s="90"/>
      <c r="AES43" s="90"/>
      <c r="AET43" s="90"/>
      <c r="AEU43" s="90"/>
      <c r="AEV43" s="90"/>
      <c r="AEW43" s="90"/>
      <c r="AEX43" s="90"/>
      <c r="AEY43" s="90"/>
      <c r="AEZ43" s="90"/>
      <c r="AFA43" s="90"/>
      <c r="AFB43" s="90"/>
      <c r="AFC43" s="90"/>
      <c r="AFD43" s="90"/>
      <c r="AFE43" s="90"/>
      <c r="AFF43" s="90"/>
      <c r="AFG43" s="90"/>
      <c r="AFH43" s="90"/>
      <c r="AFI43" s="90"/>
      <c r="AFJ43" s="90"/>
      <c r="AFK43" s="90"/>
      <c r="AFL43" s="90"/>
      <c r="AFM43" s="90"/>
      <c r="AFN43" s="90"/>
      <c r="AFO43" s="90"/>
      <c r="AFP43" s="90"/>
      <c r="AFQ43" s="90"/>
      <c r="AFR43" s="90"/>
      <c r="AFS43" s="90"/>
      <c r="AFT43" s="90"/>
      <c r="AFU43" s="90"/>
      <c r="AFV43" s="90"/>
      <c r="AFW43" s="90"/>
      <c r="AFX43" s="90"/>
      <c r="AFY43" s="90"/>
      <c r="AFZ43" s="90"/>
      <c r="AGA43" s="90"/>
      <c r="AGB43" s="90"/>
      <c r="AGC43" s="90"/>
      <c r="AGD43" s="90"/>
      <c r="AGE43" s="90"/>
      <c r="AGF43" s="90"/>
      <c r="AGG43" s="90"/>
      <c r="AGH43" s="90"/>
      <c r="AGI43" s="90"/>
      <c r="AGJ43" s="90"/>
      <c r="AGK43" s="90"/>
      <c r="AGL43" s="90"/>
      <c r="AGM43" s="90"/>
      <c r="AGN43" s="90"/>
      <c r="AGO43" s="90"/>
      <c r="AGP43" s="90"/>
      <c r="AGQ43" s="90"/>
      <c r="AGR43" s="90"/>
      <c r="AGS43" s="90"/>
      <c r="AGT43" s="90"/>
      <c r="AGU43" s="90"/>
      <c r="AGV43" s="90"/>
      <c r="AGW43" s="90"/>
      <c r="AGX43" s="90"/>
      <c r="AGY43" s="90"/>
      <c r="AGZ43" s="90"/>
      <c r="AHA43" s="90"/>
      <c r="AHB43" s="90"/>
      <c r="AHC43" s="90"/>
      <c r="AHD43" s="90"/>
      <c r="AHE43" s="90"/>
      <c r="AHF43" s="90"/>
      <c r="AHG43" s="90"/>
      <c r="AHH43" s="90"/>
      <c r="AHI43" s="90"/>
      <c r="AHJ43" s="90"/>
      <c r="AHK43" s="90"/>
      <c r="AHL43" s="90"/>
      <c r="AHM43" s="90"/>
      <c r="AHN43" s="90"/>
      <c r="AHO43" s="90"/>
      <c r="AHP43" s="90"/>
      <c r="AHQ43" s="90"/>
      <c r="AHR43" s="90"/>
      <c r="AHS43" s="90"/>
      <c r="AHT43" s="90"/>
      <c r="AHU43" s="90"/>
      <c r="AHV43" s="90"/>
      <c r="AHW43" s="90"/>
      <c r="AHX43" s="90"/>
      <c r="AHY43" s="90"/>
      <c r="AHZ43" s="90"/>
      <c r="AIA43" s="90"/>
      <c r="AIB43" s="90"/>
      <c r="AIC43" s="90"/>
      <c r="AID43" s="90"/>
      <c r="AIE43" s="90"/>
      <c r="AIF43" s="90"/>
      <c r="AIG43" s="90"/>
      <c r="AIH43" s="90"/>
      <c r="AII43" s="90"/>
      <c r="AIJ43" s="90"/>
      <c r="AIK43" s="90"/>
      <c r="AIL43" s="90"/>
      <c r="AIM43" s="90"/>
      <c r="AIN43" s="90"/>
      <c r="AIO43" s="90"/>
      <c r="AIP43" s="90"/>
      <c r="AIQ43" s="90"/>
      <c r="AIR43" s="90"/>
      <c r="AIS43" s="90"/>
      <c r="AIT43" s="90"/>
      <c r="AIU43" s="90"/>
      <c r="AIV43" s="90"/>
      <c r="AIW43" s="90"/>
      <c r="AIX43" s="90"/>
      <c r="AIY43" s="90"/>
      <c r="AIZ43" s="90"/>
      <c r="AJA43" s="90"/>
      <c r="AJB43" s="90"/>
      <c r="AJC43" s="90"/>
      <c r="AJD43" s="90"/>
      <c r="AJE43" s="90"/>
      <c r="AJF43" s="90"/>
      <c r="AJG43" s="90"/>
      <c r="AJH43" s="90"/>
      <c r="AJI43" s="90"/>
      <c r="AJJ43" s="90"/>
      <c r="AJK43" s="90"/>
      <c r="AJL43" s="90"/>
      <c r="AJM43" s="90"/>
      <c r="AJN43" s="90"/>
      <c r="AJO43" s="90"/>
      <c r="AJP43" s="90"/>
      <c r="AJQ43" s="90"/>
      <c r="AJR43" s="90"/>
      <c r="AJS43" s="90"/>
      <c r="AJT43" s="90"/>
      <c r="AJU43" s="90"/>
      <c r="AJV43" s="90"/>
      <c r="AJW43" s="90"/>
      <c r="AJX43" s="90"/>
      <c r="AJY43" s="90"/>
      <c r="AJZ43" s="90"/>
      <c r="AKA43" s="90"/>
      <c r="AKB43" s="90"/>
      <c r="AKC43" s="90"/>
      <c r="AKD43" s="90"/>
      <c r="AKE43" s="90"/>
      <c r="AKF43" s="90"/>
      <c r="AKG43" s="90"/>
      <c r="AKH43" s="90"/>
      <c r="AKI43" s="90"/>
      <c r="AKJ43" s="90"/>
      <c r="AKK43" s="90"/>
      <c r="AKL43" s="90"/>
      <c r="AKM43" s="90"/>
      <c r="AKN43" s="90"/>
      <c r="AKO43" s="90"/>
      <c r="AKP43" s="90"/>
      <c r="AKQ43" s="90"/>
      <c r="AKR43" s="90"/>
      <c r="AKS43" s="90"/>
      <c r="AKT43" s="90"/>
      <c r="AKU43" s="90"/>
      <c r="AKV43" s="90"/>
      <c r="AKW43" s="90"/>
      <c r="AKX43" s="90"/>
      <c r="AKY43" s="90"/>
      <c r="AKZ43" s="90"/>
      <c r="ALA43" s="90"/>
      <c r="ALB43" s="90"/>
      <c r="ALC43" s="90"/>
      <c r="ALD43" s="90"/>
      <c r="ALE43" s="90"/>
      <c r="ALF43" s="90"/>
      <c r="ALG43" s="90"/>
      <c r="ALH43" s="90"/>
      <c r="ALI43" s="90"/>
      <c r="ALJ43" s="90"/>
      <c r="ALK43" s="90"/>
      <c r="ALL43" s="90"/>
      <c r="ALM43" s="90"/>
      <c r="ALN43" s="90"/>
      <c r="ALO43" s="90"/>
      <c r="ALP43" s="90"/>
      <c r="ALQ43" s="90"/>
      <c r="ALR43" s="90"/>
      <c r="ALS43" s="90"/>
      <c r="ALT43" s="90"/>
      <c r="ALU43" s="90"/>
      <c r="ALV43" s="90"/>
      <c r="ALW43" s="90"/>
      <c r="ALX43" s="90"/>
      <c r="ALY43" s="90"/>
      <c r="ALZ43" s="90"/>
      <c r="AMA43" s="90"/>
      <c r="AMB43" s="90"/>
      <c r="AMC43" s="90"/>
      <c r="AMD43" s="90"/>
      <c r="AME43" s="90"/>
      <c r="AMF43" s="90"/>
      <c r="AMG43" s="90"/>
      <c r="AMH43" s="90"/>
      <c r="AMI43" s="90"/>
      <c r="AMJ43" s="90"/>
      <c r="AMK43" s="90"/>
      <c r="AML43" s="90"/>
      <c r="AMM43" s="90"/>
      <c r="AMN43" s="90"/>
      <c r="AMO43" s="90"/>
      <c r="AMP43" s="90"/>
      <c r="AMQ43" s="90"/>
      <c r="AMR43" s="90"/>
      <c r="AMS43" s="90"/>
      <c r="AMT43" s="90"/>
      <c r="AMU43" s="90"/>
      <c r="AMV43" s="90"/>
      <c r="AMW43" s="90"/>
      <c r="AMX43" s="90"/>
      <c r="AMY43" s="90"/>
      <c r="AMZ43" s="90"/>
      <c r="ANA43" s="90"/>
      <c r="ANB43" s="90"/>
      <c r="ANC43" s="90"/>
      <c r="AND43" s="90"/>
      <c r="ANE43" s="90"/>
      <c r="ANF43" s="90"/>
      <c r="ANG43" s="90"/>
      <c r="ANH43" s="90"/>
      <c r="ANI43" s="90"/>
      <c r="ANJ43" s="90"/>
      <c r="ANK43" s="90"/>
      <c r="ANL43" s="90"/>
      <c r="ANM43" s="90"/>
      <c r="ANN43" s="90"/>
      <c r="ANO43" s="90"/>
      <c r="ANP43" s="90"/>
      <c r="ANQ43" s="90"/>
      <c r="ANR43" s="90"/>
      <c r="ANS43" s="90"/>
      <c r="ANT43" s="90"/>
      <c r="ANU43" s="90"/>
      <c r="ANV43" s="90"/>
      <c r="ANW43" s="90"/>
      <c r="ANX43" s="90"/>
      <c r="ANY43" s="90"/>
      <c r="ANZ43" s="90"/>
      <c r="AOA43" s="90"/>
      <c r="AOB43" s="90"/>
      <c r="AOC43" s="90"/>
      <c r="AOD43" s="90"/>
      <c r="AOE43" s="90"/>
      <c r="AOF43" s="90"/>
      <c r="AOG43" s="90"/>
      <c r="AOH43" s="90"/>
      <c r="AOI43" s="90"/>
      <c r="AOJ43" s="90"/>
      <c r="AOK43" s="90"/>
      <c r="AOL43" s="90"/>
      <c r="AOM43" s="90"/>
      <c r="AON43" s="90"/>
      <c r="AOO43" s="90"/>
      <c r="AOP43" s="90"/>
      <c r="AOQ43" s="90"/>
      <c r="AOR43" s="90"/>
      <c r="AOS43" s="90"/>
      <c r="AOT43" s="90"/>
      <c r="AOU43" s="90"/>
      <c r="AOV43" s="90"/>
      <c r="AOW43" s="90"/>
      <c r="AOX43" s="90"/>
      <c r="AOY43" s="90"/>
      <c r="AOZ43" s="90"/>
      <c r="APA43" s="90"/>
      <c r="APB43" s="90"/>
      <c r="APC43" s="90"/>
      <c r="APD43" s="90"/>
      <c r="APE43" s="90"/>
      <c r="APF43" s="90"/>
      <c r="APG43" s="90"/>
      <c r="APH43" s="90"/>
      <c r="API43" s="90"/>
      <c r="APJ43" s="90"/>
      <c r="APK43" s="90"/>
      <c r="APL43" s="90"/>
      <c r="APM43" s="90"/>
      <c r="APN43" s="90"/>
      <c r="APO43" s="90"/>
      <c r="APP43" s="90"/>
      <c r="APQ43" s="90"/>
      <c r="APR43" s="90"/>
      <c r="APS43" s="90"/>
      <c r="APT43" s="90"/>
      <c r="APU43" s="90"/>
      <c r="APV43" s="90"/>
      <c r="APW43" s="90"/>
      <c r="APX43" s="90"/>
      <c r="APY43" s="90"/>
      <c r="APZ43" s="90"/>
      <c r="AQA43" s="90"/>
      <c r="AQB43" s="90"/>
      <c r="AQC43" s="90"/>
      <c r="AQD43" s="90"/>
      <c r="AQE43" s="90"/>
      <c r="AQF43" s="90"/>
      <c r="AQG43" s="90"/>
      <c r="AQH43" s="90"/>
      <c r="AQI43" s="90"/>
      <c r="AQJ43" s="90"/>
      <c r="AQK43" s="90"/>
      <c r="AQL43" s="90"/>
      <c r="AQM43" s="90"/>
      <c r="AQN43" s="90"/>
      <c r="AQO43" s="90"/>
      <c r="AQP43" s="90"/>
      <c r="AQQ43" s="90"/>
      <c r="AQR43" s="90"/>
      <c r="AQS43" s="90"/>
      <c r="AQT43" s="90"/>
      <c r="AQU43" s="90"/>
      <c r="AQV43" s="90"/>
      <c r="AQW43" s="90"/>
      <c r="AQX43" s="90"/>
      <c r="AQY43" s="90"/>
      <c r="AQZ43" s="90"/>
      <c r="ARA43" s="90"/>
      <c r="ARB43" s="90"/>
      <c r="ARC43" s="90"/>
      <c r="ARD43" s="90"/>
      <c r="ARE43" s="90"/>
      <c r="ARF43" s="90"/>
      <c r="ARG43" s="90"/>
      <c r="ARH43" s="90"/>
      <c r="ARI43" s="90"/>
      <c r="ARJ43" s="90"/>
      <c r="ARK43" s="90"/>
      <c r="ARL43" s="90"/>
      <c r="ARM43" s="90"/>
      <c r="ARN43" s="90"/>
      <c r="ARO43" s="90"/>
      <c r="ARP43" s="90"/>
      <c r="ARQ43" s="90"/>
      <c r="ARR43" s="90"/>
      <c r="ARS43" s="90"/>
      <c r="ART43" s="90"/>
      <c r="ARU43" s="90"/>
      <c r="ARV43" s="90"/>
      <c r="ARW43" s="90"/>
      <c r="ARX43" s="90"/>
      <c r="ARY43" s="90"/>
      <c r="ARZ43" s="90"/>
      <c r="ASA43" s="90"/>
      <c r="ASB43" s="90"/>
      <c r="ASC43" s="90"/>
      <c r="ASD43" s="90"/>
      <c r="ASE43" s="90"/>
      <c r="ASF43" s="90"/>
      <c r="ASG43" s="90"/>
      <c r="ASH43" s="90"/>
      <c r="ASI43" s="90"/>
      <c r="ASJ43" s="90"/>
      <c r="ASK43" s="90"/>
      <c r="ASL43" s="90"/>
      <c r="ASM43" s="90"/>
      <c r="ASN43" s="90"/>
      <c r="ASO43" s="90"/>
      <c r="ASP43" s="90"/>
      <c r="ASQ43" s="90"/>
      <c r="ASR43" s="90"/>
      <c r="ASS43" s="90"/>
      <c r="AST43" s="90"/>
      <c r="ASU43" s="90"/>
      <c r="ASV43" s="90"/>
      <c r="ASW43" s="90"/>
      <c r="ASX43" s="90"/>
      <c r="ASY43" s="90"/>
      <c r="ASZ43" s="90"/>
      <c r="ATA43" s="90"/>
      <c r="ATB43" s="90"/>
      <c r="ATC43" s="90"/>
      <c r="ATD43" s="90"/>
      <c r="ATE43" s="90"/>
      <c r="ATF43" s="90"/>
      <c r="ATG43" s="90"/>
      <c r="ATH43" s="90"/>
      <c r="ATI43" s="90"/>
      <c r="ATJ43" s="90"/>
      <c r="ATK43" s="90"/>
      <c r="ATL43" s="90"/>
      <c r="ATM43" s="90"/>
      <c r="ATN43" s="90"/>
      <c r="ATO43" s="90"/>
      <c r="ATP43" s="90"/>
      <c r="ATQ43" s="90"/>
      <c r="ATR43" s="90"/>
      <c r="ATS43" s="90"/>
    </row>
    <row r="44" spans="1:1215" x14ac:dyDescent="0.25">
      <c r="A44" s="19">
        <v>26</v>
      </c>
      <c r="C44" s="5" t="str">
        <f t="shared" si="2950"/>
        <v/>
      </c>
      <c r="D44" s="92">
        <f t="shared" si="2952"/>
        <v>0</v>
      </c>
      <c r="E44" s="93">
        <f t="shared" si="2952"/>
        <v>0</v>
      </c>
      <c r="F44" s="93">
        <f t="shared" si="2952"/>
        <v>0</v>
      </c>
      <c r="G44" s="93">
        <f t="shared" si="2952"/>
        <v>0</v>
      </c>
      <c r="H44" s="93">
        <f t="shared" si="2952"/>
        <v>0</v>
      </c>
      <c r="I44" s="93">
        <f t="shared" si="2952"/>
        <v>0</v>
      </c>
      <c r="J44" s="93">
        <f t="shared" si="2952"/>
        <v>0</v>
      </c>
      <c r="K44" s="93">
        <f t="shared" si="2952"/>
        <v>0</v>
      </c>
      <c r="L44" s="93">
        <f t="shared" si="2952"/>
        <v>0</v>
      </c>
      <c r="M44" s="93">
        <f t="shared" si="2952"/>
        <v>0</v>
      </c>
      <c r="N44" s="93">
        <f t="shared" si="2952"/>
        <v>0</v>
      </c>
      <c r="O44" s="93">
        <f t="shared" si="2952"/>
        <v>0</v>
      </c>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5"/>
      <c r="BD44" s="95"/>
      <c r="BE44" s="95"/>
      <c r="BF44" s="95"/>
      <c r="BG44" s="95"/>
      <c r="BH44" s="95"/>
      <c r="BI44" s="95"/>
      <c r="BJ44" s="95"/>
      <c r="BK44" s="95"/>
      <c r="BL44" s="95"/>
      <c r="BM44" s="95"/>
      <c r="BN44" s="95"/>
      <c r="BO44" s="95"/>
      <c r="BP44" s="95"/>
      <c r="BQ44" s="95"/>
      <c r="BR44" s="95"/>
      <c r="BS44" s="95"/>
      <c r="BT44" s="95"/>
      <c r="BU44" s="95"/>
      <c r="BV44" s="95"/>
      <c r="BW44" s="95"/>
      <c r="BX44" s="95"/>
      <c r="BY44" s="95"/>
      <c r="BZ44" s="95"/>
      <c r="CA44" s="95"/>
      <c r="CB44" s="95"/>
      <c r="CC44" s="95"/>
      <c r="CD44" s="95"/>
      <c r="CE44" s="95"/>
      <c r="CF44" s="95"/>
      <c r="CG44" s="95"/>
      <c r="CH44" s="95"/>
      <c r="CI44" s="95"/>
      <c r="CJ44" s="95"/>
      <c r="CK44" s="95"/>
      <c r="CL44" s="95"/>
      <c r="CM44" s="95"/>
      <c r="CN44" s="95"/>
      <c r="CO44" s="95"/>
      <c r="CP44" s="95"/>
      <c r="CQ44" s="95"/>
      <c r="CR44" s="95"/>
      <c r="CS44" s="95"/>
      <c r="CT44" s="95"/>
      <c r="CU44" s="95"/>
      <c r="CV44" s="95"/>
      <c r="CW44" s="95"/>
      <c r="CX44" s="95"/>
      <c r="CY44" s="95"/>
      <c r="CZ44" s="95"/>
      <c r="DA44" s="95"/>
      <c r="DB44" s="95"/>
      <c r="DC44" s="95"/>
      <c r="DD44" s="95"/>
      <c r="DE44" s="95"/>
      <c r="DF44" s="95"/>
      <c r="DG44" s="95"/>
      <c r="DH44" s="95"/>
      <c r="DI44" s="95"/>
      <c r="DJ44" s="95"/>
      <c r="DK44" s="95"/>
      <c r="DL44" s="95"/>
      <c r="DM44" s="95"/>
      <c r="DN44" s="95"/>
      <c r="DO44" s="95"/>
      <c r="DP44" s="95"/>
      <c r="DQ44" s="95"/>
      <c r="DR44" s="95"/>
      <c r="DS44" s="95"/>
      <c r="DT44" s="95"/>
      <c r="DU44" s="95"/>
      <c r="DV44" s="95"/>
      <c r="DW44" s="95"/>
      <c r="DX44" s="95"/>
      <c r="DY44" s="95"/>
      <c r="DZ44" s="95"/>
      <c r="EA44" s="95"/>
      <c r="EB44" s="95"/>
      <c r="EC44" s="95"/>
      <c r="ED44" s="95"/>
      <c r="EE44" s="95"/>
      <c r="EF44" s="90"/>
      <c r="EG44" s="90"/>
      <c r="EH44" s="90"/>
      <c r="EI44" s="90"/>
      <c r="EJ44" s="90"/>
      <c r="EK44" s="90"/>
      <c r="EL44" s="90"/>
      <c r="EM44" s="90"/>
      <c r="EN44" s="90"/>
      <c r="EO44" s="90"/>
      <c r="EP44" s="90"/>
      <c r="EQ44" s="90"/>
      <c r="ER44" s="90"/>
      <c r="ES44" s="90"/>
      <c r="ET44" s="90"/>
      <c r="EU44" s="90"/>
      <c r="EV44" s="90"/>
      <c r="EW44" s="90"/>
      <c r="EX44" s="90"/>
      <c r="EY44" s="90"/>
      <c r="EZ44" s="90"/>
      <c r="FA44" s="90"/>
      <c r="FB44" s="90"/>
      <c r="FC44" s="90"/>
      <c r="FD44" s="90"/>
      <c r="FE44" s="90"/>
      <c r="FF44" s="90"/>
      <c r="FG44" s="90"/>
      <c r="FH44" s="90"/>
      <c r="FI44" s="90"/>
      <c r="FJ44" s="90"/>
      <c r="FK44" s="90"/>
      <c r="FL44" s="90"/>
      <c r="FM44" s="90"/>
      <c r="FN44" s="90"/>
      <c r="FO44" s="90"/>
      <c r="FP44" s="90"/>
      <c r="FQ44" s="90"/>
      <c r="FR44" s="90"/>
      <c r="FS44" s="90"/>
      <c r="FT44" s="90"/>
      <c r="FU44" s="90"/>
      <c r="FV44" s="90"/>
      <c r="FW44" s="90"/>
      <c r="FX44" s="90"/>
      <c r="FY44" s="90"/>
      <c r="FZ44" s="90"/>
      <c r="GA44" s="90"/>
      <c r="GB44" s="90"/>
      <c r="GC44" s="90"/>
      <c r="GD44" s="90"/>
      <c r="GE44" s="90"/>
      <c r="GF44" s="90"/>
      <c r="GG44" s="90"/>
      <c r="GH44" s="90"/>
      <c r="GI44" s="90"/>
      <c r="GJ44" s="90"/>
      <c r="GK44" s="90"/>
      <c r="GL44" s="90"/>
      <c r="GM44" s="90"/>
      <c r="GN44" s="90"/>
      <c r="GO44" s="90"/>
      <c r="GP44" s="90"/>
      <c r="GQ44" s="90"/>
      <c r="GR44" s="90"/>
      <c r="GS44" s="90"/>
      <c r="GT44" s="90"/>
      <c r="GU44" s="90"/>
      <c r="GV44" s="90"/>
      <c r="GW44" s="90"/>
      <c r="GX44" s="90"/>
      <c r="GY44" s="90"/>
      <c r="GZ44" s="90"/>
      <c r="HA44" s="90"/>
      <c r="HB44" s="90"/>
      <c r="HC44" s="90"/>
      <c r="HD44" s="90"/>
      <c r="HE44" s="90"/>
      <c r="HF44" s="90"/>
      <c r="HG44" s="90"/>
      <c r="HH44" s="90"/>
      <c r="HI44" s="90"/>
      <c r="HJ44" s="90"/>
      <c r="HK44" s="90"/>
      <c r="HL44" s="90"/>
      <c r="HM44" s="90"/>
      <c r="HN44" s="90"/>
      <c r="HO44" s="90"/>
      <c r="HP44" s="90"/>
      <c r="HQ44" s="90"/>
      <c r="HR44" s="90"/>
      <c r="HS44" s="90"/>
      <c r="HT44" s="90"/>
      <c r="HU44" s="90"/>
      <c r="HV44" s="90"/>
      <c r="HW44" s="90"/>
      <c r="HX44" s="90"/>
      <c r="HY44" s="90"/>
      <c r="HZ44" s="90"/>
      <c r="IA44" s="90"/>
      <c r="IB44" s="90"/>
      <c r="IC44" s="90"/>
      <c r="ID44" s="90"/>
      <c r="IE44" s="90"/>
      <c r="IF44" s="90"/>
      <c r="IG44" s="90"/>
      <c r="IH44" s="90"/>
      <c r="II44" s="90"/>
      <c r="IJ44" s="90"/>
      <c r="IK44" s="90"/>
      <c r="IL44" s="90"/>
      <c r="IM44" s="90"/>
      <c r="IN44" s="90"/>
      <c r="IO44" s="90"/>
      <c r="IP44" s="90"/>
      <c r="IQ44" s="90"/>
      <c r="IR44" s="90"/>
      <c r="IS44" s="90"/>
      <c r="IT44" s="90"/>
      <c r="IU44" s="90"/>
      <c r="IV44" s="90"/>
      <c r="IW44" s="90"/>
      <c r="IX44" s="90"/>
      <c r="IY44" s="90"/>
      <c r="IZ44" s="90"/>
      <c r="JA44" s="90"/>
      <c r="JB44" s="90"/>
      <c r="JC44" s="90"/>
      <c r="JD44" s="90"/>
      <c r="JE44" s="90"/>
      <c r="JF44" s="90"/>
      <c r="JG44" s="90"/>
      <c r="JH44" s="90"/>
      <c r="JI44" s="90"/>
      <c r="JJ44" s="90"/>
      <c r="JK44" s="90"/>
      <c r="JL44" s="90"/>
      <c r="JM44" s="90"/>
      <c r="JN44" s="90"/>
      <c r="JO44" s="90"/>
      <c r="JP44" s="90"/>
      <c r="JQ44" s="90"/>
      <c r="JR44" s="90"/>
      <c r="JS44" s="90"/>
      <c r="JT44" s="90"/>
      <c r="JU44" s="90"/>
      <c r="JV44" s="90"/>
      <c r="JW44" s="90"/>
      <c r="JX44" s="90"/>
      <c r="JY44" s="90"/>
      <c r="JZ44" s="90"/>
      <c r="KA44" s="90"/>
      <c r="KB44" s="90"/>
      <c r="KC44" s="90"/>
      <c r="KD44" s="90"/>
      <c r="KE44" s="90"/>
      <c r="KF44" s="90"/>
      <c r="KG44" s="90"/>
      <c r="KH44" s="90"/>
      <c r="KI44" s="90"/>
      <c r="KJ44" s="90"/>
      <c r="KK44" s="90"/>
      <c r="KL44" s="90"/>
      <c r="KM44" s="90"/>
      <c r="KN44" s="90"/>
      <c r="KO44" s="90"/>
      <c r="KP44" s="90"/>
      <c r="KQ44" s="90"/>
      <c r="KR44" s="90"/>
      <c r="KS44" s="90"/>
      <c r="KT44" s="90"/>
      <c r="KU44" s="90"/>
      <c r="KV44" s="90"/>
      <c r="KW44" s="90"/>
      <c r="KX44" s="90"/>
      <c r="KY44" s="90"/>
      <c r="KZ44" s="90"/>
      <c r="LA44" s="90"/>
      <c r="LB44" s="90"/>
      <c r="LC44" s="90"/>
      <c r="LD44" s="90"/>
      <c r="LE44" s="90"/>
      <c r="LF44" s="90"/>
      <c r="LG44" s="90"/>
      <c r="LH44" s="90"/>
      <c r="LI44" s="90"/>
      <c r="LJ44" s="90"/>
      <c r="LK44" s="90"/>
      <c r="LL44" s="90"/>
      <c r="LM44" s="90"/>
      <c r="LN44" s="90"/>
      <c r="LO44" s="90"/>
      <c r="LP44" s="90"/>
      <c r="LQ44" s="90"/>
      <c r="LR44" s="90"/>
      <c r="LS44" s="90"/>
      <c r="LT44" s="90"/>
      <c r="LU44" s="90"/>
      <c r="LV44" s="90"/>
      <c r="LW44" s="90"/>
      <c r="LX44" s="90"/>
      <c r="LY44" s="90"/>
      <c r="LZ44" s="90"/>
      <c r="MA44" s="90"/>
      <c r="MB44" s="90"/>
      <c r="MC44" s="90"/>
      <c r="MD44" s="90"/>
      <c r="ME44" s="90"/>
      <c r="MF44" s="90"/>
      <c r="MG44" s="90"/>
      <c r="MH44" s="90"/>
      <c r="MI44" s="90"/>
      <c r="MJ44" s="90"/>
      <c r="MK44" s="90"/>
      <c r="ML44" s="90"/>
      <c r="MM44" s="90"/>
      <c r="MN44" s="90"/>
      <c r="MO44" s="90"/>
      <c r="MP44" s="90"/>
      <c r="MQ44" s="90"/>
      <c r="MR44" s="90"/>
      <c r="MS44" s="90"/>
      <c r="MT44" s="90"/>
      <c r="MU44" s="90"/>
      <c r="MV44" s="90"/>
      <c r="MW44" s="90"/>
      <c r="MX44" s="90"/>
      <c r="MY44" s="90"/>
      <c r="MZ44" s="90"/>
      <c r="NA44" s="90"/>
      <c r="NB44" s="90"/>
      <c r="NC44" s="90"/>
      <c r="ND44" s="90"/>
      <c r="NE44" s="90"/>
      <c r="NF44" s="90"/>
      <c r="NG44" s="90"/>
      <c r="NH44" s="90"/>
      <c r="NI44" s="90"/>
      <c r="NJ44" s="90"/>
      <c r="NK44" s="90"/>
      <c r="NL44" s="90"/>
      <c r="NM44" s="90"/>
      <c r="NN44" s="90"/>
      <c r="NO44" s="90"/>
      <c r="NP44" s="90"/>
      <c r="NQ44" s="90"/>
      <c r="NR44" s="90"/>
      <c r="NS44" s="90"/>
      <c r="NT44" s="90"/>
      <c r="NU44" s="90"/>
      <c r="NV44" s="90"/>
      <c r="NW44" s="90"/>
      <c r="NX44" s="90"/>
      <c r="NY44" s="90"/>
      <c r="NZ44" s="90"/>
      <c r="OA44" s="90"/>
      <c r="OB44" s="90"/>
      <c r="OC44" s="90"/>
      <c r="OD44" s="90"/>
      <c r="OE44" s="90"/>
      <c r="OF44" s="90"/>
      <c r="OG44" s="90"/>
      <c r="OH44" s="90"/>
      <c r="OI44" s="90"/>
      <c r="OJ44" s="90"/>
      <c r="OK44" s="90"/>
      <c r="OL44" s="90"/>
      <c r="OM44" s="90"/>
      <c r="ON44" s="90"/>
      <c r="OO44" s="90"/>
      <c r="OP44" s="90"/>
      <c r="OQ44" s="90"/>
      <c r="OR44" s="90"/>
      <c r="OS44" s="90"/>
      <c r="OT44" s="90"/>
      <c r="OU44" s="90"/>
      <c r="OV44" s="90"/>
      <c r="OW44" s="90"/>
      <c r="OX44" s="90"/>
      <c r="OY44" s="90"/>
      <c r="OZ44" s="90"/>
      <c r="PA44" s="90"/>
      <c r="PB44" s="90"/>
      <c r="PC44" s="90"/>
      <c r="PD44" s="90"/>
      <c r="PE44" s="90"/>
      <c r="PF44" s="90"/>
      <c r="PG44" s="90"/>
      <c r="PH44" s="90"/>
      <c r="PI44" s="90"/>
      <c r="PJ44" s="90"/>
      <c r="PK44" s="90"/>
      <c r="PL44" s="90"/>
      <c r="PM44" s="90"/>
      <c r="PN44" s="90"/>
      <c r="PO44" s="90"/>
      <c r="PP44" s="90"/>
      <c r="PQ44" s="90"/>
      <c r="PR44" s="90"/>
      <c r="PS44" s="90"/>
      <c r="PT44" s="90"/>
      <c r="PU44" s="90"/>
      <c r="PV44" s="90"/>
      <c r="PW44" s="90"/>
      <c r="PX44" s="90"/>
      <c r="PY44" s="90"/>
      <c r="PZ44" s="90"/>
      <c r="QA44" s="90"/>
      <c r="QB44" s="90"/>
      <c r="QC44" s="90"/>
      <c r="QD44" s="90"/>
      <c r="QE44" s="90"/>
      <c r="QF44" s="90"/>
      <c r="QG44" s="90"/>
      <c r="QH44" s="90"/>
      <c r="QI44" s="90"/>
      <c r="QJ44" s="90"/>
      <c r="QK44" s="90"/>
      <c r="QL44" s="90"/>
      <c r="QM44" s="90"/>
      <c r="QN44" s="90"/>
      <c r="QO44" s="90"/>
      <c r="QP44" s="90"/>
      <c r="QQ44" s="90"/>
      <c r="QR44" s="90"/>
      <c r="QS44" s="90"/>
      <c r="QT44" s="90"/>
      <c r="QU44" s="90"/>
      <c r="QV44" s="90"/>
      <c r="QW44" s="90"/>
      <c r="QX44" s="90"/>
      <c r="QY44" s="90"/>
      <c r="QZ44" s="90"/>
      <c r="RA44" s="90"/>
      <c r="RB44" s="90"/>
      <c r="RC44" s="90"/>
      <c r="RD44" s="90"/>
      <c r="RE44" s="90"/>
      <c r="RF44" s="90"/>
      <c r="RG44" s="90"/>
      <c r="RH44" s="90"/>
      <c r="RI44" s="90"/>
      <c r="RJ44" s="90"/>
      <c r="RK44" s="90"/>
      <c r="RL44" s="90"/>
      <c r="RM44" s="90"/>
      <c r="RN44" s="90"/>
      <c r="RO44" s="90"/>
      <c r="RP44" s="90"/>
      <c r="RQ44" s="90"/>
      <c r="RR44" s="90"/>
      <c r="RS44" s="90"/>
      <c r="RT44" s="90"/>
      <c r="RU44" s="90"/>
      <c r="RV44" s="90"/>
      <c r="RW44" s="90"/>
      <c r="RX44" s="90"/>
      <c r="RY44" s="90"/>
      <c r="RZ44" s="90"/>
      <c r="SA44" s="90"/>
      <c r="SB44" s="90"/>
      <c r="SC44" s="90"/>
      <c r="SD44" s="90"/>
      <c r="SE44" s="90"/>
      <c r="SF44" s="90"/>
      <c r="SG44" s="90"/>
      <c r="SH44" s="90"/>
      <c r="SI44" s="90"/>
      <c r="SJ44" s="90"/>
      <c r="SK44" s="90"/>
      <c r="SL44" s="90"/>
      <c r="SM44" s="90"/>
      <c r="SN44" s="90"/>
      <c r="SO44" s="90"/>
      <c r="SP44" s="90"/>
      <c r="SQ44" s="90"/>
      <c r="SR44" s="90"/>
      <c r="SS44" s="90"/>
      <c r="ST44" s="90"/>
      <c r="SU44" s="90"/>
      <c r="SV44" s="90"/>
      <c r="SW44" s="90"/>
      <c r="SX44" s="90"/>
      <c r="SY44" s="90"/>
      <c r="SZ44" s="90"/>
      <c r="TA44" s="90"/>
      <c r="TB44" s="90"/>
      <c r="TC44" s="90"/>
      <c r="TD44" s="90"/>
      <c r="TE44" s="90"/>
      <c r="TF44" s="90"/>
      <c r="TG44" s="90"/>
      <c r="TH44" s="90"/>
      <c r="TI44" s="90"/>
      <c r="TJ44" s="90"/>
      <c r="TK44" s="90"/>
      <c r="TL44" s="90"/>
      <c r="TM44" s="90"/>
      <c r="TN44" s="90"/>
      <c r="TO44" s="90"/>
      <c r="TP44" s="90"/>
      <c r="TQ44" s="90"/>
      <c r="TR44" s="90"/>
      <c r="TS44" s="90"/>
      <c r="TT44" s="90"/>
      <c r="TU44" s="90"/>
      <c r="TV44" s="90"/>
      <c r="TW44" s="90"/>
      <c r="TX44" s="90"/>
      <c r="TY44" s="90"/>
      <c r="TZ44" s="90"/>
      <c r="UA44" s="90"/>
      <c r="UB44" s="90"/>
      <c r="UC44" s="90"/>
      <c r="UD44" s="90"/>
      <c r="UE44" s="90"/>
      <c r="UF44" s="90"/>
      <c r="UG44" s="90"/>
      <c r="UH44" s="90"/>
      <c r="UI44" s="90"/>
      <c r="UJ44" s="90"/>
      <c r="UK44" s="90"/>
      <c r="UL44" s="90"/>
      <c r="UM44" s="90"/>
      <c r="UN44" s="90"/>
      <c r="UO44" s="90"/>
      <c r="UP44" s="90"/>
      <c r="UQ44" s="90"/>
      <c r="UR44" s="90"/>
      <c r="US44" s="90"/>
      <c r="UT44" s="90"/>
      <c r="UU44" s="90"/>
      <c r="UV44" s="90"/>
      <c r="UW44" s="90"/>
      <c r="UX44" s="90"/>
      <c r="UY44" s="90"/>
      <c r="UZ44" s="90"/>
      <c r="VA44" s="90"/>
      <c r="VB44" s="90"/>
      <c r="VC44" s="90"/>
      <c r="VD44" s="90"/>
      <c r="VE44" s="90"/>
      <c r="VF44" s="90"/>
      <c r="VG44" s="90"/>
      <c r="VH44" s="90"/>
      <c r="VI44" s="90"/>
      <c r="VJ44" s="90"/>
      <c r="VK44" s="90"/>
      <c r="VL44" s="90"/>
      <c r="VM44" s="90"/>
      <c r="VN44" s="90"/>
      <c r="VO44" s="90"/>
      <c r="VP44" s="90"/>
      <c r="VQ44" s="90"/>
      <c r="VR44" s="90"/>
      <c r="VS44" s="90"/>
      <c r="VT44" s="90"/>
      <c r="VU44" s="90"/>
      <c r="VV44" s="90"/>
      <c r="VW44" s="90"/>
      <c r="VX44" s="90"/>
      <c r="VY44" s="90"/>
      <c r="VZ44" s="90"/>
      <c r="WA44" s="90"/>
      <c r="WB44" s="90"/>
      <c r="WC44" s="90"/>
      <c r="WD44" s="90"/>
      <c r="WE44" s="90"/>
      <c r="WF44" s="90"/>
      <c r="WG44" s="90"/>
      <c r="WH44" s="90"/>
      <c r="WI44" s="90"/>
      <c r="WJ44" s="90"/>
      <c r="WK44" s="90"/>
      <c r="WL44" s="90"/>
      <c r="WM44" s="90"/>
      <c r="WN44" s="90"/>
      <c r="WO44" s="90"/>
      <c r="WP44" s="90"/>
      <c r="WQ44" s="90"/>
      <c r="WR44" s="90"/>
      <c r="WS44" s="90"/>
      <c r="WT44" s="90"/>
      <c r="WU44" s="90"/>
      <c r="WV44" s="90"/>
      <c r="WW44" s="90"/>
      <c r="WX44" s="90"/>
      <c r="WY44" s="90"/>
      <c r="WZ44" s="90"/>
      <c r="XA44" s="90"/>
      <c r="XB44" s="90"/>
      <c r="XC44" s="90"/>
      <c r="XD44" s="90"/>
      <c r="XE44" s="90"/>
      <c r="XF44" s="90"/>
      <c r="XG44" s="90"/>
      <c r="XH44" s="90"/>
      <c r="XI44" s="90"/>
      <c r="XJ44" s="90"/>
      <c r="XK44" s="90"/>
      <c r="XL44" s="90"/>
      <c r="XM44" s="90"/>
      <c r="XN44" s="90"/>
      <c r="XO44" s="90"/>
      <c r="XP44" s="90"/>
      <c r="XQ44" s="90"/>
      <c r="XR44" s="90"/>
      <c r="XS44" s="90"/>
      <c r="XT44" s="90"/>
      <c r="XU44" s="90"/>
      <c r="XV44" s="90"/>
      <c r="XW44" s="90"/>
      <c r="XX44" s="90"/>
      <c r="XY44" s="90"/>
      <c r="XZ44" s="90"/>
      <c r="YA44" s="90"/>
      <c r="YB44" s="90"/>
      <c r="YC44" s="90"/>
      <c r="YD44" s="90"/>
      <c r="YE44" s="90"/>
      <c r="YF44" s="90"/>
      <c r="YG44" s="90"/>
      <c r="YH44" s="90"/>
      <c r="YI44" s="90"/>
      <c r="YJ44" s="90"/>
      <c r="YK44" s="90"/>
      <c r="YL44" s="90"/>
      <c r="YM44" s="90"/>
      <c r="YN44" s="90"/>
      <c r="YO44" s="90"/>
      <c r="YP44" s="90"/>
      <c r="YQ44" s="90"/>
      <c r="YR44" s="90"/>
      <c r="YS44" s="90"/>
      <c r="YT44" s="90"/>
      <c r="YU44" s="90"/>
      <c r="YV44" s="90"/>
      <c r="YW44" s="90"/>
      <c r="YX44" s="90"/>
      <c r="YY44" s="90"/>
      <c r="YZ44" s="90"/>
      <c r="ZA44" s="90"/>
      <c r="ZB44" s="90"/>
      <c r="ZC44" s="90"/>
      <c r="ZD44" s="90"/>
      <c r="ZE44" s="90"/>
      <c r="ZF44" s="90"/>
      <c r="ZG44" s="90"/>
      <c r="ZH44" s="90"/>
      <c r="ZI44" s="90"/>
      <c r="ZJ44" s="90"/>
      <c r="ZK44" s="90"/>
      <c r="ZL44" s="90"/>
      <c r="ZM44" s="90"/>
      <c r="ZN44" s="90"/>
      <c r="ZO44" s="90"/>
      <c r="ZP44" s="90"/>
      <c r="ZQ44" s="90"/>
      <c r="ZR44" s="90"/>
      <c r="ZS44" s="90"/>
      <c r="ZT44" s="90"/>
      <c r="ZU44" s="90"/>
      <c r="ZV44" s="90"/>
      <c r="ZW44" s="90"/>
      <c r="ZX44" s="90"/>
      <c r="ZY44" s="90"/>
      <c r="ZZ44" s="90"/>
      <c r="AAA44" s="90"/>
      <c r="AAB44" s="90"/>
      <c r="AAC44" s="90"/>
      <c r="AAD44" s="90"/>
      <c r="AAE44" s="90"/>
      <c r="AAF44" s="90"/>
      <c r="AAG44" s="90"/>
      <c r="AAH44" s="90"/>
      <c r="AAI44" s="90"/>
      <c r="AAJ44" s="90"/>
      <c r="AAK44" s="90"/>
      <c r="AAL44" s="90"/>
      <c r="AAM44" s="90"/>
      <c r="AAN44" s="90"/>
      <c r="AAO44" s="90"/>
      <c r="AAP44" s="90"/>
      <c r="AAQ44" s="90"/>
      <c r="AAR44" s="90"/>
      <c r="AAS44" s="90"/>
      <c r="AAT44" s="90"/>
      <c r="AAU44" s="90"/>
      <c r="AAV44" s="90"/>
      <c r="AAW44" s="90"/>
      <c r="AAX44" s="90"/>
      <c r="AAY44" s="90"/>
      <c r="AAZ44" s="90"/>
      <c r="ABA44" s="90"/>
      <c r="ABB44" s="90"/>
      <c r="ABC44" s="90"/>
      <c r="ABD44" s="90"/>
      <c r="ABE44" s="90"/>
      <c r="ABF44" s="90"/>
      <c r="ABG44" s="90"/>
      <c r="ABH44" s="90"/>
      <c r="ABI44" s="90"/>
      <c r="ABJ44" s="90"/>
      <c r="ABK44" s="90"/>
      <c r="ABL44" s="90"/>
      <c r="ABM44" s="90"/>
      <c r="ABN44" s="90"/>
      <c r="ABO44" s="90"/>
      <c r="ABP44" s="90"/>
      <c r="ABQ44" s="90"/>
      <c r="ABR44" s="90"/>
      <c r="ABS44" s="90"/>
      <c r="ABT44" s="90"/>
      <c r="ABU44" s="90"/>
      <c r="ABV44" s="90"/>
      <c r="ABW44" s="90"/>
      <c r="ABX44" s="90"/>
      <c r="ABY44" s="90"/>
      <c r="ABZ44" s="90"/>
      <c r="ACA44" s="90"/>
      <c r="ACB44" s="90"/>
      <c r="ACC44" s="90"/>
      <c r="ACD44" s="90"/>
      <c r="ACE44" s="90"/>
      <c r="ACF44" s="90"/>
      <c r="ACG44" s="90"/>
      <c r="ACH44" s="90"/>
      <c r="ACI44" s="90"/>
      <c r="ACJ44" s="90"/>
      <c r="ACK44" s="90"/>
      <c r="ACL44" s="90"/>
      <c r="ACM44" s="90"/>
      <c r="ACN44" s="90"/>
      <c r="ACO44" s="90"/>
      <c r="ACP44" s="90"/>
      <c r="ACQ44" s="90"/>
      <c r="ACR44" s="90"/>
      <c r="ACS44" s="90"/>
      <c r="ACT44" s="90"/>
      <c r="ACU44" s="90"/>
      <c r="ACV44" s="90"/>
      <c r="ACW44" s="90"/>
      <c r="ACX44" s="90"/>
      <c r="ACY44" s="90"/>
      <c r="ACZ44" s="90"/>
      <c r="ADA44" s="90"/>
      <c r="ADB44" s="90"/>
      <c r="ADC44" s="90"/>
      <c r="ADD44" s="90"/>
      <c r="ADE44" s="90"/>
      <c r="ADF44" s="90"/>
      <c r="ADG44" s="90"/>
      <c r="ADH44" s="90"/>
      <c r="ADI44" s="90"/>
      <c r="ADJ44" s="90"/>
      <c r="ADK44" s="90"/>
      <c r="ADL44" s="90"/>
      <c r="ADM44" s="90"/>
      <c r="ADN44" s="90"/>
      <c r="ADO44" s="90"/>
      <c r="ADP44" s="90"/>
      <c r="ADQ44" s="90"/>
      <c r="ADR44" s="90"/>
      <c r="ADS44" s="90"/>
      <c r="ADT44" s="90"/>
      <c r="ADU44" s="90"/>
      <c r="ADV44" s="90"/>
      <c r="ADW44" s="90"/>
      <c r="ADX44" s="90"/>
      <c r="ADY44" s="90"/>
      <c r="ADZ44" s="90"/>
      <c r="AEA44" s="90"/>
      <c r="AEB44" s="90"/>
      <c r="AEC44" s="90"/>
      <c r="AED44" s="90"/>
      <c r="AEE44" s="90"/>
      <c r="AEF44" s="90"/>
      <c r="AEG44" s="90"/>
      <c r="AEH44" s="90"/>
      <c r="AEI44" s="90"/>
      <c r="AEJ44" s="90"/>
      <c r="AEK44" s="90"/>
      <c r="AEL44" s="90"/>
      <c r="AEM44" s="90"/>
      <c r="AEN44" s="90"/>
      <c r="AEO44" s="90"/>
      <c r="AEP44" s="90"/>
      <c r="AEQ44" s="90"/>
      <c r="AER44" s="90"/>
      <c r="AES44" s="90"/>
      <c r="AET44" s="90"/>
      <c r="AEU44" s="90"/>
      <c r="AEV44" s="90"/>
      <c r="AEW44" s="90"/>
      <c r="AEX44" s="90"/>
      <c r="AEY44" s="90"/>
      <c r="AEZ44" s="90"/>
      <c r="AFA44" s="90"/>
      <c r="AFB44" s="90"/>
      <c r="AFC44" s="90"/>
      <c r="AFD44" s="90"/>
      <c r="AFE44" s="90"/>
      <c r="AFF44" s="90"/>
      <c r="AFG44" s="90"/>
      <c r="AFH44" s="90"/>
      <c r="AFI44" s="90"/>
      <c r="AFJ44" s="90"/>
      <c r="AFK44" s="90"/>
      <c r="AFL44" s="90"/>
      <c r="AFM44" s="90"/>
      <c r="AFN44" s="90"/>
      <c r="AFO44" s="90"/>
      <c r="AFP44" s="90"/>
      <c r="AFQ44" s="90"/>
      <c r="AFR44" s="90"/>
      <c r="AFS44" s="90"/>
      <c r="AFT44" s="90"/>
      <c r="AFU44" s="90"/>
      <c r="AFV44" s="90"/>
      <c r="AFW44" s="90"/>
      <c r="AFX44" s="90"/>
      <c r="AFY44" s="90"/>
      <c r="AFZ44" s="90"/>
      <c r="AGA44" s="90"/>
      <c r="AGB44" s="90"/>
      <c r="AGC44" s="90"/>
      <c r="AGD44" s="90"/>
      <c r="AGE44" s="90"/>
      <c r="AGF44" s="90"/>
      <c r="AGG44" s="90"/>
      <c r="AGH44" s="90"/>
      <c r="AGI44" s="90"/>
      <c r="AGJ44" s="90"/>
      <c r="AGK44" s="90"/>
      <c r="AGL44" s="90"/>
      <c r="AGM44" s="90"/>
      <c r="AGN44" s="90"/>
      <c r="AGO44" s="90"/>
      <c r="AGP44" s="90"/>
      <c r="AGQ44" s="90"/>
      <c r="AGR44" s="90"/>
      <c r="AGS44" s="90"/>
      <c r="AGT44" s="90"/>
      <c r="AGU44" s="90"/>
      <c r="AGV44" s="90"/>
      <c r="AGW44" s="90"/>
      <c r="AGX44" s="90"/>
      <c r="AGY44" s="90"/>
      <c r="AGZ44" s="90"/>
      <c r="AHA44" s="90"/>
      <c r="AHB44" s="90"/>
      <c r="AHC44" s="90"/>
      <c r="AHD44" s="90"/>
      <c r="AHE44" s="90"/>
      <c r="AHF44" s="90"/>
      <c r="AHG44" s="90"/>
      <c r="AHH44" s="90"/>
      <c r="AHI44" s="90"/>
      <c r="AHJ44" s="90"/>
      <c r="AHK44" s="90"/>
      <c r="AHL44" s="90"/>
      <c r="AHM44" s="90"/>
      <c r="AHN44" s="90"/>
      <c r="AHO44" s="90"/>
      <c r="AHP44" s="90"/>
      <c r="AHQ44" s="90"/>
      <c r="AHR44" s="90"/>
      <c r="AHS44" s="90"/>
      <c r="AHT44" s="90"/>
      <c r="AHU44" s="90"/>
      <c r="AHV44" s="90"/>
      <c r="AHW44" s="90"/>
      <c r="AHX44" s="90"/>
      <c r="AHY44" s="90"/>
      <c r="AHZ44" s="90"/>
      <c r="AIA44" s="90"/>
      <c r="AIB44" s="90"/>
      <c r="AIC44" s="90"/>
      <c r="AID44" s="90"/>
      <c r="AIE44" s="90"/>
      <c r="AIF44" s="90"/>
      <c r="AIG44" s="90"/>
      <c r="AIH44" s="90"/>
      <c r="AII44" s="90"/>
      <c r="AIJ44" s="90"/>
      <c r="AIK44" s="90"/>
      <c r="AIL44" s="90"/>
      <c r="AIM44" s="90"/>
      <c r="AIN44" s="90"/>
      <c r="AIO44" s="90"/>
      <c r="AIP44" s="90"/>
      <c r="AIQ44" s="90"/>
      <c r="AIR44" s="90"/>
      <c r="AIS44" s="90"/>
      <c r="AIT44" s="90"/>
      <c r="AIU44" s="90"/>
      <c r="AIV44" s="90"/>
      <c r="AIW44" s="90"/>
      <c r="AIX44" s="90"/>
      <c r="AIY44" s="90"/>
      <c r="AIZ44" s="90"/>
      <c r="AJA44" s="90"/>
      <c r="AJB44" s="90"/>
      <c r="AJC44" s="90"/>
      <c r="AJD44" s="90"/>
      <c r="AJE44" s="90"/>
      <c r="AJF44" s="90"/>
      <c r="AJG44" s="90"/>
      <c r="AJH44" s="90"/>
      <c r="AJI44" s="90"/>
      <c r="AJJ44" s="90"/>
      <c r="AJK44" s="90"/>
      <c r="AJL44" s="90"/>
      <c r="AJM44" s="90"/>
      <c r="AJN44" s="90"/>
      <c r="AJO44" s="90"/>
      <c r="AJP44" s="90"/>
      <c r="AJQ44" s="90"/>
      <c r="AJR44" s="90"/>
      <c r="AJS44" s="90"/>
      <c r="AJT44" s="90"/>
      <c r="AJU44" s="90"/>
      <c r="AJV44" s="90"/>
      <c r="AJW44" s="90"/>
      <c r="AJX44" s="90"/>
      <c r="AJY44" s="90"/>
      <c r="AJZ44" s="90"/>
      <c r="AKA44" s="90"/>
      <c r="AKB44" s="90"/>
      <c r="AKC44" s="90"/>
      <c r="AKD44" s="90"/>
      <c r="AKE44" s="90"/>
      <c r="AKF44" s="90"/>
      <c r="AKG44" s="90"/>
      <c r="AKH44" s="90"/>
      <c r="AKI44" s="90"/>
      <c r="AKJ44" s="90"/>
      <c r="AKK44" s="90"/>
      <c r="AKL44" s="90"/>
      <c r="AKM44" s="90"/>
      <c r="AKN44" s="90"/>
      <c r="AKO44" s="90"/>
      <c r="AKP44" s="90"/>
      <c r="AKQ44" s="90"/>
      <c r="AKR44" s="90"/>
      <c r="AKS44" s="90"/>
      <c r="AKT44" s="90"/>
      <c r="AKU44" s="90"/>
      <c r="AKV44" s="90"/>
      <c r="AKW44" s="90"/>
      <c r="AKX44" s="90"/>
      <c r="AKY44" s="90"/>
      <c r="AKZ44" s="90"/>
      <c r="ALA44" s="90"/>
      <c r="ALB44" s="90"/>
      <c r="ALC44" s="90"/>
      <c r="ALD44" s="90"/>
      <c r="ALE44" s="90"/>
      <c r="ALF44" s="90"/>
      <c r="ALG44" s="90"/>
      <c r="ALH44" s="90"/>
      <c r="ALI44" s="90"/>
      <c r="ALJ44" s="90"/>
      <c r="ALK44" s="90"/>
      <c r="ALL44" s="90"/>
      <c r="ALM44" s="90"/>
      <c r="ALN44" s="90"/>
      <c r="ALO44" s="90"/>
      <c r="ALP44" s="90"/>
      <c r="ALQ44" s="90"/>
      <c r="ALR44" s="90"/>
      <c r="ALS44" s="90"/>
      <c r="ALT44" s="90"/>
      <c r="ALU44" s="90"/>
      <c r="ALV44" s="90"/>
      <c r="ALW44" s="90"/>
      <c r="ALX44" s="90"/>
      <c r="ALY44" s="90"/>
      <c r="ALZ44" s="90"/>
      <c r="AMA44" s="90"/>
      <c r="AMB44" s="90"/>
      <c r="AMC44" s="90"/>
      <c r="AMD44" s="90"/>
      <c r="AME44" s="90"/>
      <c r="AMF44" s="90"/>
      <c r="AMG44" s="90"/>
      <c r="AMH44" s="90"/>
      <c r="AMI44" s="90"/>
      <c r="AMJ44" s="90"/>
      <c r="AMK44" s="90"/>
      <c r="AML44" s="90"/>
      <c r="AMM44" s="90"/>
      <c r="AMN44" s="90"/>
      <c r="AMO44" s="90"/>
      <c r="AMP44" s="90"/>
      <c r="AMQ44" s="90"/>
      <c r="AMR44" s="90"/>
      <c r="AMS44" s="90"/>
      <c r="AMT44" s="90"/>
      <c r="AMU44" s="90"/>
      <c r="AMV44" s="90"/>
      <c r="AMW44" s="90"/>
      <c r="AMX44" s="90"/>
      <c r="AMY44" s="90"/>
      <c r="AMZ44" s="90"/>
      <c r="ANA44" s="90"/>
      <c r="ANB44" s="90"/>
      <c r="ANC44" s="90"/>
      <c r="AND44" s="90"/>
      <c r="ANE44" s="90"/>
      <c r="ANF44" s="90"/>
      <c r="ANG44" s="90"/>
      <c r="ANH44" s="90"/>
      <c r="ANI44" s="90"/>
      <c r="ANJ44" s="90"/>
      <c r="ANK44" s="90"/>
      <c r="ANL44" s="90"/>
      <c r="ANM44" s="90"/>
      <c r="ANN44" s="90"/>
      <c r="ANO44" s="90"/>
      <c r="ANP44" s="90"/>
      <c r="ANQ44" s="90"/>
      <c r="ANR44" s="90"/>
      <c r="ANS44" s="90"/>
      <c r="ANT44" s="90"/>
      <c r="ANU44" s="90"/>
      <c r="ANV44" s="90"/>
      <c r="ANW44" s="90"/>
      <c r="ANX44" s="90"/>
      <c r="ANY44" s="90"/>
      <c r="ANZ44" s="90"/>
      <c r="AOA44" s="90"/>
      <c r="AOB44" s="90"/>
      <c r="AOC44" s="90"/>
      <c r="AOD44" s="90"/>
      <c r="AOE44" s="90"/>
      <c r="AOF44" s="90"/>
      <c r="AOG44" s="90"/>
      <c r="AOH44" s="90"/>
      <c r="AOI44" s="90"/>
      <c r="AOJ44" s="90"/>
      <c r="AOK44" s="90"/>
      <c r="AOL44" s="90"/>
      <c r="AOM44" s="90"/>
      <c r="AON44" s="90"/>
      <c r="AOO44" s="90"/>
      <c r="AOP44" s="90"/>
      <c r="AOQ44" s="90"/>
      <c r="AOR44" s="90"/>
      <c r="AOS44" s="90"/>
      <c r="AOT44" s="90"/>
      <c r="AOU44" s="90"/>
      <c r="AOV44" s="90"/>
      <c r="AOW44" s="90"/>
      <c r="AOX44" s="90"/>
      <c r="AOY44" s="90"/>
      <c r="AOZ44" s="90"/>
      <c r="APA44" s="90"/>
      <c r="APB44" s="90"/>
      <c r="APC44" s="90"/>
      <c r="APD44" s="90"/>
      <c r="APE44" s="90"/>
      <c r="APF44" s="90"/>
      <c r="APG44" s="90"/>
      <c r="APH44" s="90"/>
      <c r="API44" s="90"/>
      <c r="APJ44" s="90"/>
      <c r="APK44" s="90"/>
      <c r="APL44" s="90"/>
      <c r="APM44" s="90"/>
      <c r="APN44" s="90"/>
      <c r="APO44" s="90"/>
      <c r="APP44" s="90"/>
      <c r="APQ44" s="90"/>
      <c r="APR44" s="90"/>
      <c r="APS44" s="90"/>
      <c r="APT44" s="90"/>
      <c r="APU44" s="90"/>
      <c r="APV44" s="90"/>
      <c r="APW44" s="90"/>
      <c r="APX44" s="90"/>
      <c r="APY44" s="90"/>
      <c r="APZ44" s="90"/>
      <c r="AQA44" s="90"/>
      <c r="AQB44" s="90"/>
      <c r="AQC44" s="90"/>
      <c r="AQD44" s="90"/>
      <c r="AQE44" s="90"/>
      <c r="AQF44" s="90"/>
      <c r="AQG44" s="90"/>
      <c r="AQH44" s="90"/>
      <c r="AQI44" s="90"/>
      <c r="AQJ44" s="90"/>
      <c r="AQK44" s="90"/>
      <c r="AQL44" s="90"/>
      <c r="AQM44" s="90"/>
      <c r="AQN44" s="90"/>
      <c r="AQO44" s="90"/>
      <c r="AQP44" s="90"/>
      <c r="AQQ44" s="90"/>
      <c r="AQR44" s="90"/>
      <c r="AQS44" s="90"/>
      <c r="AQT44" s="90"/>
      <c r="AQU44" s="90"/>
      <c r="AQV44" s="90"/>
      <c r="AQW44" s="90"/>
      <c r="AQX44" s="90"/>
      <c r="AQY44" s="90"/>
      <c r="AQZ44" s="90"/>
      <c r="ARA44" s="90"/>
      <c r="ARB44" s="90"/>
      <c r="ARC44" s="90"/>
      <c r="ARD44" s="90"/>
      <c r="ARE44" s="90"/>
      <c r="ARF44" s="90"/>
      <c r="ARG44" s="90"/>
      <c r="ARH44" s="90"/>
      <c r="ARI44" s="90"/>
      <c r="ARJ44" s="90"/>
      <c r="ARK44" s="90"/>
      <c r="ARL44" s="90"/>
      <c r="ARM44" s="90"/>
      <c r="ARN44" s="90"/>
      <c r="ARO44" s="90"/>
      <c r="ARP44" s="90"/>
      <c r="ARQ44" s="90"/>
      <c r="ARR44" s="90"/>
      <c r="ARS44" s="90"/>
      <c r="ART44" s="90"/>
      <c r="ARU44" s="90"/>
      <c r="ARV44" s="90"/>
      <c r="ARW44" s="90"/>
      <c r="ARX44" s="90"/>
      <c r="ARY44" s="90"/>
      <c r="ARZ44" s="90"/>
      <c r="ASA44" s="90"/>
      <c r="ASB44" s="90"/>
      <c r="ASC44" s="90"/>
      <c r="ASD44" s="90"/>
      <c r="ASE44" s="90"/>
      <c r="ASF44" s="90"/>
      <c r="ASG44" s="90"/>
      <c r="ASH44" s="90"/>
      <c r="ASI44" s="90"/>
      <c r="ASJ44" s="90"/>
      <c r="ASK44" s="90"/>
      <c r="ASL44" s="90"/>
      <c r="ASM44" s="90"/>
      <c r="ASN44" s="90"/>
      <c r="ASO44" s="90"/>
      <c r="ASP44" s="90"/>
      <c r="ASQ44" s="90"/>
      <c r="ASR44" s="90"/>
      <c r="ASS44" s="90"/>
      <c r="AST44" s="90"/>
      <c r="ASU44" s="90"/>
      <c r="ASV44" s="90"/>
      <c r="ASW44" s="90"/>
      <c r="ASX44" s="90"/>
      <c r="ASY44" s="90"/>
      <c r="ASZ44" s="90"/>
      <c r="ATA44" s="90"/>
      <c r="ATB44" s="90"/>
      <c r="ATC44" s="90"/>
      <c r="ATD44" s="90"/>
      <c r="ATE44" s="90"/>
      <c r="ATF44" s="90"/>
      <c r="ATG44" s="90"/>
      <c r="ATH44" s="90"/>
      <c r="ATI44" s="90"/>
      <c r="ATJ44" s="90"/>
      <c r="ATK44" s="90"/>
      <c r="ATL44" s="90"/>
      <c r="ATM44" s="90"/>
      <c r="ATN44" s="90"/>
      <c r="ATO44" s="90"/>
      <c r="ATP44" s="90"/>
      <c r="ATQ44" s="90"/>
      <c r="ATR44" s="90"/>
      <c r="ATS44" s="90"/>
    </row>
    <row r="45" spans="1:1215" x14ac:dyDescent="0.25">
      <c r="A45" s="19">
        <v>27</v>
      </c>
      <c r="C45" s="5" t="str">
        <f t="shared" si="2950"/>
        <v/>
      </c>
      <c r="D45" s="92">
        <f t="shared" si="2952"/>
        <v>0</v>
      </c>
      <c r="E45" s="93">
        <f t="shared" si="2952"/>
        <v>0</v>
      </c>
      <c r="F45" s="93">
        <f t="shared" si="2952"/>
        <v>0</v>
      </c>
      <c r="G45" s="93">
        <f t="shared" si="2952"/>
        <v>0</v>
      </c>
      <c r="H45" s="93">
        <f t="shared" si="2952"/>
        <v>0</v>
      </c>
      <c r="I45" s="93">
        <f t="shared" si="2952"/>
        <v>0</v>
      </c>
      <c r="J45" s="93">
        <f t="shared" si="2952"/>
        <v>0</v>
      </c>
      <c r="K45" s="93">
        <f t="shared" si="2952"/>
        <v>0</v>
      </c>
      <c r="L45" s="93">
        <f t="shared" si="2952"/>
        <v>0</v>
      </c>
      <c r="M45" s="93">
        <f t="shared" si="2952"/>
        <v>0</v>
      </c>
      <c r="N45" s="93">
        <f t="shared" si="2952"/>
        <v>0</v>
      </c>
      <c r="O45" s="93">
        <f t="shared" si="2952"/>
        <v>0</v>
      </c>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5"/>
      <c r="BD45" s="95"/>
      <c r="BE45" s="95"/>
      <c r="BF45" s="95"/>
      <c r="BG45" s="95"/>
      <c r="BH45" s="95"/>
      <c r="BI45" s="95"/>
      <c r="BJ45" s="95"/>
      <c r="BK45" s="95"/>
      <c r="BL45" s="95"/>
      <c r="BM45" s="95"/>
      <c r="BN45" s="95"/>
      <c r="BO45" s="95"/>
      <c r="BP45" s="95"/>
      <c r="BQ45" s="95"/>
      <c r="BR45" s="95"/>
      <c r="BS45" s="95"/>
      <c r="BT45" s="95"/>
      <c r="BU45" s="95"/>
      <c r="BV45" s="95"/>
      <c r="BW45" s="95"/>
      <c r="BX45" s="95"/>
      <c r="BY45" s="95"/>
      <c r="BZ45" s="95"/>
      <c r="CA45" s="95"/>
      <c r="CB45" s="95"/>
      <c r="CC45" s="95"/>
      <c r="CD45" s="95"/>
      <c r="CE45" s="95"/>
      <c r="CF45" s="95"/>
      <c r="CG45" s="95"/>
      <c r="CH45" s="95"/>
      <c r="CI45" s="95"/>
      <c r="CJ45" s="95"/>
      <c r="CK45" s="95"/>
      <c r="CL45" s="95"/>
      <c r="CM45" s="95"/>
      <c r="CN45" s="95"/>
      <c r="CO45" s="95"/>
      <c r="CP45" s="95"/>
      <c r="CQ45" s="95"/>
      <c r="CR45" s="95"/>
      <c r="CS45" s="95"/>
      <c r="CT45" s="95"/>
      <c r="CU45" s="95"/>
      <c r="CV45" s="95"/>
      <c r="CW45" s="95"/>
      <c r="CX45" s="95"/>
      <c r="CY45" s="95"/>
      <c r="CZ45" s="95"/>
      <c r="DA45" s="95"/>
      <c r="DB45" s="95"/>
      <c r="DC45" s="95"/>
      <c r="DD45" s="95"/>
      <c r="DE45" s="95"/>
      <c r="DF45" s="95"/>
      <c r="DG45" s="95"/>
      <c r="DH45" s="95"/>
      <c r="DI45" s="95"/>
      <c r="DJ45" s="95"/>
      <c r="DK45" s="95"/>
      <c r="DL45" s="95"/>
      <c r="DM45" s="95"/>
      <c r="DN45" s="95"/>
      <c r="DO45" s="95"/>
      <c r="DP45" s="95"/>
      <c r="DQ45" s="95"/>
      <c r="DR45" s="95"/>
      <c r="DS45" s="95"/>
      <c r="DT45" s="95"/>
      <c r="DU45" s="95"/>
      <c r="DV45" s="95"/>
      <c r="DW45" s="95"/>
      <c r="DX45" s="95"/>
      <c r="DY45" s="95"/>
      <c r="DZ45" s="95"/>
      <c r="EA45" s="95"/>
      <c r="EB45" s="95"/>
      <c r="EC45" s="95"/>
      <c r="ED45" s="95"/>
      <c r="EE45" s="95"/>
      <c r="EF45" s="90"/>
      <c r="EG45" s="90"/>
      <c r="EH45" s="90"/>
      <c r="EI45" s="90"/>
      <c r="EJ45" s="90"/>
      <c r="EK45" s="90"/>
      <c r="EL45" s="90"/>
      <c r="EM45" s="90"/>
      <c r="EN45" s="90"/>
      <c r="EO45" s="90"/>
      <c r="EP45" s="90"/>
      <c r="EQ45" s="90"/>
      <c r="ER45" s="90"/>
      <c r="ES45" s="90"/>
      <c r="ET45" s="90"/>
      <c r="EU45" s="90"/>
      <c r="EV45" s="90"/>
      <c r="EW45" s="90"/>
      <c r="EX45" s="90"/>
      <c r="EY45" s="90"/>
      <c r="EZ45" s="90"/>
      <c r="FA45" s="90"/>
      <c r="FB45" s="90"/>
      <c r="FC45" s="90"/>
      <c r="FD45" s="90"/>
      <c r="FE45" s="90"/>
      <c r="FF45" s="90"/>
      <c r="FG45" s="90"/>
      <c r="FH45" s="90"/>
      <c r="FI45" s="90"/>
      <c r="FJ45" s="90"/>
      <c r="FK45" s="90"/>
      <c r="FL45" s="90"/>
      <c r="FM45" s="90"/>
      <c r="FN45" s="90"/>
      <c r="FO45" s="90"/>
      <c r="FP45" s="90"/>
      <c r="FQ45" s="90"/>
      <c r="FR45" s="90"/>
      <c r="FS45" s="90"/>
      <c r="FT45" s="90"/>
      <c r="FU45" s="90"/>
      <c r="FV45" s="90"/>
      <c r="FW45" s="90"/>
      <c r="FX45" s="90"/>
      <c r="FY45" s="90"/>
      <c r="FZ45" s="90"/>
      <c r="GA45" s="90"/>
      <c r="GB45" s="90"/>
      <c r="GC45" s="90"/>
      <c r="GD45" s="90"/>
      <c r="GE45" s="90"/>
      <c r="GF45" s="90"/>
      <c r="GG45" s="90"/>
      <c r="GH45" s="90"/>
      <c r="GI45" s="90"/>
      <c r="GJ45" s="90"/>
      <c r="GK45" s="90"/>
      <c r="GL45" s="90"/>
      <c r="GM45" s="90"/>
      <c r="GN45" s="90"/>
      <c r="GO45" s="90"/>
      <c r="GP45" s="90"/>
      <c r="GQ45" s="90"/>
      <c r="GR45" s="90"/>
      <c r="GS45" s="90"/>
      <c r="GT45" s="90"/>
      <c r="GU45" s="90"/>
      <c r="GV45" s="90"/>
      <c r="GW45" s="90"/>
      <c r="GX45" s="90"/>
      <c r="GY45" s="90"/>
      <c r="GZ45" s="90"/>
      <c r="HA45" s="90"/>
      <c r="HB45" s="90"/>
      <c r="HC45" s="90"/>
      <c r="HD45" s="90"/>
      <c r="HE45" s="90"/>
      <c r="HF45" s="90"/>
      <c r="HG45" s="90"/>
      <c r="HH45" s="90"/>
      <c r="HI45" s="90"/>
      <c r="HJ45" s="90"/>
      <c r="HK45" s="90"/>
      <c r="HL45" s="90"/>
      <c r="HM45" s="90"/>
      <c r="HN45" s="90"/>
      <c r="HO45" s="90"/>
      <c r="HP45" s="90"/>
      <c r="HQ45" s="90"/>
      <c r="HR45" s="90"/>
      <c r="HS45" s="90"/>
      <c r="HT45" s="90"/>
      <c r="HU45" s="90"/>
      <c r="HV45" s="90"/>
      <c r="HW45" s="90"/>
      <c r="HX45" s="90"/>
      <c r="HY45" s="90"/>
      <c r="HZ45" s="90"/>
      <c r="IA45" s="90"/>
      <c r="IB45" s="90"/>
      <c r="IC45" s="90"/>
      <c r="ID45" s="90"/>
      <c r="IE45" s="90"/>
      <c r="IF45" s="90"/>
      <c r="IG45" s="90"/>
      <c r="IH45" s="90"/>
      <c r="II45" s="90"/>
      <c r="IJ45" s="90"/>
      <c r="IK45" s="90"/>
      <c r="IL45" s="90"/>
      <c r="IM45" s="90"/>
      <c r="IN45" s="90"/>
      <c r="IO45" s="90"/>
      <c r="IP45" s="90"/>
      <c r="IQ45" s="90"/>
      <c r="IR45" s="90"/>
      <c r="IS45" s="90"/>
      <c r="IT45" s="90"/>
      <c r="IU45" s="90"/>
      <c r="IV45" s="90"/>
      <c r="IW45" s="90"/>
      <c r="IX45" s="90"/>
      <c r="IY45" s="90"/>
      <c r="IZ45" s="90"/>
      <c r="JA45" s="90"/>
      <c r="JB45" s="90"/>
      <c r="JC45" s="90"/>
      <c r="JD45" s="90"/>
      <c r="JE45" s="90"/>
      <c r="JF45" s="90"/>
      <c r="JG45" s="90"/>
      <c r="JH45" s="90"/>
      <c r="JI45" s="90"/>
      <c r="JJ45" s="90"/>
      <c r="JK45" s="90"/>
      <c r="JL45" s="90"/>
      <c r="JM45" s="90"/>
      <c r="JN45" s="90"/>
      <c r="JO45" s="90"/>
      <c r="JP45" s="90"/>
      <c r="JQ45" s="90"/>
      <c r="JR45" s="90"/>
      <c r="JS45" s="90"/>
      <c r="JT45" s="90"/>
      <c r="JU45" s="90"/>
      <c r="JV45" s="90"/>
      <c r="JW45" s="90"/>
      <c r="JX45" s="90"/>
      <c r="JY45" s="90"/>
      <c r="JZ45" s="90"/>
      <c r="KA45" s="90"/>
      <c r="KB45" s="90"/>
      <c r="KC45" s="90"/>
      <c r="KD45" s="90"/>
      <c r="KE45" s="90"/>
      <c r="KF45" s="90"/>
      <c r="KG45" s="90"/>
      <c r="KH45" s="90"/>
      <c r="KI45" s="90"/>
      <c r="KJ45" s="90"/>
      <c r="KK45" s="90"/>
      <c r="KL45" s="90"/>
      <c r="KM45" s="90"/>
      <c r="KN45" s="90"/>
      <c r="KO45" s="90"/>
      <c r="KP45" s="90"/>
      <c r="KQ45" s="90"/>
      <c r="KR45" s="90"/>
      <c r="KS45" s="90"/>
      <c r="KT45" s="90"/>
      <c r="KU45" s="90"/>
      <c r="KV45" s="90"/>
      <c r="KW45" s="90"/>
      <c r="KX45" s="90"/>
      <c r="KY45" s="90"/>
      <c r="KZ45" s="90"/>
      <c r="LA45" s="90"/>
      <c r="LB45" s="90"/>
      <c r="LC45" s="90"/>
      <c r="LD45" s="90"/>
      <c r="LE45" s="90"/>
      <c r="LF45" s="90"/>
      <c r="LG45" s="90"/>
      <c r="LH45" s="90"/>
      <c r="LI45" s="90"/>
      <c r="LJ45" s="90"/>
      <c r="LK45" s="90"/>
      <c r="LL45" s="90"/>
      <c r="LM45" s="90"/>
      <c r="LN45" s="90"/>
      <c r="LO45" s="90"/>
      <c r="LP45" s="90"/>
      <c r="LQ45" s="90"/>
      <c r="LR45" s="90"/>
      <c r="LS45" s="90"/>
      <c r="LT45" s="90"/>
      <c r="LU45" s="90"/>
      <c r="LV45" s="90"/>
      <c r="LW45" s="90"/>
      <c r="LX45" s="90"/>
      <c r="LY45" s="90"/>
      <c r="LZ45" s="90"/>
      <c r="MA45" s="90"/>
      <c r="MB45" s="90"/>
      <c r="MC45" s="90"/>
      <c r="MD45" s="90"/>
      <c r="ME45" s="90"/>
      <c r="MF45" s="90"/>
      <c r="MG45" s="90"/>
      <c r="MH45" s="90"/>
      <c r="MI45" s="90"/>
      <c r="MJ45" s="90"/>
      <c r="MK45" s="90"/>
      <c r="ML45" s="90"/>
      <c r="MM45" s="90"/>
      <c r="MN45" s="90"/>
      <c r="MO45" s="90"/>
      <c r="MP45" s="90"/>
      <c r="MQ45" s="90"/>
      <c r="MR45" s="90"/>
      <c r="MS45" s="90"/>
      <c r="MT45" s="90"/>
      <c r="MU45" s="90"/>
      <c r="MV45" s="90"/>
      <c r="MW45" s="90"/>
      <c r="MX45" s="90"/>
      <c r="MY45" s="90"/>
      <c r="MZ45" s="90"/>
      <c r="NA45" s="90"/>
      <c r="NB45" s="90"/>
      <c r="NC45" s="90"/>
      <c r="ND45" s="90"/>
      <c r="NE45" s="90"/>
      <c r="NF45" s="90"/>
      <c r="NG45" s="90"/>
      <c r="NH45" s="90"/>
      <c r="NI45" s="90"/>
      <c r="NJ45" s="90"/>
      <c r="NK45" s="90"/>
      <c r="NL45" s="90"/>
      <c r="NM45" s="90"/>
      <c r="NN45" s="90"/>
      <c r="NO45" s="90"/>
      <c r="NP45" s="90"/>
      <c r="NQ45" s="90"/>
      <c r="NR45" s="90"/>
      <c r="NS45" s="90"/>
      <c r="NT45" s="90"/>
      <c r="NU45" s="90"/>
      <c r="NV45" s="90"/>
      <c r="NW45" s="90"/>
      <c r="NX45" s="90"/>
      <c r="NY45" s="90"/>
      <c r="NZ45" s="90"/>
      <c r="OA45" s="90"/>
      <c r="OB45" s="90"/>
      <c r="OC45" s="90"/>
      <c r="OD45" s="90"/>
      <c r="OE45" s="90"/>
      <c r="OF45" s="90"/>
      <c r="OG45" s="90"/>
      <c r="OH45" s="90"/>
      <c r="OI45" s="90"/>
      <c r="OJ45" s="90"/>
      <c r="OK45" s="90"/>
      <c r="OL45" s="90"/>
      <c r="OM45" s="90"/>
      <c r="ON45" s="90"/>
      <c r="OO45" s="90"/>
      <c r="OP45" s="90"/>
      <c r="OQ45" s="90"/>
      <c r="OR45" s="90"/>
      <c r="OS45" s="90"/>
      <c r="OT45" s="90"/>
      <c r="OU45" s="90"/>
      <c r="OV45" s="90"/>
      <c r="OW45" s="90"/>
      <c r="OX45" s="90"/>
      <c r="OY45" s="90"/>
      <c r="OZ45" s="90"/>
      <c r="PA45" s="90"/>
      <c r="PB45" s="90"/>
      <c r="PC45" s="90"/>
      <c r="PD45" s="90"/>
      <c r="PE45" s="90"/>
      <c r="PF45" s="90"/>
      <c r="PG45" s="90"/>
      <c r="PH45" s="90"/>
      <c r="PI45" s="90"/>
      <c r="PJ45" s="90"/>
      <c r="PK45" s="90"/>
      <c r="PL45" s="90"/>
      <c r="PM45" s="90"/>
      <c r="PN45" s="90"/>
      <c r="PO45" s="90"/>
      <c r="PP45" s="90"/>
      <c r="PQ45" s="90"/>
      <c r="PR45" s="90"/>
      <c r="PS45" s="90"/>
      <c r="PT45" s="90"/>
      <c r="PU45" s="90"/>
      <c r="PV45" s="90"/>
      <c r="PW45" s="90"/>
      <c r="PX45" s="90"/>
      <c r="PY45" s="90"/>
      <c r="PZ45" s="90"/>
      <c r="QA45" s="90"/>
      <c r="QB45" s="90"/>
      <c r="QC45" s="90"/>
      <c r="QD45" s="90"/>
      <c r="QE45" s="90"/>
      <c r="QF45" s="90"/>
      <c r="QG45" s="90"/>
      <c r="QH45" s="90"/>
      <c r="QI45" s="90"/>
      <c r="QJ45" s="90"/>
      <c r="QK45" s="90"/>
      <c r="QL45" s="90"/>
      <c r="QM45" s="90"/>
      <c r="QN45" s="90"/>
      <c r="QO45" s="90"/>
      <c r="QP45" s="90"/>
      <c r="QQ45" s="90"/>
      <c r="QR45" s="90"/>
      <c r="QS45" s="90"/>
      <c r="QT45" s="90"/>
      <c r="QU45" s="90"/>
      <c r="QV45" s="90"/>
      <c r="QW45" s="90"/>
      <c r="QX45" s="90"/>
      <c r="QY45" s="90"/>
      <c r="QZ45" s="90"/>
      <c r="RA45" s="90"/>
      <c r="RB45" s="90"/>
      <c r="RC45" s="90"/>
      <c r="RD45" s="90"/>
      <c r="RE45" s="90"/>
      <c r="RF45" s="90"/>
      <c r="RG45" s="90"/>
      <c r="RH45" s="90"/>
      <c r="RI45" s="90"/>
      <c r="RJ45" s="90"/>
      <c r="RK45" s="90"/>
      <c r="RL45" s="90"/>
      <c r="RM45" s="90"/>
      <c r="RN45" s="90"/>
      <c r="RO45" s="90"/>
      <c r="RP45" s="90"/>
      <c r="RQ45" s="90"/>
      <c r="RR45" s="90"/>
      <c r="RS45" s="90"/>
      <c r="RT45" s="90"/>
      <c r="RU45" s="90"/>
      <c r="RV45" s="90"/>
      <c r="RW45" s="90"/>
      <c r="RX45" s="90"/>
      <c r="RY45" s="90"/>
      <c r="RZ45" s="90"/>
      <c r="SA45" s="90"/>
      <c r="SB45" s="90"/>
      <c r="SC45" s="90"/>
      <c r="SD45" s="90"/>
      <c r="SE45" s="90"/>
      <c r="SF45" s="90"/>
      <c r="SG45" s="90"/>
      <c r="SH45" s="90"/>
      <c r="SI45" s="90"/>
      <c r="SJ45" s="90"/>
      <c r="SK45" s="90"/>
      <c r="SL45" s="90"/>
      <c r="SM45" s="90"/>
      <c r="SN45" s="90"/>
      <c r="SO45" s="90"/>
      <c r="SP45" s="90"/>
      <c r="SQ45" s="90"/>
      <c r="SR45" s="90"/>
      <c r="SS45" s="90"/>
      <c r="ST45" s="90"/>
      <c r="SU45" s="90"/>
      <c r="SV45" s="90"/>
      <c r="SW45" s="90"/>
      <c r="SX45" s="90"/>
      <c r="SY45" s="90"/>
      <c r="SZ45" s="90"/>
      <c r="TA45" s="90"/>
      <c r="TB45" s="90"/>
      <c r="TC45" s="90"/>
      <c r="TD45" s="90"/>
      <c r="TE45" s="90"/>
      <c r="TF45" s="90"/>
      <c r="TG45" s="90"/>
      <c r="TH45" s="90"/>
      <c r="TI45" s="90"/>
      <c r="TJ45" s="90"/>
      <c r="TK45" s="90"/>
      <c r="TL45" s="90"/>
      <c r="TM45" s="90"/>
      <c r="TN45" s="90"/>
      <c r="TO45" s="90"/>
      <c r="TP45" s="90"/>
      <c r="TQ45" s="90"/>
      <c r="TR45" s="90"/>
      <c r="TS45" s="90"/>
      <c r="TT45" s="90"/>
      <c r="TU45" s="90"/>
      <c r="TV45" s="90"/>
      <c r="TW45" s="90"/>
      <c r="TX45" s="90"/>
      <c r="TY45" s="90"/>
      <c r="TZ45" s="90"/>
      <c r="UA45" s="90"/>
      <c r="UB45" s="90"/>
      <c r="UC45" s="90"/>
      <c r="UD45" s="90"/>
      <c r="UE45" s="90"/>
      <c r="UF45" s="90"/>
      <c r="UG45" s="90"/>
      <c r="UH45" s="90"/>
      <c r="UI45" s="90"/>
      <c r="UJ45" s="90"/>
      <c r="UK45" s="90"/>
      <c r="UL45" s="90"/>
      <c r="UM45" s="90"/>
      <c r="UN45" s="90"/>
      <c r="UO45" s="90"/>
      <c r="UP45" s="90"/>
      <c r="UQ45" s="90"/>
      <c r="UR45" s="90"/>
      <c r="US45" s="90"/>
      <c r="UT45" s="90"/>
      <c r="UU45" s="90"/>
      <c r="UV45" s="90"/>
      <c r="UW45" s="90"/>
      <c r="UX45" s="90"/>
      <c r="UY45" s="90"/>
      <c r="UZ45" s="90"/>
      <c r="VA45" s="90"/>
      <c r="VB45" s="90"/>
      <c r="VC45" s="90"/>
      <c r="VD45" s="90"/>
      <c r="VE45" s="90"/>
      <c r="VF45" s="90"/>
      <c r="VG45" s="90"/>
      <c r="VH45" s="90"/>
      <c r="VI45" s="90"/>
      <c r="VJ45" s="90"/>
      <c r="VK45" s="90"/>
      <c r="VL45" s="90"/>
      <c r="VM45" s="90"/>
      <c r="VN45" s="90"/>
      <c r="VO45" s="90"/>
      <c r="VP45" s="90"/>
      <c r="VQ45" s="90"/>
      <c r="VR45" s="90"/>
      <c r="VS45" s="90"/>
      <c r="VT45" s="90"/>
      <c r="VU45" s="90"/>
      <c r="VV45" s="90"/>
      <c r="VW45" s="90"/>
      <c r="VX45" s="90"/>
      <c r="VY45" s="90"/>
      <c r="VZ45" s="90"/>
      <c r="WA45" s="90"/>
      <c r="WB45" s="90"/>
      <c r="WC45" s="90"/>
      <c r="WD45" s="90"/>
      <c r="WE45" s="90"/>
      <c r="WF45" s="90"/>
      <c r="WG45" s="90"/>
      <c r="WH45" s="90"/>
      <c r="WI45" s="90"/>
      <c r="WJ45" s="90"/>
      <c r="WK45" s="90"/>
      <c r="WL45" s="90"/>
      <c r="WM45" s="90"/>
      <c r="WN45" s="90"/>
      <c r="WO45" s="90"/>
      <c r="WP45" s="90"/>
      <c r="WQ45" s="90"/>
      <c r="WR45" s="90"/>
      <c r="WS45" s="90"/>
      <c r="WT45" s="90"/>
      <c r="WU45" s="90"/>
      <c r="WV45" s="90"/>
      <c r="WW45" s="90"/>
      <c r="WX45" s="90"/>
      <c r="WY45" s="90"/>
      <c r="WZ45" s="90"/>
      <c r="XA45" s="90"/>
      <c r="XB45" s="90"/>
      <c r="XC45" s="90"/>
      <c r="XD45" s="90"/>
      <c r="XE45" s="90"/>
      <c r="XF45" s="90"/>
      <c r="XG45" s="90"/>
      <c r="XH45" s="90"/>
      <c r="XI45" s="90"/>
      <c r="XJ45" s="90"/>
      <c r="XK45" s="90"/>
      <c r="XL45" s="90"/>
      <c r="XM45" s="90"/>
      <c r="XN45" s="90"/>
      <c r="XO45" s="90"/>
      <c r="XP45" s="90"/>
      <c r="XQ45" s="90"/>
      <c r="XR45" s="90"/>
      <c r="XS45" s="90"/>
      <c r="XT45" s="90"/>
      <c r="XU45" s="90"/>
      <c r="XV45" s="90"/>
      <c r="XW45" s="90"/>
      <c r="XX45" s="90"/>
      <c r="XY45" s="90"/>
      <c r="XZ45" s="90"/>
      <c r="YA45" s="90"/>
      <c r="YB45" s="90"/>
      <c r="YC45" s="90"/>
      <c r="YD45" s="90"/>
      <c r="YE45" s="90"/>
      <c r="YF45" s="90"/>
      <c r="YG45" s="90"/>
      <c r="YH45" s="90"/>
      <c r="YI45" s="90"/>
      <c r="YJ45" s="90"/>
      <c r="YK45" s="90"/>
      <c r="YL45" s="90"/>
      <c r="YM45" s="90"/>
      <c r="YN45" s="90"/>
      <c r="YO45" s="90"/>
      <c r="YP45" s="90"/>
      <c r="YQ45" s="90"/>
      <c r="YR45" s="90"/>
      <c r="YS45" s="90"/>
      <c r="YT45" s="90"/>
      <c r="YU45" s="90"/>
      <c r="YV45" s="90"/>
      <c r="YW45" s="90"/>
      <c r="YX45" s="90"/>
      <c r="YY45" s="90"/>
      <c r="YZ45" s="90"/>
      <c r="ZA45" s="90"/>
      <c r="ZB45" s="90"/>
      <c r="ZC45" s="90"/>
      <c r="ZD45" s="90"/>
      <c r="ZE45" s="90"/>
      <c r="ZF45" s="90"/>
      <c r="ZG45" s="90"/>
      <c r="ZH45" s="90"/>
      <c r="ZI45" s="90"/>
      <c r="ZJ45" s="90"/>
      <c r="ZK45" s="90"/>
      <c r="ZL45" s="90"/>
      <c r="ZM45" s="90"/>
      <c r="ZN45" s="90"/>
      <c r="ZO45" s="90"/>
      <c r="ZP45" s="90"/>
      <c r="ZQ45" s="90"/>
      <c r="ZR45" s="90"/>
      <c r="ZS45" s="90"/>
      <c r="ZT45" s="90"/>
      <c r="ZU45" s="90"/>
      <c r="ZV45" s="90"/>
      <c r="ZW45" s="90"/>
      <c r="ZX45" s="90"/>
      <c r="ZY45" s="90"/>
      <c r="ZZ45" s="90"/>
      <c r="AAA45" s="90"/>
      <c r="AAB45" s="90"/>
      <c r="AAC45" s="90"/>
      <c r="AAD45" s="90"/>
      <c r="AAE45" s="90"/>
      <c r="AAF45" s="90"/>
      <c r="AAG45" s="90"/>
      <c r="AAH45" s="90"/>
      <c r="AAI45" s="90"/>
      <c r="AAJ45" s="90"/>
      <c r="AAK45" s="90"/>
      <c r="AAL45" s="90"/>
      <c r="AAM45" s="90"/>
      <c r="AAN45" s="90"/>
      <c r="AAO45" s="90"/>
      <c r="AAP45" s="90"/>
      <c r="AAQ45" s="90"/>
      <c r="AAR45" s="90"/>
      <c r="AAS45" s="90"/>
      <c r="AAT45" s="90"/>
      <c r="AAU45" s="90"/>
      <c r="AAV45" s="90"/>
      <c r="AAW45" s="90"/>
      <c r="AAX45" s="90"/>
      <c r="AAY45" s="90"/>
      <c r="AAZ45" s="90"/>
      <c r="ABA45" s="90"/>
      <c r="ABB45" s="90"/>
      <c r="ABC45" s="90"/>
      <c r="ABD45" s="90"/>
      <c r="ABE45" s="90"/>
      <c r="ABF45" s="90"/>
      <c r="ABG45" s="90"/>
      <c r="ABH45" s="90"/>
      <c r="ABI45" s="90"/>
      <c r="ABJ45" s="90"/>
      <c r="ABK45" s="90"/>
      <c r="ABL45" s="90"/>
      <c r="ABM45" s="90"/>
      <c r="ABN45" s="90"/>
      <c r="ABO45" s="90"/>
      <c r="ABP45" s="90"/>
      <c r="ABQ45" s="90"/>
      <c r="ABR45" s="90"/>
      <c r="ABS45" s="90"/>
      <c r="ABT45" s="90"/>
      <c r="ABU45" s="90"/>
      <c r="ABV45" s="90"/>
      <c r="ABW45" s="90"/>
      <c r="ABX45" s="90"/>
      <c r="ABY45" s="90"/>
      <c r="ABZ45" s="90"/>
      <c r="ACA45" s="90"/>
      <c r="ACB45" s="90"/>
      <c r="ACC45" s="90"/>
      <c r="ACD45" s="90"/>
      <c r="ACE45" s="90"/>
      <c r="ACF45" s="90"/>
      <c r="ACG45" s="90"/>
      <c r="ACH45" s="90"/>
      <c r="ACI45" s="90"/>
      <c r="ACJ45" s="90"/>
      <c r="ACK45" s="90"/>
      <c r="ACL45" s="90"/>
      <c r="ACM45" s="90"/>
      <c r="ACN45" s="90"/>
      <c r="ACO45" s="90"/>
      <c r="ACP45" s="90"/>
      <c r="ACQ45" s="90"/>
      <c r="ACR45" s="90"/>
      <c r="ACS45" s="90"/>
      <c r="ACT45" s="90"/>
      <c r="ACU45" s="90"/>
      <c r="ACV45" s="90"/>
      <c r="ACW45" s="90"/>
      <c r="ACX45" s="90"/>
      <c r="ACY45" s="90"/>
      <c r="ACZ45" s="90"/>
      <c r="ADA45" s="90"/>
      <c r="ADB45" s="90"/>
      <c r="ADC45" s="90"/>
      <c r="ADD45" s="90"/>
      <c r="ADE45" s="90"/>
      <c r="ADF45" s="90"/>
      <c r="ADG45" s="90"/>
      <c r="ADH45" s="90"/>
      <c r="ADI45" s="90"/>
      <c r="ADJ45" s="90"/>
      <c r="ADK45" s="90"/>
      <c r="ADL45" s="90"/>
      <c r="ADM45" s="90"/>
      <c r="ADN45" s="90"/>
      <c r="ADO45" s="90"/>
      <c r="ADP45" s="90"/>
      <c r="ADQ45" s="90"/>
      <c r="ADR45" s="90"/>
      <c r="ADS45" s="90"/>
      <c r="ADT45" s="90"/>
      <c r="ADU45" s="90"/>
      <c r="ADV45" s="90"/>
      <c r="ADW45" s="90"/>
      <c r="ADX45" s="90"/>
      <c r="ADY45" s="90"/>
      <c r="ADZ45" s="90"/>
      <c r="AEA45" s="90"/>
      <c r="AEB45" s="90"/>
      <c r="AEC45" s="90"/>
      <c r="AED45" s="90"/>
      <c r="AEE45" s="90"/>
      <c r="AEF45" s="90"/>
      <c r="AEG45" s="90"/>
      <c r="AEH45" s="90"/>
      <c r="AEI45" s="90"/>
      <c r="AEJ45" s="90"/>
      <c r="AEK45" s="90"/>
      <c r="AEL45" s="90"/>
      <c r="AEM45" s="90"/>
      <c r="AEN45" s="90"/>
      <c r="AEO45" s="90"/>
      <c r="AEP45" s="90"/>
      <c r="AEQ45" s="90"/>
      <c r="AER45" s="90"/>
      <c r="AES45" s="90"/>
      <c r="AET45" s="90"/>
      <c r="AEU45" s="90"/>
      <c r="AEV45" s="90"/>
      <c r="AEW45" s="90"/>
      <c r="AEX45" s="90"/>
      <c r="AEY45" s="90"/>
      <c r="AEZ45" s="90"/>
      <c r="AFA45" s="90"/>
      <c r="AFB45" s="90"/>
      <c r="AFC45" s="90"/>
      <c r="AFD45" s="90"/>
      <c r="AFE45" s="90"/>
      <c r="AFF45" s="90"/>
      <c r="AFG45" s="90"/>
      <c r="AFH45" s="90"/>
      <c r="AFI45" s="90"/>
      <c r="AFJ45" s="90"/>
      <c r="AFK45" s="90"/>
      <c r="AFL45" s="90"/>
      <c r="AFM45" s="90"/>
      <c r="AFN45" s="90"/>
      <c r="AFO45" s="90"/>
      <c r="AFP45" s="90"/>
      <c r="AFQ45" s="90"/>
      <c r="AFR45" s="90"/>
      <c r="AFS45" s="90"/>
      <c r="AFT45" s="90"/>
      <c r="AFU45" s="90"/>
      <c r="AFV45" s="90"/>
      <c r="AFW45" s="90"/>
      <c r="AFX45" s="90"/>
      <c r="AFY45" s="90"/>
      <c r="AFZ45" s="90"/>
      <c r="AGA45" s="90"/>
      <c r="AGB45" s="90"/>
      <c r="AGC45" s="90"/>
      <c r="AGD45" s="90"/>
      <c r="AGE45" s="90"/>
      <c r="AGF45" s="90"/>
      <c r="AGG45" s="90"/>
      <c r="AGH45" s="90"/>
      <c r="AGI45" s="90"/>
      <c r="AGJ45" s="90"/>
      <c r="AGK45" s="90"/>
      <c r="AGL45" s="90"/>
      <c r="AGM45" s="90"/>
      <c r="AGN45" s="90"/>
      <c r="AGO45" s="90"/>
      <c r="AGP45" s="90"/>
      <c r="AGQ45" s="90"/>
      <c r="AGR45" s="90"/>
      <c r="AGS45" s="90"/>
      <c r="AGT45" s="90"/>
      <c r="AGU45" s="90"/>
      <c r="AGV45" s="90"/>
      <c r="AGW45" s="90"/>
      <c r="AGX45" s="90"/>
      <c r="AGY45" s="90"/>
      <c r="AGZ45" s="90"/>
      <c r="AHA45" s="90"/>
      <c r="AHB45" s="90"/>
      <c r="AHC45" s="90"/>
      <c r="AHD45" s="90"/>
      <c r="AHE45" s="90"/>
      <c r="AHF45" s="90"/>
      <c r="AHG45" s="90"/>
      <c r="AHH45" s="90"/>
      <c r="AHI45" s="90"/>
      <c r="AHJ45" s="90"/>
      <c r="AHK45" s="90"/>
      <c r="AHL45" s="90"/>
      <c r="AHM45" s="90"/>
      <c r="AHN45" s="90"/>
      <c r="AHO45" s="90"/>
      <c r="AHP45" s="90"/>
      <c r="AHQ45" s="90"/>
      <c r="AHR45" s="90"/>
      <c r="AHS45" s="90"/>
      <c r="AHT45" s="90"/>
      <c r="AHU45" s="90"/>
      <c r="AHV45" s="90"/>
      <c r="AHW45" s="90"/>
      <c r="AHX45" s="90"/>
      <c r="AHY45" s="90"/>
      <c r="AHZ45" s="90"/>
      <c r="AIA45" s="90"/>
      <c r="AIB45" s="90"/>
      <c r="AIC45" s="90"/>
      <c r="AID45" s="90"/>
      <c r="AIE45" s="90"/>
      <c r="AIF45" s="90"/>
      <c r="AIG45" s="90"/>
      <c r="AIH45" s="90"/>
      <c r="AII45" s="90"/>
      <c r="AIJ45" s="90"/>
      <c r="AIK45" s="90"/>
      <c r="AIL45" s="90"/>
      <c r="AIM45" s="90"/>
      <c r="AIN45" s="90"/>
      <c r="AIO45" s="90"/>
      <c r="AIP45" s="90"/>
      <c r="AIQ45" s="90"/>
      <c r="AIR45" s="90"/>
      <c r="AIS45" s="90"/>
      <c r="AIT45" s="90"/>
      <c r="AIU45" s="90"/>
      <c r="AIV45" s="90"/>
      <c r="AIW45" s="90"/>
      <c r="AIX45" s="90"/>
      <c r="AIY45" s="90"/>
      <c r="AIZ45" s="90"/>
      <c r="AJA45" s="90"/>
      <c r="AJB45" s="90"/>
      <c r="AJC45" s="90"/>
      <c r="AJD45" s="90"/>
      <c r="AJE45" s="90"/>
      <c r="AJF45" s="90"/>
      <c r="AJG45" s="90"/>
      <c r="AJH45" s="90"/>
      <c r="AJI45" s="90"/>
      <c r="AJJ45" s="90"/>
      <c r="AJK45" s="90"/>
      <c r="AJL45" s="90"/>
      <c r="AJM45" s="90"/>
      <c r="AJN45" s="90"/>
      <c r="AJO45" s="90"/>
      <c r="AJP45" s="90"/>
      <c r="AJQ45" s="90"/>
      <c r="AJR45" s="90"/>
      <c r="AJS45" s="90"/>
      <c r="AJT45" s="90"/>
      <c r="AJU45" s="90"/>
      <c r="AJV45" s="90"/>
      <c r="AJW45" s="90"/>
      <c r="AJX45" s="90"/>
      <c r="AJY45" s="90"/>
      <c r="AJZ45" s="90"/>
      <c r="AKA45" s="90"/>
      <c r="AKB45" s="90"/>
      <c r="AKC45" s="90"/>
      <c r="AKD45" s="90"/>
      <c r="AKE45" s="90"/>
      <c r="AKF45" s="90"/>
      <c r="AKG45" s="90"/>
      <c r="AKH45" s="90"/>
      <c r="AKI45" s="90"/>
      <c r="AKJ45" s="90"/>
      <c r="AKK45" s="90"/>
      <c r="AKL45" s="90"/>
      <c r="AKM45" s="90"/>
      <c r="AKN45" s="90"/>
      <c r="AKO45" s="90"/>
      <c r="AKP45" s="90"/>
      <c r="AKQ45" s="90"/>
      <c r="AKR45" s="90"/>
      <c r="AKS45" s="90"/>
      <c r="AKT45" s="90"/>
      <c r="AKU45" s="90"/>
      <c r="AKV45" s="90"/>
      <c r="AKW45" s="90"/>
      <c r="AKX45" s="90"/>
      <c r="AKY45" s="90"/>
      <c r="AKZ45" s="90"/>
      <c r="ALA45" s="90"/>
      <c r="ALB45" s="90"/>
      <c r="ALC45" s="90"/>
      <c r="ALD45" s="90"/>
      <c r="ALE45" s="90"/>
      <c r="ALF45" s="90"/>
      <c r="ALG45" s="90"/>
      <c r="ALH45" s="90"/>
      <c r="ALI45" s="90"/>
      <c r="ALJ45" s="90"/>
      <c r="ALK45" s="90"/>
      <c r="ALL45" s="90"/>
      <c r="ALM45" s="90"/>
      <c r="ALN45" s="90"/>
      <c r="ALO45" s="90"/>
      <c r="ALP45" s="90"/>
      <c r="ALQ45" s="90"/>
      <c r="ALR45" s="90"/>
      <c r="ALS45" s="90"/>
      <c r="ALT45" s="90"/>
      <c r="ALU45" s="90"/>
      <c r="ALV45" s="90"/>
      <c r="ALW45" s="90"/>
      <c r="ALX45" s="90"/>
      <c r="ALY45" s="90"/>
      <c r="ALZ45" s="90"/>
      <c r="AMA45" s="90"/>
      <c r="AMB45" s="90"/>
      <c r="AMC45" s="90"/>
      <c r="AMD45" s="90"/>
      <c r="AME45" s="90"/>
      <c r="AMF45" s="90"/>
      <c r="AMG45" s="90"/>
      <c r="AMH45" s="90"/>
      <c r="AMI45" s="90"/>
      <c r="AMJ45" s="90"/>
      <c r="AMK45" s="90"/>
      <c r="AML45" s="90"/>
      <c r="AMM45" s="90"/>
      <c r="AMN45" s="90"/>
      <c r="AMO45" s="90"/>
      <c r="AMP45" s="90"/>
      <c r="AMQ45" s="90"/>
      <c r="AMR45" s="90"/>
      <c r="AMS45" s="90"/>
      <c r="AMT45" s="90"/>
      <c r="AMU45" s="90"/>
      <c r="AMV45" s="90"/>
      <c r="AMW45" s="90"/>
      <c r="AMX45" s="90"/>
      <c r="AMY45" s="90"/>
      <c r="AMZ45" s="90"/>
      <c r="ANA45" s="90"/>
      <c r="ANB45" s="90"/>
      <c r="ANC45" s="90"/>
      <c r="AND45" s="90"/>
      <c r="ANE45" s="90"/>
      <c r="ANF45" s="90"/>
      <c r="ANG45" s="90"/>
      <c r="ANH45" s="90"/>
      <c r="ANI45" s="90"/>
      <c r="ANJ45" s="90"/>
      <c r="ANK45" s="90"/>
      <c r="ANL45" s="90"/>
      <c r="ANM45" s="90"/>
      <c r="ANN45" s="90"/>
      <c r="ANO45" s="90"/>
      <c r="ANP45" s="90"/>
      <c r="ANQ45" s="90"/>
      <c r="ANR45" s="90"/>
      <c r="ANS45" s="90"/>
      <c r="ANT45" s="90"/>
      <c r="ANU45" s="90"/>
      <c r="ANV45" s="90"/>
      <c r="ANW45" s="90"/>
      <c r="ANX45" s="90"/>
      <c r="ANY45" s="90"/>
      <c r="ANZ45" s="90"/>
      <c r="AOA45" s="90"/>
      <c r="AOB45" s="90"/>
      <c r="AOC45" s="90"/>
      <c r="AOD45" s="90"/>
      <c r="AOE45" s="90"/>
      <c r="AOF45" s="90"/>
      <c r="AOG45" s="90"/>
      <c r="AOH45" s="90"/>
      <c r="AOI45" s="90"/>
      <c r="AOJ45" s="90"/>
      <c r="AOK45" s="90"/>
      <c r="AOL45" s="90"/>
      <c r="AOM45" s="90"/>
      <c r="AON45" s="90"/>
      <c r="AOO45" s="90"/>
      <c r="AOP45" s="90"/>
      <c r="AOQ45" s="90"/>
      <c r="AOR45" s="90"/>
      <c r="AOS45" s="90"/>
      <c r="AOT45" s="90"/>
      <c r="AOU45" s="90"/>
      <c r="AOV45" s="90"/>
      <c r="AOW45" s="90"/>
      <c r="AOX45" s="90"/>
      <c r="AOY45" s="90"/>
      <c r="AOZ45" s="90"/>
      <c r="APA45" s="90"/>
      <c r="APB45" s="90"/>
      <c r="APC45" s="90"/>
      <c r="APD45" s="90"/>
      <c r="APE45" s="90"/>
      <c r="APF45" s="90"/>
      <c r="APG45" s="90"/>
      <c r="APH45" s="90"/>
      <c r="API45" s="90"/>
      <c r="APJ45" s="90"/>
      <c r="APK45" s="90"/>
      <c r="APL45" s="90"/>
      <c r="APM45" s="90"/>
      <c r="APN45" s="90"/>
      <c r="APO45" s="90"/>
      <c r="APP45" s="90"/>
      <c r="APQ45" s="90"/>
      <c r="APR45" s="90"/>
      <c r="APS45" s="90"/>
      <c r="APT45" s="90"/>
      <c r="APU45" s="90"/>
      <c r="APV45" s="90"/>
      <c r="APW45" s="90"/>
      <c r="APX45" s="90"/>
      <c r="APY45" s="90"/>
      <c r="APZ45" s="90"/>
      <c r="AQA45" s="90"/>
      <c r="AQB45" s="90"/>
      <c r="AQC45" s="90"/>
      <c r="AQD45" s="90"/>
      <c r="AQE45" s="90"/>
      <c r="AQF45" s="90"/>
      <c r="AQG45" s="90"/>
      <c r="AQH45" s="90"/>
      <c r="AQI45" s="90"/>
      <c r="AQJ45" s="90"/>
      <c r="AQK45" s="90"/>
      <c r="AQL45" s="90"/>
      <c r="AQM45" s="90"/>
      <c r="AQN45" s="90"/>
      <c r="AQO45" s="90"/>
      <c r="AQP45" s="90"/>
      <c r="AQQ45" s="90"/>
      <c r="AQR45" s="90"/>
      <c r="AQS45" s="90"/>
      <c r="AQT45" s="90"/>
      <c r="AQU45" s="90"/>
      <c r="AQV45" s="90"/>
      <c r="AQW45" s="90"/>
      <c r="AQX45" s="90"/>
      <c r="AQY45" s="90"/>
      <c r="AQZ45" s="90"/>
      <c r="ARA45" s="90"/>
      <c r="ARB45" s="90"/>
      <c r="ARC45" s="90"/>
      <c r="ARD45" s="90"/>
      <c r="ARE45" s="90"/>
      <c r="ARF45" s="90"/>
      <c r="ARG45" s="90"/>
      <c r="ARH45" s="90"/>
      <c r="ARI45" s="90"/>
      <c r="ARJ45" s="90"/>
      <c r="ARK45" s="90"/>
      <c r="ARL45" s="90"/>
      <c r="ARM45" s="90"/>
      <c r="ARN45" s="90"/>
      <c r="ARO45" s="90"/>
      <c r="ARP45" s="90"/>
      <c r="ARQ45" s="90"/>
      <c r="ARR45" s="90"/>
      <c r="ARS45" s="90"/>
      <c r="ART45" s="90"/>
      <c r="ARU45" s="90"/>
      <c r="ARV45" s="90"/>
      <c r="ARW45" s="90"/>
      <c r="ARX45" s="90"/>
      <c r="ARY45" s="90"/>
      <c r="ARZ45" s="90"/>
      <c r="ASA45" s="90"/>
      <c r="ASB45" s="90"/>
      <c r="ASC45" s="90"/>
      <c r="ASD45" s="90"/>
      <c r="ASE45" s="90"/>
      <c r="ASF45" s="90"/>
      <c r="ASG45" s="90"/>
      <c r="ASH45" s="90"/>
      <c r="ASI45" s="90"/>
      <c r="ASJ45" s="90"/>
      <c r="ASK45" s="90"/>
      <c r="ASL45" s="90"/>
      <c r="ASM45" s="90"/>
      <c r="ASN45" s="90"/>
      <c r="ASO45" s="90"/>
      <c r="ASP45" s="90"/>
      <c r="ASQ45" s="90"/>
      <c r="ASR45" s="90"/>
      <c r="ASS45" s="90"/>
      <c r="AST45" s="90"/>
      <c r="ASU45" s="90"/>
      <c r="ASV45" s="90"/>
      <c r="ASW45" s="90"/>
      <c r="ASX45" s="90"/>
      <c r="ASY45" s="90"/>
      <c r="ASZ45" s="90"/>
      <c r="ATA45" s="90"/>
      <c r="ATB45" s="90"/>
      <c r="ATC45" s="90"/>
      <c r="ATD45" s="90"/>
      <c r="ATE45" s="90"/>
      <c r="ATF45" s="90"/>
      <c r="ATG45" s="90"/>
      <c r="ATH45" s="90"/>
      <c r="ATI45" s="90"/>
      <c r="ATJ45" s="90"/>
      <c r="ATK45" s="90"/>
      <c r="ATL45" s="90"/>
      <c r="ATM45" s="90"/>
      <c r="ATN45" s="90"/>
      <c r="ATO45" s="90"/>
      <c r="ATP45" s="90"/>
      <c r="ATQ45" s="90"/>
      <c r="ATR45" s="90"/>
      <c r="ATS45" s="90"/>
    </row>
    <row r="46" spans="1:1215" x14ac:dyDescent="0.25">
      <c r="A46" s="19">
        <v>28</v>
      </c>
      <c r="C46" s="5" t="str">
        <f t="shared" si="2950"/>
        <v/>
      </c>
      <c r="D46" s="92">
        <f t="shared" si="2952"/>
        <v>0</v>
      </c>
      <c r="E46" s="93">
        <f t="shared" si="2952"/>
        <v>0</v>
      </c>
      <c r="F46" s="93">
        <f t="shared" si="2952"/>
        <v>0</v>
      </c>
      <c r="G46" s="93">
        <f t="shared" si="2952"/>
        <v>0</v>
      </c>
      <c r="H46" s="93">
        <f t="shared" si="2952"/>
        <v>0</v>
      </c>
      <c r="I46" s="93">
        <f t="shared" si="2952"/>
        <v>0</v>
      </c>
      <c r="J46" s="93">
        <f t="shared" si="2952"/>
        <v>0</v>
      </c>
      <c r="K46" s="93">
        <f t="shared" si="2952"/>
        <v>0</v>
      </c>
      <c r="L46" s="93">
        <f t="shared" si="2952"/>
        <v>0</v>
      </c>
      <c r="M46" s="93">
        <f t="shared" si="2952"/>
        <v>0</v>
      </c>
      <c r="N46" s="93">
        <f t="shared" si="2952"/>
        <v>0</v>
      </c>
      <c r="O46" s="93">
        <f t="shared" si="2952"/>
        <v>0</v>
      </c>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5"/>
      <c r="BD46" s="95"/>
      <c r="BE46" s="95"/>
      <c r="BF46" s="95"/>
      <c r="BG46" s="95"/>
      <c r="BH46" s="95"/>
      <c r="BI46" s="95"/>
      <c r="BJ46" s="95"/>
      <c r="BK46" s="95"/>
      <c r="BL46" s="95"/>
      <c r="BM46" s="95"/>
      <c r="BN46" s="95"/>
      <c r="BO46" s="95"/>
      <c r="BP46" s="95"/>
      <c r="BQ46" s="95"/>
      <c r="BR46" s="95"/>
      <c r="BS46" s="95"/>
      <c r="BT46" s="95"/>
      <c r="BU46" s="95"/>
      <c r="BV46" s="95"/>
      <c r="BW46" s="95"/>
      <c r="BX46" s="95"/>
      <c r="BY46" s="95"/>
      <c r="BZ46" s="95"/>
      <c r="CA46" s="95"/>
      <c r="CB46" s="95"/>
      <c r="CC46" s="95"/>
      <c r="CD46" s="95"/>
      <c r="CE46" s="95"/>
      <c r="CF46" s="95"/>
      <c r="CG46" s="95"/>
      <c r="CH46" s="95"/>
      <c r="CI46" s="95"/>
      <c r="CJ46" s="95"/>
      <c r="CK46" s="95"/>
      <c r="CL46" s="95"/>
      <c r="CM46" s="95"/>
      <c r="CN46" s="95"/>
      <c r="CO46" s="95"/>
      <c r="CP46" s="95"/>
      <c r="CQ46" s="95"/>
      <c r="CR46" s="95"/>
      <c r="CS46" s="95"/>
      <c r="CT46" s="95"/>
      <c r="CU46" s="95"/>
      <c r="CV46" s="95"/>
      <c r="CW46" s="95"/>
      <c r="CX46" s="95"/>
      <c r="CY46" s="95"/>
      <c r="CZ46" s="95"/>
      <c r="DA46" s="95"/>
      <c r="DB46" s="95"/>
      <c r="DC46" s="95"/>
      <c r="DD46" s="95"/>
      <c r="DE46" s="95"/>
      <c r="DF46" s="95"/>
      <c r="DG46" s="95"/>
      <c r="DH46" s="95"/>
      <c r="DI46" s="95"/>
      <c r="DJ46" s="95"/>
      <c r="DK46" s="95"/>
      <c r="DL46" s="95"/>
      <c r="DM46" s="95"/>
      <c r="DN46" s="95"/>
      <c r="DO46" s="95"/>
      <c r="DP46" s="95"/>
      <c r="DQ46" s="95"/>
      <c r="DR46" s="95"/>
      <c r="DS46" s="95"/>
      <c r="DT46" s="95"/>
      <c r="DU46" s="95"/>
      <c r="DV46" s="95"/>
      <c r="DW46" s="95"/>
      <c r="DX46" s="95"/>
      <c r="DY46" s="95"/>
      <c r="DZ46" s="95"/>
      <c r="EA46" s="95"/>
      <c r="EB46" s="95"/>
      <c r="EC46" s="95"/>
      <c r="ED46" s="95"/>
      <c r="EE46" s="95"/>
      <c r="EF46" s="90"/>
      <c r="EG46" s="90"/>
      <c r="EH46" s="90"/>
      <c r="EI46" s="90"/>
      <c r="EJ46" s="90"/>
      <c r="EK46" s="90"/>
      <c r="EL46" s="90"/>
      <c r="EM46" s="90"/>
      <c r="EN46" s="90"/>
      <c r="EO46" s="90"/>
      <c r="EP46" s="90"/>
      <c r="EQ46" s="90"/>
      <c r="ER46" s="90"/>
      <c r="ES46" s="90"/>
      <c r="ET46" s="90"/>
      <c r="EU46" s="90"/>
      <c r="EV46" s="90"/>
      <c r="EW46" s="90"/>
      <c r="EX46" s="90"/>
      <c r="EY46" s="90"/>
      <c r="EZ46" s="90"/>
      <c r="FA46" s="90"/>
      <c r="FB46" s="90"/>
      <c r="FC46" s="90"/>
      <c r="FD46" s="90"/>
      <c r="FE46" s="90"/>
      <c r="FF46" s="90"/>
      <c r="FG46" s="90"/>
      <c r="FH46" s="90"/>
      <c r="FI46" s="90"/>
      <c r="FJ46" s="90"/>
      <c r="FK46" s="90"/>
      <c r="FL46" s="90"/>
      <c r="FM46" s="90"/>
      <c r="FN46" s="90"/>
      <c r="FO46" s="90"/>
      <c r="FP46" s="90"/>
      <c r="FQ46" s="90"/>
      <c r="FR46" s="90"/>
      <c r="FS46" s="90"/>
      <c r="FT46" s="90"/>
      <c r="FU46" s="90"/>
      <c r="FV46" s="90"/>
      <c r="FW46" s="90"/>
      <c r="FX46" s="90"/>
      <c r="FY46" s="90"/>
      <c r="FZ46" s="90"/>
      <c r="GA46" s="90"/>
      <c r="GB46" s="90"/>
      <c r="GC46" s="90"/>
      <c r="GD46" s="90"/>
      <c r="GE46" s="90"/>
      <c r="GF46" s="90"/>
      <c r="GG46" s="90"/>
      <c r="GH46" s="90"/>
      <c r="GI46" s="90"/>
      <c r="GJ46" s="90"/>
      <c r="GK46" s="90"/>
      <c r="GL46" s="90"/>
      <c r="GM46" s="90"/>
      <c r="GN46" s="90"/>
      <c r="GO46" s="90"/>
      <c r="GP46" s="90"/>
      <c r="GQ46" s="90"/>
      <c r="GR46" s="90"/>
      <c r="GS46" s="90"/>
      <c r="GT46" s="90"/>
      <c r="GU46" s="90"/>
      <c r="GV46" s="90"/>
      <c r="GW46" s="90"/>
      <c r="GX46" s="90"/>
      <c r="GY46" s="90"/>
      <c r="GZ46" s="90"/>
      <c r="HA46" s="90"/>
      <c r="HB46" s="90"/>
      <c r="HC46" s="90"/>
      <c r="HD46" s="90"/>
      <c r="HE46" s="90"/>
      <c r="HF46" s="90"/>
      <c r="HG46" s="90"/>
      <c r="HH46" s="90"/>
      <c r="HI46" s="90"/>
      <c r="HJ46" s="90"/>
      <c r="HK46" s="90"/>
      <c r="HL46" s="90"/>
      <c r="HM46" s="90"/>
      <c r="HN46" s="90"/>
      <c r="HO46" s="90"/>
      <c r="HP46" s="90"/>
      <c r="HQ46" s="90"/>
      <c r="HR46" s="90"/>
      <c r="HS46" s="90"/>
      <c r="HT46" s="90"/>
      <c r="HU46" s="90"/>
      <c r="HV46" s="90"/>
      <c r="HW46" s="90"/>
      <c r="HX46" s="90"/>
      <c r="HY46" s="90"/>
      <c r="HZ46" s="90"/>
      <c r="IA46" s="90"/>
      <c r="IB46" s="90"/>
      <c r="IC46" s="90"/>
      <c r="ID46" s="90"/>
      <c r="IE46" s="90"/>
      <c r="IF46" s="90"/>
      <c r="IG46" s="90"/>
      <c r="IH46" s="90"/>
      <c r="II46" s="90"/>
      <c r="IJ46" s="90"/>
      <c r="IK46" s="90"/>
      <c r="IL46" s="90"/>
      <c r="IM46" s="90"/>
      <c r="IN46" s="90"/>
      <c r="IO46" s="90"/>
      <c r="IP46" s="90"/>
      <c r="IQ46" s="90"/>
      <c r="IR46" s="90"/>
      <c r="IS46" s="90"/>
      <c r="IT46" s="90"/>
      <c r="IU46" s="90"/>
      <c r="IV46" s="90"/>
      <c r="IW46" s="90"/>
      <c r="IX46" s="90"/>
      <c r="IY46" s="90"/>
      <c r="IZ46" s="90"/>
      <c r="JA46" s="90"/>
      <c r="JB46" s="90"/>
      <c r="JC46" s="90"/>
      <c r="JD46" s="90"/>
      <c r="JE46" s="90"/>
      <c r="JF46" s="90"/>
      <c r="JG46" s="90"/>
      <c r="JH46" s="90"/>
      <c r="JI46" s="90"/>
      <c r="JJ46" s="90"/>
      <c r="JK46" s="90"/>
      <c r="JL46" s="90"/>
      <c r="JM46" s="90"/>
      <c r="JN46" s="90"/>
      <c r="JO46" s="90"/>
      <c r="JP46" s="90"/>
      <c r="JQ46" s="90"/>
      <c r="JR46" s="90"/>
      <c r="JS46" s="90"/>
      <c r="JT46" s="90"/>
      <c r="JU46" s="90"/>
      <c r="JV46" s="90"/>
      <c r="JW46" s="90"/>
      <c r="JX46" s="90"/>
      <c r="JY46" s="90"/>
      <c r="JZ46" s="90"/>
      <c r="KA46" s="90"/>
      <c r="KB46" s="90"/>
      <c r="KC46" s="90"/>
      <c r="KD46" s="90"/>
      <c r="KE46" s="90"/>
      <c r="KF46" s="90"/>
      <c r="KG46" s="90"/>
      <c r="KH46" s="90"/>
      <c r="KI46" s="90"/>
      <c r="KJ46" s="90"/>
      <c r="KK46" s="90"/>
      <c r="KL46" s="90"/>
      <c r="KM46" s="90"/>
      <c r="KN46" s="90"/>
      <c r="KO46" s="90"/>
      <c r="KP46" s="90"/>
      <c r="KQ46" s="90"/>
      <c r="KR46" s="90"/>
      <c r="KS46" s="90"/>
      <c r="KT46" s="90"/>
      <c r="KU46" s="90"/>
      <c r="KV46" s="90"/>
      <c r="KW46" s="90"/>
      <c r="KX46" s="90"/>
      <c r="KY46" s="90"/>
      <c r="KZ46" s="90"/>
      <c r="LA46" s="90"/>
      <c r="LB46" s="90"/>
      <c r="LC46" s="90"/>
      <c r="LD46" s="90"/>
      <c r="LE46" s="90"/>
      <c r="LF46" s="90"/>
      <c r="LG46" s="90"/>
      <c r="LH46" s="90"/>
      <c r="LI46" s="90"/>
      <c r="LJ46" s="90"/>
      <c r="LK46" s="90"/>
      <c r="LL46" s="90"/>
      <c r="LM46" s="90"/>
      <c r="LN46" s="90"/>
      <c r="LO46" s="90"/>
      <c r="LP46" s="90"/>
      <c r="LQ46" s="90"/>
      <c r="LR46" s="90"/>
      <c r="LS46" s="90"/>
      <c r="LT46" s="90"/>
      <c r="LU46" s="90"/>
      <c r="LV46" s="90"/>
      <c r="LW46" s="90"/>
      <c r="LX46" s="90"/>
      <c r="LY46" s="90"/>
      <c r="LZ46" s="90"/>
      <c r="MA46" s="90"/>
      <c r="MB46" s="90"/>
      <c r="MC46" s="90"/>
      <c r="MD46" s="90"/>
      <c r="ME46" s="90"/>
      <c r="MF46" s="90"/>
      <c r="MG46" s="90"/>
      <c r="MH46" s="90"/>
      <c r="MI46" s="90"/>
      <c r="MJ46" s="90"/>
      <c r="MK46" s="90"/>
      <c r="ML46" s="90"/>
      <c r="MM46" s="90"/>
      <c r="MN46" s="90"/>
      <c r="MO46" s="90"/>
      <c r="MP46" s="90"/>
      <c r="MQ46" s="90"/>
      <c r="MR46" s="90"/>
      <c r="MS46" s="90"/>
      <c r="MT46" s="90"/>
      <c r="MU46" s="90"/>
      <c r="MV46" s="90"/>
      <c r="MW46" s="90"/>
      <c r="MX46" s="90"/>
      <c r="MY46" s="90"/>
      <c r="MZ46" s="90"/>
      <c r="NA46" s="90"/>
      <c r="NB46" s="90"/>
      <c r="NC46" s="90"/>
      <c r="ND46" s="90"/>
      <c r="NE46" s="90"/>
      <c r="NF46" s="90"/>
      <c r="NG46" s="90"/>
      <c r="NH46" s="90"/>
      <c r="NI46" s="90"/>
      <c r="NJ46" s="90"/>
      <c r="NK46" s="90"/>
      <c r="NL46" s="90"/>
      <c r="NM46" s="90"/>
      <c r="NN46" s="90"/>
      <c r="NO46" s="90"/>
      <c r="NP46" s="90"/>
      <c r="NQ46" s="90"/>
      <c r="NR46" s="90"/>
      <c r="NS46" s="90"/>
      <c r="NT46" s="90"/>
      <c r="NU46" s="90"/>
      <c r="NV46" s="90"/>
      <c r="NW46" s="90"/>
      <c r="NX46" s="90"/>
      <c r="NY46" s="90"/>
      <c r="NZ46" s="90"/>
      <c r="OA46" s="90"/>
      <c r="OB46" s="90"/>
      <c r="OC46" s="90"/>
      <c r="OD46" s="90"/>
      <c r="OE46" s="90"/>
      <c r="OF46" s="90"/>
      <c r="OG46" s="90"/>
      <c r="OH46" s="90"/>
      <c r="OI46" s="90"/>
      <c r="OJ46" s="90"/>
      <c r="OK46" s="90"/>
      <c r="OL46" s="90"/>
      <c r="OM46" s="90"/>
      <c r="ON46" s="90"/>
      <c r="OO46" s="90"/>
      <c r="OP46" s="90"/>
      <c r="OQ46" s="90"/>
      <c r="OR46" s="90"/>
      <c r="OS46" s="90"/>
      <c r="OT46" s="90"/>
      <c r="OU46" s="90"/>
      <c r="OV46" s="90"/>
      <c r="OW46" s="90"/>
      <c r="OX46" s="90"/>
      <c r="OY46" s="90"/>
      <c r="OZ46" s="90"/>
      <c r="PA46" s="90"/>
      <c r="PB46" s="90"/>
      <c r="PC46" s="90"/>
      <c r="PD46" s="90"/>
      <c r="PE46" s="90"/>
      <c r="PF46" s="90"/>
      <c r="PG46" s="90"/>
      <c r="PH46" s="90"/>
      <c r="PI46" s="90"/>
      <c r="PJ46" s="90"/>
      <c r="PK46" s="90"/>
      <c r="PL46" s="90"/>
      <c r="PM46" s="90"/>
      <c r="PN46" s="90"/>
      <c r="PO46" s="90"/>
      <c r="PP46" s="90"/>
      <c r="PQ46" s="90"/>
      <c r="PR46" s="90"/>
      <c r="PS46" s="90"/>
      <c r="PT46" s="90"/>
      <c r="PU46" s="90"/>
      <c r="PV46" s="90"/>
      <c r="PW46" s="90"/>
      <c r="PX46" s="90"/>
      <c r="PY46" s="90"/>
      <c r="PZ46" s="90"/>
      <c r="QA46" s="90"/>
      <c r="QB46" s="90"/>
      <c r="QC46" s="90"/>
      <c r="QD46" s="90"/>
      <c r="QE46" s="90"/>
      <c r="QF46" s="90"/>
      <c r="QG46" s="90"/>
      <c r="QH46" s="90"/>
      <c r="QI46" s="90"/>
      <c r="QJ46" s="90"/>
      <c r="QK46" s="90"/>
      <c r="QL46" s="90"/>
      <c r="QM46" s="90"/>
      <c r="QN46" s="90"/>
      <c r="QO46" s="90"/>
      <c r="QP46" s="90"/>
      <c r="QQ46" s="90"/>
      <c r="QR46" s="90"/>
      <c r="QS46" s="90"/>
      <c r="QT46" s="90"/>
      <c r="QU46" s="90"/>
      <c r="QV46" s="90"/>
      <c r="QW46" s="90"/>
      <c r="QX46" s="90"/>
      <c r="QY46" s="90"/>
      <c r="QZ46" s="90"/>
      <c r="RA46" s="90"/>
      <c r="RB46" s="90"/>
      <c r="RC46" s="90"/>
      <c r="RD46" s="90"/>
      <c r="RE46" s="90"/>
      <c r="RF46" s="90"/>
      <c r="RG46" s="90"/>
      <c r="RH46" s="90"/>
      <c r="RI46" s="90"/>
      <c r="RJ46" s="90"/>
      <c r="RK46" s="90"/>
      <c r="RL46" s="90"/>
      <c r="RM46" s="90"/>
      <c r="RN46" s="90"/>
      <c r="RO46" s="90"/>
      <c r="RP46" s="90"/>
      <c r="RQ46" s="90"/>
      <c r="RR46" s="90"/>
      <c r="RS46" s="90"/>
      <c r="RT46" s="90"/>
      <c r="RU46" s="90"/>
      <c r="RV46" s="90"/>
      <c r="RW46" s="90"/>
      <c r="RX46" s="90"/>
      <c r="RY46" s="90"/>
      <c r="RZ46" s="90"/>
      <c r="SA46" s="90"/>
      <c r="SB46" s="90"/>
      <c r="SC46" s="90"/>
      <c r="SD46" s="90"/>
      <c r="SE46" s="90"/>
      <c r="SF46" s="90"/>
      <c r="SG46" s="90"/>
      <c r="SH46" s="90"/>
      <c r="SI46" s="90"/>
      <c r="SJ46" s="90"/>
      <c r="SK46" s="90"/>
      <c r="SL46" s="90"/>
      <c r="SM46" s="90"/>
      <c r="SN46" s="90"/>
      <c r="SO46" s="90"/>
      <c r="SP46" s="90"/>
      <c r="SQ46" s="90"/>
      <c r="SR46" s="90"/>
      <c r="SS46" s="90"/>
      <c r="ST46" s="90"/>
      <c r="SU46" s="90"/>
      <c r="SV46" s="90"/>
      <c r="SW46" s="90"/>
      <c r="SX46" s="90"/>
      <c r="SY46" s="90"/>
      <c r="SZ46" s="90"/>
      <c r="TA46" s="90"/>
      <c r="TB46" s="90"/>
      <c r="TC46" s="90"/>
      <c r="TD46" s="90"/>
      <c r="TE46" s="90"/>
      <c r="TF46" s="90"/>
      <c r="TG46" s="90"/>
      <c r="TH46" s="90"/>
      <c r="TI46" s="90"/>
      <c r="TJ46" s="90"/>
      <c r="TK46" s="90"/>
      <c r="TL46" s="90"/>
      <c r="TM46" s="90"/>
      <c r="TN46" s="90"/>
      <c r="TO46" s="90"/>
      <c r="TP46" s="90"/>
      <c r="TQ46" s="90"/>
      <c r="TR46" s="90"/>
      <c r="TS46" s="90"/>
      <c r="TT46" s="90"/>
      <c r="TU46" s="90"/>
      <c r="TV46" s="90"/>
      <c r="TW46" s="90"/>
      <c r="TX46" s="90"/>
      <c r="TY46" s="90"/>
      <c r="TZ46" s="90"/>
      <c r="UA46" s="90"/>
      <c r="UB46" s="90"/>
      <c r="UC46" s="90"/>
      <c r="UD46" s="90"/>
      <c r="UE46" s="90"/>
      <c r="UF46" s="90"/>
      <c r="UG46" s="90"/>
      <c r="UH46" s="90"/>
      <c r="UI46" s="90"/>
      <c r="UJ46" s="90"/>
      <c r="UK46" s="90"/>
      <c r="UL46" s="90"/>
      <c r="UM46" s="90"/>
      <c r="UN46" s="90"/>
      <c r="UO46" s="90"/>
      <c r="UP46" s="90"/>
      <c r="UQ46" s="90"/>
      <c r="UR46" s="90"/>
      <c r="US46" s="90"/>
      <c r="UT46" s="90"/>
      <c r="UU46" s="90"/>
      <c r="UV46" s="90"/>
      <c r="UW46" s="90"/>
      <c r="UX46" s="90"/>
      <c r="UY46" s="90"/>
      <c r="UZ46" s="90"/>
      <c r="VA46" s="90"/>
      <c r="VB46" s="90"/>
      <c r="VC46" s="90"/>
      <c r="VD46" s="90"/>
      <c r="VE46" s="90"/>
      <c r="VF46" s="90"/>
      <c r="VG46" s="90"/>
      <c r="VH46" s="90"/>
      <c r="VI46" s="90"/>
      <c r="VJ46" s="90"/>
      <c r="VK46" s="90"/>
      <c r="VL46" s="90"/>
      <c r="VM46" s="90"/>
      <c r="VN46" s="90"/>
      <c r="VO46" s="90"/>
      <c r="VP46" s="90"/>
      <c r="VQ46" s="90"/>
      <c r="VR46" s="90"/>
      <c r="VS46" s="90"/>
      <c r="VT46" s="90"/>
      <c r="VU46" s="90"/>
      <c r="VV46" s="90"/>
      <c r="VW46" s="90"/>
      <c r="VX46" s="90"/>
      <c r="VY46" s="90"/>
      <c r="VZ46" s="90"/>
      <c r="WA46" s="90"/>
      <c r="WB46" s="90"/>
      <c r="WC46" s="90"/>
      <c r="WD46" s="90"/>
      <c r="WE46" s="90"/>
      <c r="WF46" s="90"/>
      <c r="WG46" s="90"/>
      <c r="WH46" s="90"/>
      <c r="WI46" s="90"/>
      <c r="WJ46" s="90"/>
      <c r="WK46" s="90"/>
      <c r="WL46" s="90"/>
      <c r="WM46" s="90"/>
      <c r="WN46" s="90"/>
      <c r="WO46" s="90"/>
      <c r="WP46" s="90"/>
      <c r="WQ46" s="90"/>
      <c r="WR46" s="90"/>
      <c r="WS46" s="90"/>
      <c r="WT46" s="90"/>
      <c r="WU46" s="90"/>
      <c r="WV46" s="90"/>
      <c r="WW46" s="90"/>
      <c r="WX46" s="90"/>
      <c r="WY46" s="90"/>
      <c r="WZ46" s="90"/>
      <c r="XA46" s="90"/>
      <c r="XB46" s="90"/>
      <c r="XC46" s="90"/>
      <c r="XD46" s="90"/>
      <c r="XE46" s="90"/>
      <c r="XF46" s="90"/>
      <c r="XG46" s="90"/>
      <c r="XH46" s="90"/>
      <c r="XI46" s="90"/>
      <c r="XJ46" s="90"/>
      <c r="XK46" s="90"/>
      <c r="XL46" s="90"/>
      <c r="XM46" s="90"/>
      <c r="XN46" s="90"/>
      <c r="XO46" s="90"/>
      <c r="XP46" s="90"/>
      <c r="XQ46" s="90"/>
      <c r="XR46" s="90"/>
      <c r="XS46" s="90"/>
      <c r="XT46" s="90"/>
      <c r="XU46" s="90"/>
      <c r="XV46" s="90"/>
      <c r="XW46" s="90"/>
      <c r="XX46" s="90"/>
      <c r="XY46" s="90"/>
      <c r="XZ46" s="90"/>
      <c r="YA46" s="90"/>
      <c r="YB46" s="90"/>
      <c r="YC46" s="90"/>
      <c r="YD46" s="90"/>
      <c r="YE46" s="90"/>
      <c r="YF46" s="90"/>
      <c r="YG46" s="90"/>
      <c r="YH46" s="90"/>
      <c r="YI46" s="90"/>
      <c r="YJ46" s="90"/>
      <c r="YK46" s="90"/>
      <c r="YL46" s="90"/>
      <c r="YM46" s="90"/>
      <c r="YN46" s="90"/>
      <c r="YO46" s="90"/>
      <c r="YP46" s="90"/>
      <c r="YQ46" s="90"/>
      <c r="YR46" s="90"/>
      <c r="YS46" s="90"/>
      <c r="YT46" s="90"/>
      <c r="YU46" s="90"/>
      <c r="YV46" s="90"/>
      <c r="YW46" s="90"/>
      <c r="YX46" s="90"/>
      <c r="YY46" s="90"/>
      <c r="YZ46" s="90"/>
      <c r="ZA46" s="90"/>
      <c r="ZB46" s="90"/>
      <c r="ZC46" s="90"/>
      <c r="ZD46" s="90"/>
      <c r="ZE46" s="90"/>
      <c r="ZF46" s="90"/>
      <c r="ZG46" s="90"/>
      <c r="ZH46" s="90"/>
      <c r="ZI46" s="90"/>
      <c r="ZJ46" s="90"/>
      <c r="ZK46" s="90"/>
      <c r="ZL46" s="90"/>
      <c r="ZM46" s="90"/>
      <c r="ZN46" s="90"/>
      <c r="ZO46" s="90"/>
      <c r="ZP46" s="90"/>
      <c r="ZQ46" s="90"/>
      <c r="ZR46" s="90"/>
      <c r="ZS46" s="90"/>
      <c r="ZT46" s="90"/>
      <c r="ZU46" s="90"/>
      <c r="ZV46" s="90"/>
      <c r="ZW46" s="90"/>
      <c r="ZX46" s="90"/>
      <c r="ZY46" s="90"/>
      <c r="ZZ46" s="90"/>
      <c r="AAA46" s="90"/>
      <c r="AAB46" s="90"/>
      <c r="AAC46" s="90"/>
      <c r="AAD46" s="90"/>
      <c r="AAE46" s="90"/>
      <c r="AAF46" s="90"/>
      <c r="AAG46" s="90"/>
      <c r="AAH46" s="90"/>
      <c r="AAI46" s="90"/>
      <c r="AAJ46" s="90"/>
      <c r="AAK46" s="90"/>
      <c r="AAL46" s="90"/>
      <c r="AAM46" s="90"/>
      <c r="AAN46" s="90"/>
      <c r="AAO46" s="90"/>
      <c r="AAP46" s="90"/>
      <c r="AAQ46" s="90"/>
      <c r="AAR46" s="90"/>
      <c r="AAS46" s="90"/>
      <c r="AAT46" s="90"/>
      <c r="AAU46" s="90"/>
      <c r="AAV46" s="90"/>
      <c r="AAW46" s="90"/>
      <c r="AAX46" s="90"/>
      <c r="AAY46" s="90"/>
      <c r="AAZ46" s="90"/>
      <c r="ABA46" s="90"/>
      <c r="ABB46" s="90"/>
      <c r="ABC46" s="90"/>
      <c r="ABD46" s="90"/>
      <c r="ABE46" s="90"/>
      <c r="ABF46" s="90"/>
      <c r="ABG46" s="90"/>
      <c r="ABH46" s="90"/>
      <c r="ABI46" s="90"/>
      <c r="ABJ46" s="90"/>
      <c r="ABK46" s="90"/>
      <c r="ABL46" s="90"/>
      <c r="ABM46" s="90"/>
      <c r="ABN46" s="90"/>
      <c r="ABO46" s="90"/>
      <c r="ABP46" s="90"/>
      <c r="ABQ46" s="90"/>
      <c r="ABR46" s="90"/>
      <c r="ABS46" s="90"/>
      <c r="ABT46" s="90"/>
      <c r="ABU46" s="90"/>
      <c r="ABV46" s="90"/>
      <c r="ABW46" s="90"/>
      <c r="ABX46" s="90"/>
      <c r="ABY46" s="90"/>
      <c r="ABZ46" s="90"/>
      <c r="ACA46" s="90"/>
      <c r="ACB46" s="90"/>
      <c r="ACC46" s="90"/>
      <c r="ACD46" s="90"/>
      <c r="ACE46" s="90"/>
      <c r="ACF46" s="90"/>
      <c r="ACG46" s="90"/>
      <c r="ACH46" s="90"/>
      <c r="ACI46" s="90"/>
      <c r="ACJ46" s="90"/>
      <c r="ACK46" s="90"/>
      <c r="ACL46" s="90"/>
      <c r="ACM46" s="90"/>
      <c r="ACN46" s="90"/>
      <c r="ACO46" s="90"/>
      <c r="ACP46" s="90"/>
      <c r="ACQ46" s="90"/>
      <c r="ACR46" s="90"/>
      <c r="ACS46" s="90"/>
      <c r="ACT46" s="90"/>
      <c r="ACU46" s="90"/>
      <c r="ACV46" s="90"/>
      <c r="ACW46" s="90"/>
      <c r="ACX46" s="90"/>
      <c r="ACY46" s="90"/>
      <c r="ACZ46" s="90"/>
      <c r="ADA46" s="90"/>
      <c r="ADB46" s="90"/>
      <c r="ADC46" s="90"/>
      <c r="ADD46" s="90"/>
      <c r="ADE46" s="90"/>
      <c r="ADF46" s="90"/>
      <c r="ADG46" s="90"/>
      <c r="ADH46" s="90"/>
      <c r="ADI46" s="90"/>
      <c r="ADJ46" s="90"/>
      <c r="ADK46" s="90"/>
      <c r="ADL46" s="90"/>
      <c r="ADM46" s="90"/>
      <c r="ADN46" s="90"/>
      <c r="ADO46" s="90"/>
      <c r="ADP46" s="90"/>
      <c r="ADQ46" s="90"/>
      <c r="ADR46" s="90"/>
      <c r="ADS46" s="90"/>
      <c r="ADT46" s="90"/>
      <c r="ADU46" s="90"/>
      <c r="ADV46" s="90"/>
      <c r="ADW46" s="90"/>
      <c r="ADX46" s="90"/>
      <c r="ADY46" s="90"/>
      <c r="ADZ46" s="90"/>
      <c r="AEA46" s="90"/>
      <c r="AEB46" s="90"/>
      <c r="AEC46" s="90"/>
      <c r="AED46" s="90"/>
      <c r="AEE46" s="90"/>
      <c r="AEF46" s="90"/>
      <c r="AEG46" s="90"/>
      <c r="AEH46" s="90"/>
      <c r="AEI46" s="90"/>
      <c r="AEJ46" s="90"/>
      <c r="AEK46" s="90"/>
      <c r="AEL46" s="90"/>
      <c r="AEM46" s="90"/>
      <c r="AEN46" s="90"/>
      <c r="AEO46" s="90"/>
      <c r="AEP46" s="90"/>
      <c r="AEQ46" s="90"/>
      <c r="AER46" s="90"/>
      <c r="AES46" s="90"/>
      <c r="AET46" s="90"/>
      <c r="AEU46" s="90"/>
      <c r="AEV46" s="90"/>
      <c r="AEW46" s="90"/>
      <c r="AEX46" s="90"/>
      <c r="AEY46" s="90"/>
      <c r="AEZ46" s="90"/>
      <c r="AFA46" s="90"/>
      <c r="AFB46" s="90"/>
      <c r="AFC46" s="90"/>
      <c r="AFD46" s="90"/>
      <c r="AFE46" s="90"/>
      <c r="AFF46" s="90"/>
      <c r="AFG46" s="90"/>
      <c r="AFH46" s="90"/>
      <c r="AFI46" s="90"/>
      <c r="AFJ46" s="90"/>
      <c r="AFK46" s="90"/>
      <c r="AFL46" s="90"/>
      <c r="AFM46" s="90"/>
      <c r="AFN46" s="90"/>
      <c r="AFO46" s="90"/>
      <c r="AFP46" s="90"/>
      <c r="AFQ46" s="90"/>
      <c r="AFR46" s="90"/>
      <c r="AFS46" s="90"/>
      <c r="AFT46" s="90"/>
      <c r="AFU46" s="90"/>
      <c r="AFV46" s="90"/>
      <c r="AFW46" s="90"/>
      <c r="AFX46" s="90"/>
      <c r="AFY46" s="90"/>
      <c r="AFZ46" s="90"/>
      <c r="AGA46" s="90"/>
      <c r="AGB46" s="90"/>
      <c r="AGC46" s="90"/>
      <c r="AGD46" s="90"/>
      <c r="AGE46" s="90"/>
      <c r="AGF46" s="90"/>
      <c r="AGG46" s="90"/>
      <c r="AGH46" s="90"/>
      <c r="AGI46" s="90"/>
      <c r="AGJ46" s="90"/>
      <c r="AGK46" s="90"/>
      <c r="AGL46" s="90"/>
      <c r="AGM46" s="90"/>
      <c r="AGN46" s="90"/>
      <c r="AGO46" s="90"/>
      <c r="AGP46" s="90"/>
      <c r="AGQ46" s="90"/>
      <c r="AGR46" s="90"/>
      <c r="AGS46" s="90"/>
      <c r="AGT46" s="90"/>
      <c r="AGU46" s="90"/>
      <c r="AGV46" s="90"/>
      <c r="AGW46" s="90"/>
      <c r="AGX46" s="90"/>
      <c r="AGY46" s="90"/>
      <c r="AGZ46" s="90"/>
      <c r="AHA46" s="90"/>
      <c r="AHB46" s="90"/>
      <c r="AHC46" s="90"/>
      <c r="AHD46" s="90"/>
      <c r="AHE46" s="90"/>
      <c r="AHF46" s="90"/>
      <c r="AHG46" s="90"/>
      <c r="AHH46" s="90"/>
      <c r="AHI46" s="90"/>
      <c r="AHJ46" s="90"/>
      <c r="AHK46" s="90"/>
      <c r="AHL46" s="90"/>
      <c r="AHM46" s="90"/>
      <c r="AHN46" s="90"/>
      <c r="AHO46" s="90"/>
      <c r="AHP46" s="90"/>
      <c r="AHQ46" s="90"/>
      <c r="AHR46" s="90"/>
      <c r="AHS46" s="90"/>
      <c r="AHT46" s="90"/>
      <c r="AHU46" s="90"/>
      <c r="AHV46" s="90"/>
      <c r="AHW46" s="90"/>
      <c r="AHX46" s="90"/>
      <c r="AHY46" s="90"/>
      <c r="AHZ46" s="90"/>
      <c r="AIA46" s="90"/>
      <c r="AIB46" s="90"/>
      <c r="AIC46" s="90"/>
      <c r="AID46" s="90"/>
      <c r="AIE46" s="90"/>
      <c r="AIF46" s="90"/>
      <c r="AIG46" s="90"/>
      <c r="AIH46" s="90"/>
      <c r="AII46" s="90"/>
      <c r="AIJ46" s="90"/>
      <c r="AIK46" s="90"/>
      <c r="AIL46" s="90"/>
      <c r="AIM46" s="90"/>
      <c r="AIN46" s="90"/>
      <c r="AIO46" s="90"/>
      <c r="AIP46" s="90"/>
      <c r="AIQ46" s="90"/>
      <c r="AIR46" s="90"/>
      <c r="AIS46" s="90"/>
      <c r="AIT46" s="90"/>
      <c r="AIU46" s="90"/>
      <c r="AIV46" s="90"/>
      <c r="AIW46" s="90"/>
      <c r="AIX46" s="90"/>
      <c r="AIY46" s="90"/>
      <c r="AIZ46" s="90"/>
      <c r="AJA46" s="90"/>
      <c r="AJB46" s="90"/>
      <c r="AJC46" s="90"/>
      <c r="AJD46" s="90"/>
      <c r="AJE46" s="90"/>
      <c r="AJF46" s="90"/>
      <c r="AJG46" s="90"/>
      <c r="AJH46" s="90"/>
      <c r="AJI46" s="90"/>
      <c r="AJJ46" s="90"/>
      <c r="AJK46" s="90"/>
      <c r="AJL46" s="90"/>
      <c r="AJM46" s="90"/>
      <c r="AJN46" s="90"/>
      <c r="AJO46" s="90"/>
      <c r="AJP46" s="90"/>
      <c r="AJQ46" s="90"/>
      <c r="AJR46" s="90"/>
      <c r="AJS46" s="90"/>
      <c r="AJT46" s="90"/>
      <c r="AJU46" s="90"/>
      <c r="AJV46" s="90"/>
      <c r="AJW46" s="90"/>
      <c r="AJX46" s="90"/>
      <c r="AJY46" s="90"/>
      <c r="AJZ46" s="90"/>
      <c r="AKA46" s="90"/>
      <c r="AKB46" s="90"/>
      <c r="AKC46" s="90"/>
      <c r="AKD46" s="90"/>
      <c r="AKE46" s="90"/>
      <c r="AKF46" s="90"/>
      <c r="AKG46" s="90"/>
      <c r="AKH46" s="90"/>
      <c r="AKI46" s="90"/>
      <c r="AKJ46" s="90"/>
      <c r="AKK46" s="90"/>
      <c r="AKL46" s="90"/>
      <c r="AKM46" s="90"/>
      <c r="AKN46" s="90"/>
      <c r="AKO46" s="90"/>
      <c r="AKP46" s="90"/>
      <c r="AKQ46" s="90"/>
      <c r="AKR46" s="90"/>
      <c r="AKS46" s="90"/>
      <c r="AKT46" s="90"/>
      <c r="AKU46" s="90"/>
      <c r="AKV46" s="90"/>
      <c r="AKW46" s="90"/>
      <c r="AKX46" s="90"/>
      <c r="AKY46" s="90"/>
      <c r="AKZ46" s="90"/>
      <c r="ALA46" s="90"/>
      <c r="ALB46" s="90"/>
      <c r="ALC46" s="90"/>
      <c r="ALD46" s="90"/>
      <c r="ALE46" s="90"/>
      <c r="ALF46" s="90"/>
      <c r="ALG46" s="90"/>
      <c r="ALH46" s="90"/>
      <c r="ALI46" s="90"/>
      <c r="ALJ46" s="90"/>
      <c r="ALK46" s="90"/>
      <c r="ALL46" s="90"/>
      <c r="ALM46" s="90"/>
      <c r="ALN46" s="90"/>
      <c r="ALO46" s="90"/>
      <c r="ALP46" s="90"/>
      <c r="ALQ46" s="90"/>
      <c r="ALR46" s="90"/>
      <c r="ALS46" s="90"/>
      <c r="ALT46" s="90"/>
      <c r="ALU46" s="90"/>
      <c r="ALV46" s="90"/>
      <c r="ALW46" s="90"/>
      <c r="ALX46" s="90"/>
      <c r="ALY46" s="90"/>
      <c r="ALZ46" s="90"/>
      <c r="AMA46" s="90"/>
      <c r="AMB46" s="90"/>
      <c r="AMC46" s="90"/>
      <c r="AMD46" s="90"/>
      <c r="AME46" s="90"/>
      <c r="AMF46" s="90"/>
      <c r="AMG46" s="90"/>
      <c r="AMH46" s="90"/>
      <c r="AMI46" s="90"/>
      <c r="AMJ46" s="90"/>
      <c r="AMK46" s="90"/>
      <c r="AML46" s="90"/>
      <c r="AMM46" s="90"/>
      <c r="AMN46" s="90"/>
      <c r="AMO46" s="90"/>
      <c r="AMP46" s="90"/>
      <c r="AMQ46" s="90"/>
      <c r="AMR46" s="90"/>
      <c r="AMS46" s="90"/>
      <c r="AMT46" s="90"/>
      <c r="AMU46" s="90"/>
      <c r="AMV46" s="90"/>
      <c r="AMW46" s="90"/>
      <c r="AMX46" s="90"/>
      <c r="AMY46" s="90"/>
      <c r="AMZ46" s="90"/>
      <c r="ANA46" s="90"/>
      <c r="ANB46" s="90"/>
      <c r="ANC46" s="90"/>
      <c r="AND46" s="90"/>
      <c r="ANE46" s="90"/>
      <c r="ANF46" s="90"/>
      <c r="ANG46" s="90"/>
      <c r="ANH46" s="90"/>
      <c r="ANI46" s="90"/>
      <c r="ANJ46" s="90"/>
      <c r="ANK46" s="90"/>
      <c r="ANL46" s="90"/>
      <c r="ANM46" s="90"/>
      <c r="ANN46" s="90"/>
      <c r="ANO46" s="90"/>
      <c r="ANP46" s="90"/>
      <c r="ANQ46" s="90"/>
      <c r="ANR46" s="90"/>
      <c r="ANS46" s="90"/>
      <c r="ANT46" s="90"/>
      <c r="ANU46" s="90"/>
      <c r="ANV46" s="90"/>
      <c r="ANW46" s="90"/>
      <c r="ANX46" s="90"/>
      <c r="ANY46" s="90"/>
      <c r="ANZ46" s="90"/>
      <c r="AOA46" s="90"/>
      <c r="AOB46" s="90"/>
      <c r="AOC46" s="90"/>
      <c r="AOD46" s="90"/>
      <c r="AOE46" s="90"/>
      <c r="AOF46" s="90"/>
      <c r="AOG46" s="90"/>
      <c r="AOH46" s="90"/>
      <c r="AOI46" s="90"/>
      <c r="AOJ46" s="90"/>
      <c r="AOK46" s="90"/>
      <c r="AOL46" s="90"/>
      <c r="AOM46" s="90"/>
      <c r="AON46" s="90"/>
      <c r="AOO46" s="90"/>
      <c r="AOP46" s="90"/>
      <c r="AOQ46" s="90"/>
      <c r="AOR46" s="90"/>
      <c r="AOS46" s="90"/>
      <c r="AOT46" s="90"/>
      <c r="AOU46" s="90"/>
      <c r="AOV46" s="90"/>
      <c r="AOW46" s="90"/>
      <c r="AOX46" s="90"/>
      <c r="AOY46" s="90"/>
      <c r="AOZ46" s="90"/>
      <c r="APA46" s="90"/>
      <c r="APB46" s="90"/>
      <c r="APC46" s="90"/>
      <c r="APD46" s="90"/>
      <c r="APE46" s="90"/>
      <c r="APF46" s="90"/>
      <c r="APG46" s="90"/>
      <c r="APH46" s="90"/>
      <c r="API46" s="90"/>
      <c r="APJ46" s="90"/>
      <c r="APK46" s="90"/>
      <c r="APL46" s="90"/>
      <c r="APM46" s="90"/>
      <c r="APN46" s="90"/>
      <c r="APO46" s="90"/>
      <c r="APP46" s="90"/>
      <c r="APQ46" s="90"/>
      <c r="APR46" s="90"/>
      <c r="APS46" s="90"/>
      <c r="APT46" s="90"/>
      <c r="APU46" s="90"/>
      <c r="APV46" s="90"/>
      <c r="APW46" s="90"/>
      <c r="APX46" s="90"/>
      <c r="APY46" s="90"/>
      <c r="APZ46" s="90"/>
      <c r="AQA46" s="90"/>
      <c r="AQB46" s="90"/>
      <c r="AQC46" s="90"/>
      <c r="AQD46" s="90"/>
      <c r="AQE46" s="90"/>
      <c r="AQF46" s="90"/>
      <c r="AQG46" s="90"/>
      <c r="AQH46" s="90"/>
      <c r="AQI46" s="90"/>
      <c r="AQJ46" s="90"/>
      <c r="AQK46" s="90"/>
      <c r="AQL46" s="90"/>
      <c r="AQM46" s="90"/>
      <c r="AQN46" s="90"/>
      <c r="AQO46" s="90"/>
      <c r="AQP46" s="90"/>
      <c r="AQQ46" s="90"/>
      <c r="AQR46" s="90"/>
      <c r="AQS46" s="90"/>
      <c r="AQT46" s="90"/>
      <c r="AQU46" s="90"/>
      <c r="AQV46" s="90"/>
      <c r="AQW46" s="90"/>
      <c r="AQX46" s="90"/>
      <c r="AQY46" s="90"/>
      <c r="AQZ46" s="90"/>
      <c r="ARA46" s="90"/>
      <c r="ARB46" s="90"/>
      <c r="ARC46" s="90"/>
      <c r="ARD46" s="90"/>
      <c r="ARE46" s="90"/>
      <c r="ARF46" s="90"/>
      <c r="ARG46" s="90"/>
      <c r="ARH46" s="90"/>
      <c r="ARI46" s="90"/>
      <c r="ARJ46" s="90"/>
      <c r="ARK46" s="90"/>
      <c r="ARL46" s="90"/>
      <c r="ARM46" s="90"/>
      <c r="ARN46" s="90"/>
      <c r="ARO46" s="90"/>
      <c r="ARP46" s="90"/>
      <c r="ARQ46" s="90"/>
      <c r="ARR46" s="90"/>
      <c r="ARS46" s="90"/>
      <c r="ART46" s="90"/>
      <c r="ARU46" s="90"/>
      <c r="ARV46" s="90"/>
      <c r="ARW46" s="90"/>
      <c r="ARX46" s="90"/>
      <c r="ARY46" s="90"/>
      <c r="ARZ46" s="90"/>
      <c r="ASA46" s="90"/>
      <c r="ASB46" s="90"/>
      <c r="ASC46" s="90"/>
      <c r="ASD46" s="90"/>
      <c r="ASE46" s="90"/>
      <c r="ASF46" s="90"/>
      <c r="ASG46" s="90"/>
      <c r="ASH46" s="90"/>
      <c r="ASI46" s="90"/>
      <c r="ASJ46" s="90"/>
      <c r="ASK46" s="90"/>
      <c r="ASL46" s="90"/>
      <c r="ASM46" s="90"/>
      <c r="ASN46" s="90"/>
      <c r="ASO46" s="90"/>
      <c r="ASP46" s="90"/>
      <c r="ASQ46" s="90"/>
      <c r="ASR46" s="90"/>
      <c r="ASS46" s="90"/>
      <c r="AST46" s="90"/>
      <c r="ASU46" s="90"/>
      <c r="ASV46" s="90"/>
      <c r="ASW46" s="90"/>
      <c r="ASX46" s="90"/>
      <c r="ASY46" s="90"/>
      <c r="ASZ46" s="90"/>
      <c r="ATA46" s="90"/>
      <c r="ATB46" s="90"/>
      <c r="ATC46" s="90"/>
      <c r="ATD46" s="90"/>
      <c r="ATE46" s="90"/>
      <c r="ATF46" s="90"/>
      <c r="ATG46" s="90"/>
      <c r="ATH46" s="90"/>
      <c r="ATI46" s="90"/>
      <c r="ATJ46" s="90"/>
      <c r="ATK46" s="90"/>
      <c r="ATL46" s="90"/>
      <c r="ATM46" s="90"/>
      <c r="ATN46" s="90"/>
      <c r="ATO46" s="90"/>
      <c r="ATP46" s="90"/>
      <c r="ATQ46" s="90"/>
      <c r="ATR46" s="90"/>
      <c r="ATS46" s="90"/>
    </row>
    <row r="47" spans="1:1215" x14ac:dyDescent="0.25">
      <c r="A47" s="19">
        <v>29</v>
      </c>
      <c r="C47" s="5" t="str">
        <f t="shared" si="2950"/>
        <v/>
      </c>
      <c r="D47" s="92">
        <f t="shared" si="2952"/>
        <v>0</v>
      </c>
      <c r="E47" s="93">
        <f t="shared" si="2952"/>
        <v>0</v>
      </c>
      <c r="F47" s="93">
        <f t="shared" si="2952"/>
        <v>0</v>
      </c>
      <c r="G47" s="93">
        <f t="shared" si="2952"/>
        <v>0</v>
      </c>
      <c r="H47" s="93">
        <f t="shared" si="2952"/>
        <v>0</v>
      </c>
      <c r="I47" s="93">
        <f t="shared" si="2952"/>
        <v>0</v>
      </c>
      <c r="J47" s="93">
        <f t="shared" si="2952"/>
        <v>0</v>
      </c>
      <c r="K47" s="93">
        <f t="shared" si="2952"/>
        <v>0</v>
      </c>
      <c r="L47" s="93">
        <f t="shared" si="2952"/>
        <v>0</v>
      </c>
      <c r="M47" s="93">
        <f t="shared" si="2952"/>
        <v>0</v>
      </c>
      <c r="N47" s="93">
        <f t="shared" si="2952"/>
        <v>0</v>
      </c>
      <c r="O47" s="93">
        <f t="shared" si="2952"/>
        <v>0</v>
      </c>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5"/>
      <c r="BD47" s="95"/>
      <c r="BE47" s="95"/>
      <c r="BF47" s="95"/>
      <c r="BG47" s="95"/>
      <c r="BH47" s="95"/>
      <c r="BI47" s="95"/>
      <c r="BJ47" s="95"/>
      <c r="BK47" s="95"/>
      <c r="BL47" s="95"/>
      <c r="BM47" s="95"/>
      <c r="BN47" s="95"/>
      <c r="BO47" s="95"/>
      <c r="BP47" s="95"/>
      <c r="BQ47" s="95"/>
      <c r="BR47" s="95"/>
      <c r="BS47" s="95"/>
      <c r="BT47" s="95"/>
      <c r="BU47" s="95"/>
      <c r="BV47" s="95"/>
      <c r="BW47" s="95"/>
      <c r="BX47" s="95"/>
      <c r="BY47" s="95"/>
      <c r="BZ47" s="95"/>
      <c r="CA47" s="95"/>
      <c r="CB47" s="95"/>
      <c r="CC47" s="95"/>
      <c r="CD47" s="95"/>
      <c r="CE47" s="95"/>
      <c r="CF47" s="95"/>
      <c r="CG47" s="95"/>
      <c r="CH47" s="95"/>
      <c r="CI47" s="95"/>
      <c r="CJ47" s="95"/>
      <c r="CK47" s="95"/>
      <c r="CL47" s="95"/>
      <c r="CM47" s="95"/>
      <c r="CN47" s="95"/>
      <c r="CO47" s="95"/>
      <c r="CP47" s="95"/>
      <c r="CQ47" s="95"/>
      <c r="CR47" s="95"/>
      <c r="CS47" s="95"/>
      <c r="CT47" s="95"/>
      <c r="CU47" s="95"/>
      <c r="CV47" s="95"/>
      <c r="CW47" s="95"/>
      <c r="CX47" s="95"/>
      <c r="CY47" s="95"/>
      <c r="CZ47" s="95"/>
      <c r="DA47" s="95"/>
      <c r="DB47" s="95"/>
      <c r="DC47" s="95"/>
      <c r="DD47" s="95"/>
      <c r="DE47" s="95"/>
      <c r="DF47" s="95"/>
      <c r="DG47" s="95"/>
      <c r="DH47" s="95"/>
      <c r="DI47" s="95"/>
      <c r="DJ47" s="95"/>
      <c r="DK47" s="95"/>
      <c r="DL47" s="95"/>
      <c r="DM47" s="95"/>
      <c r="DN47" s="95"/>
      <c r="DO47" s="95"/>
      <c r="DP47" s="95"/>
      <c r="DQ47" s="95"/>
      <c r="DR47" s="95"/>
      <c r="DS47" s="95"/>
      <c r="DT47" s="95"/>
      <c r="DU47" s="95"/>
      <c r="DV47" s="95"/>
      <c r="DW47" s="95"/>
      <c r="DX47" s="95"/>
      <c r="DY47" s="95"/>
      <c r="DZ47" s="95"/>
      <c r="EA47" s="95"/>
      <c r="EB47" s="95"/>
      <c r="EC47" s="95"/>
      <c r="ED47" s="95"/>
      <c r="EE47" s="95"/>
      <c r="EF47" s="90"/>
      <c r="EG47" s="90"/>
      <c r="EH47" s="90"/>
      <c r="EI47" s="90"/>
      <c r="EJ47" s="90"/>
      <c r="EK47" s="90"/>
      <c r="EL47" s="90"/>
      <c r="EM47" s="90"/>
      <c r="EN47" s="90"/>
      <c r="EO47" s="90"/>
      <c r="EP47" s="90"/>
      <c r="EQ47" s="90"/>
      <c r="ER47" s="90"/>
      <c r="ES47" s="90"/>
      <c r="ET47" s="90"/>
      <c r="EU47" s="90"/>
      <c r="EV47" s="90"/>
      <c r="EW47" s="90"/>
      <c r="EX47" s="90"/>
      <c r="EY47" s="90"/>
      <c r="EZ47" s="90"/>
      <c r="FA47" s="90"/>
      <c r="FB47" s="90"/>
      <c r="FC47" s="90"/>
      <c r="FD47" s="90"/>
      <c r="FE47" s="90"/>
      <c r="FF47" s="90"/>
      <c r="FG47" s="90"/>
      <c r="FH47" s="90"/>
      <c r="FI47" s="90"/>
      <c r="FJ47" s="90"/>
      <c r="FK47" s="90"/>
      <c r="FL47" s="90"/>
      <c r="FM47" s="90"/>
      <c r="FN47" s="90"/>
      <c r="FO47" s="90"/>
      <c r="FP47" s="90"/>
      <c r="FQ47" s="90"/>
      <c r="FR47" s="90"/>
      <c r="FS47" s="90"/>
      <c r="FT47" s="90"/>
      <c r="FU47" s="90"/>
      <c r="FV47" s="90"/>
      <c r="FW47" s="90"/>
      <c r="FX47" s="90"/>
      <c r="FY47" s="90"/>
      <c r="FZ47" s="90"/>
      <c r="GA47" s="90"/>
      <c r="GB47" s="90"/>
      <c r="GC47" s="90"/>
      <c r="GD47" s="90"/>
      <c r="GE47" s="90"/>
      <c r="GF47" s="90"/>
      <c r="GG47" s="90"/>
      <c r="GH47" s="90"/>
      <c r="GI47" s="90"/>
      <c r="GJ47" s="90"/>
      <c r="GK47" s="90"/>
      <c r="GL47" s="90"/>
      <c r="GM47" s="90"/>
      <c r="GN47" s="90"/>
      <c r="GO47" s="90"/>
      <c r="GP47" s="90"/>
      <c r="GQ47" s="90"/>
      <c r="GR47" s="90"/>
      <c r="GS47" s="90"/>
      <c r="GT47" s="90"/>
      <c r="GU47" s="90"/>
      <c r="GV47" s="90"/>
      <c r="GW47" s="90"/>
      <c r="GX47" s="90"/>
      <c r="GY47" s="90"/>
      <c r="GZ47" s="90"/>
      <c r="HA47" s="90"/>
      <c r="HB47" s="90"/>
      <c r="HC47" s="90"/>
      <c r="HD47" s="90"/>
      <c r="HE47" s="90"/>
      <c r="HF47" s="90"/>
      <c r="HG47" s="90"/>
      <c r="HH47" s="90"/>
      <c r="HI47" s="90"/>
      <c r="HJ47" s="90"/>
      <c r="HK47" s="90"/>
      <c r="HL47" s="90"/>
      <c r="HM47" s="90"/>
      <c r="HN47" s="90"/>
      <c r="HO47" s="90"/>
      <c r="HP47" s="90"/>
      <c r="HQ47" s="90"/>
      <c r="HR47" s="90"/>
      <c r="HS47" s="90"/>
      <c r="HT47" s="90"/>
      <c r="HU47" s="90"/>
      <c r="HV47" s="90"/>
      <c r="HW47" s="90"/>
      <c r="HX47" s="90"/>
      <c r="HY47" s="90"/>
      <c r="HZ47" s="90"/>
      <c r="IA47" s="90"/>
      <c r="IB47" s="90"/>
      <c r="IC47" s="90"/>
      <c r="ID47" s="90"/>
      <c r="IE47" s="90"/>
      <c r="IF47" s="90"/>
      <c r="IG47" s="90"/>
      <c r="IH47" s="90"/>
      <c r="II47" s="90"/>
      <c r="IJ47" s="90"/>
      <c r="IK47" s="90"/>
      <c r="IL47" s="90"/>
      <c r="IM47" s="90"/>
      <c r="IN47" s="90"/>
      <c r="IO47" s="90"/>
      <c r="IP47" s="90"/>
      <c r="IQ47" s="90"/>
      <c r="IR47" s="90"/>
      <c r="IS47" s="90"/>
      <c r="IT47" s="90"/>
      <c r="IU47" s="90"/>
      <c r="IV47" s="90"/>
      <c r="IW47" s="90"/>
      <c r="IX47" s="90"/>
      <c r="IY47" s="90"/>
      <c r="IZ47" s="90"/>
      <c r="JA47" s="90"/>
      <c r="JB47" s="90"/>
      <c r="JC47" s="90"/>
      <c r="JD47" s="90"/>
      <c r="JE47" s="90"/>
      <c r="JF47" s="90"/>
      <c r="JG47" s="90"/>
      <c r="JH47" s="90"/>
      <c r="JI47" s="90"/>
      <c r="JJ47" s="90"/>
      <c r="JK47" s="90"/>
      <c r="JL47" s="90"/>
      <c r="JM47" s="90"/>
      <c r="JN47" s="90"/>
      <c r="JO47" s="90"/>
      <c r="JP47" s="90"/>
      <c r="JQ47" s="90"/>
      <c r="JR47" s="90"/>
      <c r="JS47" s="90"/>
      <c r="JT47" s="90"/>
      <c r="JU47" s="90"/>
      <c r="JV47" s="90"/>
      <c r="JW47" s="90"/>
      <c r="JX47" s="90"/>
      <c r="JY47" s="90"/>
      <c r="JZ47" s="90"/>
      <c r="KA47" s="90"/>
      <c r="KB47" s="90"/>
      <c r="KC47" s="90"/>
      <c r="KD47" s="90"/>
      <c r="KE47" s="90"/>
      <c r="KF47" s="90"/>
      <c r="KG47" s="90"/>
      <c r="KH47" s="90"/>
      <c r="KI47" s="90"/>
      <c r="KJ47" s="90"/>
      <c r="KK47" s="90"/>
      <c r="KL47" s="90"/>
      <c r="KM47" s="90"/>
      <c r="KN47" s="90"/>
      <c r="KO47" s="90"/>
      <c r="KP47" s="90"/>
      <c r="KQ47" s="90"/>
      <c r="KR47" s="90"/>
      <c r="KS47" s="90"/>
      <c r="KT47" s="90"/>
      <c r="KU47" s="90"/>
      <c r="KV47" s="90"/>
      <c r="KW47" s="90"/>
      <c r="KX47" s="90"/>
      <c r="KY47" s="90"/>
      <c r="KZ47" s="90"/>
      <c r="LA47" s="90"/>
      <c r="LB47" s="90"/>
      <c r="LC47" s="90"/>
      <c r="LD47" s="90"/>
      <c r="LE47" s="90"/>
      <c r="LF47" s="90"/>
      <c r="LG47" s="90"/>
      <c r="LH47" s="90"/>
      <c r="LI47" s="90"/>
      <c r="LJ47" s="90"/>
      <c r="LK47" s="90"/>
      <c r="LL47" s="90"/>
      <c r="LM47" s="90"/>
      <c r="LN47" s="90"/>
      <c r="LO47" s="90"/>
      <c r="LP47" s="90"/>
      <c r="LQ47" s="90"/>
      <c r="LR47" s="90"/>
      <c r="LS47" s="90"/>
      <c r="LT47" s="90"/>
      <c r="LU47" s="90"/>
      <c r="LV47" s="90"/>
      <c r="LW47" s="90"/>
      <c r="LX47" s="90"/>
      <c r="LY47" s="90"/>
      <c r="LZ47" s="90"/>
      <c r="MA47" s="90"/>
      <c r="MB47" s="90"/>
      <c r="MC47" s="90"/>
      <c r="MD47" s="90"/>
      <c r="ME47" s="90"/>
      <c r="MF47" s="90"/>
      <c r="MG47" s="90"/>
      <c r="MH47" s="90"/>
      <c r="MI47" s="90"/>
      <c r="MJ47" s="90"/>
      <c r="MK47" s="90"/>
      <c r="ML47" s="90"/>
      <c r="MM47" s="90"/>
      <c r="MN47" s="90"/>
      <c r="MO47" s="90"/>
      <c r="MP47" s="90"/>
      <c r="MQ47" s="90"/>
      <c r="MR47" s="90"/>
      <c r="MS47" s="90"/>
      <c r="MT47" s="90"/>
      <c r="MU47" s="90"/>
      <c r="MV47" s="90"/>
      <c r="MW47" s="90"/>
      <c r="MX47" s="90"/>
      <c r="MY47" s="90"/>
      <c r="MZ47" s="90"/>
      <c r="NA47" s="90"/>
      <c r="NB47" s="90"/>
      <c r="NC47" s="90"/>
      <c r="ND47" s="90"/>
      <c r="NE47" s="90"/>
      <c r="NF47" s="90"/>
      <c r="NG47" s="90"/>
      <c r="NH47" s="90"/>
      <c r="NI47" s="90"/>
      <c r="NJ47" s="90"/>
      <c r="NK47" s="90"/>
      <c r="NL47" s="90"/>
      <c r="NM47" s="90"/>
      <c r="NN47" s="90"/>
      <c r="NO47" s="90"/>
      <c r="NP47" s="90"/>
      <c r="NQ47" s="90"/>
      <c r="NR47" s="90"/>
      <c r="NS47" s="90"/>
      <c r="NT47" s="90"/>
      <c r="NU47" s="90"/>
      <c r="NV47" s="90"/>
      <c r="NW47" s="90"/>
      <c r="NX47" s="90"/>
      <c r="NY47" s="90"/>
      <c r="NZ47" s="90"/>
      <c r="OA47" s="90"/>
      <c r="OB47" s="90"/>
      <c r="OC47" s="90"/>
      <c r="OD47" s="90"/>
      <c r="OE47" s="90"/>
      <c r="OF47" s="90"/>
      <c r="OG47" s="90"/>
      <c r="OH47" s="90"/>
      <c r="OI47" s="90"/>
      <c r="OJ47" s="90"/>
      <c r="OK47" s="90"/>
      <c r="OL47" s="90"/>
      <c r="OM47" s="90"/>
      <c r="ON47" s="90"/>
      <c r="OO47" s="90"/>
      <c r="OP47" s="90"/>
      <c r="OQ47" s="90"/>
      <c r="OR47" s="90"/>
      <c r="OS47" s="90"/>
      <c r="OT47" s="90"/>
      <c r="OU47" s="90"/>
      <c r="OV47" s="90"/>
      <c r="OW47" s="90"/>
      <c r="OX47" s="90"/>
      <c r="OY47" s="90"/>
      <c r="OZ47" s="90"/>
      <c r="PA47" s="90"/>
      <c r="PB47" s="90"/>
      <c r="PC47" s="90"/>
      <c r="PD47" s="90"/>
      <c r="PE47" s="90"/>
      <c r="PF47" s="90"/>
      <c r="PG47" s="90"/>
      <c r="PH47" s="90"/>
      <c r="PI47" s="90"/>
      <c r="PJ47" s="90"/>
      <c r="PK47" s="90"/>
      <c r="PL47" s="90"/>
      <c r="PM47" s="90"/>
      <c r="PN47" s="90"/>
      <c r="PO47" s="90"/>
      <c r="PP47" s="90"/>
      <c r="PQ47" s="90"/>
      <c r="PR47" s="90"/>
      <c r="PS47" s="90"/>
      <c r="PT47" s="90"/>
      <c r="PU47" s="90"/>
      <c r="PV47" s="90"/>
      <c r="PW47" s="90"/>
      <c r="PX47" s="90"/>
      <c r="PY47" s="90"/>
      <c r="PZ47" s="90"/>
      <c r="QA47" s="90"/>
      <c r="QB47" s="90"/>
      <c r="QC47" s="90"/>
      <c r="QD47" s="90"/>
      <c r="QE47" s="90"/>
      <c r="QF47" s="90"/>
      <c r="QG47" s="90"/>
      <c r="QH47" s="90"/>
      <c r="QI47" s="90"/>
      <c r="QJ47" s="90"/>
      <c r="QK47" s="90"/>
      <c r="QL47" s="90"/>
      <c r="QM47" s="90"/>
      <c r="QN47" s="90"/>
      <c r="QO47" s="90"/>
      <c r="QP47" s="90"/>
      <c r="QQ47" s="90"/>
      <c r="QR47" s="90"/>
      <c r="QS47" s="90"/>
      <c r="QT47" s="90"/>
      <c r="QU47" s="90"/>
      <c r="QV47" s="90"/>
      <c r="QW47" s="90"/>
      <c r="QX47" s="90"/>
      <c r="QY47" s="90"/>
      <c r="QZ47" s="90"/>
      <c r="RA47" s="90"/>
      <c r="RB47" s="90"/>
      <c r="RC47" s="90"/>
      <c r="RD47" s="90"/>
      <c r="RE47" s="90"/>
      <c r="RF47" s="90"/>
      <c r="RG47" s="90"/>
      <c r="RH47" s="90"/>
      <c r="RI47" s="90"/>
      <c r="RJ47" s="90"/>
      <c r="RK47" s="90"/>
      <c r="RL47" s="90"/>
      <c r="RM47" s="90"/>
      <c r="RN47" s="90"/>
      <c r="RO47" s="90"/>
      <c r="RP47" s="90"/>
      <c r="RQ47" s="90"/>
      <c r="RR47" s="90"/>
      <c r="RS47" s="90"/>
      <c r="RT47" s="90"/>
      <c r="RU47" s="90"/>
      <c r="RV47" s="90"/>
      <c r="RW47" s="90"/>
      <c r="RX47" s="90"/>
      <c r="RY47" s="90"/>
      <c r="RZ47" s="90"/>
      <c r="SA47" s="90"/>
      <c r="SB47" s="90"/>
      <c r="SC47" s="90"/>
      <c r="SD47" s="90"/>
      <c r="SE47" s="90"/>
      <c r="SF47" s="90"/>
      <c r="SG47" s="90"/>
      <c r="SH47" s="90"/>
      <c r="SI47" s="90"/>
      <c r="SJ47" s="90"/>
      <c r="SK47" s="90"/>
      <c r="SL47" s="90"/>
      <c r="SM47" s="90"/>
      <c r="SN47" s="90"/>
      <c r="SO47" s="90"/>
      <c r="SP47" s="90"/>
      <c r="SQ47" s="90"/>
      <c r="SR47" s="90"/>
      <c r="SS47" s="90"/>
      <c r="ST47" s="90"/>
      <c r="SU47" s="90"/>
      <c r="SV47" s="90"/>
      <c r="SW47" s="90"/>
      <c r="SX47" s="90"/>
      <c r="SY47" s="90"/>
      <c r="SZ47" s="90"/>
      <c r="TA47" s="90"/>
      <c r="TB47" s="90"/>
      <c r="TC47" s="90"/>
      <c r="TD47" s="90"/>
      <c r="TE47" s="90"/>
      <c r="TF47" s="90"/>
      <c r="TG47" s="90"/>
      <c r="TH47" s="90"/>
      <c r="TI47" s="90"/>
      <c r="TJ47" s="90"/>
      <c r="TK47" s="90"/>
      <c r="TL47" s="90"/>
      <c r="TM47" s="90"/>
      <c r="TN47" s="90"/>
      <c r="TO47" s="90"/>
      <c r="TP47" s="90"/>
      <c r="TQ47" s="90"/>
      <c r="TR47" s="90"/>
      <c r="TS47" s="90"/>
      <c r="TT47" s="90"/>
      <c r="TU47" s="90"/>
      <c r="TV47" s="90"/>
      <c r="TW47" s="90"/>
      <c r="TX47" s="90"/>
      <c r="TY47" s="90"/>
      <c r="TZ47" s="90"/>
      <c r="UA47" s="90"/>
      <c r="UB47" s="90"/>
      <c r="UC47" s="90"/>
      <c r="UD47" s="90"/>
      <c r="UE47" s="90"/>
      <c r="UF47" s="90"/>
      <c r="UG47" s="90"/>
      <c r="UH47" s="90"/>
      <c r="UI47" s="90"/>
      <c r="UJ47" s="90"/>
      <c r="UK47" s="90"/>
      <c r="UL47" s="90"/>
      <c r="UM47" s="90"/>
      <c r="UN47" s="90"/>
      <c r="UO47" s="90"/>
      <c r="UP47" s="90"/>
      <c r="UQ47" s="90"/>
      <c r="UR47" s="90"/>
      <c r="US47" s="90"/>
      <c r="UT47" s="90"/>
      <c r="UU47" s="90"/>
      <c r="UV47" s="90"/>
      <c r="UW47" s="90"/>
      <c r="UX47" s="90"/>
      <c r="UY47" s="90"/>
      <c r="UZ47" s="90"/>
      <c r="VA47" s="90"/>
      <c r="VB47" s="90"/>
      <c r="VC47" s="90"/>
      <c r="VD47" s="90"/>
      <c r="VE47" s="90"/>
      <c r="VF47" s="90"/>
      <c r="VG47" s="90"/>
      <c r="VH47" s="90"/>
      <c r="VI47" s="90"/>
      <c r="VJ47" s="90"/>
      <c r="VK47" s="90"/>
      <c r="VL47" s="90"/>
      <c r="VM47" s="90"/>
      <c r="VN47" s="90"/>
      <c r="VO47" s="90"/>
      <c r="VP47" s="90"/>
      <c r="VQ47" s="90"/>
      <c r="VR47" s="90"/>
      <c r="VS47" s="90"/>
      <c r="VT47" s="90"/>
      <c r="VU47" s="90"/>
      <c r="VV47" s="90"/>
      <c r="VW47" s="90"/>
      <c r="VX47" s="90"/>
      <c r="VY47" s="90"/>
      <c r="VZ47" s="90"/>
      <c r="WA47" s="90"/>
      <c r="WB47" s="90"/>
      <c r="WC47" s="90"/>
      <c r="WD47" s="90"/>
      <c r="WE47" s="90"/>
      <c r="WF47" s="90"/>
      <c r="WG47" s="90"/>
      <c r="WH47" s="90"/>
      <c r="WI47" s="90"/>
      <c r="WJ47" s="90"/>
      <c r="WK47" s="90"/>
      <c r="WL47" s="90"/>
      <c r="WM47" s="90"/>
      <c r="WN47" s="90"/>
      <c r="WO47" s="90"/>
      <c r="WP47" s="90"/>
      <c r="WQ47" s="90"/>
      <c r="WR47" s="90"/>
      <c r="WS47" s="90"/>
      <c r="WT47" s="90"/>
      <c r="WU47" s="90"/>
      <c r="WV47" s="90"/>
      <c r="WW47" s="90"/>
      <c r="WX47" s="90"/>
      <c r="WY47" s="90"/>
      <c r="WZ47" s="90"/>
      <c r="XA47" s="90"/>
      <c r="XB47" s="90"/>
      <c r="XC47" s="90"/>
      <c r="XD47" s="90"/>
      <c r="XE47" s="90"/>
      <c r="XF47" s="90"/>
      <c r="XG47" s="90"/>
      <c r="XH47" s="90"/>
      <c r="XI47" s="90"/>
      <c r="XJ47" s="90"/>
      <c r="XK47" s="90"/>
      <c r="XL47" s="90"/>
      <c r="XM47" s="90"/>
      <c r="XN47" s="90"/>
      <c r="XO47" s="90"/>
      <c r="XP47" s="90"/>
      <c r="XQ47" s="90"/>
      <c r="XR47" s="90"/>
      <c r="XS47" s="90"/>
      <c r="XT47" s="90"/>
      <c r="XU47" s="90"/>
      <c r="XV47" s="90"/>
      <c r="XW47" s="90"/>
      <c r="XX47" s="90"/>
      <c r="XY47" s="90"/>
      <c r="XZ47" s="90"/>
      <c r="YA47" s="90"/>
      <c r="YB47" s="90"/>
      <c r="YC47" s="90"/>
      <c r="YD47" s="90"/>
      <c r="YE47" s="90"/>
      <c r="YF47" s="90"/>
      <c r="YG47" s="90"/>
      <c r="YH47" s="90"/>
      <c r="YI47" s="90"/>
      <c r="YJ47" s="90"/>
      <c r="YK47" s="90"/>
      <c r="YL47" s="90"/>
      <c r="YM47" s="90"/>
      <c r="YN47" s="90"/>
      <c r="YO47" s="90"/>
      <c r="YP47" s="90"/>
      <c r="YQ47" s="90"/>
      <c r="YR47" s="90"/>
      <c r="YS47" s="90"/>
      <c r="YT47" s="90"/>
      <c r="YU47" s="90"/>
      <c r="YV47" s="90"/>
      <c r="YW47" s="90"/>
      <c r="YX47" s="90"/>
      <c r="YY47" s="90"/>
      <c r="YZ47" s="90"/>
      <c r="ZA47" s="90"/>
      <c r="ZB47" s="90"/>
      <c r="ZC47" s="90"/>
      <c r="ZD47" s="90"/>
      <c r="ZE47" s="90"/>
      <c r="ZF47" s="90"/>
      <c r="ZG47" s="90"/>
      <c r="ZH47" s="90"/>
      <c r="ZI47" s="90"/>
      <c r="ZJ47" s="90"/>
      <c r="ZK47" s="90"/>
      <c r="ZL47" s="90"/>
      <c r="ZM47" s="90"/>
      <c r="ZN47" s="90"/>
      <c r="ZO47" s="90"/>
      <c r="ZP47" s="90"/>
      <c r="ZQ47" s="90"/>
      <c r="ZR47" s="90"/>
      <c r="ZS47" s="90"/>
      <c r="ZT47" s="90"/>
      <c r="ZU47" s="90"/>
      <c r="ZV47" s="90"/>
      <c r="ZW47" s="90"/>
      <c r="ZX47" s="90"/>
      <c r="ZY47" s="90"/>
      <c r="ZZ47" s="90"/>
      <c r="AAA47" s="90"/>
      <c r="AAB47" s="90"/>
      <c r="AAC47" s="90"/>
      <c r="AAD47" s="90"/>
      <c r="AAE47" s="90"/>
      <c r="AAF47" s="90"/>
      <c r="AAG47" s="90"/>
      <c r="AAH47" s="90"/>
      <c r="AAI47" s="90"/>
      <c r="AAJ47" s="90"/>
      <c r="AAK47" s="90"/>
      <c r="AAL47" s="90"/>
      <c r="AAM47" s="90"/>
      <c r="AAN47" s="90"/>
      <c r="AAO47" s="90"/>
      <c r="AAP47" s="90"/>
      <c r="AAQ47" s="90"/>
      <c r="AAR47" s="90"/>
      <c r="AAS47" s="90"/>
      <c r="AAT47" s="90"/>
      <c r="AAU47" s="90"/>
      <c r="AAV47" s="90"/>
      <c r="AAW47" s="90"/>
      <c r="AAX47" s="90"/>
      <c r="AAY47" s="90"/>
      <c r="AAZ47" s="90"/>
      <c r="ABA47" s="90"/>
      <c r="ABB47" s="90"/>
      <c r="ABC47" s="90"/>
      <c r="ABD47" s="90"/>
      <c r="ABE47" s="90"/>
      <c r="ABF47" s="90"/>
      <c r="ABG47" s="90"/>
      <c r="ABH47" s="90"/>
      <c r="ABI47" s="90"/>
      <c r="ABJ47" s="90"/>
      <c r="ABK47" s="90"/>
      <c r="ABL47" s="90"/>
      <c r="ABM47" s="90"/>
      <c r="ABN47" s="90"/>
      <c r="ABO47" s="90"/>
      <c r="ABP47" s="90"/>
      <c r="ABQ47" s="90"/>
      <c r="ABR47" s="90"/>
      <c r="ABS47" s="90"/>
      <c r="ABT47" s="90"/>
      <c r="ABU47" s="90"/>
      <c r="ABV47" s="90"/>
      <c r="ABW47" s="90"/>
      <c r="ABX47" s="90"/>
      <c r="ABY47" s="90"/>
      <c r="ABZ47" s="90"/>
      <c r="ACA47" s="90"/>
      <c r="ACB47" s="90"/>
      <c r="ACC47" s="90"/>
      <c r="ACD47" s="90"/>
      <c r="ACE47" s="90"/>
      <c r="ACF47" s="90"/>
      <c r="ACG47" s="90"/>
      <c r="ACH47" s="90"/>
      <c r="ACI47" s="90"/>
      <c r="ACJ47" s="90"/>
      <c r="ACK47" s="90"/>
      <c r="ACL47" s="90"/>
      <c r="ACM47" s="90"/>
      <c r="ACN47" s="90"/>
      <c r="ACO47" s="90"/>
      <c r="ACP47" s="90"/>
      <c r="ACQ47" s="90"/>
      <c r="ACR47" s="90"/>
      <c r="ACS47" s="90"/>
      <c r="ACT47" s="90"/>
      <c r="ACU47" s="90"/>
      <c r="ACV47" s="90"/>
      <c r="ACW47" s="90"/>
      <c r="ACX47" s="90"/>
      <c r="ACY47" s="90"/>
      <c r="ACZ47" s="90"/>
      <c r="ADA47" s="90"/>
      <c r="ADB47" s="90"/>
      <c r="ADC47" s="90"/>
      <c r="ADD47" s="90"/>
      <c r="ADE47" s="90"/>
      <c r="ADF47" s="90"/>
      <c r="ADG47" s="90"/>
      <c r="ADH47" s="90"/>
      <c r="ADI47" s="90"/>
      <c r="ADJ47" s="90"/>
      <c r="ADK47" s="90"/>
      <c r="ADL47" s="90"/>
      <c r="ADM47" s="90"/>
      <c r="ADN47" s="90"/>
      <c r="ADO47" s="90"/>
      <c r="ADP47" s="90"/>
      <c r="ADQ47" s="90"/>
      <c r="ADR47" s="90"/>
      <c r="ADS47" s="90"/>
      <c r="ADT47" s="90"/>
      <c r="ADU47" s="90"/>
      <c r="ADV47" s="90"/>
      <c r="ADW47" s="90"/>
      <c r="ADX47" s="90"/>
      <c r="ADY47" s="90"/>
      <c r="ADZ47" s="90"/>
      <c r="AEA47" s="90"/>
      <c r="AEB47" s="90"/>
      <c r="AEC47" s="90"/>
      <c r="AED47" s="90"/>
      <c r="AEE47" s="90"/>
      <c r="AEF47" s="90"/>
      <c r="AEG47" s="90"/>
      <c r="AEH47" s="90"/>
      <c r="AEI47" s="90"/>
      <c r="AEJ47" s="90"/>
      <c r="AEK47" s="90"/>
      <c r="AEL47" s="90"/>
      <c r="AEM47" s="90"/>
      <c r="AEN47" s="90"/>
      <c r="AEO47" s="90"/>
      <c r="AEP47" s="90"/>
      <c r="AEQ47" s="90"/>
      <c r="AER47" s="90"/>
      <c r="AES47" s="90"/>
      <c r="AET47" s="90"/>
      <c r="AEU47" s="90"/>
      <c r="AEV47" s="90"/>
      <c r="AEW47" s="90"/>
      <c r="AEX47" s="90"/>
      <c r="AEY47" s="90"/>
      <c r="AEZ47" s="90"/>
      <c r="AFA47" s="90"/>
      <c r="AFB47" s="90"/>
      <c r="AFC47" s="90"/>
      <c r="AFD47" s="90"/>
      <c r="AFE47" s="90"/>
      <c r="AFF47" s="90"/>
      <c r="AFG47" s="90"/>
      <c r="AFH47" s="90"/>
      <c r="AFI47" s="90"/>
      <c r="AFJ47" s="90"/>
      <c r="AFK47" s="90"/>
      <c r="AFL47" s="90"/>
      <c r="AFM47" s="90"/>
      <c r="AFN47" s="90"/>
      <c r="AFO47" s="90"/>
      <c r="AFP47" s="90"/>
      <c r="AFQ47" s="90"/>
      <c r="AFR47" s="90"/>
      <c r="AFS47" s="90"/>
      <c r="AFT47" s="90"/>
      <c r="AFU47" s="90"/>
      <c r="AFV47" s="90"/>
      <c r="AFW47" s="90"/>
      <c r="AFX47" s="90"/>
      <c r="AFY47" s="90"/>
      <c r="AFZ47" s="90"/>
      <c r="AGA47" s="90"/>
      <c r="AGB47" s="90"/>
      <c r="AGC47" s="90"/>
      <c r="AGD47" s="90"/>
      <c r="AGE47" s="90"/>
      <c r="AGF47" s="90"/>
      <c r="AGG47" s="90"/>
      <c r="AGH47" s="90"/>
      <c r="AGI47" s="90"/>
      <c r="AGJ47" s="90"/>
      <c r="AGK47" s="90"/>
      <c r="AGL47" s="90"/>
      <c r="AGM47" s="90"/>
      <c r="AGN47" s="90"/>
      <c r="AGO47" s="90"/>
      <c r="AGP47" s="90"/>
      <c r="AGQ47" s="90"/>
      <c r="AGR47" s="90"/>
      <c r="AGS47" s="90"/>
      <c r="AGT47" s="90"/>
      <c r="AGU47" s="90"/>
      <c r="AGV47" s="90"/>
      <c r="AGW47" s="90"/>
      <c r="AGX47" s="90"/>
      <c r="AGY47" s="90"/>
      <c r="AGZ47" s="90"/>
      <c r="AHA47" s="90"/>
      <c r="AHB47" s="90"/>
      <c r="AHC47" s="90"/>
      <c r="AHD47" s="90"/>
      <c r="AHE47" s="90"/>
      <c r="AHF47" s="90"/>
      <c r="AHG47" s="90"/>
      <c r="AHH47" s="90"/>
      <c r="AHI47" s="90"/>
      <c r="AHJ47" s="90"/>
      <c r="AHK47" s="90"/>
      <c r="AHL47" s="90"/>
      <c r="AHM47" s="90"/>
      <c r="AHN47" s="90"/>
      <c r="AHO47" s="90"/>
      <c r="AHP47" s="90"/>
      <c r="AHQ47" s="90"/>
      <c r="AHR47" s="90"/>
      <c r="AHS47" s="90"/>
      <c r="AHT47" s="90"/>
      <c r="AHU47" s="90"/>
      <c r="AHV47" s="90"/>
      <c r="AHW47" s="90"/>
      <c r="AHX47" s="90"/>
      <c r="AHY47" s="90"/>
      <c r="AHZ47" s="90"/>
      <c r="AIA47" s="90"/>
      <c r="AIB47" s="90"/>
      <c r="AIC47" s="90"/>
      <c r="AID47" s="90"/>
      <c r="AIE47" s="90"/>
      <c r="AIF47" s="90"/>
      <c r="AIG47" s="90"/>
      <c r="AIH47" s="90"/>
      <c r="AII47" s="90"/>
      <c r="AIJ47" s="90"/>
      <c r="AIK47" s="90"/>
      <c r="AIL47" s="90"/>
      <c r="AIM47" s="90"/>
      <c r="AIN47" s="90"/>
      <c r="AIO47" s="90"/>
      <c r="AIP47" s="90"/>
      <c r="AIQ47" s="90"/>
      <c r="AIR47" s="90"/>
      <c r="AIS47" s="90"/>
      <c r="AIT47" s="90"/>
      <c r="AIU47" s="90"/>
      <c r="AIV47" s="90"/>
      <c r="AIW47" s="90"/>
      <c r="AIX47" s="90"/>
      <c r="AIY47" s="90"/>
      <c r="AIZ47" s="90"/>
      <c r="AJA47" s="90"/>
      <c r="AJB47" s="90"/>
      <c r="AJC47" s="90"/>
      <c r="AJD47" s="90"/>
      <c r="AJE47" s="90"/>
      <c r="AJF47" s="90"/>
      <c r="AJG47" s="90"/>
      <c r="AJH47" s="90"/>
      <c r="AJI47" s="90"/>
      <c r="AJJ47" s="90"/>
      <c r="AJK47" s="90"/>
      <c r="AJL47" s="90"/>
      <c r="AJM47" s="90"/>
      <c r="AJN47" s="90"/>
      <c r="AJO47" s="90"/>
      <c r="AJP47" s="90"/>
      <c r="AJQ47" s="90"/>
      <c r="AJR47" s="90"/>
      <c r="AJS47" s="90"/>
      <c r="AJT47" s="90"/>
      <c r="AJU47" s="90"/>
      <c r="AJV47" s="90"/>
      <c r="AJW47" s="90"/>
      <c r="AJX47" s="90"/>
      <c r="AJY47" s="90"/>
      <c r="AJZ47" s="90"/>
      <c r="AKA47" s="90"/>
      <c r="AKB47" s="90"/>
      <c r="AKC47" s="90"/>
      <c r="AKD47" s="90"/>
      <c r="AKE47" s="90"/>
      <c r="AKF47" s="90"/>
      <c r="AKG47" s="90"/>
      <c r="AKH47" s="90"/>
      <c r="AKI47" s="90"/>
      <c r="AKJ47" s="90"/>
      <c r="AKK47" s="90"/>
      <c r="AKL47" s="90"/>
      <c r="AKM47" s="90"/>
      <c r="AKN47" s="90"/>
      <c r="AKO47" s="90"/>
      <c r="AKP47" s="90"/>
      <c r="AKQ47" s="90"/>
      <c r="AKR47" s="90"/>
      <c r="AKS47" s="90"/>
      <c r="AKT47" s="90"/>
      <c r="AKU47" s="90"/>
      <c r="AKV47" s="90"/>
      <c r="AKW47" s="90"/>
      <c r="AKX47" s="90"/>
      <c r="AKY47" s="90"/>
      <c r="AKZ47" s="90"/>
      <c r="ALA47" s="90"/>
      <c r="ALB47" s="90"/>
      <c r="ALC47" s="90"/>
      <c r="ALD47" s="90"/>
      <c r="ALE47" s="90"/>
      <c r="ALF47" s="90"/>
      <c r="ALG47" s="90"/>
      <c r="ALH47" s="90"/>
      <c r="ALI47" s="90"/>
      <c r="ALJ47" s="90"/>
      <c r="ALK47" s="90"/>
      <c r="ALL47" s="90"/>
      <c r="ALM47" s="90"/>
      <c r="ALN47" s="90"/>
      <c r="ALO47" s="90"/>
      <c r="ALP47" s="90"/>
      <c r="ALQ47" s="90"/>
      <c r="ALR47" s="90"/>
      <c r="ALS47" s="90"/>
      <c r="ALT47" s="90"/>
      <c r="ALU47" s="90"/>
      <c r="ALV47" s="90"/>
      <c r="ALW47" s="90"/>
      <c r="ALX47" s="90"/>
      <c r="ALY47" s="90"/>
      <c r="ALZ47" s="90"/>
      <c r="AMA47" s="90"/>
      <c r="AMB47" s="90"/>
      <c r="AMC47" s="90"/>
      <c r="AMD47" s="90"/>
      <c r="AME47" s="90"/>
      <c r="AMF47" s="90"/>
      <c r="AMG47" s="90"/>
      <c r="AMH47" s="90"/>
      <c r="AMI47" s="90"/>
      <c r="AMJ47" s="90"/>
      <c r="AMK47" s="90"/>
      <c r="AML47" s="90"/>
      <c r="AMM47" s="90"/>
      <c r="AMN47" s="90"/>
      <c r="AMO47" s="90"/>
      <c r="AMP47" s="90"/>
      <c r="AMQ47" s="90"/>
      <c r="AMR47" s="90"/>
      <c r="AMS47" s="90"/>
      <c r="AMT47" s="90"/>
      <c r="AMU47" s="90"/>
      <c r="AMV47" s="90"/>
      <c r="AMW47" s="90"/>
      <c r="AMX47" s="90"/>
      <c r="AMY47" s="90"/>
      <c r="AMZ47" s="90"/>
      <c r="ANA47" s="90"/>
      <c r="ANB47" s="90"/>
      <c r="ANC47" s="90"/>
      <c r="AND47" s="90"/>
      <c r="ANE47" s="90"/>
      <c r="ANF47" s="90"/>
      <c r="ANG47" s="90"/>
      <c r="ANH47" s="90"/>
      <c r="ANI47" s="90"/>
      <c r="ANJ47" s="90"/>
      <c r="ANK47" s="90"/>
      <c r="ANL47" s="90"/>
      <c r="ANM47" s="90"/>
      <c r="ANN47" s="90"/>
      <c r="ANO47" s="90"/>
      <c r="ANP47" s="90"/>
      <c r="ANQ47" s="90"/>
      <c r="ANR47" s="90"/>
      <c r="ANS47" s="90"/>
      <c r="ANT47" s="90"/>
      <c r="ANU47" s="90"/>
      <c r="ANV47" s="90"/>
      <c r="ANW47" s="90"/>
      <c r="ANX47" s="90"/>
      <c r="ANY47" s="90"/>
      <c r="ANZ47" s="90"/>
      <c r="AOA47" s="90"/>
      <c r="AOB47" s="90"/>
      <c r="AOC47" s="90"/>
      <c r="AOD47" s="90"/>
      <c r="AOE47" s="90"/>
      <c r="AOF47" s="90"/>
      <c r="AOG47" s="90"/>
      <c r="AOH47" s="90"/>
      <c r="AOI47" s="90"/>
      <c r="AOJ47" s="90"/>
      <c r="AOK47" s="90"/>
      <c r="AOL47" s="90"/>
      <c r="AOM47" s="90"/>
      <c r="AON47" s="90"/>
      <c r="AOO47" s="90"/>
      <c r="AOP47" s="90"/>
      <c r="AOQ47" s="90"/>
      <c r="AOR47" s="90"/>
      <c r="AOS47" s="90"/>
      <c r="AOT47" s="90"/>
      <c r="AOU47" s="90"/>
      <c r="AOV47" s="90"/>
      <c r="AOW47" s="90"/>
      <c r="AOX47" s="90"/>
      <c r="AOY47" s="90"/>
      <c r="AOZ47" s="90"/>
      <c r="APA47" s="90"/>
      <c r="APB47" s="90"/>
      <c r="APC47" s="90"/>
      <c r="APD47" s="90"/>
      <c r="APE47" s="90"/>
      <c r="APF47" s="90"/>
      <c r="APG47" s="90"/>
      <c r="APH47" s="90"/>
      <c r="API47" s="90"/>
      <c r="APJ47" s="90"/>
      <c r="APK47" s="90"/>
      <c r="APL47" s="90"/>
      <c r="APM47" s="90"/>
      <c r="APN47" s="90"/>
      <c r="APO47" s="90"/>
      <c r="APP47" s="90"/>
      <c r="APQ47" s="90"/>
      <c r="APR47" s="90"/>
      <c r="APS47" s="90"/>
      <c r="APT47" s="90"/>
      <c r="APU47" s="90"/>
      <c r="APV47" s="90"/>
      <c r="APW47" s="90"/>
      <c r="APX47" s="90"/>
      <c r="APY47" s="90"/>
      <c r="APZ47" s="90"/>
      <c r="AQA47" s="90"/>
      <c r="AQB47" s="90"/>
      <c r="AQC47" s="90"/>
      <c r="AQD47" s="90"/>
      <c r="AQE47" s="90"/>
      <c r="AQF47" s="90"/>
      <c r="AQG47" s="90"/>
      <c r="AQH47" s="90"/>
      <c r="AQI47" s="90"/>
      <c r="AQJ47" s="90"/>
      <c r="AQK47" s="90"/>
      <c r="AQL47" s="90"/>
      <c r="AQM47" s="90"/>
      <c r="AQN47" s="90"/>
      <c r="AQO47" s="90"/>
      <c r="AQP47" s="90"/>
      <c r="AQQ47" s="90"/>
      <c r="AQR47" s="90"/>
      <c r="AQS47" s="90"/>
      <c r="AQT47" s="90"/>
      <c r="AQU47" s="90"/>
      <c r="AQV47" s="90"/>
      <c r="AQW47" s="90"/>
      <c r="AQX47" s="90"/>
      <c r="AQY47" s="90"/>
      <c r="AQZ47" s="90"/>
      <c r="ARA47" s="90"/>
      <c r="ARB47" s="90"/>
      <c r="ARC47" s="90"/>
      <c r="ARD47" s="90"/>
      <c r="ARE47" s="90"/>
      <c r="ARF47" s="90"/>
      <c r="ARG47" s="90"/>
      <c r="ARH47" s="90"/>
      <c r="ARI47" s="90"/>
      <c r="ARJ47" s="90"/>
      <c r="ARK47" s="90"/>
      <c r="ARL47" s="90"/>
      <c r="ARM47" s="90"/>
      <c r="ARN47" s="90"/>
      <c r="ARO47" s="90"/>
      <c r="ARP47" s="90"/>
      <c r="ARQ47" s="90"/>
      <c r="ARR47" s="90"/>
      <c r="ARS47" s="90"/>
      <c r="ART47" s="90"/>
      <c r="ARU47" s="90"/>
      <c r="ARV47" s="90"/>
      <c r="ARW47" s="90"/>
      <c r="ARX47" s="90"/>
      <c r="ARY47" s="90"/>
      <c r="ARZ47" s="90"/>
      <c r="ASA47" s="90"/>
      <c r="ASB47" s="90"/>
      <c r="ASC47" s="90"/>
      <c r="ASD47" s="90"/>
      <c r="ASE47" s="90"/>
      <c r="ASF47" s="90"/>
      <c r="ASG47" s="90"/>
      <c r="ASH47" s="90"/>
      <c r="ASI47" s="90"/>
      <c r="ASJ47" s="90"/>
      <c r="ASK47" s="90"/>
      <c r="ASL47" s="90"/>
      <c r="ASM47" s="90"/>
      <c r="ASN47" s="90"/>
      <c r="ASO47" s="90"/>
      <c r="ASP47" s="90"/>
      <c r="ASQ47" s="90"/>
      <c r="ASR47" s="90"/>
      <c r="ASS47" s="90"/>
      <c r="AST47" s="90"/>
      <c r="ASU47" s="90"/>
      <c r="ASV47" s="90"/>
      <c r="ASW47" s="90"/>
      <c r="ASX47" s="90"/>
      <c r="ASY47" s="90"/>
      <c r="ASZ47" s="90"/>
      <c r="ATA47" s="90"/>
      <c r="ATB47" s="90"/>
      <c r="ATC47" s="90"/>
      <c r="ATD47" s="90"/>
      <c r="ATE47" s="90"/>
      <c r="ATF47" s="90"/>
      <c r="ATG47" s="90"/>
      <c r="ATH47" s="90"/>
      <c r="ATI47" s="90"/>
      <c r="ATJ47" s="90"/>
      <c r="ATK47" s="90"/>
      <c r="ATL47" s="90"/>
      <c r="ATM47" s="90"/>
      <c r="ATN47" s="90"/>
      <c r="ATO47" s="90"/>
      <c r="ATP47" s="90"/>
      <c r="ATQ47" s="90"/>
      <c r="ATR47" s="90"/>
      <c r="ATS47" s="90"/>
    </row>
    <row r="48" spans="1:1215" x14ac:dyDescent="0.25">
      <c r="A48" s="19">
        <v>30</v>
      </c>
      <c r="C48" s="5" t="str">
        <f t="shared" si="2950"/>
        <v/>
      </c>
      <c r="D48" s="92">
        <f t="shared" si="2952"/>
        <v>0</v>
      </c>
      <c r="E48" s="93">
        <f t="shared" si="2952"/>
        <v>0</v>
      </c>
      <c r="F48" s="93">
        <f t="shared" si="2952"/>
        <v>0</v>
      </c>
      <c r="G48" s="93">
        <f t="shared" si="2952"/>
        <v>0</v>
      </c>
      <c r="H48" s="93">
        <f t="shared" si="2952"/>
        <v>0</v>
      </c>
      <c r="I48" s="93">
        <f t="shared" si="2952"/>
        <v>0</v>
      </c>
      <c r="J48" s="93">
        <f t="shared" si="2952"/>
        <v>0</v>
      </c>
      <c r="K48" s="93">
        <f t="shared" si="2952"/>
        <v>0</v>
      </c>
      <c r="L48" s="93">
        <f t="shared" si="2952"/>
        <v>0</v>
      </c>
      <c r="M48" s="93">
        <f t="shared" si="2952"/>
        <v>0</v>
      </c>
      <c r="N48" s="93">
        <f t="shared" si="2952"/>
        <v>0</v>
      </c>
      <c r="O48" s="93">
        <f t="shared" si="2952"/>
        <v>0</v>
      </c>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5"/>
      <c r="BD48" s="95"/>
      <c r="BE48" s="95"/>
      <c r="BF48" s="95"/>
      <c r="BG48" s="95"/>
      <c r="BH48" s="95"/>
      <c r="BI48" s="95"/>
      <c r="BJ48" s="95"/>
      <c r="BK48" s="95"/>
      <c r="BL48" s="95"/>
      <c r="BM48" s="95"/>
      <c r="BN48" s="95"/>
      <c r="BO48" s="95"/>
      <c r="BP48" s="95"/>
      <c r="BQ48" s="95"/>
      <c r="BR48" s="95"/>
      <c r="BS48" s="95"/>
      <c r="BT48" s="95"/>
      <c r="BU48" s="95"/>
      <c r="BV48" s="95"/>
      <c r="BW48" s="95"/>
      <c r="BX48" s="95"/>
      <c r="BY48" s="95"/>
      <c r="BZ48" s="95"/>
      <c r="CA48" s="95"/>
      <c r="CB48" s="95"/>
      <c r="CC48" s="95"/>
      <c r="CD48" s="95"/>
      <c r="CE48" s="95"/>
      <c r="CF48" s="95"/>
      <c r="CG48" s="95"/>
      <c r="CH48" s="95"/>
      <c r="CI48" s="95"/>
      <c r="CJ48" s="95"/>
      <c r="CK48" s="95"/>
      <c r="CL48" s="95"/>
      <c r="CM48" s="95"/>
      <c r="CN48" s="95"/>
      <c r="CO48" s="95"/>
      <c r="CP48" s="95"/>
      <c r="CQ48" s="95"/>
      <c r="CR48" s="95"/>
      <c r="CS48" s="95"/>
      <c r="CT48" s="95"/>
      <c r="CU48" s="95"/>
      <c r="CV48" s="95"/>
      <c r="CW48" s="95"/>
      <c r="CX48" s="95"/>
      <c r="CY48" s="95"/>
      <c r="CZ48" s="95"/>
      <c r="DA48" s="95"/>
      <c r="DB48" s="95"/>
      <c r="DC48" s="95"/>
      <c r="DD48" s="95"/>
      <c r="DE48" s="95"/>
      <c r="DF48" s="95"/>
      <c r="DG48" s="95"/>
      <c r="DH48" s="95"/>
      <c r="DI48" s="95"/>
      <c r="DJ48" s="95"/>
      <c r="DK48" s="95"/>
      <c r="DL48" s="95"/>
      <c r="DM48" s="95"/>
      <c r="DN48" s="95"/>
      <c r="DO48" s="95"/>
      <c r="DP48" s="95"/>
      <c r="DQ48" s="95"/>
      <c r="DR48" s="95"/>
      <c r="DS48" s="95"/>
      <c r="DT48" s="95"/>
      <c r="DU48" s="95"/>
      <c r="DV48" s="95"/>
      <c r="DW48" s="95"/>
      <c r="DX48" s="95"/>
      <c r="DY48" s="95"/>
      <c r="DZ48" s="95"/>
      <c r="EA48" s="95"/>
      <c r="EB48" s="95"/>
      <c r="EC48" s="95"/>
      <c r="ED48" s="95"/>
      <c r="EE48" s="95"/>
      <c r="EF48" s="90"/>
      <c r="EG48" s="90"/>
      <c r="EH48" s="90"/>
      <c r="EI48" s="90"/>
      <c r="EJ48" s="90"/>
      <c r="EK48" s="90"/>
      <c r="EL48" s="90"/>
      <c r="EM48" s="90"/>
      <c r="EN48" s="90"/>
      <c r="EO48" s="90"/>
      <c r="EP48" s="90"/>
      <c r="EQ48" s="90"/>
      <c r="ER48" s="90"/>
      <c r="ES48" s="90"/>
      <c r="ET48" s="90"/>
      <c r="EU48" s="90"/>
      <c r="EV48" s="90"/>
      <c r="EW48" s="90"/>
      <c r="EX48" s="90"/>
      <c r="EY48" s="90"/>
      <c r="EZ48" s="90"/>
      <c r="FA48" s="90"/>
      <c r="FB48" s="90"/>
      <c r="FC48" s="90"/>
      <c r="FD48" s="90"/>
      <c r="FE48" s="90"/>
      <c r="FF48" s="90"/>
      <c r="FG48" s="90"/>
      <c r="FH48" s="90"/>
      <c r="FI48" s="90"/>
      <c r="FJ48" s="90"/>
      <c r="FK48" s="90"/>
      <c r="FL48" s="90"/>
      <c r="FM48" s="90"/>
      <c r="FN48" s="90"/>
      <c r="FO48" s="90"/>
      <c r="FP48" s="90"/>
      <c r="FQ48" s="90"/>
      <c r="FR48" s="90"/>
      <c r="FS48" s="90"/>
      <c r="FT48" s="90"/>
      <c r="FU48" s="90"/>
      <c r="FV48" s="90"/>
      <c r="FW48" s="90"/>
      <c r="FX48" s="90"/>
      <c r="FY48" s="90"/>
      <c r="FZ48" s="90"/>
      <c r="GA48" s="90"/>
      <c r="GB48" s="90"/>
      <c r="GC48" s="90"/>
      <c r="GD48" s="90"/>
      <c r="GE48" s="90"/>
      <c r="GF48" s="90"/>
      <c r="GG48" s="90"/>
      <c r="GH48" s="90"/>
      <c r="GI48" s="90"/>
      <c r="GJ48" s="90"/>
      <c r="GK48" s="90"/>
      <c r="GL48" s="90"/>
      <c r="GM48" s="90"/>
      <c r="GN48" s="90"/>
      <c r="GO48" s="90"/>
      <c r="GP48" s="90"/>
      <c r="GQ48" s="90"/>
      <c r="GR48" s="90"/>
      <c r="GS48" s="90"/>
      <c r="GT48" s="90"/>
      <c r="GU48" s="90"/>
      <c r="GV48" s="90"/>
      <c r="GW48" s="90"/>
      <c r="GX48" s="90"/>
      <c r="GY48" s="90"/>
      <c r="GZ48" s="90"/>
      <c r="HA48" s="90"/>
      <c r="HB48" s="90"/>
      <c r="HC48" s="90"/>
      <c r="HD48" s="90"/>
      <c r="HE48" s="90"/>
      <c r="HF48" s="90"/>
      <c r="HG48" s="90"/>
      <c r="HH48" s="90"/>
      <c r="HI48" s="90"/>
      <c r="HJ48" s="90"/>
      <c r="HK48" s="90"/>
      <c r="HL48" s="90"/>
      <c r="HM48" s="90"/>
      <c r="HN48" s="90"/>
      <c r="HO48" s="90"/>
      <c r="HP48" s="90"/>
      <c r="HQ48" s="90"/>
      <c r="HR48" s="90"/>
      <c r="HS48" s="90"/>
      <c r="HT48" s="90"/>
      <c r="HU48" s="90"/>
      <c r="HV48" s="90"/>
      <c r="HW48" s="90"/>
      <c r="HX48" s="90"/>
      <c r="HY48" s="90"/>
      <c r="HZ48" s="90"/>
      <c r="IA48" s="90"/>
      <c r="IB48" s="90"/>
      <c r="IC48" s="90"/>
      <c r="ID48" s="90"/>
      <c r="IE48" s="90"/>
      <c r="IF48" s="90"/>
      <c r="IG48" s="90"/>
      <c r="IH48" s="90"/>
      <c r="II48" s="90"/>
      <c r="IJ48" s="90"/>
      <c r="IK48" s="90"/>
      <c r="IL48" s="90"/>
      <c r="IM48" s="90"/>
      <c r="IN48" s="90"/>
      <c r="IO48" s="90"/>
      <c r="IP48" s="90"/>
      <c r="IQ48" s="90"/>
      <c r="IR48" s="90"/>
      <c r="IS48" s="90"/>
      <c r="IT48" s="90"/>
      <c r="IU48" s="90"/>
      <c r="IV48" s="90"/>
      <c r="IW48" s="90"/>
      <c r="IX48" s="90"/>
      <c r="IY48" s="90"/>
      <c r="IZ48" s="90"/>
      <c r="JA48" s="90"/>
      <c r="JB48" s="90"/>
      <c r="JC48" s="90"/>
      <c r="JD48" s="90"/>
      <c r="JE48" s="90"/>
      <c r="JF48" s="90"/>
      <c r="JG48" s="90"/>
      <c r="JH48" s="90"/>
      <c r="JI48" s="90"/>
      <c r="JJ48" s="90"/>
      <c r="JK48" s="90"/>
      <c r="JL48" s="90"/>
      <c r="JM48" s="90"/>
      <c r="JN48" s="90"/>
      <c r="JO48" s="90"/>
      <c r="JP48" s="90"/>
      <c r="JQ48" s="90"/>
      <c r="JR48" s="90"/>
      <c r="JS48" s="90"/>
      <c r="JT48" s="90"/>
      <c r="JU48" s="90"/>
      <c r="JV48" s="90"/>
      <c r="JW48" s="90"/>
      <c r="JX48" s="90"/>
      <c r="JY48" s="90"/>
      <c r="JZ48" s="90"/>
      <c r="KA48" s="90"/>
      <c r="KB48" s="90"/>
      <c r="KC48" s="90"/>
      <c r="KD48" s="90"/>
      <c r="KE48" s="90"/>
      <c r="KF48" s="90"/>
      <c r="KG48" s="90"/>
      <c r="KH48" s="90"/>
      <c r="KI48" s="90"/>
      <c r="KJ48" s="90"/>
      <c r="KK48" s="90"/>
      <c r="KL48" s="90"/>
      <c r="KM48" s="90"/>
      <c r="KN48" s="90"/>
      <c r="KO48" s="90"/>
      <c r="KP48" s="90"/>
      <c r="KQ48" s="90"/>
      <c r="KR48" s="90"/>
      <c r="KS48" s="90"/>
      <c r="KT48" s="90"/>
      <c r="KU48" s="90"/>
      <c r="KV48" s="90"/>
      <c r="KW48" s="90"/>
      <c r="KX48" s="90"/>
      <c r="KY48" s="90"/>
      <c r="KZ48" s="90"/>
      <c r="LA48" s="90"/>
      <c r="LB48" s="90"/>
      <c r="LC48" s="90"/>
      <c r="LD48" s="90"/>
      <c r="LE48" s="90"/>
      <c r="LF48" s="90"/>
      <c r="LG48" s="90"/>
      <c r="LH48" s="90"/>
      <c r="LI48" s="90"/>
      <c r="LJ48" s="90"/>
      <c r="LK48" s="90"/>
      <c r="LL48" s="90"/>
      <c r="LM48" s="90"/>
      <c r="LN48" s="90"/>
      <c r="LO48" s="90"/>
      <c r="LP48" s="90"/>
      <c r="LQ48" s="90"/>
      <c r="LR48" s="90"/>
      <c r="LS48" s="90"/>
      <c r="LT48" s="90"/>
      <c r="LU48" s="90"/>
      <c r="LV48" s="90"/>
      <c r="LW48" s="90"/>
      <c r="LX48" s="90"/>
      <c r="LY48" s="90"/>
      <c r="LZ48" s="90"/>
      <c r="MA48" s="90"/>
      <c r="MB48" s="90"/>
      <c r="MC48" s="90"/>
      <c r="MD48" s="90"/>
      <c r="ME48" s="90"/>
      <c r="MF48" s="90"/>
      <c r="MG48" s="90"/>
      <c r="MH48" s="90"/>
      <c r="MI48" s="90"/>
      <c r="MJ48" s="90"/>
      <c r="MK48" s="90"/>
      <c r="ML48" s="90"/>
      <c r="MM48" s="90"/>
      <c r="MN48" s="90"/>
      <c r="MO48" s="90"/>
      <c r="MP48" s="90"/>
      <c r="MQ48" s="90"/>
      <c r="MR48" s="90"/>
      <c r="MS48" s="90"/>
      <c r="MT48" s="90"/>
      <c r="MU48" s="90"/>
      <c r="MV48" s="90"/>
      <c r="MW48" s="90"/>
      <c r="MX48" s="90"/>
      <c r="MY48" s="90"/>
      <c r="MZ48" s="90"/>
      <c r="NA48" s="90"/>
      <c r="NB48" s="90"/>
      <c r="NC48" s="90"/>
      <c r="ND48" s="90"/>
      <c r="NE48" s="90"/>
      <c r="NF48" s="90"/>
      <c r="NG48" s="90"/>
      <c r="NH48" s="90"/>
      <c r="NI48" s="90"/>
      <c r="NJ48" s="90"/>
      <c r="NK48" s="90"/>
      <c r="NL48" s="90"/>
      <c r="NM48" s="90"/>
      <c r="NN48" s="90"/>
      <c r="NO48" s="90"/>
      <c r="NP48" s="90"/>
      <c r="NQ48" s="90"/>
      <c r="NR48" s="90"/>
      <c r="NS48" s="90"/>
      <c r="NT48" s="90"/>
      <c r="NU48" s="90"/>
      <c r="NV48" s="90"/>
      <c r="NW48" s="90"/>
      <c r="NX48" s="90"/>
      <c r="NY48" s="90"/>
      <c r="NZ48" s="90"/>
      <c r="OA48" s="90"/>
      <c r="OB48" s="90"/>
      <c r="OC48" s="90"/>
      <c r="OD48" s="90"/>
      <c r="OE48" s="90"/>
      <c r="OF48" s="90"/>
      <c r="OG48" s="90"/>
      <c r="OH48" s="90"/>
      <c r="OI48" s="90"/>
      <c r="OJ48" s="90"/>
      <c r="OK48" s="90"/>
      <c r="OL48" s="90"/>
      <c r="OM48" s="90"/>
      <c r="ON48" s="90"/>
      <c r="OO48" s="90"/>
      <c r="OP48" s="90"/>
      <c r="OQ48" s="90"/>
      <c r="OR48" s="90"/>
      <c r="OS48" s="90"/>
      <c r="OT48" s="90"/>
      <c r="OU48" s="90"/>
      <c r="OV48" s="90"/>
      <c r="OW48" s="90"/>
      <c r="OX48" s="90"/>
      <c r="OY48" s="90"/>
      <c r="OZ48" s="90"/>
      <c r="PA48" s="90"/>
      <c r="PB48" s="90"/>
      <c r="PC48" s="90"/>
      <c r="PD48" s="90"/>
      <c r="PE48" s="90"/>
      <c r="PF48" s="90"/>
      <c r="PG48" s="90"/>
      <c r="PH48" s="90"/>
      <c r="PI48" s="90"/>
      <c r="PJ48" s="90"/>
      <c r="PK48" s="90"/>
      <c r="PL48" s="90"/>
      <c r="PM48" s="90"/>
      <c r="PN48" s="90"/>
      <c r="PO48" s="90"/>
      <c r="PP48" s="90"/>
      <c r="PQ48" s="90"/>
      <c r="PR48" s="90"/>
      <c r="PS48" s="90"/>
      <c r="PT48" s="90"/>
      <c r="PU48" s="90"/>
      <c r="PV48" s="90"/>
      <c r="PW48" s="90"/>
      <c r="PX48" s="90"/>
      <c r="PY48" s="90"/>
      <c r="PZ48" s="90"/>
      <c r="QA48" s="90"/>
      <c r="QB48" s="90"/>
      <c r="QC48" s="90"/>
      <c r="QD48" s="90"/>
      <c r="QE48" s="90"/>
      <c r="QF48" s="90"/>
      <c r="QG48" s="90"/>
      <c r="QH48" s="90"/>
      <c r="QI48" s="90"/>
      <c r="QJ48" s="90"/>
      <c r="QK48" s="90"/>
      <c r="QL48" s="90"/>
      <c r="QM48" s="90"/>
      <c r="QN48" s="90"/>
      <c r="QO48" s="90"/>
      <c r="QP48" s="90"/>
      <c r="QQ48" s="90"/>
      <c r="QR48" s="90"/>
      <c r="QS48" s="90"/>
      <c r="QT48" s="90"/>
      <c r="QU48" s="90"/>
      <c r="QV48" s="90"/>
      <c r="QW48" s="90"/>
      <c r="QX48" s="90"/>
      <c r="QY48" s="90"/>
      <c r="QZ48" s="90"/>
      <c r="RA48" s="90"/>
      <c r="RB48" s="90"/>
      <c r="RC48" s="90"/>
      <c r="RD48" s="90"/>
      <c r="RE48" s="90"/>
      <c r="RF48" s="90"/>
      <c r="RG48" s="90"/>
      <c r="RH48" s="90"/>
      <c r="RI48" s="90"/>
      <c r="RJ48" s="90"/>
      <c r="RK48" s="90"/>
      <c r="RL48" s="90"/>
      <c r="RM48" s="90"/>
      <c r="RN48" s="90"/>
      <c r="RO48" s="90"/>
      <c r="RP48" s="90"/>
      <c r="RQ48" s="90"/>
      <c r="RR48" s="90"/>
      <c r="RS48" s="90"/>
      <c r="RT48" s="90"/>
      <c r="RU48" s="90"/>
      <c r="RV48" s="90"/>
      <c r="RW48" s="90"/>
      <c r="RX48" s="90"/>
      <c r="RY48" s="90"/>
      <c r="RZ48" s="90"/>
      <c r="SA48" s="90"/>
      <c r="SB48" s="90"/>
      <c r="SC48" s="90"/>
      <c r="SD48" s="90"/>
      <c r="SE48" s="90"/>
      <c r="SF48" s="90"/>
      <c r="SG48" s="90"/>
      <c r="SH48" s="90"/>
      <c r="SI48" s="90"/>
      <c r="SJ48" s="90"/>
      <c r="SK48" s="90"/>
      <c r="SL48" s="90"/>
      <c r="SM48" s="90"/>
      <c r="SN48" s="90"/>
      <c r="SO48" s="90"/>
      <c r="SP48" s="90"/>
      <c r="SQ48" s="90"/>
      <c r="SR48" s="90"/>
      <c r="SS48" s="90"/>
      <c r="ST48" s="90"/>
      <c r="SU48" s="90"/>
      <c r="SV48" s="90"/>
      <c r="SW48" s="90"/>
      <c r="SX48" s="90"/>
      <c r="SY48" s="90"/>
      <c r="SZ48" s="90"/>
      <c r="TA48" s="90"/>
      <c r="TB48" s="90"/>
      <c r="TC48" s="90"/>
      <c r="TD48" s="90"/>
      <c r="TE48" s="90"/>
      <c r="TF48" s="90"/>
      <c r="TG48" s="90"/>
      <c r="TH48" s="90"/>
      <c r="TI48" s="90"/>
      <c r="TJ48" s="90"/>
      <c r="TK48" s="90"/>
      <c r="TL48" s="90"/>
      <c r="TM48" s="90"/>
      <c r="TN48" s="90"/>
      <c r="TO48" s="90"/>
      <c r="TP48" s="90"/>
      <c r="TQ48" s="90"/>
      <c r="TR48" s="90"/>
      <c r="TS48" s="90"/>
      <c r="TT48" s="90"/>
      <c r="TU48" s="90"/>
      <c r="TV48" s="90"/>
      <c r="TW48" s="90"/>
      <c r="TX48" s="90"/>
      <c r="TY48" s="90"/>
      <c r="TZ48" s="90"/>
      <c r="UA48" s="90"/>
      <c r="UB48" s="90"/>
      <c r="UC48" s="90"/>
      <c r="UD48" s="90"/>
      <c r="UE48" s="90"/>
      <c r="UF48" s="90"/>
      <c r="UG48" s="90"/>
      <c r="UH48" s="90"/>
      <c r="UI48" s="90"/>
      <c r="UJ48" s="90"/>
      <c r="UK48" s="90"/>
      <c r="UL48" s="90"/>
      <c r="UM48" s="90"/>
      <c r="UN48" s="90"/>
      <c r="UO48" s="90"/>
      <c r="UP48" s="90"/>
      <c r="UQ48" s="90"/>
      <c r="UR48" s="90"/>
      <c r="US48" s="90"/>
      <c r="UT48" s="90"/>
      <c r="UU48" s="90"/>
      <c r="UV48" s="90"/>
      <c r="UW48" s="90"/>
      <c r="UX48" s="90"/>
      <c r="UY48" s="90"/>
      <c r="UZ48" s="90"/>
      <c r="VA48" s="90"/>
      <c r="VB48" s="90"/>
      <c r="VC48" s="90"/>
      <c r="VD48" s="90"/>
      <c r="VE48" s="90"/>
      <c r="VF48" s="90"/>
      <c r="VG48" s="90"/>
      <c r="VH48" s="90"/>
      <c r="VI48" s="90"/>
      <c r="VJ48" s="90"/>
      <c r="VK48" s="90"/>
      <c r="VL48" s="90"/>
      <c r="VM48" s="90"/>
      <c r="VN48" s="90"/>
      <c r="VO48" s="90"/>
      <c r="VP48" s="90"/>
      <c r="VQ48" s="90"/>
      <c r="VR48" s="90"/>
      <c r="VS48" s="90"/>
      <c r="VT48" s="90"/>
      <c r="VU48" s="90"/>
      <c r="VV48" s="90"/>
      <c r="VW48" s="90"/>
      <c r="VX48" s="90"/>
      <c r="VY48" s="90"/>
      <c r="VZ48" s="90"/>
      <c r="WA48" s="90"/>
      <c r="WB48" s="90"/>
      <c r="WC48" s="90"/>
      <c r="WD48" s="90"/>
      <c r="WE48" s="90"/>
      <c r="WF48" s="90"/>
      <c r="WG48" s="90"/>
      <c r="WH48" s="90"/>
      <c r="WI48" s="90"/>
      <c r="WJ48" s="90"/>
      <c r="WK48" s="90"/>
      <c r="WL48" s="90"/>
      <c r="WM48" s="90"/>
      <c r="WN48" s="90"/>
      <c r="WO48" s="90"/>
      <c r="WP48" s="90"/>
      <c r="WQ48" s="90"/>
      <c r="WR48" s="90"/>
      <c r="WS48" s="90"/>
      <c r="WT48" s="90"/>
      <c r="WU48" s="90"/>
      <c r="WV48" s="90"/>
      <c r="WW48" s="90"/>
      <c r="WX48" s="90"/>
      <c r="WY48" s="90"/>
      <c r="WZ48" s="90"/>
      <c r="XA48" s="90"/>
      <c r="XB48" s="90"/>
      <c r="XC48" s="90"/>
      <c r="XD48" s="90"/>
      <c r="XE48" s="90"/>
      <c r="XF48" s="90"/>
      <c r="XG48" s="90"/>
      <c r="XH48" s="90"/>
      <c r="XI48" s="90"/>
      <c r="XJ48" s="90"/>
      <c r="XK48" s="90"/>
      <c r="XL48" s="90"/>
      <c r="XM48" s="90"/>
      <c r="XN48" s="90"/>
      <c r="XO48" s="90"/>
      <c r="XP48" s="90"/>
      <c r="XQ48" s="90"/>
      <c r="XR48" s="90"/>
      <c r="XS48" s="90"/>
      <c r="XT48" s="90"/>
      <c r="XU48" s="90"/>
      <c r="XV48" s="90"/>
      <c r="XW48" s="90"/>
      <c r="XX48" s="90"/>
      <c r="XY48" s="90"/>
      <c r="XZ48" s="90"/>
      <c r="YA48" s="90"/>
      <c r="YB48" s="90"/>
      <c r="YC48" s="90"/>
      <c r="YD48" s="90"/>
      <c r="YE48" s="90"/>
      <c r="YF48" s="90"/>
      <c r="YG48" s="90"/>
      <c r="YH48" s="90"/>
      <c r="YI48" s="90"/>
      <c r="YJ48" s="90"/>
      <c r="YK48" s="90"/>
      <c r="YL48" s="90"/>
      <c r="YM48" s="90"/>
      <c r="YN48" s="90"/>
      <c r="YO48" s="90"/>
      <c r="YP48" s="90"/>
      <c r="YQ48" s="90"/>
      <c r="YR48" s="90"/>
      <c r="YS48" s="90"/>
      <c r="YT48" s="90"/>
      <c r="YU48" s="90"/>
      <c r="YV48" s="90"/>
      <c r="YW48" s="90"/>
      <c r="YX48" s="90"/>
      <c r="YY48" s="90"/>
      <c r="YZ48" s="90"/>
      <c r="ZA48" s="90"/>
      <c r="ZB48" s="90"/>
      <c r="ZC48" s="90"/>
      <c r="ZD48" s="90"/>
      <c r="ZE48" s="90"/>
      <c r="ZF48" s="90"/>
      <c r="ZG48" s="90"/>
      <c r="ZH48" s="90"/>
      <c r="ZI48" s="90"/>
      <c r="ZJ48" s="90"/>
      <c r="ZK48" s="90"/>
      <c r="ZL48" s="90"/>
      <c r="ZM48" s="90"/>
      <c r="ZN48" s="90"/>
      <c r="ZO48" s="90"/>
      <c r="ZP48" s="90"/>
      <c r="ZQ48" s="90"/>
      <c r="ZR48" s="90"/>
      <c r="ZS48" s="90"/>
      <c r="ZT48" s="90"/>
      <c r="ZU48" s="90"/>
      <c r="ZV48" s="90"/>
      <c r="ZW48" s="90"/>
      <c r="ZX48" s="90"/>
      <c r="ZY48" s="90"/>
      <c r="ZZ48" s="90"/>
      <c r="AAA48" s="90"/>
      <c r="AAB48" s="90"/>
      <c r="AAC48" s="90"/>
      <c r="AAD48" s="90"/>
      <c r="AAE48" s="90"/>
      <c r="AAF48" s="90"/>
      <c r="AAG48" s="90"/>
      <c r="AAH48" s="90"/>
      <c r="AAI48" s="90"/>
      <c r="AAJ48" s="90"/>
      <c r="AAK48" s="90"/>
      <c r="AAL48" s="90"/>
      <c r="AAM48" s="90"/>
      <c r="AAN48" s="90"/>
      <c r="AAO48" s="90"/>
      <c r="AAP48" s="90"/>
      <c r="AAQ48" s="90"/>
      <c r="AAR48" s="90"/>
      <c r="AAS48" s="90"/>
      <c r="AAT48" s="90"/>
      <c r="AAU48" s="90"/>
      <c r="AAV48" s="90"/>
      <c r="AAW48" s="90"/>
      <c r="AAX48" s="90"/>
      <c r="AAY48" s="90"/>
      <c r="AAZ48" s="90"/>
      <c r="ABA48" s="90"/>
      <c r="ABB48" s="90"/>
      <c r="ABC48" s="90"/>
      <c r="ABD48" s="90"/>
      <c r="ABE48" s="90"/>
      <c r="ABF48" s="90"/>
      <c r="ABG48" s="90"/>
      <c r="ABH48" s="90"/>
      <c r="ABI48" s="90"/>
      <c r="ABJ48" s="90"/>
      <c r="ABK48" s="90"/>
      <c r="ABL48" s="90"/>
      <c r="ABM48" s="90"/>
      <c r="ABN48" s="90"/>
      <c r="ABO48" s="90"/>
      <c r="ABP48" s="90"/>
      <c r="ABQ48" s="90"/>
      <c r="ABR48" s="90"/>
      <c r="ABS48" s="90"/>
      <c r="ABT48" s="90"/>
      <c r="ABU48" s="90"/>
      <c r="ABV48" s="90"/>
      <c r="ABW48" s="90"/>
      <c r="ABX48" s="90"/>
      <c r="ABY48" s="90"/>
      <c r="ABZ48" s="90"/>
      <c r="ACA48" s="90"/>
      <c r="ACB48" s="90"/>
      <c r="ACC48" s="90"/>
      <c r="ACD48" s="90"/>
      <c r="ACE48" s="90"/>
      <c r="ACF48" s="90"/>
      <c r="ACG48" s="90"/>
      <c r="ACH48" s="90"/>
      <c r="ACI48" s="90"/>
      <c r="ACJ48" s="90"/>
      <c r="ACK48" s="90"/>
      <c r="ACL48" s="90"/>
      <c r="ACM48" s="90"/>
      <c r="ACN48" s="90"/>
      <c r="ACO48" s="90"/>
      <c r="ACP48" s="90"/>
      <c r="ACQ48" s="90"/>
      <c r="ACR48" s="90"/>
      <c r="ACS48" s="90"/>
      <c r="ACT48" s="90"/>
      <c r="ACU48" s="90"/>
      <c r="ACV48" s="90"/>
      <c r="ACW48" s="90"/>
      <c r="ACX48" s="90"/>
      <c r="ACY48" s="90"/>
      <c r="ACZ48" s="90"/>
      <c r="ADA48" s="90"/>
      <c r="ADB48" s="90"/>
      <c r="ADC48" s="90"/>
      <c r="ADD48" s="90"/>
      <c r="ADE48" s="90"/>
      <c r="ADF48" s="90"/>
      <c r="ADG48" s="90"/>
      <c r="ADH48" s="90"/>
      <c r="ADI48" s="90"/>
      <c r="ADJ48" s="90"/>
      <c r="ADK48" s="90"/>
      <c r="ADL48" s="90"/>
      <c r="ADM48" s="90"/>
      <c r="ADN48" s="90"/>
      <c r="ADO48" s="90"/>
      <c r="ADP48" s="90"/>
      <c r="ADQ48" s="90"/>
      <c r="ADR48" s="90"/>
      <c r="ADS48" s="90"/>
      <c r="ADT48" s="90"/>
      <c r="ADU48" s="90"/>
      <c r="ADV48" s="90"/>
      <c r="ADW48" s="90"/>
      <c r="ADX48" s="90"/>
      <c r="ADY48" s="90"/>
      <c r="ADZ48" s="90"/>
      <c r="AEA48" s="90"/>
      <c r="AEB48" s="90"/>
      <c r="AEC48" s="90"/>
      <c r="AED48" s="90"/>
      <c r="AEE48" s="90"/>
      <c r="AEF48" s="90"/>
      <c r="AEG48" s="90"/>
      <c r="AEH48" s="90"/>
      <c r="AEI48" s="90"/>
      <c r="AEJ48" s="90"/>
      <c r="AEK48" s="90"/>
      <c r="AEL48" s="90"/>
      <c r="AEM48" s="90"/>
      <c r="AEN48" s="90"/>
      <c r="AEO48" s="90"/>
      <c r="AEP48" s="90"/>
      <c r="AEQ48" s="90"/>
      <c r="AER48" s="90"/>
      <c r="AES48" s="90"/>
      <c r="AET48" s="90"/>
      <c r="AEU48" s="90"/>
      <c r="AEV48" s="90"/>
      <c r="AEW48" s="90"/>
      <c r="AEX48" s="90"/>
      <c r="AEY48" s="90"/>
      <c r="AEZ48" s="90"/>
      <c r="AFA48" s="90"/>
      <c r="AFB48" s="90"/>
      <c r="AFC48" s="90"/>
      <c r="AFD48" s="90"/>
      <c r="AFE48" s="90"/>
      <c r="AFF48" s="90"/>
      <c r="AFG48" s="90"/>
      <c r="AFH48" s="90"/>
      <c r="AFI48" s="90"/>
      <c r="AFJ48" s="90"/>
      <c r="AFK48" s="90"/>
      <c r="AFL48" s="90"/>
      <c r="AFM48" s="90"/>
      <c r="AFN48" s="90"/>
      <c r="AFO48" s="90"/>
      <c r="AFP48" s="90"/>
      <c r="AFQ48" s="90"/>
      <c r="AFR48" s="90"/>
      <c r="AFS48" s="90"/>
      <c r="AFT48" s="90"/>
      <c r="AFU48" s="90"/>
      <c r="AFV48" s="90"/>
      <c r="AFW48" s="90"/>
      <c r="AFX48" s="90"/>
      <c r="AFY48" s="90"/>
      <c r="AFZ48" s="90"/>
      <c r="AGA48" s="90"/>
      <c r="AGB48" s="90"/>
      <c r="AGC48" s="90"/>
      <c r="AGD48" s="90"/>
      <c r="AGE48" s="90"/>
      <c r="AGF48" s="90"/>
      <c r="AGG48" s="90"/>
      <c r="AGH48" s="90"/>
      <c r="AGI48" s="90"/>
      <c r="AGJ48" s="90"/>
      <c r="AGK48" s="90"/>
      <c r="AGL48" s="90"/>
      <c r="AGM48" s="90"/>
      <c r="AGN48" s="90"/>
      <c r="AGO48" s="90"/>
      <c r="AGP48" s="90"/>
      <c r="AGQ48" s="90"/>
      <c r="AGR48" s="90"/>
      <c r="AGS48" s="90"/>
      <c r="AGT48" s="90"/>
      <c r="AGU48" s="90"/>
      <c r="AGV48" s="90"/>
      <c r="AGW48" s="90"/>
      <c r="AGX48" s="90"/>
      <c r="AGY48" s="90"/>
      <c r="AGZ48" s="90"/>
      <c r="AHA48" s="90"/>
      <c r="AHB48" s="90"/>
      <c r="AHC48" s="90"/>
      <c r="AHD48" s="90"/>
      <c r="AHE48" s="90"/>
      <c r="AHF48" s="90"/>
      <c r="AHG48" s="90"/>
      <c r="AHH48" s="90"/>
      <c r="AHI48" s="90"/>
      <c r="AHJ48" s="90"/>
      <c r="AHK48" s="90"/>
      <c r="AHL48" s="90"/>
      <c r="AHM48" s="90"/>
      <c r="AHN48" s="90"/>
      <c r="AHO48" s="90"/>
      <c r="AHP48" s="90"/>
      <c r="AHQ48" s="90"/>
      <c r="AHR48" s="90"/>
      <c r="AHS48" s="90"/>
      <c r="AHT48" s="90"/>
      <c r="AHU48" s="90"/>
      <c r="AHV48" s="90"/>
      <c r="AHW48" s="90"/>
      <c r="AHX48" s="90"/>
      <c r="AHY48" s="90"/>
      <c r="AHZ48" s="90"/>
      <c r="AIA48" s="90"/>
      <c r="AIB48" s="90"/>
      <c r="AIC48" s="90"/>
      <c r="AID48" s="90"/>
      <c r="AIE48" s="90"/>
      <c r="AIF48" s="90"/>
      <c r="AIG48" s="90"/>
      <c r="AIH48" s="90"/>
      <c r="AII48" s="90"/>
      <c r="AIJ48" s="90"/>
      <c r="AIK48" s="90"/>
      <c r="AIL48" s="90"/>
      <c r="AIM48" s="90"/>
      <c r="AIN48" s="90"/>
      <c r="AIO48" s="90"/>
      <c r="AIP48" s="90"/>
      <c r="AIQ48" s="90"/>
      <c r="AIR48" s="90"/>
      <c r="AIS48" s="90"/>
      <c r="AIT48" s="90"/>
      <c r="AIU48" s="90"/>
      <c r="AIV48" s="90"/>
      <c r="AIW48" s="90"/>
      <c r="AIX48" s="90"/>
      <c r="AIY48" s="90"/>
      <c r="AIZ48" s="90"/>
      <c r="AJA48" s="90"/>
      <c r="AJB48" s="90"/>
      <c r="AJC48" s="90"/>
      <c r="AJD48" s="90"/>
      <c r="AJE48" s="90"/>
      <c r="AJF48" s="90"/>
      <c r="AJG48" s="90"/>
      <c r="AJH48" s="90"/>
      <c r="AJI48" s="90"/>
      <c r="AJJ48" s="90"/>
      <c r="AJK48" s="90"/>
      <c r="AJL48" s="90"/>
      <c r="AJM48" s="90"/>
      <c r="AJN48" s="90"/>
      <c r="AJO48" s="90"/>
      <c r="AJP48" s="90"/>
      <c r="AJQ48" s="90"/>
      <c r="AJR48" s="90"/>
      <c r="AJS48" s="90"/>
      <c r="AJT48" s="90"/>
      <c r="AJU48" s="90"/>
      <c r="AJV48" s="90"/>
      <c r="AJW48" s="90"/>
      <c r="AJX48" s="90"/>
      <c r="AJY48" s="90"/>
      <c r="AJZ48" s="90"/>
      <c r="AKA48" s="90"/>
      <c r="AKB48" s="90"/>
      <c r="AKC48" s="90"/>
      <c r="AKD48" s="90"/>
      <c r="AKE48" s="90"/>
      <c r="AKF48" s="90"/>
      <c r="AKG48" s="90"/>
      <c r="AKH48" s="90"/>
      <c r="AKI48" s="90"/>
      <c r="AKJ48" s="90"/>
      <c r="AKK48" s="90"/>
      <c r="AKL48" s="90"/>
      <c r="AKM48" s="90"/>
      <c r="AKN48" s="90"/>
      <c r="AKO48" s="90"/>
      <c r="AKP48" s="90"/>
      <c r="AKQ48" s="90"/>
      <c r="AKR48" s="90"/>
      <c r="AKS48" s="90"/>
      <c r="AKT48" s="90"/>
      <c r="AKU48" s="90"/>
      <c r="AKV48" s="90"/>
      <c r="AKW48" s="90"/>
      <c r="AKX48" s="90"/>
      <c r="AKY48" s="90"/>
      <c r="AKZ48" s="90"/>
      <c r="ALA48" s="90"/>
      <c r="ALB48" s="90"/>
      <c r="ALC48" s="90"/>
      <c r="ALD48" s="90"/>
      <c r="ALE48" s="90"/>
      <c r="ALF48" s="90"/>
      <c r="ALG48" s="90"/>
      <c r="ALH48" s="90"/>
      <c r="ALI48" s="90"/>
      <c r="ALJ48" s="90"/>
      <c r="ALK48" s="90"/>
      <c r="ALL48" s="90"/>
      <c r="ALM48" s="90"/>
      <c r="ALN48" s="90"/>
      <c r="ALO48" s="90"/>
      <c r="ALP48" s="90"/>
      <c r="ALQ48" s="90"/>
      <c r="ALR48" s="90"/>
      <c r="ALS48" s="90"/>
      <c r="ALT48" s="90"/>
      <c r="ALU48" s="90"/>
      <c r="ALV48" s="90"/>
      <c r="ALW48" s="90"/>
      <c r="ALX48" s="90"/>
      <c r="ALY48" s="90"/>
      <c r="ALZ48" s="90"/>
      <c r="AMA48" s="90"/>
      <c r="AMB48" s="90"/>
      <c r="AMC48" s="90"/>
      <c r="AMD48" s="90"/>
      <c r="AME48" s="90"/>
      <c r="AMF48" s="90"/>
      <c r="AMG48" s="90"/>
      <c r="AMH48" s="90"/>
      <c r="AMI48" s="90"/>
      <c r="AMJ48" s="90"/>
      <c r="AMK48" s="90"/>
      <c r="AML48" s="90"/>
      <c r="AMM48" s="90"/>
      <c r="AMN48" s="90"/>
      <c r="AMO48" s="90"/>
      <c r="AMP48" s="90"/>
      <c r="AMQ48" s="90"/>
      <c r="AMR48" s="90"/>
      <c r="AMS48" s="90"/>
      <c r="AMT48" s="90"/>
      <c r="AMU48" s="90"/>
      <c r="AMV48" s="90"/>
      <c r="AMW48" s="90"/>
      <c r="AMX48" s="90"/>
      <c r="AMY48" s="90"/>
      <c r="AMZ48" s="90"/>
      <c r="ANA48" s="90"/>
      <c r="ANB48" s="90"/>
      <c r="ANC48" s="90"/>
      <c r="AND48" s="90"/>
      <c r="ANE48" s="90"/>
      <c r="ANF48" s="90"/>
      <c r="ANG48" s="90"/>
      <c r="ANH48" s="90"/>
      <c r="ANI48" s="90"/>
      <c r="ANJ48" s="90"/>
      <c r="ANK48" s="90"/>
      <c r="ANL48" s="90"/>
      <c r="ANM48" s="90"/>
      <c r="ANN48" s="90"/>
      <c r="ANO48" s="90"/>
      <c r="ANP48" s="90"/>
      <c r="ANQ48" s="90"/>
      <c r="ANR48" s="90"/>
      <c r="ANS48" s="90"/>
      <c r="ANT48" s="90"/>
      <c r="ANU48" s="90"/>
      <c r="ANV48" s="90"/>
      <c r="ANW48" s="90"/>
      <c r="ANX48" s="90"/>
      <c r="ANY48" s="90"/>
      <c r="ANZ48" s="90"/>
      <c r="AOA48" s="90"/>
      <c r="AOB48" s="90"/>
      <c r="AOC48" s="90"/>
      <c r="AOD48" s="90"/>
      <c r="AOE48" s="90"/>
      <c r="AOF48" s="90"/>
      <c r="AOG48" s="90"/>
      <c r="AOH48" s="90"/>
      <c r="AOI48" s="90"/>
      <c r="AOJ48" s="90"/>
      <c r="AOK48" s="90"/>
      <c r="AOL48" s="90"/>
      <c r="AOM48" s="90"/>
      <c r="AON48" s="90"/>
      <c r="AOO48" s="90"/>
      <c r="AOP48" s="90"/>
      <c r="AOQ48" s="90"/>
      <c r="AOR48" s="90"/>
      <c r="AOS48" s="90"/>
      <c r="AOT48" s="90"/>
      <c r="AOU48" s="90"/>
      <c r="AOV48" s="90"/>
      <c r="AOW48" s="90"/>
      <c r="AOX48" s="90"/>
      <c r="AOY48" s="90"/>
      <c r="AOZ48" s="90"/>
      <c r="APA48" s="90"/>
      <c r="APB48" s="90"/>
      <c r="APC48" s="90"/>
      <c r="APD48" s="90"/>
      <c r="APE48" s="90"/>
      <c r="APF48" s="90"/>
      <c r="APG48" s="90"/>
      <c r="APH48" s="90"/>
      <c r="API48" s="90"/>
      <c r="APJ48" s="90"/>
      <c r="APK48" s="90"/>
      <c r="APL48" s="90"/>
      <c r="APM48" s="90"/>
      <c r="APN48" s="90"/>
      <c r="APO48" s="90"/>
      <c r="APP48" s="90"/>
      <c r="APQ48" s="90"/>
      <c r="APR48" s="90"/>
      <c r="APS48" s="90"/>
      <c r="APT48" s="90"/>
      <c r="APU48" s="90"/>
      <c r="APV48" s="90"/>
      <c r="APW48" s="90"/>
      <c r="APX48" s="90"/>
      <c r="APY48" s="90"/>
      <c r="APZ48" s="90"/>
      <c r="AQA48" s="90"/>
      <c r="AQB48" s="90"/>
      <c r="AQC48" s="90"/>
      <c r="AQD48" s="90"/>
      <c r="AQE48" s="90"/>
      <c r="AQF48" s="90"/>
      <c r="AQG48" s="90"/>
      <c r="AQH48" s="90"/>
      <c r="AQI48" s="90"/>
      <c r="AQJ48" s="90"/>
      <c r="AQK48" s="90"/>
      <c r="AQL48" s="90"/>
      <c r="AQM48" s="90"/>
      <c r="AQN48" s="90"/>
      <c r="AQO48" s="90"/>
      <c r="AQP48" s="90"/>
      <c r="AQQ48" s="90"/>
      <c r="AQR48" s="90"/>
      <c r="AQS48" s="90"/>
      <c r="AQT48" s="90"/>
      <c r="AQU48" s="90"/>
      <c r="AQV48" s="90"/>
      <c r="AQW48" s="90"/>
      <c r="AQX48" s="90"/>
      <c r="AQY48" s="90"/>
      <c r="AQZ48" s="90"/>
      <c r="ARA48" s="90"/>
      <c r="ARB48" s="90"/>
      <c r="ARC48" s="90"/>
      <c r="ARD48" s="90"/>
      <c r="ARE48" s="90"/>
      <c r="ARF48" s="90"/>
      <c r="ARG48" s="90"/>
      <c r="ARH48" s="90"/>
      <c r="ARI48" s="90"/>
      <c r="ARJ48" s="90"/>
      <c r="ARK48" s="90"/>
      <c r="ARL48" s="90"/>
      <c r="ARM48" s="90"/>
      <c r="ARN48" s="90"/>
      <c r="ARO48" s="90"/>
      <c r="ARP48" s="90"/>
      <c r="ARQ48" s="90"/>
      <c r="ARR48" s="90"/>
      <c r="ARS48" s="90"/>
      <c r="ART48" s="90"/>
      <c r="ARU48" s="90"/>
      <c r="ARV48" s="90"/>
      <c r="ARW48" s="90"/>
      <c r="ARX48" s="90"/>
      <c r="ARY48" s="90"/>
      <c r="ARZ48" s="90"/>
      <c r="ASA48" s="90"/>
      <c r="ASB48" s="90"/>
      <c r="ASC48" s="90"/>
      <c r="ASD48" s="90"/>
      <c r="ASE48" s="90"/>
      <c r="ASF48" s="90"/>
      <c r="ASG48" s="90"/>
      <c r="ASH48" s="90"/>
      <c r="ASI48" s="90"/>
      <c r="ASJ48" s="90"/>
      <c r="ASK48" s="90"/>
      <c r="ASL48" s="90"/>
      <c r="ASM48" s="90"/>
      <c r="ASN48" s="90"/>
      <c r="ASO48" s="90"/>
      <c r="ASP48" s="90"/>
      <c r="ASQ48" s="90"/>
      <c r="ASR48" s="90"/>
      <c r="ASS48" s="90"/>
      <c r="AST48" s="90"/>
      <c r="ASU48" s="90"/>
      <c r="ASV48" s="90"/>
      <c r="ASW48" s="90"/>
      <c r="ASX48" s="90"/>
      <c r="ASY48" s="90"/>
      <c r="ASZ48" s="90"/>
      <c r="ATA48" s="90"/>
      <c r="ATB48" s="90"/>
      <c r="ATC48" s="90"/>
      <c r="ATD48" s="90"/>
      <c r="ATE48" s="90"/>
      <c r="ATF48" s="90"/>
      <c r="ATG48" s="90"/>
      <c r="ATH48" s="90"/>
      <c r="ATI48" s="90"/>
      <c r="ATJ48" s="90"/>
      <c r="ATK48" s="90"/>
      <c r="ATL48" s="90"/>
      <c r="ATM48" s="90"/>
      <c r="ATN48" s="90"/>
      <c r="ATO48" s="90"/>
      <c r="ATP48" s="90"/>
      <c r="ATQ48" s="90"/>
      <c r="ATR48" s="90"/>
      <c r="ATS48" s="90"/>
    </row>
    <row r="49" spans="1:32" hidden="1" outlineLevel="1" x14ac:dyDescent="0.25">
      <c r="C49" s="8" t="s">
        <v>66</v>
      </c>
      <c r="D49" s="33">
        <f>SUM(D19:D48)</f>
        <v>0</v>
      </c>
      <c r="E49" s="33">
        <f t="shared" ref="E49:O49" si="2953">SUM(E19:E48)</f>
        <v>0</v>
      </c>
      <c r="F49" s="33">
        <f t="shared" si="2953"/>
        <v>0</v>
      </c>
      <c r="G49" s="33">
        <f t="shared" si="2953"/>
        <v>0</v>
      </c>
      <c r="H49" s="33">
        <f t="shared" si="2953"/>
        <v>0</v>
      </c>
      <c r="I49" s="33">
        <f t="shared" si="2953"/>
        <v>0</v>
      </c>
      <c r="J49" s="33">
        <f t="shared" si="2953"/>
        <v>0</v>
      </c>
      <c r="K49" s="33">
        <f t="shared" si="2953"/>
        <v>0</v>
      </c>
      <c r="L49" s="33">
        <f t="shared" si="2953"/>
        <v>0</v>
      </c>
      <c r="M49" s="33">
        <f t="shared" si="2953"/>
        <v>0</v>
      </c>
      <c r="N49" s="33">
        <f t="shared" si="2953"/>
        <v>0</v>
      </c>
      <c r="O49" s="33">
        <f t="shared" si="2953"/>
        <v>0</v>
      </c>
    </row>
    <row r="50" spans="1:32" collapsed="1" x14ac:dyDescent="0.25"/>
    <row r="51" spans="1:32" x14ac:dyDescent="0.25">
      <c r="D51" s="101"/>
    </row>
    <row r="52" spans="1:32" ht="15.75" x14ac:dyDescent="0.25">
      <c r="A52" s="109" t="s">
        <v>67</v>
      </c>
      <c r="B52" s="109"/>
      <c r="C52" s="109"/>
    </row>
    <row r="53" spans="1:32" x14ac:dyDescent="0.25">
      <c r="B53" s="18" t="s">
        <v>68</v>
      </c>
      <c r="C53" s="18" t="s">
        <v>69</v>
      </c>
      <c r="D53" s="93" t="str">
        <f>'MODE D''EMPLOI'!B$2</f>
        <v>janvier</v>
      </c>
      <c r="E53" s="93" t="str">
        <f>'MODE D''EMPLOI'!C$2</f>
        <v>février</v>
      </c>
      <c r="F53" s="93" t="str">
        <f>'MODE D''EMPLOI'!D$2</f>
        <v>mars</v>
      </c>
      <c r="G53" s="93" t="str">
        <f>'MODE D''EMPLOI'!E$2</f>
        <v>avril</v>
      </c>
      <c r="H53" s="93" t="str">
        <f>'MODE D''EMPLOI'!F$2</f>
        <v>mai</v>
      </c>
      <c r="I53" s="93" t="str">
        <f>'MODE D''EMPLOI'!G$2</f>
        <v>juin</v>
      </c>
      <c r="J53" s="93" t="str">
        <f>'MODE D''EMPLOI'!H$2</f>
        <v>juillet</v>
      </c>
      <c r="K53" s="93" t="str">
        <f>'MODE D''EMPLOI'!I$2</f>
        <v>août</v>
      </c>
      <c r="L53" s="93" t="str">
        <f>'MODE D''EMPLOI'!J$2</f>
        <v>septembre</v>
      </c>
      <c r="M53" s="93" t="str">
        <f>'MODE D''EMPLOI'!K$2</f>
        <v>octobre</v>
      </c>
      <c r="N53" s="93" t="str">
        <f>'MODE D''EMPLOI'!L$2</f>
        <v>novembre</v>
      </c>
      <c r="O53" s="94" t="str">
        <f>'MODE D''EMPLOI'!M$2</f>
        <v>décembre</v>
      </c>
      <c r="P53" s="145" t="s">
        <v>70</v>
      </c>
      <c r="Q53" s="145"/>
      <c r="R53" s="145"/>
      <c r="S53" s="119"/>
      <c r="T53" s="118" t="s">
        <v>71</v>
      </c>
      <c r="U53" s="145"/>
      <c r="V53" s="145"/>
      <c r="W53" s="145"/>
      <c r="X53" s="119"/>
      <c r="Y53" s="137" t="s">
        <v>72</v>
      </c>
      <c r="Z53" s="138"/>
      <c r="AA53" s="75" t="s">
        <v>75</v>
      </c>
      <c r="AB53" s="137" t="s">
        <v>73</v>
      </c>
      <c r="AC53" s="138"/>
      <c r="AD53" s="137" t="s">
        <v>74</v>
      </c>
      <c r="AE53" s="138"/>
      <c r="AF53" s="78" t="s">
        <v>75</v>
      </c>
    </row>
    <row r="54" spans="1:32" x14ac:dyDescent="0.25">
      <c r="A54" s="19">
        <v>1</v>
      </c>
      <c r="D54" s="93" t="str">
        <f>IF(ISBLANK($P54),"",IF($P54="1. Associé à une intervention",VLOOKUP($T54,$B$19:$O$48,HLOOKUP(D$53,'MODE D''EMPLOI'!$B$2:$M$3,2,FALSE)+2,FALSE)/VLOOKUP($T54,$B$19:$O$48,2,FALSE),IF($P54="2. Lissé sur la période",(INT($C$5/12)+IF(HLOOKUP(D$53,'MODE D''EMPLOI'!$B$2:$M$3,2,FALSE)&lt;=($C$5-INT($C$5/12)+HLOOKUP($C$3,'MODE D''EMPLOI'!$B$2:$M$3,2,FALSE)),1,0))/$C$5,IF($P54="3. Au pro-rata des Hj",HLOOKUP(D$53,'MODE D''EMPLOI'!$B$2:$M$3,32,FALSE)/SUM($D$49:$O$49),"")))*$AD54)</f>
        <v/>
      </c>
      <c r="E54" s="93" t="str">
        <f>IF(ISBLANK($P54),"",IF($P54="1. Associé à une intervention",VLOOKUP($T54,$B$19:$O$48,HLOOKUP(E$53,'MODE D''EMPLOI'!$B$2:$M$3,2,FALSE)+2,FALSE)/VLOOKUP($T54,$B$19:$O$48,2,FALSE),IF($P54="2. Lissé sur la période",(INT($C$5/12)+IF(HLOOKUP(E$53,'MODE D''EMPLOI'!$B$2:$M$3,2,FALSE)&lt;=($C$5-INT($C$5/12)+HLOOKUP($C$3,'MODE D''EMPLOI'!$B$2:$M$3,2,FALSE)),1,0))/$C$5,IF($P54="3. Au pro-rata des Hj",HLOOKUP(E$53,'MODE D''EMPLOI'!$B$2:$M$3,32,FALSE)/SUM($D$49:$O$49),"")))*$AD54)</f>
        <v/>
      </c>
      <c r="F54" s="93" t="str">
        <f>IF(ISBLANK($P54),"",IF($P54="1. Associé à une intervention",VLOOKUP($T54,$B$19:$O$48,HLOOKUP(F$53,'MODE D''EMPLOI'!$B$2:$M$3,2,FALSE)+2,FALSE)/VLOOKUP($T54,$B$19:$O$48,2,FALSE),IF($P54="2. Lissé sur la période",(INT($C$5/12)+IF(HLOOKUP(F$53,'MODE D''EMPLOI'!$B$2:$M$3,2,FALSE)&lt;=($C$5-INT($C$5/12)+HLOOKUP($C$3,'MODE D''EMPLOI'!$B$2:$M$3,2,FALSE)),1,0))/$C$5,IF($P54="3. Au pro-rata des Hj",HLOOKUP(F$53,'MODE D''EMPLOI'!$B$2:$M$3,32,FALSE)/SUM($D$49:$O$49),"")))*$AD54)</f>
        <v/>
      </c>
      <c r="G54" s="93" t="str">
        <f>IF(ISBLANK($P54),"",IF($P54="1. Associé à une intervention",VLOOKUP($T54,$B$19:$O$48,HLOOKUP(G$53,'MODE D''EMPLOI'!$B$2:$M$3,2,FALSE)+2,FALSE)/VLOOKUP($T54,$B$19:$O$48,2,FALSE),IF($P54="2. Lissé sur la période",(INT($C$5/12)+IF(HLOOKUP(G$53,'MODE D''EMPLOI'!$B$2:$M$3,2,FALSE)&lt;=($C$5-INT($C$5/12)+HLOOKUP($C$3,'MODE D''EMPLOI'!$B$2:$M$3,2,FALSE)),1,0))/$C$5,IF($P54="3. Au pro-rata des Hj",HLOOKUP(G$53,'MODE D''EMPLOI'!$B$2:$M$3,32,FALSE)/SUM($D$49:$O$49),"")))*$AD54)</f>
        <v/>
      </c>
      <c r="H54" s="93" t="str">
        <f>IF(ISBLANK($P54),"",IF($P54="1. Associé à une intervention",VLOOKUP($T54,$B$19:$O$48,HLOOKUP(H$53,'MODE D''EMPLOI'!$B$2:$M$3,2,FALSE)+2,FALSE)/VLOOKUP($T54,$B$19:$O$48,2,FALSE),IF($P54="2. Lissé sur la période",(INT($C$5/12)+IF(HLOOKUP(H$53,'MODE D''EMPLOI'!$B$2:$M$3,2,FALSE)&lt;=($C$5-INT($C$5/12)+HLOOKUP($C$3,'MODE D''EMPLOI'!$B$2:$M$3,2,FALSE)),1,0))/$C$5,IF($P54="3. Au pro-rata des Hj",HLOOKUP(H$53,'MODE D''EMPLOI'!$B$2:$M$3,32,FALSE)/SUM($D$49:$O$49),"")))*$AD54)</f>
        <v/>
      </c>
      <c r="I54" s="93" t="str">
        <f>IF(ISBLANK($P54),"",IF($P54="1. Associé à une intervention",VLOOKUP($T54,$B$19:$O$48,HLOOKUP(I$53,'MODE D''EMPLOI'!$B$2:$M$3,2,FALSE)+2,FALSE)/VLOOKUP($T54,$B$19:$O$48,2,FALSE),IF($P54="2. Lissé sur la période",(INT($C$5/12)+IF(HLOOKUP(I$53,'MODE D''EMPLOI'!$B$2:$M$3,2,FALSE)&lt;=($C$5-INT($C$5/12)+HLOOKUP($C$3,'MODE D''EMPLOI'!$B$2:$M$3,2,FALSE)),1,0))/$C$5,IF($P54="3. Au pro-rata des Hj",HLOOKUP(I$53,'MODE D''EMPLOI'!$B$2:$M$3,32,FALSE)/SUM($D$49:$O$49),"")))*$AD54)</f>
        <v/>
      </c>
      <c r="J54" s="93" t="str">
        <f>IF(ISBLANK($P54),"",IF($P54="1. Associé à une intervention",VLOOKUP($T54,$B$19:$O$48,HLOOKUP(J$53,'MODE D''EMPLOI'!$B$2:$M$3,2,FALSE)+2,FALSE)/VLOOKUP($T54,$B$19:$O$48,2,FALSE),IF($P54="2. Lissé sur la période",(INT($C$5/12)+IF(HLOOKUP(J$53,'MODE D''EMPLOI'!$B$2:$M$3,2,FALSE)&lt;=($C$5-INT($C$5/12)+HLOOKUP($C$3,'MODE D''EMPLOI'!$B$2:$M$3,2,FALSE)),1,0))/$C$5,IF($P54="3. Au pro-rata des Hj",HLOOKUP(J$53,'MODE D''EMPLOI'!$B$2:$M$3,32,FALSE)/SUM($D$49:$O$49),"")))*$AD54)</f>
        <v/>
      </c>
      <c r="K54" s="93" t="str">
        <f>IF(ISBLANK($P54),"",IF($P54="1. Associé à une intervention",VLOOKUP($T54,$B$19:$O$48,HLOOKUP(K$53,'MODE D''EMPLOI'!$B$2:$M$3,2,FALSE)+2,FALSE)/VLOOKUP($T54,$B$19:$O$48,2,FALSE),IF($P54="2. Lissé sur la période",(INT($C$5/12)+IF(HLOOKUP(K$53,'MODE D''EMPLOI'!$B$2:$M$3,2,FALSE)&lt;=($C$5-INT($C$5/12)+HLOOKUP($C$3,'MODE D''EMPLOI'!$B$2:$M$3,2,FALSE)),1,0))/$C$5,IF($P54="3. Au pro-rata des Hj",HLOOKUP(K$53,'MODE D''EMPLOI'!$B$2:$M$3,32,FALSE)/SUM($D$49:$O$49),"")))*$AD54)</f>
        <v/>
      </c>
      <c r="L54" s="93" t="str">
        <f>IF(ISBLANK($P54),"",IF($P54="1. Associé à une intervention",VLOOKUP($T54,$B$19:$O$48,HLOOKUP(L$53,'MODE D''EMPLOI'!$B$2:$M$3,2,FALSE)+2,FALSE)/VLOOKUP($T54,$B$19:$O$48,2,FALSE),IF($P54="2. Lissé sur la période",(INT($C$5/12)+IF(HLOOKUP(L$53,'MODE D''EMPLOI'!$B$2:$M$3,2,FALSE)&lt;=($C$5-INT($C$5/12)+HLOOKUP($C$3,'MODE D''EMPLOI'!$B$2:$M$3,2,FALSE)),1,0))/$C$5,IF($P54="3. Au pro-rata des Hj",HLOOKUP(L$53,'MODE D''EMPLOI'!$B$2:$M$3,32,FALSE)/SUM($D$49:$O$49),"")))*$AD54)</f>
        <v/>
      </c>
      <c r="M54" s="93" t="str">
        <f>IF(ISBLANK($P54),"",IF($P54="1. Associé à une intervention",VLOOKUP($T54,$B$19:$O$48,HLOOKUP(M$53,'MODE D''EMPLOI'!$B$2:$M$3,2,FALSE)+2,FALSE)/VLOOKUP($T54,$B$19:$O$48,2,FALSE),IF($P54="2. Lissé sur la période",(INT($C$5/12)+IF(HLOOKUP(M$53,'MODE D''EMPLOI'!$B$2:$M$3,2,FALSE)&lt;=($C$5-INT($C$5/12)+HLOOKUP($C$3,'MODE D''EMPLOI'!$B$2:$M$3,2,FALSE)),1,0))/$C$5,IF($P54="3. Au pro-rata des Hj",HLOOKUP(M$53,'MODE D''EMPLOI'!$B$2:$M$3,32,FALSE)/SUM($D$49:$O$49),"")))*$AD54)</f>
        <v/>
      </c>
      <c r="N54" s="93" t="str">
        <f>IF(ISBLANK($P54),"",IF($P54="1. Associé à une intervention",VLOOKUP($T54,$B$19:$O$48,HLOOKUP(N$53,'MODE D''EMPLOI'!$B$2:$M$3,2,FALSE)+2,FALSE)/VLOOKUP($T54,$B$19:$O$48,2,FALSE),IF($P54="2. Lissé sur la période",(INT($C$5/12)+IF(HLOOKUP(N$53,'MODE D''EMPLOI'!$B$2:$M$3,2,FALSE)&lt;=($C$5-INT($C$5/12)+HLOOKUP($C$3,'MODE D''EMPLOI'!$B$2:$M$3,2,FALSE)),1,0))/$C$5,IF($P54="3. Au pro-rata des Hj",HLOOKUP(N$53,'MODE D''EMPLOI'!$B$2:$M$3,32,FALSE)/SUM($D$49:$O$49),"")))*$AD54)</f>
        <v/>
      </c>
      <c r="O54" s="94" t="str">
        <f>IF(ISBLANK($P54),"",IF($P54="1. Associé à une intervention",VLOOKUP($T54,$B$19:$O$48,HLOOKUP(O$53,'MODE D''EMPLOI'!$B$2:$M$3,2,FALSE)+2,FALSE)/VLOOKUP($T54,$B$19:$O$48,2,FALSE),IF($P54="2. Lissé sur la période",(INT($C$5/12)+IF(HLOOKUP(O$53,'MODE D''EMPLOI'!$B$2:$M$3,2,FALSE)&lt;=($C$5-INT($C$5/12)+HLOOKUP($C$3,'MODE D''EMPLOI'!$B$2:$M$3,2,FALSE)),1,0))/$C$5,IF($P54="3. Au pro-rata des Hj",HLOOKUP(O$53,'MODE D''EMPLOI'!$B$2:$M$3,32,FALSE)/SUM($D$49:$O$49),"")))*$AD54)</f>
        <v/>
      </c>
      <c r="P54" s="150"/>
      <c r="Q54" s="150"/>
      <c r="R54" s="150"/>
      <c r="S54" s="150"/>
      <c r="T54" s="139"/>
      <c r="U54" s="139"/>
      <c r="V54" s="139"/>
      <c r="W54" s="139"/>
      <c r="X54" s="139"/>
      <c r="Y54" s="139"/>
      <c r="Z54" s="139"/>
      <c r="AA54" s="74"/>
      <c r="AB54" s="134"/>
      <c r="AC54" s="134"/>
      <c r="AD54" s="151" t="str">
        <f t="shared" ref="AD54:AD68" si="2954">IF(ISBLANK($B54),"",$Y54*$AB54)</f>
        <v/>
      </c>
      <c r="AE54" s="151"/>
      <c r="AF54" s="22" t="str">
        <f>IF(ISBLANK($B54),"",CONCATENATE(Synthèse!$C$2,"/",Synthèse!$B$2))</f>
        <v/>
      </c>
    </row>
    <row r="55" spans="1:32" x14ac:dyDescent="0.25">
      <c r="A55" s="19">
        <v>2</v>
      </c>
      <c r="C55" s="22"/>
      <c r="D55" s="93" t="str">
        <f>IF(ISBLANK($P55),"",IF($P55="1. Associé à une intervention",VLOOKUP($T55,$B$19:$O$48,HLOOKUP(D$53,'MODE D''EMPLOI'!$B$2:$M$3,2,FALSE)+2,FALSE)/VLOOKUP($T55,$B$19:$O$48,2,FALSE),IF($P55="2. Lissé sur la période",(INT($C$5/12)+IF(HLOOKUP(D$53,'MODE D''EMPLOI'!$B$2:$M$3,2,FALSE)&lt;=($C$5-INT($C$5/12)+HLOOKUP($C$3,'MODE D''EMPLOI'!$B$2:$M$3,2,FALSE)),1,0))/$C$5,IF($P55="3. Au pro-rata des Hj",HLOOKUP(D$53,'MODE D''EMPLOI'!$B$2:$M$3,32,FALSE)/SUM($D$49:$O$49),"")))*$AD55)</f>
        <v/>
      </c>
      <c r="E55" s="93" t="str">
        <f>IF(ISBLANK($P55),"",IF($P55="1. Associé à une intervention",VLOOKUP($T55,$B$19:$O$48,HLOOKUP(E$53,'MODE D''EMPLOI'!$B$2:$M$3,2,FALSE)+2,FALSE)/VLOOKUP($T55,$B$19:$O$48,2,FALSE),IF($P55="2. Lissé sur la période",(INT($C$5/12)+IF(HLOOKUP(E$53,'MODE D''EMPLOI'!$B$2:$M$3,2,FALSE)&lt;=($C$5-INT($C$5/12)+HLOOKUP($C$3,'MODE D''EMPLOI'!$B$2:$M$3,2,FALSE)),1,0))/$C$5,IF($P55="3. Au pro-rata des Hj",HLOOKUP(E$53,'MODE D''EMPLOI'!$B$2:$M$3,32,FALSE)/SUM($D$49:$O$49),"")))*$AD55)</f>
        <v/>
      </c>
      <c r="F55" s="93" t="str">
        <f>IF(ISBLANK($P55),"",IF($P55="1. Associé à une intervention",VLOOKUP($T55,$B$19:$O$48,HLOOKUP(F$53,'MODE D''EMPLOI'!$B$2:$M$3,2,FALSE)+2,FALSE)/VLOOKUP($T55,$B$19:$O$48,2,FALSE),IF($P55="2. Lissé sur la période",(INT($C$5/12)+IF(HLOOKUP(F$53,'MODE D''EMPLOI'!$B$2:$M$3,2,FALSE)&lt;=($C$5-INT($C$5/12)+HLOOKUP($C$3,'MODE D''EMPLOI'!$B$2:$M$3,2,FALSE)),1,0))/$C$5,IF($P55="3. Au pro-rata des Hj",HLOOKUP(F$53,'MODE D''EMPLOI'!$B$2:$M$3,32,FALSE)/SUM($D$49:$O$49),"")))*$AD55)</f>
        <v/>
      </c>
      <c r="G55" s="93" t="str">
        <f>IF(ISBLANK($P55),"",IF($P55="1. Associé à une intervention",VLOOKUP($T55,$B$19:$O$48,HLOOKUP(G$53,'MODE D''EMPLOI'!$B$2:$M$3,2,FALSE)+2,FALSE)/VLOOKUP($T55,$B$19:$O$48,2,FALSE),IF($P55="2. Lissé sur la période",(INT($C$5/12)+IF(HLOOKUP(G$53,'MODE D''EMPLOI'!$B$2:$M$3,2,FALSE)&lt;=($C$5-INT($C$5/12)+HLOOKUP($C$3,'MODE D''EMPLOI'!$B$2:$M$3,2,FALSE)),1,0))/$C$5,IF($P55="3. Au pro-rata des Hj",HLOOKUP(G$53,'MODE D''EMPLOI'!$B$2:$M$3,32,FALSE)/SUM($D$49:$O$49),"")))*$AD55)</f>
        <v/>
      </c>
      <c r="H55" s="93" t="str">
        <f>IF(ISBLANK($P55),"",IF($P55="1. Associé à une intervention",VLOOKUP($T55,$B$19:$O$48,HLOOKUP(H$53,'MODE D''EMPLOI'!$B$2:$M$3,2,FALSE)+2,FALSE)/VLOOKUP($T55,$B$19:$O$48,2,FALSE),IF($P55="2. Lissé sur la période",(INT($C$5/12)+IF(HLOOKUP(H$53,'MODE D''EMPLOI'!$B$2:$M$3,2,FALSE)&lt;=($C$5-INT($C$5/12)+HLOOKUP($C$3,'MODE D''EMPLOI'!$B$2:$M$3,2,FALSE)),1,0))/$C$5,IF($P55="3. Au pro-rata des Hj",HLOOKUP(H$53,'MODE D''EMPLOI'!$B$2:$M$3,32,FALSE)/SUM($D$49:$O$49),"")))*$AD55)</f>
        <v/>
      </c>
      <c r="I55" s="93" t="str">
        <f>IF(ISBLANK($P55),"",IF($P55="1. Associé à une intervention",VLOOKUP($T55,$B$19:$O$48,HLOOKUP(I$53,'MODE D''EMPLOI'!$B$2:$M$3,2,FALSE)+2,FALSE)/VLOOKUP($T55,$B$19:$O$48,2,FALSE),IF($P55="2. Lissé sur la période",(INT($C$5/12)+IF(HLOOKUP(I$53,'MODE D''EMPLOI'!$B$2:$M$3,2,FALSE)&lt;=($C$5-INT($C$5/12)+HLOOKUP($C$3,'MODE D''EMPLOI'!$B$2:$M$3,2,FALSE)),1,0))/$C$5,IF($P55="3. Au pro-rata des Hj",HLOOKUP(I$53,'MODE D''EMPLOI'!$B$2:$M$3,32,FALSE)/SUM($D$49:$O$49),"")))*$AD55)</f>
        <v/>
      </c>
      <c r="J55" s="93" t="str">
        <f>IF(ISBLANK($P55),"",IF($P55="1. Associé à une intervention",VLOOKUP($T55,$B$19:$O$48,HLOOKUP(J$53,'MODE D''EMPLOI'!$B$2:$M$3,2,FALSE)+2,FALSE)/VLOOKUP($T55,$B$19:$O$48,2,FALSE),IF($P55="2. Lissé sur la période",(INT($C$5/12)+IF(HLOOKUP(J$53,'MODE D''EMPLOI'!$B$2:$M$3,2,FALSE)&lt;=($C$5-INT($C$5/12)+HLOOKUP($C$3,'MODE D''EMPLOI'!$B$2:$M$3,2,FALSE)),1,0))/$C$5,IF($P55="3. Au pro-rata des Hj",HLOOKUP(J$53,'MODE D''EMPLOI'!$B$2:$M$3,32,FALSE)/SUM($D$49:$O$49),"")))*$AD55)</f>
        <v/>
      </c>
      <c r="K55" s="93" t="str">
        <f>IF(ISBLANK($P55),"",IF($P55="1. Associé à une intervention",VLOOKUP($T55,$B$19:$O$48,HLOOKUP(K$53,'MODE D''EMPLOI'!$B$2:$M$3,2,FALSE)+2,FALSE)/VLOOKUP($T55,$B$19:$O$48,2,FALSE),IF($P55="2. Lissé sur la période",(INT($C$5/12)+IF(HLOOKUP(K$53,'MODE D''EMPLOI'!$B$2:$M$3,2,FALSE)&lt;=($C$5-INT($C$5/12)+HLOOKUP($C$3,'MODE D''EMPLOI'!$B$2:$M$3,2,FALSE)),1,0))/$C$5,IF($P55="3. Au pro-rata des Hj",HLOOKUP(K$53,'MODE D''EMPLOI'!$B$2:$M$3,32,FALSE)/SUM($D$49:$O$49),"")))*$AD55)</f>
        <v/>
      </c>
      <c r="L55" s="93" t="str">
        <f>IF(ISBLANK($P55),"",IF($P55="1. Associé à une intervention",VLOOKUP($T55,$B$19:$O$48,HLOOKUP(L$53,'MODE D''EMPLOI'!$B$2:$M$3,2,FALSE)+2,FALSE)/VLOOKUP($T55,$B$19:$O$48,2,FALSE),IF($P55="2. Lissé sur la période",(INT($C$5/12)+IF(HLOOKUP(L$53,'MODE D''EMPLOI'!$B$2:$M$3,2,FALSE)&lt;=($C$5-INT($C$5/12)+HLOOKUP($C$3,'MODE D''EMPLOI'!$B$2:$M$3,2,FALSE)),1,0))/$C$5,IF($P55="3. Au pro-rata des Hj",HLOOKUP(L$53,'MODE D''EMPLOI'!$B$2:$M$3,32,FALSE)/SUM($D$49:$O$49),"")))*$AD55)</f>
        <v/>
      </c>
      <c r="M55" s="93" t="str">
        <f>IF(ISBLANK($P55),"",IF($P55="1. Associé à une intervention",VLOOKUP($T55,$B$19:$O$48,HLOOKUP(M$53,'MODE D''EMPLOI'!$B$2:$M$3,2,FALSE)+2,FALSE)/VLOOKUP($T55,$B$19:$O$48,2,FALSE),IF($P55="2. Lissé sur la période",(INT($C$5/12)+IF(HLOOKUP(M$53,'MODE D''EMPLOI'!$B$2:$M$3,2,FALSE)&lt;=($C$5-INT($C$5/12)+HLOOKUP($C$3,'MODE D''EMPLOI'!$B$2:$M$3,2,FALSE)),1,0))/$C$5,IF($P55="3. Au pro-rata des Hj",HLOOKUP(M$53,'MODE D''EMPLOI'!$B$2:$M$3,32,FALSE)/SUM($D$49:$O$49),"")))*$AD55)</f>
        <v/>
      </c>
      <c r="N55" s="93" t="str">
        <f>IF(ISBLANK($P55),"",IF($P55="1. Associé à une intervention",VLOOKUP($T55,$B$19:$O$48,HLOOKUP(N$53,'MODE D''EMPLOI'!$B$2:$M$3,2,FALSE)+2,FALSE)/VLOOKUP($T55,$B$19:$O$48,2,FALSE),IF($P55="2. Lissé sur la période",(INT($C$5/12)+IF(HLOOKUP(N$53,'MODE D''EMPLOI'!$B$2:$M$3,2,FALSE)&lt;=($C$5-INT($C$5/12)+HLOOKUP($C$3,'MODE D''EMPLOI'!$B$2:$M$3,2,FALSE)),1,0))/$C$5,IF($P55="3. Au pro-rata des Hj",HLOOKUP(N$53,'MODE D''EMPLOI'!$B$2:$M$3,32,FALSE)/SUM($D$49:$O$49),"")))*$AD55)</f>
        <v/>
      </c>
      <c r="O55" s="94" t="str">
        <f>IF(ISBLANK($P55),"",IF($P55="1. Associé à une intervention",VLOOKUP($T55,$B$19:$O$48,HLOOKUP(O$53,'MODE D''EMPLOI'!$B$2:$M$3,2,FALSE)+2,FALSE)/VLOOKUP($T55,$B$19:$O$48,2,FALSE),IF($P55="2. Lissé sur la période",(INT($C$5/12)+IF(HLOOKUP(O$53,'MODE D''EMPLOI'!$B$2:$M$3,2,FALSE)&lt;=($C$5-INT($C$5/12)+HLOOKUP($C$3,'MODE D''EMPLOI'!$B$2:$M$3,2,FALSE)),1,0))/$C$5,IF($P55="3. Au pro-rata des Hj",HLOOKUP(O$53,'MODE D''EMPLOI'!$B$2:$M$3,32,FALSE)/SUM($D$49:$O$49),"")))*$AD55)</f>
        <v/>
      </c>
      <c r="P55" s="149"/>
      <c r="Q55" s="149"/>
      <c r="R55" s="149"/>
      <c r="S55" s="149"/>
      <c r="T55" s="134"/>
      <c r="U55" s="134"/>
      <c r="V55" s="134"/>
      <c r="W55" s="134"/>
      <c r="X55" s="134"/>
      <c r="Y55" s="129"/>
      <c r="Z55" s="129"/>
      <c r="AA55" s="74"/>
      <c r="AB55" s="134"/>
      <c r="AC55" s="134"/>
      <c r="AD55" s="151" t="str">
        <f t="shared" si="2954"/>
        <v/>
      </c>
      <c r="AE55" s="151"/>
      <c r="AF55" s="22" t="str">
        <f>IF(ISBLANK($B55),"",CONCATENATE(Synthèse!$C$2,"/",Synthèse!$B$2))</f>
        <v/>
      </c>
    </row>
    <row r="56" spans="1:32" x14ac:dyDescent="0.25">
      <c r="A56" s="19">
        <v>3</v>
      </c>
      <c r="B56" s="20"/>
      <c r="C56" s="20"/>
      <c r="D56" s="93" t="str">
        <f>IF(ISBLANK($P56),"",IF($P56="1. Associé à une intervention",VLOOKUP($T56,$B$19:$O$48,HLOOKUP(D$53,'MODE D''EMPLOI'!$B$2:$M$3,2,FALSE)+2,FALSE)/VLOOKUP($T56,$B$19:$O$48,2,FALSE),IF($P56="2. Lissé sur la période",(INT($C$5/12)+IF(HLOOKUP(D$53,'MODE D''EMPLOI'!$B$2:$M$3,2,FALSE)&lt;=($C$5-INT($C$5/12)+HLOOKUP($C$3,'MODE D''EMPLOI'!$B$2:$M$3,2,FALSE)),1,0))/$C$5,IF($P56="3. Au pro-rata des Hj",HLOOKUP(D$53,'MODE D''EMPLOI'!$B$2:$M$3,32,FALSE)/SUM($D$49:$O$49),"")))*$AD56)</f>
        <v/>
      </c>
      <c r="E56" s="93" t="str">
        <f>IF(ISBLANK($P56),"",IF($P56="1. Associé à une intervention",VLOOKUP($T56,$B$19:$O$48,HLOOKUP(E$53,'MODE D''EMPLOI'!$B$2:$M$3,2,FALSE)+2,FALSE)/VLOOKUP($T56,$B$19:$O$48,2,FALSE),IF($P56="2. Lissé sur la période",(INT($C$5/12)+IF(HLOOKUP(E$53,'MODE D''EMPLOI'!$B$2:$M$3,2,FALSE)&lt;=($C$5-INT($C$5/12)+HLOOKUP($C$3,'MODE D''EMPLOI'!$B$2:$M$3,2,FALSE)),1,0))/$C$5,IF($P56="3. Au pro-rata des Hj",HLOOKUP(E$53,'MODE D''EMPLOI'!$B$2:$M$3,32,FALSE)/SUM($D$49:$O$49),"")))*$AD56)</f>
        <v/>
      </c>
      <c r="F56" s="93" t="str">
        <f>IF(ISBLANK($P56),"",IF($P56="1. Associé à une intervention",VLOOKUP($T56,$B$19:$O$48,HLOOKUP(F$53,'MODE D''EMPLOI'!$B$2:$M$3,2,FALSE)+2,FALSE)/VLOOKUP($T56,$B$19:$O$48,2,FALSE),IF($P56="2. Lissé sur la période",(INT($C$5/12)+IF(HLOOKUP(F$53,'MODE D''EMPLOI'!$B$2:$M$3,2,FALSE)&lt;=($C$5-INT($C$5/12)+HLOOKUP($C$3,'MODE D''EMPLOI'!$B$2:$M$3,2,FALSE)),1,0))/$C$5,IF($P56="3. Au pro-rata des Hj",HLOOKUP(F$53,'MODE D''EMPLOI'!$B$2:$M$3,32,FALSE)/SUM($D$49:$O$49),"")))*$AD56)</f>
        <v/>
      </c>
      <c r="G56" s="93" t="str">
        <f>IF(ISBLANK($P56),"",IF($P56="1. Associé à une intervention",VLOOKUP($T56,$B$19:$O$48,HLOOKUP(G$53,'MODE D''EMPLOI'!$B$2:$M$3,2,FALSE)+2,FALSE)/VLOOKUP($T56,$B$19:$O$48,2,FALSE),IF($P56="2. Lissé sur la période",(INT($C$5/12)+IF(HLOOKUP(G$53,'MODE D''EMPLOI'!$B$2:$M$3,2,FALSE)&lt;=($C$5-INT($C$5/12)+HLOOKUP($C$3,'MODE D''EMPLOI'!$B$2:$M$3,2,FALSE)),1,0))/$C$5,IF($P56="3. Au pro-rata des Hj",HLOOKUP(G$53,'MODE D''EMPLOI'!$B$2:$M$3,32,FALSE)/SUM($D$49:$O$49),"")))*$AD56)</f>
        <v/>
      </c>
      <c r="H56" s="93" t="str">
        <f>IF(ISBLANK($P56),"",IF($P56="1. Associé à une intervention",VLOOKUP($T56,$B$19:$O$48,HLOOKUP(H$53,'MODE D''EMPLOI'!$B$2:$M$3,2,FALSE)+2,FALSE)/VLOOKUP($T56,$B$19:$O$48,2,FALSE),IF($P56="2. Lissé sur la période",(INT($C$5/12)+IF(HLOOKUP(H$53,'MODE D''EMPLOI'!$B$2:$M$3,2,FALSE)&lt;=($C$5-INT($C$5/12)+HLOOKUP($C$3,'MODE D''EMPLOI'!$B$2:$M$3,2,FALSE)),1,0))/$C$5,IF($P56="3. Au pro-rata des Hj",HLOOKUP(H$53,'MODE D''EMPLOI'!$B$2:$M$3,32,FALSE)/SUM($D$49:$O$49),"")))*$AD56)</f>
        <v/>
      </c>
      <c r="I56" s="93" t="str">
        <f>IF(ISBLANK($P56),"",IF($P56="1. Associé à une intervention",VLOOKUP($T56,$B$19:$O$48,HLOOKUP(I$53,'MODE D''EMPLOI'!$B$2:$M$3,2,FALSE)+2,FALSE)/VLOOKUP($T56,$B$19:$O$48,2,FALSE),IF($P56="2. Lissé sur la période",(INT($C$5/12)+IF(HLOOKUP(I$53,'MODE D''EMPLOI'!$B$2:$M$3,2,FALSE)&lt;=($C$5-INT($C$5/12)+HLOOKUP($C$3,'MODE D''EMPLOI'!$B$2:$M$3,2,FALSE)),1,0))/$C$5,IF($P56="3. Au pro-rata des Hj",HLOOKUP(I$53,'MODE D''EMPLOI'!$B$2:$M$3,32,FALSE)/SUM($D$49:$O$49),"")))*$AD56)</f>
        <v/>
      </c>
      <c r="J56" s="93" t="str">
        <f>IF(ISBLANK($P56),"",IF($P56="1. Associé à une intervention",VLOOKUP($T56,$B$19:$O$48,HLOOKUP(J$53,'MODE D''EMPLOI'!$B$2:$M$3,2,FALSE)+2,FALSE)/VLOOKUP($T56,$B$19:$O$48,2,FALSE),IF($P56="2. Lissé sur la période",(INT($C$5/12)+IF(HLOOKUP(J$53,'MODE D''EMPLOI'!$B$2:$M$3,2,FALSE)&lt;=($C$5-INT($C$5/12)+HLOOKUP($C$3,'MODE D''EMPLOI'!$B$2:$M$3,2,FALSE)),1,0))/$C$5,IF($P56="3. Au pro-rata des Hj",HLOOKUP(J$53,'MODE D''EMPLOI'!$B$2:$M$3,32,FALSE)/SUM($D$49:$O$49),"")))*$AD56)</f>
        <v/>
      </c>
      <c r="K56" s="93" t="str">
        <f>IF(ISBLANK($P56),"",IF($P56="1. Associé à une intervention",VLOOKUP($T56,$B$19:$O$48,HLOOKUP(K$53,'MODE D''EMPLOI'!$B$2:$M$3,2,FALSE)+2,FALSE)/VLOOKUP($T56,$B$19:$O$48,2,FALSE),IF($P56="2. Lissé sur la période",(INT($C$5/12)+IF(HLOOKUP(K$53,'MODE D''EMPLOI'!$B$2:$M$3,2,FALSE)&lt;=($C$5-INT($C$5/12)+HLOOKUP($C$3,'MODE D''EMPLOI'!$B$2:$M$3,2,FALSE)),1,0))/$C$5,IF($P56="3. Au pro-rata des Hj",HLOOKUP(K$53,'MODE D''EMPLOI'!$B$2:$M$3,32,FALSE)/SUM($D$49:$O$49),"")))*$AD56)</f>
        <v/>
      </c>
      <c r="L56" s="93" t="str">
        <f>IF(ISBLANK($P56),"",IF($P56="1. Associé à une intervention",VLOOKUP($T56,$B$19:$O$48,HLOOKUP(L$53,'MODE D''EMPLOI'!$B$2:$M$3,2,FALSE)+2,FALSE)/VLOOKUP($T56,$B$19:$O$48,2,FALSE),IF($P56="2. Lissé sur la période",(INT($C$5/12)+IF(HLOOKUP(L$53,'MODE D''EMPLOI'!$B$2:$M$3,2,FALSE)&lt;=($C$5-INT($C$5/12)+HLOOKUP($C$3,'MODE D''EMPLOI'!$B$2:$M$3,2,FALSE)),1,0))/$C$5,IF($P56="3. Au pro-rata des Hj",HLOOKUP(L$53,'MODE D''EMPLOI'!$B$2:$M$3,32,FALSE)/SUM($D$49:$O$49),"")))*$AD56)</f>
        <v/>
      </c>
      <c r="M56" s="93" t="str">
        <f>IF(ISBLANK($P56),"",IF($P56="1. Associé à une intervention",VLOOKUP($T56,$B$19:$O$48,HLOOKUP(M$53,'MODE D''EMPLOI'!$B$2:$M$3,2,FALSE)+2,FALSE)/VLOOKUP($T56,$B$19:$O$48,2,FALSE),IF($P56="2. Lissé sur la période",(INT($C$5/12)+IF(HLOOKUP(M$53,'MODE D''EMPLOI'!$B$2:$M$3,2,FALSE)&lt;=($C$5-INT($C$5/12)+HLOOKUP($C$3,'MODE D''EMPLOI'!$B$2:$M$3,2,FALSE)),1,0))/$C$5,IF($P56="3. Au pro-rata des Hj",HLOOKUP(M$53,'MODE D''EMPLOI'!$B$2:$M$3,32,FALSE)/SUM($D$49:$O$49),"")))*$AD56)</f>
        <v/>
      </c>
      <c r="N56" s="93" t="str">
        <f>IF(ISBLANK($P56),"",IF($P56="1. Associé à une intervention",VLOOKUP($T56,$B$19:$O$48,HLOOKUP(N$53,'MODE D''EMPLOI'!$B$2:$M$3,2,FALSE)+2,FALSE)/VLOOKUP($T56,$B$19:$O$48,2,FALSE),IF($P56="2. Lissé sur la période",(INT($C$5/12)+IF(HLOOKUP(N$53,'MODE D''EMPLOI'!$B$2:$M$3,2,FALSE)&lt;=($C$5-INT($C$5/12)+HLOOKUP($C$3,'MODE D''EMPLOI'!$B$2:$M$3,2,FALSE)),1,0))/$C$5,IF($P56="3. Au pro-rata des Hj",HLOOKUP(N$53,'MODE D''EMPLOI'!$B$2:$M$3,32,FALSE)/SUM($D$49:$O$49),"")))*$AD56)</f>
        <v/>
      </c>
      <c r="O56" s="93" t="str">
        <f>IF(ISBLANK($P56),"",IF($P56="1. Associé à une intervention",VLOOKUP($T56,$B$19:$O$48,HLOOKUP(O$53,'MODE D''EMPLOI'!$B$2:$M$3,2,FALSE)+2,FALSE)/VLOOKUP($T56,$B$19:$O$48,2,FALSE),IF($P56="2. Lissé sur la période",(INT($C$5/12)+IF(HLOOKUP(O$53,'MODE D''EMPLOI'!$B$2:$M$3,2,FALSE)&lt;=($C$5-INT($C$5/12)+HLOOKUP($C$3,'MODE D''EMPLOI'!$B$2:$M$3,2,FALSE)),1,0))/$C$5,IF($P56="3. Au pro-rata des Hj",HLOOKUP(O$53,'MODE D''EMPLOI'!$B$2:$M$3,32,FALSE)/SUM($D$49:$O$49),"")))*$AD56)</f>
        <v/>
      </c>
      <c r="P56" s="149"/>
      <c r="Q56" s="149"/>
      <c r="R56" s="149"/>
      <c r="S56" s="149"/>
      <c r="T56" s="134"/>
      <c r="U56" s="134"/>
      <c r="V56" s="134"/>
      <c r="W56" s="134"/>
      <c r="X56" s="134"/>
      <c r="Y56" s="129"/>
      <c r="Z56" s="129"/>
      <c r="AA56" s="74"/>
      <c r="AB56" s="134"/>
      <c r="AC56" s="134"/>
      <c r="AD56" s="151" t="str">
        <f t="shared" si="2954"/>
        <v/>
      </c>
      <c r="AE56" s="151"/>
      <c r="AF56" s="22" t="str">
        <f>IF(ISBLANK($B56),"",CONCATENATE(Synthèse!$C$2,"/",Synthèse!$B$2))</f>
        <v/>
      </c>
    </row>
    <row r="57" spans="1:32" x14ac:dyDescent="0.25">
      <c r="A57" s="19">
        <v>4</v>
      </c>
      <c r="C57" s="22"/>
      <c r="D57" s="93" t="str">
        <f>IF(ISBLANK($P57),"",IF($P57="1. Associé à une intervention",VLOOKUP($T57,$B$19:$O$48,HLOOKUP(D$53,'MODE D''EMPLOI'!$B$2:$M$3,2,FALSE)+2,FALSE)/VLOOKUP($T57,$B$19:$O$48,2,FALSE),IF($P57="2. Lissé sur la période",(INT($C$5/12)+IF(HLOOKUP(D$53,'MODE D''EMPLOI'!$B$2:$M$3,2,FALSE)&lt;=($C$5-INT($C$5/12)+HLOOKUP($C$3,'MODE D''EMPLOI'!$B$2:$M$3,2,FALSE)),1,0))/$C$5,IF($P57="3. Au pro-rata des Hj",HLOOKUP(D$53,'MODE D''EMPLOI'!$B$2:$M$3,32,FALSE)/SUM($D$49:$O$49),"")))*$AD57)</f>
        <v/>
      </c>
      <c r="E57" s="93" t="str">
        <f>IF(ISBLANK($P57),"",IF($P57="1. Associé à une intervention",VLOOKUP($T57,$B$19:$O$48,HLOOKUP(E$53,'MODE D''EMPLOI'!$B$2:$M$3,2,FALSE)+2,FALSE)/VLOOKUP($T57,$B$19:$O$48,2,FALSE),IF($P57="2. Lissé sur la période",(INT($C$5/12)+IF(HLOOKUP(E$53,'MODE D''EMPLOI'!$B$2:$M$3,2,FALSE)&lt;=($C$5-INT($C$5/12)+HLOOKUP($C$3,'MODE D''EMPLOI'!$B$2:$M$3,2,FALSE)),1,0))/$C$5,IF($P57="3. Au pro-rata des Hj",HLOOKUP(E$53,'MODE D''EMPLOI'!$B$2:$M$3,32,FALSE)/SUM($D$49:$O$49),"")))*$AD57)</f>
        <v/>
      </c>
      <c r="F57" s="93" t="str">
        <f>IF(ISBLANK($P57),"",IF($P57="1. Associé à une intervention",VLOOKUP($T57,$B$19:$O$48,HLOOKUP(F$53,'MODE D''EMPLOI'!$B$2:$M$3,2,FALSE)+2,FALSE)/VLOOKUP($T57,$B$19:$O$48,2,FALSE),IF($P57="2. Lissé sur la période",(INT($C$5/12)+IF(HLOOKUP(F$53,'MODE D''EMPLOI'!$B$2:$M$3,2,FALSE)&lt;=($C$5-INT($C$5/12)+HLOOKUP($C$3,'MODE D''EMPLOI'!$B$2:$M$3,2,FALSE)),1,0))/$C$5,IF($P57="3. Au pro-rata des Hj",HLOOKUP(F$53,'MODE D''EMPLOI'!$B$2:$M$3,32,FALSE)/SUM($D$49:$O$49),"")))*$AD57)</f>
        <v/>
      </c>
      <c r="G57" s="93" t="str">
        <f>IF(ISBLANK($P57),"",IF($P57="1. Associé à une intervention",VLOOKUP($T57,$B$19:$O$48,HLOOKUP(G$53,'MODE D''EMPLOI'!$B$2:$M$3,2,FALSE)+2,FALSE)/VLOOKUP($T57,$B$19:$O$48,2,FALSE),IF($P57="2. Lissé sur la période",(INT($C$5/12)+IF(HLOOKUP(G$53,'MODE D''EMPLOI'!$B$2:$M$3,2,FALSE)&lt;=($C$5-INT($C$5/12)+HLOOKUP($C$3,'MODE D''EMPLOI'!$B$2:$M$3,2,FALSE)),1,0))/$C$5,IF($P57="3. Au pro-rata des Hj",HLOOKUP(G$53,'MODE D''EMPLOI'!$B$2:$M$3,32,FALSE)/SUM($D$49:$O$49),"")))*$AD57)</f>
        <v/>
      </c>
      <c r="H57" s="93" t="str">
        <f>IF(ISBLANK($P57),"",IF($P57="1. Associé à une intervention",VLOOKUP($T57,$B$19:$O$48,HLOOKUP(H$53,'MODE D''EMPLOI'!$B$2:$M$3,2,FALSE)+2,FALSE)/VLOOKUP($T57,$B$19:$O$48,2,FALSE),IF($P57="2. Lissé sur la période",(INT($C$5/12)+IF(HLOOKUP(H$53,'MODE D''EMPLOI'!$B$2:$M$3,2,FALSE)&lt;=($C$5-INT($C$5/12)+HLOOKUP($C$3,'MODE D''EMPLOI'!$B$2:$M$3,2,FALSE)),1,0))/$C$5,IF($P57="3. Au pro-rata des Hj",HLOOKUP(H$53,'MODE D''EMPLOI'!$B$2:$M$3,32,FALSE)/SUM($D$49:$O$49),"")))*$AD57)</f>
        <v/>
      </c>
      <c r="I57" s="93" t="str">
        <f>IF(ISBLANK($P57),"",IF($P57="1. Associé à une intervention",VLOOKUP($T57,$B$19:$O$48,HLOOKUP(I$53,'MODE D''EMPLOI'!$B$2:$M$3,2,FALSE)+2,FALSE)/VLOOKUP($T57,$B$19:$O$48,2,FALSE),IF($P57="2. Lissé sur la période",(INT($C$5/12)+IF(HLOOKUP(I$53,'MODE D''EMPLOI'!$B$2:$M$3,2,FALSE)&lt;=($C$5-INT($C$5/12)+HLOOKUP($C$3,'MODE D''EMPLOI'!$B$2:$M$3,2,FALSE)),1,0))/$C$5,IF($P57="3. Au pro-rata des Hj",HLOOKUP(I$53,'MODE D''EMPLOI'!$B$2:$M$3,32,FALSE)/SUM($D$49:$O$49),"")))*$AD57)</f>
        <v/>
      </c>
      <c r="J57" s="93" t="str">
        <f>IF(ISBLANK($P57),"",IF($P57="1. Associé à une intervention",VLOOKUP($T57,$B$19:$O$48,HLOOKUP(J$53,'MODE D''EMPLOI'!$B$2:$M$3,2,FALSE)+2,FALSE)/VLOOKUP($T57,$B$19:$O$48,2,FALSE),IF($P57="2. Lissé sur la période",(INT($C$5/12)+IF(HLOOKUP(J$53,'MODE D''EMPLOI'!$B$2:$M$3,2,FALSE)&lt;=($C$5-INT($C$5/12)+HLOOKUP($C$3,'MODE D''EMPLOI'!$B$2:$M$3,2,FALSE)),1,0))/$C$5,IF($P57="3. Au pro-rata des Hj",HLOOKUP(J$53,'MODE D''EMPLOI'!$B$2:$M$3,32,FALSE)/SUM($D$49:$O$49),"")))*$AD57)</f>
        <v/>
      </c>
      <c r="K57" s="93" t="str">
        <f>IF(ISBLANK($P57),"",IF($P57="1. Associé à une intervention",VLOOKUP($T57,$B$19:$O$48,HLOOKUP(K$53,'MODE D''EMPLOI'!$B$2:$M$3,2,FALSE)+2,FALSE)/VLOOKUP($T57,$B$19:$O$48,2,FALSE),IF($P57="2. Lissé sur la période",(INT($C$5/12)+IF(HLOOKUP(K$53,'MODE D''EMPLOI'!$B$2:$M$3,2,FALSE)&lt;=($C$5-INT($C$5/12)+HLOOKUP($C$3,'MODE D''EMPLOI'!$B$2:$M$3,2,FALSE)),1,0))/$C$5,IF($P57="3. Au pro-rata des Hj",HLOOKUP(K$53,'MODE D''EMPLOI'!$B$2:$M$3,32,FALSE)/SUM($D$49:$O$49),"")))*$AD57)</f>
        <v/>
      </c>
      <c r="L57" s="93" t="str">
        <f>IF(ISBLANK($P57),"",IF($P57="1. Associé à une intervention",VLOOKUP($T57,$B$19:$O$48,HLOOKUP(L$53,'MODE D''EMPLOI'!$B$2:$M$3,2,FALSE)+2,FALSE)/VLOOKUP($T57,$B$19:$O$48,2,FALSE),IF($P57="2. Lissé sur la période",(INT($C$5/12)+IF(HLOOKUP(L$53,'MODE D''EMPLOI'!$B$2:$M$3,2,FALSE)&lt;=($C$5-INT($C$5/12)+HLOOKUP($C$3,'MODE D''EMPLOI'!$B$2:$M$3,2,FALSE)),1,0))/$C$5,IF($P57="3. Au pro-rata des Hj",HLOOKUP(L$53,'MODE D''EMPLOI'!$B$2:$M$3,32,FALSE)/SUM($D$49:$O$49),"")))*$AD57)</f>
        <v/>
      </c>
      <c r="M57" s="93" t="str">
        <f>IF(ISBLANK($P57),"",IF($P57="1. Associé à une intervention",VLOOKUP($T57,$B$19:$O$48,HLOOKUP(M$53,'MODE D''EMPLOI'!$B$2:$M$3,2,FALSE)+2,FALSE)/VLOOKUP($T57,$B$19:$O$48,2,FALSE),IF($P57="2. Lissé sur la période",(INT($C$5/12)+IF(HLOOKUP(M$53,'MODE D''EMPLOI'!$B$2:$M$3,2,FALSE)&lt;=($C$5-INT($C$5/12)+HLOOKUP($C$3,'MODE D''EMPLOI'!$B$2:$M$3,2,FALSE)),1,0))/$C$5,IF($P57="3. Au pro-rata des Hj",HLOOKUP(M$53,'MODE D''EMPLOI'!$B$2:$M$3,32,FALSE)/SUM($D$49:$O$49),"")))*$AD57)</f>
        <v/>
      </c>
      <c r="N57" s="93" t="str">
        <f>IF(ISBLANK($P57),"",IF($P57="1. Associé à une intervention",VLOOKUP($T57,$B$19:$O$48,HLOOKUP(N$53,'MODE D''EMPLOI'!$B$2:$M$3,2,FALSE)+2,FALSE)/VLOOKUP($T57,$B$19:$O$48,2,FALSE),IF($P57="2. Lissé sur la période",(INT($C$5/12)+IF(HLOOKUP(N$53,'MODE D''EMPLOI'!$B$2:$M$3,2,FALSE)&lt;=($C$5-INT($C$5/12)+HLOOKUP($C$3,'MODE D''EMPLOI'!$B$2:$M$3,2,FALSE)),1,0))/$C$5,IF($P57="3. Au pro-rata des Hj",HLOOKUP(N$53,'MODE D''EMPLOI'!$B$2:$M$3,32,FALSE)/SUM($D$49:$O$49),"")))*$AD57)</f>
        <v/>
      </c>
      <c r="O57" s="93" t="str">
        <f>IF(ISBLANK($P57),"",IF($P57="1. Associé à une intervention",VLOOKUP($T57,$B$19:$O$48,HLOOKUP(O$53,'MODE D''EMPLOI'!$B$2:$M$3,2,FALSE)+2,FALSE)/VLOOKUP($T57,$B$19:$O$48,2,FALSE),IF($P57="2. Lissé sur la période",(INT($C$5/12)+IF(HLOOKUP(O$53,'MODE D''EMPLOI'!$B$2:$M$3,2,FALSE)&lt;=($C$5-INT($C$5/12)+HLOOKUP($C$3,'MODE D''EMPLOI'!$B$2:$M$3,2,FALSE)),1,0))/$C$5,IF($P57="3. Au pro-rata des Hj",HLOOKUP(O$53,'MODE D''EMPLOI'!$B$2:$M$3,32,FALSE)/SUM($D$49:$O$49),"")))*$AD57)</f>
        <v/>
      </c>
      <c r="P57" s="149"/>
      <c r="Q57" s="149"/>
      <c r="R57" s="149"/>
      <c r="S57" s="149"/>
      <c r="T57" s="134"/>
      <c r="U57" s="134"/>
      <c r="V57" s="134"/>
      <c r="W57" s="134"/>
      <c r="X57" s="134"/>
      <c r="Y57" s="129"/>
      <c r="Z57" s="129"/>
      <c r="AA57" s="74"/>
      <c r="AB57" s="134"/>
      <c r="AC57" s="134"/>
      <c r="AD57" s="151" t="str">
        <f t="shared" si="2954"/>
        <v/>
      </c>
      <c r="AE57" s="151"/>
      <c r="AF57" s="22" t="str">
        <f>IF(ISBLANK($B57),"",CONCATENATE(Synthèse!$C$2,"/",Synthèse!$B$2))</f>
        <v/>
      </c>
    </row>
    <row r="58" spans="1:32" x14ac:dyDescent="0.25">
      <c r="A58" s="19">
        <v>5</v>
      </c>
      <c r="C58" s="22"/>
      <c r="D58" s="93" t="str">
        <f>IF(ISBLANK($P58),"",IF($P58="1. Associé à une intervention",VLOOKUP($T58,$B$19:$O$48,HLOOKUP(D$53,'MODE D''EMPLOI'!$B$2:$M$3,2,FALSE)+2,FALSE)/VLOOKUP($T58,$B$19:$O$48,2,FALSE),IF($P58="2. Lissé sur la période",(INT($C$5/12)+IF(HLOOKUP(D$53,'MODE D''EMPLOI'!$B$2:$M$3,2,FALSE)&lt;=($C$5-INT($C$5/12)+HLOOKUP($C$3,'MODE D''EMPLOI'!$B$2:$M$3,2,FALSE)),1,0))/$C$5,IF($P58="3. Au pro-rata des Hj",HLOOKUP(D$53,'MODE D''EMPLOI'!$B$2:$M$3,32,FALSE)/SUM($D$49:$O$49),"")))*$AD58)</f>
        <v/>
      </c>
      <c r="E58" s="93" t="str">
        <f>IF(ISBLANK($P58),"",IF($P58="1. Associé à une intervention",VLOOKUP($T58,$B$19:$O$48,HLOOKUP(E$53,'MODE D''EMPLOI'!$B$2:$M$3,2,FALSE)+2,FALSE)/VLOOKUP($T58,$B$19:$O$48,2,FALSE),IF($P58="2. Lissé sur la période",(INT($C$5/12)+IF(HLOOKUP(E$53,'MODE D''EMPLOI'!$B$2:$M$3,2,FALSE)&lt;=($C$5-INT($C$5/12)+HLOOKUP($C$3,'MODE D''EMPLOI'!$B$2:$M$3,2,FALSE)),1,0))/$C$5,IF($P58="3. Au pro-rata des Hj",HLOOKUP(E$53,'MODE D''EMPLOI'!$B$2:$M$3,32,FALSE)/SUM($D$49:$O$49),"")))*$AD58)</f>
        <v/>
      </c>
      <c r="F58" s="93" t="str">
        <f>IF(ISBLANK($P58),"",IF($P58="1. Associé à une intervention",VLOOKUP($T58,$B$19:$O$48,HLOOKUP(F$53,'MODE D''EMPLOI'!$B$2:$M$3,2,FALSE)+2,FALSE)/VLOOKUP($T58,$B$19:$O$48,2,FALSE),IF($P58="2. Lissé sur la période",(INT($C$5/12)+IF(HLOOKUP(F$53,'MODE D''EMPLOI'!$B$2:$M$3,2,FALSE)&lt;=($C$5-INT($C$5/12)+HLOOKUP($C$3,'MODE D''EMPLOI'!$B$2:$M$3,2,FALSE)),1,0))/$C$5,IF($P58="3. Au pro-rata des Hj",HLOOKUP(F$53,'MODE D''EMPLOI'!$B$2:$M$3,32,FALSE)/SUM($D$49:$O$49),"")))*$AD58)</f>
        <v/>
      </c>
      <c r="G58" s="93" t="str">
        <f>IF(ISBLANK($P58),"",IF($P58="1. Associé à une intervention",VLOOKUP($T58,$B$19:$O$48,HLOOKUP(G$53,'MODE D''EMPLOI'!$B$2:$M$3,2,FALSE)+2,FALSE)/VLOOKUP($T58,$B$19:$O$48,2,FALSE),IF($P58="2. Lissé sur la période",(INT($C$5/12)+IF(HLOOKUP(G$53,'MODE D''EMPLOI'!$B$2:$M$3,2,FALSE)&lt;=($C$5-INT($C$5/12)+HLOOKUP($C$3,'MODE D''EMPLOI'!$B$2:$M$3,2,FALSE)),1,0))/$C$5,IF($P58="3. Au pro-rata des Hj",HLOOKUP(G$53,'MODE D''EMPLOI'!$B$2:$M$3,32,FALSE)/SUM($D$49:$O$49),"")))*$AD58)</f>
        <v/>
      </c>
      <c r="H58" s="93" t="str">
        <f>IF(ISBLANK($P58),"",IF($P58="1. Associé à une intervention",VLOOKUP($T58,$B$19:$O$48,HLOOKUP(H$53,'MODE D''EMPLOI'!$B$2:$M$3,2,FALSE)+2,FALSE)/VLOOKUP($T58,$B$19:$O$48,2,FALSE),IF($P58="2. Lissé sur la période",(INT($C$5/12)+IF(HLOOKUP(H$53,'MODE D''EMPLOI'!$B$2:$M$3,2,FALSE)&lt;=($C$5-INT($C$5/12)+HLOOKUP($C$3,'MODE D''EMPLOI'!$B$2:$M$3,2,FALSE)),1,0))/$C$5,IF($P58="3. Au pro-rata des Hj",HLOOKUP(H$53,'MODE D''EMPLOI'!$B$2:$M$3,32,FALSE)/SUM($D$49:$O$49),"")))*$AD58)</f>
        <v/>
      </c>
      <c r="I58" s="93" t="str">
        <f>IF(ISBLANK($P58),"",IF($P58="1. Associé à une intervention",VLOOKUP($T58,$B$19:$O$48,HLOOKUP(I$53,'MODE D''EMPLOI'!$B$2:$M$3,2,FALSE)+2,FALSE)/VLOOKUP($T58,$B$19:$O$48,2,FALSE),IF($P58="2. Lissé sur la période",(INT($C$5/12)+IF(HLOOKUP(I$53,'MODE D''EMPLOI'!$B$2:$M$3,2,FALSE)&lt;=($C$5-INT($C$5/12)+HLOOKUP($C$3,'MODE D''EMPLOI'!$B$2:$M$3,2,FALSE)),1,0))/$C$5,IF($P58="3. Au pro-rata des Hj",HLOOKUP(I$53,'MODE D''EMPLOI'!$B$2:$M$3,32,FALSE)/SUM($D$49:$O$49),"")))*$AD58)</f>
        <v/>
      </c>
      <c r="J58" s="93" t="str">
        <f>IF(ISBLANK($P58),"",IF($P58="1. Associé à une intervention",VLOOKUP($T58,$B$19:$O$48,HLOOKUP(J$53,'MODE D''EMPLOI'!$B$2:$M$3,2,FALSE)+2,FALSE)/VLOOKUP($T58,$B$19:$O$48,2,FALSE),IF($P58="2. Lissé sur la période",(INT($C$5/12)+IF(HLOOKUP(J$53,'MODE D''EMPLOI'!$B$2:$M$3,2,FALSE)&lt;=($C$5-INT($C$5/12)+HLOOKUP($C$3,'MODE D''EMPLOI'!$B$2:$M$3,2,FALSE)),1,0))/$C$5,IF($P58="3. Au pro-rata des Hj",HLOOKUP(J$53,'MODE D''EMPLOI'!$B$2:$M$3,32,FALSE)/SUM($D$49:$O$49),"")))*$AD58)</f>
        <v/>
      </c>
      <c r="K58" s="93" t="str">
        <f>IF(ISBLANK($P58),"",IF($P58="1. Associé à une intervention",VLOOKUP($T58,$B$19:$O$48,HLOOKUP(K$53,'MODE D''EMPLOI'!$B$2:$M$3,2,FALSE)+2,FALSE)/VLOOKUP($T58,$B$19:$O$48,2,FALSE),IF($P58="2. Lissé sur la période",(INT($C$5/12)+IF(HLOOKUP(K$53,'MODE D''EMPLOI'!$B$2:$M$3,2,FALSE)&lt;=($C$5-INT($C$5/12)+HLOOKUP($C$3,'MODE D''EMPLOI'!$B$2:$M$3,2,FALSE)),1,0))/$C$5,IF($P58="3. Au pro-rata des Hj",HLOOKUP(K$53,'MODE D''EMPLOI'!$B$2:$M$3,32,FALSE)/SUM($D$49:$O$49),"")))*$AD58)</f>
        <v/>
      </c>
      <c r="L58" s="93" t="str">
        <f>IF(ISBLANK($P58),"",IF($P58="1. Associé à une intervention",VLOOKUP($T58,$B$19:$O$48,HLOOKUP(L$53,'MODE D''EMPLOI'!$B$2:$M$3,2,FALSE)+2,FALSE)/VLOOKUP($T58,$B$19:$O$48,2,FALSE),IF($P58="2. Lissé sur la période",(INT($C$5/12)+IF(HLOOKUP(L$53,'MODE D''EMPLOI'!$B$2:$M$3,2,FALSE)&lt;=($C$5-INT($C$5/12)+HLOOKUP($C$3,'MODE D''EMPLOI'!$B$2:$M$3,2,FALSE)),1,0))/$C$5,IF($P58="3. Au pro-rata des Hj",HLOOKUP(L$53,'MODE D''EMPLOI'!$B$2:$M$3,32,FALSE)/SUM($D$49:$O$49),"")))*$AD58)</f>
        <v/>
      </c>
      <c r="M58" s="93" t="str">
        <f>IF(ISBLANK($P58),"",IF($P58="1. Associé à une intervention",VLOOKUP($T58,$B$19:$O$48,HLOOKUP(M$53,'MODE D''EMPLOI'!$B$2:$M$3,2,FALSE)+2,FALSE)/VLOOKUP($T58,$B$19:$O$48,2,FALSE),IF($P58="2. Lissé sur la période",(INT($C$5/12)+IF(HLOOKUP(M$53,'MODE D''EMPLOI'!$B$2:$M$3,2,FALSE)&lt;=($C$5-INT($C$5/12)+HLOOKUP($C$3,'MODE D''EMPLOI'!$B$2:$M$3,2,FALSE)),1,0))/$C$5,IF($P58="3. Au pro-rata des Hj",HLOOKUP(M$53,'MODE D''EMPLOI'!$B$2:$M$3,32,FALSE)/SUM($D$49:$O$49),"")))*$AD58)</f>
        <v/>
      </c>
      <c r="N58" s="93" t="str">
        <f>IF(ISBLANK($P58),"",IF($P58="1. Associé à une intervention",VLOOKUP($T58,$B$19:$O$48,HLOOKUP(N$53,'MODE D''EMPLOI'!$B$2:$M$3,2,FALSE)+2,FALSE)/VLOOKUP($T58,$B$19:$O$48,2,FALSE),IF($P58="2. Lissé sur la période",(INT($C$5/12)+IF(HLOOKUP(N$53,'MODE D''EMPLOI'!$B$2:$M$3,2,FALSE)&lt;=($C$5-INT($C$5/12)+HLOOKUP($C$3,'MODE D''EMPLOI'!$B$2:$M$3,2,FALSE)),1,0))/$C$5,IF($P58="3. Au pro-rata des Hj",HLOOKUP(N$53,'MODE D''EMPLOI'!$B$2:$M$3,32,FALSE)/SUM($D$49:$O$49),"")))*$AD58)</f>
        <v/>
      </c>
      <c r="O58" s="93" t="str">
        <f>IF(ISBLANK($P58),"",IF($P58="1. Associé à une intervention",VLOOKUP($T58,$B$19:$O$48,HLOOKUP(O$53,'MODE D''EMPLOI'!$B$2:$M$3,2,FALSE)+2,FALSE)/VLOOKUP($T58,$B$19:$O$48,2,FALSE),IF($P58="2. Lissé sur la période",(INT($C$5/12)+IF(HLOOKUP(O$53,'MODE D''EMPLOI'!$B$2:$M$3,2,FALSE)&lt;=($C$5-INT($C$5/12)+HLOOKUP($C$3,'MODE D''EMPLOI'!$B$2:$M$3,2,FALSE)),1,0))/$C$5,IF($P58="3. Au pro-rata des Hj",HLOOKUP(O$53,'MODE D''EMPLOI'!$B$2:$M$3,32,FALSE)/SUM($D$49:$O$49),"")))*$AD58)</f>
        <v/>
      </c>
      <c r="P58" s="149"/>
      <c r="Q58" s="149"/>
      <c r="R58" s="149"/>
      <c r="S58" s="149"/>
      <c r="T58" s="134"/>
      <c r="U58" s="134"/>
      <c r="V58" s="134"/>
      <c r="W58" s="134"/>
      <c r="X58" s="134"/>
      <c r="Y58" s="129"/>
      <c r="Z58" s="129"/>
      <c r="AA58" s="74"/>
      <c r="AB58" s="134"/>
      <c r="AC58" s="134"/>
      <c r="AD58" s="151" t="str">
        <f t="shared" si="2954"/>
        <v/>
      </c>
      <c r="AE58" s="151"/>
      <c r="AF58" s="22" t="str">
        <f>IF(ISBLANK($B58),"",CONCATENATE(Synthèse!$C$2,"/",Synthèse!$B$2))</f>
        <v/>
      </c>
    </row>
    <row r="59" spans="1:32" x14ac:dyDescent="0.25">
      <c r="A59" s="19">
        <v>6</v>
      </c>
      <c r="C59" s="22"/>
      <c r="D59" s="93" t="str">
        <f>IF(ISBLANK($P59),"",IF($P59="1. Associé à une intervention",VLOOKUP($T59,$B$19:$O$48,HLOOKUP(D$53,'MODE D''EMPLOI'!$B$2:$M$3,2,FALSE)+2,FALSE)/VLOOKUP($T59,$B$19:$O$48,2,FALSE),IF($P59="2. Lissé sur la période",(INT($C$5/12)+IF(HLOOKUP(D$53,'MODE D''EMPLOI'!$B$2:$M$3,2,FALSE)&lt;=($C$5-INT($C$5/12)+HLOOKUP($C$3,'MODE D''EMPLOI'!$B$2:$M$3,2,FALSE)),1,0))/$C$5,IF($P59="3. Au pro-rata des Hj",HLOOKUP(D$53,'MODE D''EMPLOI'!$B$2:$M$3,32,FALSE)/SUM($D$49:$O$49),"")))*$AD59)</f>
        <v/>
      </c>
      <c r="E59" s="93" t="str">
        <f>IF(ISBLANK($P59),"",IF($P59="1. Associé à une intervention",VLOOKUP($T59,$B$19:$O$48,HLOOKUP(E$53,'MODE D''EMPLOI'!$B$2:$M$3,2,FALSE)+2,FALSE)/VLOOKUP($T59,$B$19:$O$48,2,FALSE),IF($P59="2. Lissé sur la période",(INT($C$5/12)+IF(HLOOKUP(E$53,'MODE D''EMPLOI'!$B$2:$M$3,2,FALSE)&lt;=($C$5-INT($C$5/12)+HLOOKUP($C$3,'MODE D''EMPLOI'!$B$2:$M$3,2,FALSE)),1,0))/$C$5,IF($P59="3. Au pro-rata des Hj",HLOOKUP(E$53,'MODE D''EMPLOI'!$B$2:$M$3,32,FALSE)/SUM($D$49:$O$49),"")))*$AD59)</f>
        <v/>
      </c>
      <c r="F59" s="93" t="str">
        <f>IF(ISBLANK($P59),"",IF($P59="1. Associé à une intervention",VLOOKUP($T59,$B$19:$O$48,HLOOKUP(F$53,'MODE D''EMPLOI'!$B$2:$M$3,2,FALSE)+2,FALSE)/VLOOKUP($T59,$B$19:$O$48,2,FALSE),IF($P59="2. Lissé sur la période",(INT($C$5/12)+IF(HLOOKUP(F$53,'MODE D''EMPLOI'!$B$2:$M$3,2,FALSE)&lt;=($C$5-INT($C$5/12)+HLOOKUP($C$3,'MODE D''EMPLOI'!$B$2:$M$3,2,FALSE)),1,0))/$C$5,IF($P59="3. Au pro-rata des Hj",HLOOKUP(F$53,'MODE D''EMPLOI'!$B$2:$M$3,32,FALSE)/SUM($D$49:$O$49),"")))*$AD59)</f>
        <v/>
      </c>
      <c r="G59" s="93" t="str">
        <f>IF(ISBLANK($P59),"",IF($P59="1. Associé à une intervention",VLOOKUP($T59,$B$19:$O$48,HLOOKUP(G$53,'MODE D''EMPLOI'!$B$2:$M$3,2,FALSE)+2,FALSE)/VLOOKUP($T59,$B$19:$O$48,2,FALSE),IF($P59="2. Lissé sur la période",(INT($C$5/12)+IF(HLOOKUP(G$53,'MODE D''EMPLOI'!$B$2:$M$3,2,FALSE)&lt;=($C$5-INT($C$5/12)+HLOOKUP($C$3,'MODE D''EMPLOI'!$B$2:$M$3,2,FALSE)),1,0))/$C$5,IF($P59="3. Au pro-rata des Hj",HLOOKUP(G$53,'MODE D''EMPLOI'!$B$2:$M$3,32,FALSE)/SUM($D$49:$O$49),"")))*$AD59)</f>
        <v/>
      </c>
      <c r="H59" s="93" t="str">
        <f>IF(ISBLANK($P59),"",IF($P59="1. Associé à une intervention",VLOOKUP($T59,$B$19:$O$48,HLOOKUP(H$53,'MODE D''EMPLOI'!$B$2:$M$3,2,FALSE)+2,FALSE)/VLOOKUP($T59,$B$19:$O$48,2,FALSE),IF($P59="2. Lissé sur la période",(INT($C$5/12)+IF(HLOOKUP(H$53,'MODE D''EMPLOI'!$B$2:$M$3,2,FALSE)&lt;=($C$5-INT($C$5/12)+HLOOKUP($C$3,'MODE D''EMPLOI'!$B$2:$M$3,2,FALSE)),1,0))/$C$5,IF($P59="3. Au pro-rata des Hj",HLOOKUP(H$53,'MODE D''EMPLOI'!$B$2:$M$3,32,FALSE)/SUM($D$49:$O$49),"")))*$AD59)</f>
        <v/>
      </c>
      <c r="I59" s="93" t="str">
        <f>IF(ISBLANK($P59),"",IF($P59="1. Associé à une intervention",VLOOKUP($T59,$B$19:$O$48,HLOOKUP(I$53,'MODE D''EMPLOI'!$B$2:$M$3,2,FALSE)+2,FALSE)/VLOOKUP($T59,$B$19:$O$48,2,FALSE),IF($P59="2. Lissé sur la période",(INT($C$5/12)+IF(HLOOKUP(I$53,'MODE D''EMPLOI'!$B$2:$M$3,2,FALSE)&lt;=($C$5-INT($C$5/12)+HLOOKUP($C$3,'MODE D''EMPLOI'!$B$2:$M$3,2,FALSE)),1,0))/$C$5,IF($P59="3. Au pro-rata des Hj",HLOOKUP(I$53,'MODE D''EMPLOI'!$B$2:$M$3,32,FALSE)/SUM($D$49:$O$49),"")))*$AD59)</f>
        <v/>
      </c>
      <c r="J59" s="93" t="str">
        <f>IF(ISBLANK($P59),"",IF($P59="1. Associé à une intervention",VLOOKUP($T59,$B$19:$O$48,HLOOKUP(J$53,'MODE D''EMPLOI'!$B$2:$M$3,2,FALSE)+2,FALSE)/VLOOKUP($T59,$B$19:$O$48,2,FALSE),IF($P59="2. Lissé sur la période",(INT($C$5/12)+IF(HLOOKUP(J$53,'MODE D''EMPLOI'!$B$2:$M$3,2,FALSE)&lt;=($C$5-INT($C$5/12)+HLOOKUP($C$3,'MODE D''EMPLOI'!$B$2:$M$3,2,FALSE)),1,0))/$C$5,IF($P59="3. Au pro-rata des Hj",HLOOKUP(J$53,'MODE D''EMPLOI'!$B$2:$M$3,32,FALSE)/SUM($D$49:$O$49),"")))*$AD59)</f>
        <v/>
      </c>
      <c r="K59" s="93" t="str">
        <f>IF(ISBLANK($P59),"",IF($P59="1. Associé à une intervention",VLOOKUP($T59,$B$19:$O$48,HLOOKUP(K$53,'MODE D''EMPLOI'!$B$2:$M$3,2,FALSE)+2,FALSE)/VLOOKUP($T59,$B$19:$O$48,2,FALSE),IF($P59="2. Lissé sur la période",(INT($C$5/12)+IF(HLOOKUP(K$53,'MODE D''EMPLOI'!$B$2:$M$3,2,FALSE)&lt;=($C$5-INT($C$5/12)+HLOOKUP($C$3,'MODE D''EMPLOI'!$B$2:$M$3,2,FALSE)),1,0))/$C$5,IF($P59="3. Au pro-rata des Hj",HLOOKUP(K$53,'MODE D''EMPLOI'!$B$2:$M$3,32,FALSE)/SUM($D$49:$O$49),"")))*$AD59)</f>
        <v/>
      </c>
      <c r="L59" s="93" t="str">
        <f>IF(ISBLANK($P59),"",IF($P59="1. Associé à une intervention",VLOOKUP($T59,$B$19:$O$48,HLOOKUP(L$53,'MODE D''EMPLOI'!$B$2:$M$3,2,FALSE)+2,FALSE)/VLOOKUP($T59,$B$19:$O$48,2,FALSE),IF($P59="2. Lissé sur la période",(INT($C$5/12)+IF(HLOOKUP(L$53,'MODE D''EMPLOI'!$B$2:$M$3,2,FALSE)&lt;=($C$5-INT($C$5/12)+HLOOKUP($C$3,'MODE D''EMPLOI'!$B$2:$M$3,2,FALSE)),1,0))/$C$5,IF($P59="3. Au pro-rata des Hj",HLOOKUP(L$53,'MODE D''EMPLOI'!$B$2:$M$3,32,FALSE)/SUM($D$49:$O$49),"")))*$AD59)</f>
        <v/>
      </c>
      <c r="M59" s="93" t="str">
        <f>IF(ISBLANK($P59),"",IF($P59="1. Associé à une intervention",VLOOKUP($T59,$B$19:$O$48,HLOOKUP(M$53,'MODE D''EMPLOI'!$B$2:$M$3,2,FALSE)+2,FALSE)/VLOOKUP($T59,$B$19:$O$48,2,FALSE),IF($P59="2. Lissé sur la période",(INT($C$5/12)+IF(HLOOKUP(M$53,'MODE D''EMPLOI'!$B$2:$M$3,2,FALSE)&lt;=($C$5-INT($C$5/12)+HLOOKUP($C$3,'MODE D''EMPLOI'!$B$2:$M$3,2,FALSE)),1,0))/$C$5,IF($P59="3. Au pro-rata des Hj",HLOOKUP(M$53,'MODE D''EMPLOI'!$B$2:$M$3,32,FALSE)/SUM($D$49:$O$49),"")))*$AD59)</f>
        <v/>
      </c>
      <c r="N59" s="93" t="str">
        <f>IF(ISBLANK($P59),"",IF($P59="1. Associé à une intervention",VLOOKUP($T59,$B$19:$O$48,HLOOKUP(N$53,'MODE D''EMPLOI'!$B$2:$M$3,2,FALSE)+2,FALSE)/VLOOKUP($T59,$B$19:$O$48,2,FALSE),IF($P59="2. Lissé sur la période",(INT($C$5/12)+IF(HLOOKUP(N$53,'MODE D''EMPLOI'!$B$2:$M$3,2,FALSE)&lt;=($C$5-INT($C$5/12)+HLOOKUP($C$3,'MODE D''EMPLOI'!$B$2:$M$3,2,FALSE)),1,0))/$C$5,IF($P59="3. Au pro-rata des Hj",HLOOKUP(N$53,'MODE D''EMPLOI'!$B$2:$M$3,32,FALSE)/SUM($D$49:$O$49),"")))*$AD59)</f>
        <v/>
      </c>
      <c r="O59" s="93" t="str">
        <f>IF(ISBLANK($P59),"",IF($P59="1. Associé à une intervention",VLOOKUP($T59,$B$19:$O$48,HLOOKUP(O$53,'MODE D''EMPLOI'!$B$2:$M$3,2,FALSE)+2,FALSE)/VLOOKUP($T59,$B$19:$O$48,2,FALSE),IF($P59="2. Lissé sur la période",(INT($C$5/12)+IF(HLOOKUP(O$53,'MODE D''EMPLOI'!$B$2:$M$3,2,FALSE)&lt;=($C$5-INT($C$5/12)+HLOOKUP($C$3,'MODE D''EMPLOI'!$B$2:$M$3,2,FALSE)),1,0))/$C$5,IF($P59="3. Au pro-rata des Hj",HLOOKUP(O$53,'MODE D''EMPLOI'!$B$2:$M$3,32,FALSE)/SUM($D$49:$O$49),"")))*$AD59)</f>
        <v/>
      </c>
      <c r="P59" s="149"/>
      <c r="Q59" s="149"/>
      <c r="R59" s="149"/>
      <c r="S59" s="149"/>
      <c r="T59" s="134"/>
      <c r="U59" s="134"/>
      <c r="V59" s="134"/>
      <c r="W59" s="134"/>
      <c r="X59" s="134"/>
      <c r="Y59" s="129"/>
      <c r="Z59" s="129"/>
      <c r="AA59" s="74"/>
      <c r="AB59" s="134"/>
      <c r="AC59" s="134"/>
      <c r="AD59" s="151" t="str">
        <f t="shared" si="2954"/>
        <v/>
      </c>
      <c r="AE59" s="151"/>
      <c r="AF59" s="22" t="str">
        <f>IF(ISBLANK($B59),"",CONCATENATE(Synthèse!$C$2,"/",Synthèse!$B$2))</f>
        <v/>
      </c>
    </row>
    <row r="60" spans="1:32" x14ac:dyDescent="0.25">
      <c r="A60" s="19">
        <v>7</v>
      </c>
      <c r="C60" s="22"/>
      <c r="D60" s="93" t="str">
        <f>IF(ISBLANK($P60),"",IF($P60="1. Associé à une intervention",VLOOKUP($T60,$B$19:$O$48,HLOOKUP(D$53,'MODE D''EMPLOI'!$B$2:$M$3,2,FALSE)+2,FALSE)/VLOOKUP($T60,$B$19:$O$48,2,FALSE),IF($P60="2. Lissé sur la période",(INT($C$5/12)+IF(HLOOKUP(D$53,'MODE D''EMPLOI'!$B$2:$M$3,2,FALSE)&lt;=($C$5-INT($C$5/12)+HLOOKUP($C$3,'MODE D''EMPLOI'!$B$2:$M$3,2,FALSE)),1,0))/$C$5,IF($P60="3. Au pro-rata des Hj",HLOOKUP(D$53,'MODE D''EMPLOI'!$B$2:$M$3,32,FALSE)/SUM($D$49:$O$49),"")))*$AD60)</f>
        <v/>
      </c>
      <c r="E60" s="93" t="str">
        <f>IF(ISBLANK($P60),"",IF($P60="1. Associé à une intervention",VLOOKUP($T60,$B$19:$O$48,HLOOKUP(E$53,'MODE D''EMPLOI'!$B$2:$M$3,2,FALSE)+2,FALSE)/VLOOKUP($T60,$B$19:$O$48,2,FALSE),IF($P60="2. Lissé sur la période",(INT($C$5/12)+IF(HLOOKUP(E$53,'MODE D''EMPLOI'!$B$2:$M$3,2,FALSE)&lt;=($C$5-INT($C$5/12)+HLOOKUP($C$3,'MODE D''EMPLOI'!$B$2:$M$3,2,FALSE)),1,0))/$C$5,IF($P60="3. Au pro-rata des Hj",HLOOKUP(E$53,'MODE D''EMPLOI'!$B$2:$M$3,32,FALSE)/SUM($D$49:$O$49),"")))*$AD60)</f>
        <v/>
      </c>
      <c r="F60" s="93" t="str">
        <f>IF(ISBLANK($P60),"",IF($P60="1. Associé à une intervention",VLOOKUP($T60,$B$19:$O$48,HLOOKUP(F$53,'MODE D''EMPLOI'!$B$2:$M$3,2,FALSE)+2,FALSE)/VLOOKUP($T60,$B$19:$O$48,2,FALSE),IF($P60="2. Lissé sur la période",(INT($C$5/12)+IF(HLOOKUP(F$53,'MODE D''EMPLOI'!$B$2:$M$3,2,FALSE)&lt;=($C$5-INT($C$5/12)+HLOOKUP($C$3,'MODE D''EMPLOI'!$B$2:$M$3,2,FALSE)),1,0))/$C$5,IF($P60="3. Au pro-rata des Hj",HLOOKUP(F$53,'MODE D''EMPLOI'!$B$2:$M$3,32,FALSE)/SUM($D$49:$O$49),"")))*$AD60)</f>
        <v/>
      </c>
      <c r="G60" s="93" t="str">
        <f>IF(ISBLANK($P60),"",IF($P60="1. Associé à une intervention",VLOOKUP($T60,$B$19:$O$48,HLOOKUP(G$53,'MODE D''EMPLOI'!$B$2:$M$3,2,FALSE)+2,FALSE)/VLOOKUP($T60,$B$19:$O$48,2,FALSE),IF($P60="2. Lissé sur la période",(INT($C$5/12)+IF(HLOOKUP(G$53,'MODE D''EMPLOI'!$B$2:$M$3,2,FALSE)&lt;=($C$5-INT($C$5/12)+HLOOKUP($C$3,'MODE D''EMPLOI'!$B$2:$M$3,2,FALSE)),1,0))/$C$5,IF($P60="3. Au pro-rata des Hj",HLOOKUP(G$53,'MODE D''EMPLOI'!$B$2:$M$3,32,FALSE)/SUM($D$49:$O$49),"")))*$AD60)</f>
        <v/>
      </c>
      <c r="H60" s="93" t="str">
        <f>IF(ISBLANK($P60),"",IF($P60="1. Associé à une intervention",VLOOKUP($T60,$B$19:$O$48,HLOOKUP(H$53,'MODE D''EMPLOI'!$B$2:$M$3,2,FALSE)+2,FALSE)/VLOOKUP($T60,$B$19:$O$48,2,FALSE),IF($P60="2. Lissé sur la période",(INT($C$5/12)+IF(HLOOKUP(H$53,'MODE D''EMPLOI'!$B$2:$M$3,2,FALSE)&lt;=($C$5-INT($C$5/12)+HLOOKUP($C$3,'MODE D''EMPLOI'!$B$2:$M$3,2,FALSE)),1,0))/$C$5,IF($P60="3. Au pro-rata des Hj",HLOOKUP(H$53,'MODE D''EMPLOI'!$B$2:$M$3,32,FALSE)/SUM($D$49:$O$49),"")))*$AD60)</f>
        <v/>
      </c>
      <c r="I60" s="93" t="str">
        <f>IF(ISBLANK($P60),"",IF($P60="1. Associé à une intervention",VLOOKUP($T60,$B$19:$O$48,HLOOKUP(I$53,'MODE D''EMPLOI'!$B$2:$M$3,2,FALSE)+2,FALSE)/VLOOKUP($T60,$B$19:$O$48,2,FALSE),IF($P60="2. Lissé sur la période",(INT($C$5/12)+IF(HLOOKUP(I$53,'MODE D''EMPLOI'!$B$2:$M$3,2,FALSE)&lt;=($C$5-INT($C$5/12)+HLOOKUP($C$3,'MODE D''EMPLOI'!$B$2:$M$3,2,FALSE)),1,0))/$C$5,IF($P60="3. Au pro-rata des Hj",HLOOKUP(I$53,'MODE D''EMPLOI'!$B$2:$M$3,32,FALSE)/SUM($D$49:$O$49),"")))*$AD60)</f>
        <v/>
      </c>
      <c r="J60" s="93" t="str">
        <f>IF(ISBLANK($P60),"",IF($P60="1. Associé à une intervention",VLOOKUP($T60,$B$19:$O$48,HLOOKUP(J$53,'MODE D''EMPLOI'!$B$2:$M$3,2,FALSE)+2,FALSE)/VLOOKUP($T60,$B$19:$O$48,2,FALSE),IF($P60="2. Lissé sur la période",(INT($C$5/12)+IF(HLOOKUP(J$53,'MODE D''EMPLOI'!$B$2:$M$3,2,FALSE)&lt;=($C$5-INT($C$5/12)+HLOOKUP($C$3,'MODE D''EMPLOI'!$B$2:$M$3,2,FALSE)),1,0))/$C$5,IF($P60="3. Au pro-rata des Hj",HLOOKUP(J$53,'MODE D''EMPLOI'!$B$2:$M$3,32,FALSE)/SUM($D$49:$O$49),"")))*$AD60)</f>
        <v/>
      </c>
      <c r="K60" s="93" t="str">
        <f>IF(ISBLANK($P60),"",IF($P60="1. Associé à une intervention",VLOOKUP($T60,$B$19:$O$48,HLOOKUP(K$53,'MODE D''EMPLOI'!$B$2:$M$3,2,FALSE)+2,FALSE)/VLOOKUP($T60,$B$19:$O$48,2,FALSE),IF($P60="2. Lissé sur la période",(INT($C$5/12)+IF(HLOOKUP(K$53,'MODE D''EMPLOI'!$B$2:$M$3,2,FALSE)&lt;=($C$5-INT($C$5/12)+HLOOKUP($C$3,'MODE D''EMPLOI'!$B$2:$M$3,2,FALSE)),1,0))/$C$5,IF($P60="3. Au pro-rata des Hj",HLOOKUP(K$53,'MODE D''EMPLOI'!$B$2:$M$3,32,FALSE)/SUM($D$49:$O$49),"")))*$AD60)</f>
        <v/>
      </c>
      <c r="L60" s="93" t="str">
        <f>IF(ISBLANK($P60),"",IF($P60="1. Associé à une intervention",VLOOKUP($T60,$B$19:$O$48,HLOOKUP(L$53,'MODE D''EMPLOI'!$B$2:$M$3,2,FALSE)+2,FALSE)/VLOOKUP($T60,$B$19:$O$48,2,FALSE),IF($P60="2. Lissé sur la période",(INT($C$5/12)+IF(HLOOKUP(L$53,'MODE D''EMPLOI'!$B$2:$M$3,2,FALSE)&lt;=($C$5-INT($C$5/12)+HLOOKUP($C$3,'MODE D''EMPLOI'!$B$2:$M$3,2,FALSE)),1,0))/$C$5,IF($P60="3. Au pro-rata des Hj",HLOOKUP(L$53,'MODE D''EMPLOI'!$B$2:$M$3,32,FALSE)/SUM($D$49:$O$49),"")))*$AD60)</f>
        <v/>
      </c>
      <c r="M60" s="93" t="str">
        <f>IF(ISBLANK($P60),"",IF($P60="1. Associé à une intervention",VLOOKUP($T60,$B$19:$O$48,HLOOKUP(M$53,'MODE D''EMPLOI'!$B$2:$M$3,2,FALSE)+2,FALSE)/VLOOKUP($T60,$B$19:$O$48,2,FALSE),IF($P60="2. Lissé sur la période",(INT($C$5/12)+IF(HLOOKUP(M$53,'MODE D''EMPLOI'!$B$2:$M$3,2,FALSE)&lt;=($C$5-INT($C$5/12)+HLOOKUP($C$3,'MODE D''EMPLOI'!$B$2:$M$3,2,FALSE)),1,0))/$C$5,IF($P60="3. Au pro-rata des Hj",HLOOKUP(M$53,'MODE D''EMPLOI'!$B$2:$M$3,32,FALSE)/SUM($D$49:$O$49),"")))*$AD60)</f>
        <v/>
      </c>
      <c r="N60" s="93" t="str">
        <f>IF(ISBLANK($P60),"",IF($P60="1. Associé à une intervention",VLOOKUP($T60,$B$19:$O$48,HLOOKUP(N$53,'MODE D''EMPLOI'!$B$2:$M$3,2,FALSE)+2,FALSE)/VLOOKUP($T60,$B$19:$O$48,2,FALSE),IF($P60="2. Lissé sur la période",(INT($C$5/12)+IF(HLOOKUP(N$53,'MODE D''EMPLOI'!$B$2:$M$3,2,FALSE)&lt;=($C$5-INT($C$5/12)+HLOOKUP($C$3,'MODE D''EMPLOI'!$B$2:$M$3,2,FALSE)),1,0))/$C$5,IF($P60="3. Au pro-rata des Hj",HLOOKUP(N$53,'MODE D''EMPLOI'!$B$2:$M$3,32,FALSE)/SUM($D$49:$O$49),"")))*$AD60)</f>
        <v/>
      </c>
      <c r="O60" s="93" t="str">
        <f>IF(ISBLANK($P60),"",IF($P60="1. Associé à une intervention",VLOOKUP($T60,$B$19:$O$48,HLOOKUP(O$53,'MODE D''EMPLOI'!$B$2:$M$3,2,FALSE)+2,FALSE)/VLOOKUP($T60,$B$19:$O$48,2,FALSE),IF($P60="2. Lissé sur la période",(INT($C$5/12)+IF(HLOOKUP(O$53,'MODE D''EMPLOI'!$B$2:$M$3,2,FALSE)&lt;=($C$5-INT($C$5/12)+HLOOKUP($C$3,'MODE D''EMPLOI'!$B$2:$M$3,2,FALSE)),1,0))/$C$5,IF($P60="3. Au pro-rata des Hj",HLOOKUP(O$53,'MODE D''EMPLOI'!$B$2:$M$3,32,FALSE)/SUM($D$49:$O$49),"")))*$AD60)</f>
        <v/>
      </c>
      <c r="P60" s="149"/>
      <c r="Q60" s="149"/>
      <c r="R60" s="149"/>
      <c r="S60" s="149"/>
      <c r="T60" s="134"/>
      <c r="U60" s="134"/>
      <c r="V60" s="134"/>
      <c r="W60" s="134"/>
      <c r="X60" s="134"/>
      <c r="Y60" s="129"/>
      <c r="Z60" s="129"/>
      <c r="AA60" s="74"/>
      <c r="AB60" s="134"/>
      <c r="AC60" s="134"/>
      <c r="AD60" s="151" t="str">
        <f t="shared" si="2954"/>
        <v/>
      </c>
      <c r="AE60" s="151"/>
      <c r="AF60" s="22" t="str">
        <f>IF(ISBLANK($B60),"",CONCATENATE(Synthèse!$C$2,"/",Synthèse!$B$2))</f>
        <v/>
      </c>
    </row>
    <row r="61" spans="1:32" x14ac:dyDescent="0.25">
      <c r="A61" s="19">
        <v>8</v>
      </c>
      <c r="C61" s="22"/>
      <c r="D61" s="93" t="str">
        <f>IF(ISBLANK($P61),"",IF($P61="1. Associé à une intervention",VLOOKUP($T61,$B$19:$O$48,HLOOKUP(D$53,'MODE D''EMPLOI'!$B$2:$M$3,2,FALSE)+2,FALSE)/VLOOKUP($T61,$B$19:$O$48,2,FALSE),IF($P61="2. Lissé sur la période",(INT($C$5/12)+IF(HLOOKUP(D$53,'MODE D''EMPLOI'!$B$2:$M$3,2,FALSE)&lt;=($C$5-INT($C$5/12)+HLOOKUP($C$3,'MODE D''EMPLOI'!$B$2:$M$3,2,FALSE)),1,0))/$C$5,IF($P61="3. Au pro-rata des Hj",HLOOKUP(D$53,'MODE D''EMPLOI'!$B$2:$M$3,32,FALSE)/SUM($D$49:$O$49),"")))*$AD61)</f>
        <v/>
      </c>
      <c r="E61" s="93" t="str">
        <f>IF(ISBLANK($P61),"",IF($P61="1. Associé à une intervention",VLOOKUP($T61,$B$19:$O$48,HLOOKUP(E$53,'MODE D''EMPLOI'!$B$2:$M$3,2,FALSE)+2,FALSE)/VLOOKUP($T61,$B$19:$O$48,2,FALSE),IF($P61="2. Lissé sur la période",(INT($C$5/12)+IF(HLOOKUP(E$53,'MODE D''EMPLOI'!$B$2:$M$3,2,FALSE)&lt;=($C$5-INT($C$5/12)+HLOOKUP($C$3,'MODE D''EMPLOI'!$B$2:$M$3,2,FALSE)),1,0))/$C$5,IF($P61="3. Au pro-rata des Hj",HLOOKUP(E$53,'MODE D''EMPLOI'!$B$2:$M$3,32,FALSE)/SUM($D$49:$O$49),"")))*$AD61)</f>
        <v/>
      </c>
      <c r="F61" s="93" t="str">
        <f>IF(ISBLANK($P61),"",IF($P61="1. Associé à une intervention",VLOOKUP($T61,$B$19:$O$48,HLOOKUP(F$53,'MODE D''EMPLOI'!$B$2:$M$3,2,FALSE)+2,FALSE)/VLOOKUP($T61,$B$19:$O$48,2,FALSE),IF($P61="2. Lissé sur la période",(INT($C$5/12)+IF(HLOOKUP(F$53,'MODE D''EMPLOI'!$B$2:$M$3,2,FALSE)&lt;=($C$5-INT($C$5/12)+HLOOKUP($C$3,'MODE D''EMPLOI'!$B$2:$M$3,2,FALSE)),1,0))/$C$5,IF($P61="3. Au pro-rata des Hj",HLOOKUP(F$53,'MODE D''EMPLOI'!$B$2:$M$3,32,FALSE)/SUM($D$49:$O$49),"")))*$AD61)</f>
        <v/>
      </c>
      <c r="G61" s="93" t="str">
        <f>IF(ISBLANK($P61),"",IF($P61="1. Associé à une intervention",VLOOKUP($T61,$B$19:$O$48,HLOOKUP(G$53,'MODE D''EMPLOI'!$B$2:$M$3,2,FALSE)+2,FALSE)/VLOOKUP($T61,$B$19:$O$48,2,FALSE),IF($P61="2. Lissé sur la période",(INT($C$5/12)+IF(HLOOKUP(G$53,'MODE D''EMPLOI'!$B$2:$M$3,2,FALSE)&lt;=($C$5-INT($C$5/12)+HLOOKUP($C$3,'MODE D''EMPLOI'!$B$2:$M$3,2,FALSE)),1,0))/$C$5,IF($P61="3. Au pro-rata des Hj",HLOOKUP(G$53,'MODE D''EMPLOI'!$B$2:$M$3,32,FALSE)/SUM($D$49:$O$49),"")))*$AD61)</f>
        <v/>
      </c>
      <c r="H61" s="93" t="str">
        <f>IF(ISBLANK($P61),"",IF($P61="1. Associé à une intervention",VLOOKUP($T61,$B$19:$O$48,HLOOKUP(H$53,'MODE D''EMPLOI'!$B$2:$M$3,2,FALSE)+2,FALSE)/VLOOKUP($T61,$B$19:$O$48,2,FALSE),IF($P61="2. Lissé sur la période",(INT($C$5/12)+IF(HLOOKUP(H$53,'MODE D''EMPLOI'!$B$2:$M$3,2,FALSE)&lt;=($C$5-INT($C$5/12)+HLOOKUP($C$3,'MODE D''EMPLOI'!$B$2:$M$3,2,FALSE)),1,0))/$C$5,IF($P61="3. Au pro-rata des Hj",HLOOKUP(H$53,'MODE D''EMPLOI'!$B$2:$M$3,32,FALSE)/SUM($D$49:$O$49),"")))*$AD61)</f>
        <v/>
      </c>
      <c r="I61" s="93" t="str">
        <f>IF(ISBLANK($P61),"",IF($P61="1. Associé à une intervention",VLOOKUP($T61,$B$19:$O$48,HLOOKUP(I$53,'MODE D''EMPLOI'!$B$2:$M$3,2,FALSE)+2,FALSE)/VLOOKUP($T61,$B$19:$O$48,2,FALSE),IF($P61="2. Lissé sur la période",(INT($C$5/12)+IF(HLOOKUP(I$53,'MODE D''EMPLOI'!$B$2:$M$3,2,FALSE)&lt;=($C$5-INT($C$5/12)+HLOOKUP($C$3,'MODE D''EMPLOI'!$B$2:$M$3,2,FALSE)),1,0))/$C$5,IF($P61="3. Au pro-rata des Hj",HLOOKUP(I$53,'MODE D''EMPLOI'!$B$2:$M$3,32,FALSE)/SUM($D$49:$O$49),"")))*$AD61)</f>
        <v/>
      </c>
      <c r="J61" s="93" t="str">
        <f>IF(ISBLANK($P61),"",IF($P61="1. Associé à une intervention",VLOOKUP($T61,$B$19:$O$48,HLOOKUP(J$53,'MODE D''EMPLOI'!$B$2:$M$3,2,FALSE)+2,FALSE)/VLOOKUP($T61,$B$19:$O$48,2,FALSE),IF($P61="2. Lissé sur la période",(INT($C$5/12)+IF(HLOOKUP(J$53,'MODE D''EMPLOI'!$B$2:$M$3,2,FALSE)&lt;=($C$5-INT($C$5/12)+HLOOKUP($C$3,'MODE D''EMPLOI'!$B$2:$M$3,2,FALSE)),1,0))/$C$5,IF($P61="3. Au pro-rata des Hj",HLOOKUP(J$53,'MODE D''EMPLOI'!$B$2:$M$3,32,FALSE)/SUM($D$49:$O$49),"")))*$AD61)</f>
        <v/>
      </c>
      <c r="K61" s="93" t="str">
        <f>IF(ISBLANK($P61),"",IF($P61="1. Associé à une intervention",VLOOKUP($T61,$B$19:$O$48,HLOOKUP(K$53,'MODE D''EMPLOI'!$B$2:$M$3,2,FALSE)+2,FALSE)/VLOOKUP($T61,$B$19:$O$48,2,FALSE),IF($P61="2. Lissé sur la période",(INT($C$5/12)+IF(HLOOKUP(K$53,'MODE D''EMPLOI'!$B$2:$M$3,2,FALSE)&lt;=($C$5-INT($C$5/12)+HLOOKUP($C$3,'MODE D''EMPLOI'!$B$2:$M$3,2,FALSE)),1,0))/$C$5,IF($P61="3. Au pro-rata des Hj",HLOOKUP(K$53,'MODE D''EMPLOI'!$B$2:$M$3,32,FALSE)/SUM($D$49:$O$49),"")))*$AD61)</f>
        <v/>
      </c>
      <c r="L61" s="93" t="str">
        <f>IF(ISBLANK($P61),"",IF($P61="1. Associé à une intervention",VLOOKUP($T61,$B$19:$O$48,HLOOKUP(L$53,'MODE D''EMPLOI'!$B$2:$M$3,2,FALSE)+2,FALSE)/VLOOKUP($T61,$B$19:$O$48,2,FALSE),IF($P61="2. Lissé sur la période",(INT($C$5/12)+IF(HLOOKUP(L$53,'MODE D''EMPLOI'!$B$2:$M$3,2,FALSE)&lt;=($C$5-INT($C$5/12)+HLOOKUP($C$3,'MODE D''EMPLOI'!$B$2:$M$3,2,FALSE)),1,0))/$C$5,IF($P61="3. Au pro-rata des Hj",HLOOKUP(L$53,'MODE D''EMPLOI'!$B$2:$M$3,32,FALSE)/SUM($D$49:$O$49),"")))*$AD61)</f>
        <v/>
      </c>
      <c r="M61" s="93" t="str">
        <f>IF(ISBLANK($P61),"",IF($P61="1. Associé à une intervention",VLOOKUP($T61,$B$19:$O$48,HLOOKUP(M$53,'MODE D''EMPLOI'!$B$2:$M$3,2,FALSE)+2,FALSE)/VLOOKUP($T61,$B$19:$O$48,2,FALSE),IF($P61="2. Lissé sur la période",(INT($C$5/12)+IF(HLOOKUP(M$53,'MODE D''EMPLOI'!$B$2:$M$3,2,FALSE)&lt;=($C$5-INT($C$5/12)+HLOOKUP($C$3,'MODE D''EMPLOI'!$B$2:$M$3,2,FALSE)),1,0))/$C$5,IF($P61="3. Au pro-rata des Hj",HLOOKUP(M$53,'MODE D''EMPLOI'!$B$2:$M$3,32,FALSE)/SUM($D$49:$O$49),"")))*$AD61)</f>
        <v/>
      </c>
      <c r="N61" s="93" t="str">
        <f>IF(ISBLANK($P61),"",IF($P61="1. Associé à une intervention",VLOOKUP($T61,$B$19:$O$48,HLOOKUP(N$53,'MODE D''EMPLOI'!$B$2:$M$3,2,FALSE)+2,FALSE)/VLOOKUP($T61,$B$19:$O$48,2,FALSE),IF($P61="2. Lissé sur la période",(INT($C$5/12)+IF(HLOOKUP(N$53,'MODE D''EMPLOI'!$B$2:$M$3,2,FALSE)&lt;=($C$5-INT($C$5/12)+HLOOKUP($C$3,'MODE D''EMPLOI'!$B$2:$M$3,2,FALSE)),1,0))/$C$5,IF($P61="3. Au pro-rata des Hj",HLOOKUP(N$53,'MODE D''EMPLOI'!$B$2:$M$3,32,FALSE)/SUM($D$49:$O$49),"")))*$AD61)</f>
        <v/>
      </c>
      <c r="O61" s="93" t="str">
        <f>IF(ISBLANK($P61),"",IF($P61="1. Associé à une intervention",VLOOKUP($T61,$B$19:$O$48,HLOOKUP(O$53,'MODE D''EMPLOI'!$B$2:$M$3,2,FALSE)+2,FALSE)/VLOOKUP($T61,$B$19:$O$48,2,FALSE),IF($P61="2. Lissé sur la période",(INT($C$5/12)+IF(HLOOKUP(O$53,'MODE D''EMPLOI'!$B$2:$M$3,2,FALSE)&lt;=($C$5-INT($C$5/12)+HLOOKUP($C$3,'MODE D''EMPLOI'!$B$2:$M$3,2,FALSE)),1,0))/$C$5,IF($P61="3. Au pro-rata des Hj",HLOOKUP(O$53,'MODE D''EMPLOI'!$B$2:$M$3,32,FALSE)/SUM($D$49:$O$49),"")))*$AD61)</f>
        <v/>
      </c>
      <c r="P61" s="149"/>
      <c r="Q61" s="149"/>
      <c r="R61" s="149"/>
      <c r="S61" s="149"/>
      <c r="T61" s="134"/>
      <c r="U61" s="134"/>
      <c r="V61" s="134"/>
      <c r="W61" s="134"/>
      <c r="X61" s="134"/>
      <c r="Y61" s="129"/>
      <c r="Z61" s="129"/>
      <c r="AA61" s="74"/>
      <c r="AB61" s="134"/>
      <c r="AC61" s="134"/>
      <c r="AD61" s="151" t="str">
        <f t="shared" si="2954"/>
        <v/>
      </c>
      <c r="AE61" s="151"/>
      <c r="AF61" s="22" t="str">
        <f>IF(ISBLANK($B61),"",CONCATENATE(Synthèse!$C$2,"/",Synthèse!$B$2))</f>
        <v/>
      </c>
    </row>
    <row r="62" spans="1:32" x14ac:dyDescent="0.25">
      <c r="A62" s="19">
        <v>9</v>
      </c>
      <c r="C62" s="22"/>
      <c r="D62" s="93" t="str">
        <f>IF(ISBLANK($P62),"",IF($P62="1. Associé à une intervention",VLOOKUP($T62,$B$19:$O$48,HLOOKUP(D$53,'MODE D''EMPLOI'!$B$2:$M$3,2,FALSE)+2,FALSE)/VLOOKUP($T62,$B$19:$O$48,2,FALSE),IF($P62="2. Lissé sur la période",(INT($C$5/12)+IF(HLOOKUP(D$53,'MODE D''EMPLOI'!$B$2:$M$3,2,FALSE)&lt;=($C$5-INT($C$5/12)+HLOOKUP($C$3,'MODE D''EMPLOI'!$B$2:$M$3,2,FALSE)),1,0))/$C$5,IF($P62="3. Au pro-rata des Hj",HLOOKUP(D$53,'MODE D''EMPLOI'!$B$2:$M$3,32,FALSE)/SUM($D$49:$O$49),"")))*$AD62)</f>
        <v/>
      </c>
      <c r="E62" s="93" t="str">
        <f>IF(ISBLANK($P62),"",IF($P62="1. Associé à une intervention",VLOOKUP($T62,$B$19:$O$48,HLOOKUP(E$53,'MODE D''EMPLOI'!$B$2:$M$3,2,FALSE)+2,FALSE)/VLOOKUP($T62,$B$19:$O$48,2,FALSE),IF($P62="2. Lissé sur la période",(INT($C$5/12)+IF(HLOOKUP(E$53,'MODE D''EMPLOI'!$B$2:$M$3,2,FALSE)&lt;=($C$5-INT($C$5/12)+HLOOKUP($C$3,'MODE D''EMPLOI'!$B$2:$M$3,2,FALSE)),1,0))/$C$5,IF($P62="3. Au pro-rata des Hj",HLOOKUP(E$53,'MODE D''EMPLOI'!$B$2:$M$3,32,FALSE)/SUM($D$49:$O$49),"")))*$AD62)</f>
        <v/>
      </c>
      <c r="F62" s="93" t="str">
        <f>IF(ISBLANK($P62),"",IF($P62="1. Associé à une intervention",VLOOKUP($T62,$B$19:$O$48,HLOOKUP(F$53,'MODE D''EMPLOI'!$B$2:$M$3,2,FALSE)+2,FALSE)/VLOOKUP($T62,$B$19:$O$48,2,FALSE),IF($P62="2. Lissé sur la période",(INT($C$5/12)+IF(HLOOKUP(F$53,'MODE D''EMPLOI'!$B$2:$M$3,2,FALSE)&lt;=($C$5-INT($C$5/12)+HLOOKUP($C$3,'MODE D''EMPLOI'!$B$2:$M$3,2,FALSE)),1,0))/$C$5,IF($P62="3. Au pro-rata des Hj",HLOOKUP(F$53,'MODE D''EMPLOI'!$B$2:$M$3,32,FALSE)/SUM($D$49:$O$49),"")))*$AD62)</f>
        <v/>
      </c>
      <c r="G62" s="93" t="str">
        <f>IF(ISBLANK($P62),"",IF($P62="1. Associé à une intervention",VLOOKUP($T62,$B$19:$O$48,HLOOKUP(G$53,'MODE D''EMPLOI'!$B$2:$M$3,2,FALSE)+2,FALSE)/VLOOKUP($T62,$B$19:$O$48,2,FALSE),IF($P62="2. Lissé sur la période",(INT($C$5/12)+IF(HLOOKUP(G$53,'MODE D''EMPLOI'!$B$2:$M$3,2,FALSE)&lt;=($C$5-INT($C$5/12)+HLOOKUP($C$3,'MODE D''EMPLOI'!$B$2:$M$3,2,FALSE)),1,0))/$C$5,IF($P62="3. Au pro-rata des Hj",HLOOKUP(G$53,'MODE D''EMPLOI'!$B$2:$M$3,32,FALSE)/SUM($D$49:$O$49),"")))*$AD62)</f>
        <v/>
      </c>
      <c r="H62" s="93" t="str">
        <f>IF(ISBLANK($P62),"",IF($P62="1. Associé à une intervention",VLOOKUP($T62,$B$19:$O$48,HLOOKUP(H$53,'MODE D''EMPLOI'!$B$2:$M$3,2,FALSE)+2,FALSE)/VLOOKUP($T62,$B$19:$O$48,2,FALSE),IF($P62="2. Lissé sur la période",(INT($C$5/12)+IF(HLOOKUP(H$53,'MODE D''EMPLOI'!$B$2:$M$3,2,FALSE)&lt;=($C$5-INT($C$5/12)+HLOOKUP($C$3,'MODE D''EMPLOI'!$B$2:$M$3,2,FALSE)),1,0))/$C$5,IF($P62="3. Au pro-rata des Hj",HLOOKUP(H$53,'MODE D''EMPLOI'!$B$2:$M$3,32,FALSE)/SUM($D$49:$O$49),"")))*$AD62)</f>
        <v/>
      </c>
      <c r="I62" s="93" t="str">
        <f>IF(ISBLANK($P62),"",IF($P62="1. Associé à une intervention",VLOOKUP($T62,$B$19:$O$48,HLOOKUP(I$53,'MODE D''EMPLOI'!$B$2:$M$3,2,FALSE)+2,FALSE)/VLOOKUP($T62,$B$19:$O$48,2,FALSE),IF($P62="2. Lissé sur la période",(INT($C$5/12)+IF(HLOOKUP(I$53,'MODE D''EMPLOI'!$B$2:$M$3,2,FALSE)&lt;=($C$5-INT($C$5/12)+HLOOKUP($C$3,'MODE D''EMPLOI'!$B$2:$M$3,2,FALSE)),1,0))/$C$5,IF($P62="3. Au pro-rata des Hj",HLOOKUP(I$53,'MODE D''EMPLOI'!$B$2:$M$3,32,FALSE)/SUM($D$49:$O$49),"")))*$AD62)</f>
        <v/>
      </c>
      <c r="J62" s="93" t="str">
        <f>IF(ISBLANK($P62),"",IF($P62="1. Associé à une intervention",VLOOKUP($T62,$B$19:$O$48,HLOOKUP(J$53,'MODE D''EMPLOI'!$B$2:$M$3,2,FALSE)+2,FALSE)/VLOOKUP($T62,$B$19:$O$48,2,FALSE),IF($P62="2. Lissé sur la période",(INT($C$5/12)+IF(HLOOKUP(J$53,'MODE D''EMPLOI'!$B$2:$M$3,2,FALSE)&lt;=($C$5-INT($C$5/12)+HLOOKUP($C$3,'MODE D''EMPLOI'!$B$2:$M$3,2,FALSE)),1,0))/$C$5,IF($P62="3. Au pro-rata des Hj",HLOOKUP(J$53,'MODE D''EMPLOI'!$B$2:$M$3,32,FALSE)/SUM($D$49:$O$49),"")))*$AD62)</f>
        <v/>
      </c>
      <c r="K62" s="93" t="str">
        <f>IF(ISBLANK($P62),"",IF($P62="1. Associé à une intervention",VLOOKUP($T62,$B$19:$O$48,HLOOKUP(K$53,'MODE D''EMPLOI'!$B$2:$M$3,2,FALSE)+2,FALSE)/VLOOKUP($T62,$B$19:$O$48,2,FALSE),IF($P62="2. Lissé sur la période",(INT($C$5/12)+IF(HLOOKUP(K$53,'MODE D''EMPLOI'!$B$2:$M$3,2,FALSE)&lt;=($C$5-INT($C$5/12)+HLOOKUP($C$3,'MODE D''EMPLOI'!$B$2:$M$3,2,FALSE)),1,0))/$C$5,IF($P62="3. Au pro-rata des Hj",HLOOKUP(K$53,'MODE D''EMPLOI'!$B$2:$M$3,32,FALSE)/SUM($D$49:$O$49),"")))*$AD62)</f>
        <v/>
      </c>
      <c r="L62" s="93" t="str">
        <f>IF(ISBLANK($P62),"",IF($P62="1. Associé à une intervention",VLOOKUP($T62,$B$19:$O$48,HLOOKUP(L$53,'MODE D''EMPLOI'!$B$2:$M$3,2,FALSE)+2,FALSE)/VLOOKUP($T62,$B$19:$O$48,2,FALSE),IF($P62="2. Lissé sur la période",(INT($C$5/12)+IF(HLOOKUP(L$53,'MODE D''EMPLOI'!$B$2:$M$3,2,FALSE)&lt;=($C$5-INT($C$5/12)+HLOOKUP($C$3,'MODE D''EMPLOI'!$B$2:$M$3,2,FALSE)),1,0))/$C$5,IF($P62="3. Au pro-rata des Hj",HLOOKUP(L$53,'MODE D''EMPLOI'!$B$2:$M$3,32,FALSE)/SUM($D$49:$O$49),"")))*$AD62)</f>
        <v/>
      </c>
      <c r="M62" s="93" t="str">
        <f>IF(ISBLANK($P62),"",IF($P62="1. Associé à une intervention",VLOOKUP($T62,$B$19:$O$48,HLOOKUP(M$53,'MODE D''EMPLOI'!$B$2:$M$3,2,FALSE)+2,FALSE)/VLOOKUP($T62,$B$19:$O$48,2,FALSE),IF($P62="2. Lissé sur la période",(INT($C$5/12)+IF(HLOOKUP(M$53,'MODE D''EMPLOI'!$B$2:$M$3,2,FALSE)&lt;=($C$5-INT($C$5/12)+HLOOKUP($C$3,'MODE D''EMPLOI'!$B$2:$M$3,2,FALSE)),1,0))/$C$5,IF($P62="3. Au pro-rata des Hj",HLOOKUP(M$53,'MODE D''EMPLOI'!$B$2:$M$3,32,FALSE)/SUM($D$49:$O$49),"")))*$AD62)</f>
        <v/>
      </c>
      <c r="N62" s="93" t="str">
        <f>IF(ISBLANK($P62),"",IF($P62="1. Associé à une intervention",VLOOKUP($T62,$B$19:$O$48,HLOOKUP(N$53,'MODE D''EMPLOI'!$B$2:$M$3,2,FALSE)+2,FALSE)/VLOOKUP($T62,$B$19:$O$48,2,FALSE),IF($P62="2. Lissé sur la période",(INT($C$5/12)+IF(HLOOKUP(N$53,'MODE D''EMPLOI'!$B$2:$M$3,2,FALSE)&lt;=($C$5-INT($C$5/12)+HLOOKUP($C$3,'MODE D''EMPLOI'!$B$2:$M$3,2,FALSE)),1,0))/$C$5,IF($P62="3. Au pro-rata des Hj",HLOOKUP(N$53,'MODE D''EMPLOI'!$B$2:$M$3,32,FALSE)/SUM($D$49:$O$49),"")))*$AD62)</f>
        <v/>
      </c>
      <c r="O62" s="93" t="str">
        <f>IF(ISBLANK($P62),"",IF($P62="1. Associé à une intervention",VLOOKUP($T62,$B$19:$O$48,HLOOKUP(O$53,'MODE D''EMPLOI'!$B$2:$M$3,2,FALSE)+2,FALSE)/VLOOKUP($T62,$B$19:$O$48,2,FALSE),IF($P62="2. Lissé sur la période",(INT($C$5/12)+IF(HLOOKUP(O$53,'MODE D''EMPLOI'!$B$2:$M$3,2,FALSE)&lt;=($C$5-INT($C$5/12)+HLOOKUP($C$3,'MODE D''EMPLOI'!$B$2:$M$3,2,FALSE)),1,0))/$C$5,IF($P62="3. Au pro-rata des Hj",HLOOKUP(O$53,'MODE D''EMPLOI'!$B$2:$M$3,32,FALSE)/SUM($D$49:$O$49),"")))*$AD62)</f>
        <v/>
      </c>
      <c r="P62" s="149"/>
      <c r="Q62" s="149"/>
      <c r="R62" s="149"/>
      <c r="S62" s="149"/>
      <c r="T62" s="134"/>
      <c r="U62" s="134"/>
      <c r="V62" s="134"/>
      <c r="W62" s="134"/>
      <c r="X62" s="134"/>
      <c r="Y62" s="129"/>
      <c r="Z62" s="129"/>
      <c r="AA62" s="74"/>
      <c r="AB62" s="134"/>
      <c r="AC62" s="134"/>
      <c r="AD62" s="151" t="str">
        <f t="shared" si="2954"/>
        <v/>
      </c>
      <c r="AE62" s="151"/>
      <c r="AF62" s="22" t="str">
        <f>IF(ISBLANK($B62),"",CONCATENATE(Synthèse!$C$2,"/",Synthèse!$B$2))</f>
        <v/>
      </c>
    </row>
    <row r="63" spans="1:32" x14ac:dyDescent="0.25">
      <c r="A63" s="19">
        <v>10</v>
      </c>
      <c r="C63" s="22"/>
      <c r="D63" s="93" t="str">
        <f>IF(ISBLANK($P63),"",IF($P63="1. Associé à une intervention",VLOOKUP($T63,$B$19:$O$48,HLOOKUP(D$53,'MODE D''EMPLOI'!$B$2:$M$3,2,FALSE)+2,FALSE)/VLOOKUP($T63,$B$19:$O$48,2,FALSE),IF($P63="2. Lissé sur la période",(INT($C$5/12)+IF(HLOOKUP(D$53,'MODE D''EMPLOI'!$B$2:$M$3,2,FALSE)&lt;=($C$5-INT($C$5/12)+HLOOKUP($C$3,'MODE D''EMPLOI'!$B$2:$M$3,2,FALSE)),1,0))/$C$5,IF($P63="3. Au pro-rata des Hj",HLOOKUP(D$53,'MODE D''EMPLOI'!$B$2:$M$3,32,FALSE)/SUM($D$49:$O$49),"")))*$AD63)</f>
        <v/>
      </c>
      <c r="E63" s="93" t="str">
        <f>IF(ISBLANK($P63),"",IF($P63="1. Associé à une intervention",VLOOKUP($T63,$B$19:$O$48,HLOOKUP(E$53,'MODE D''EMPLOI'!$B$2:$M$3,2,FALSE)+2,FALSE)/VLOOKUP($T63,$B$19:$O$48,2,FALSE),IF($P63="2. Lissé sur la période",(INT($C$5/12)+IF(HLOOKUP(E$53,'MODE D''EMPLOI'!$B$2:$M$3,2,FALSE)&lt;=($C$5-INT($C$5/12)+HLOOKUP($C$3,'MODE D''EMPLOI'!$B$2:$M$3,2,FALSE)),1,0))/$C$5,IF($P63="3. Au pro-rata des Hj",HLOOKUP(E$53,'MODE D''EMPLOI'!$B$2:$M$3,32,FALSE)/SUM($D$49:$O$49),"")))*$AD63)</f>
        <v/>
      </c>
      <c r="F63" s="93" t="str">
        <f>IF(ISBLANK($P63),"",IF($P63="1. Associé à une intervention",VLOOKUP($T63,$B$19:$O$48,HLOOKUP(F$53,'MODE D''EMPLOI'!$B$2:$M$3,2,FALSE)+2,FALSE)/VLOOKUP($T63,$B$19:$O$48,2,FALSE),IF($P63="2. Lissé sur la période",(INT($C$5/12)+IF(HLOOKUP(F$53,'MODE D''EMPLOI'!$B$2:$M$3,2,FALSE)&lt;=($C$5-INT($C$5/12)+HLOOKUP($C$3,'MODE D''EMPLOI'!$B$2:$M$3,2,FALSE)),1,0))/$C$5,IF($P63="3. Au pro-rata des Hj",HLOOKUP(F$53,'MODE D''EMPLOI'!$B$2:$M$3,32,FALSE)/SUM($D$49:$O$49),"")))*$AD63)</f>
        <v/>
      </c>
      <c r="G63" s="93" t="str">
        <f>IF(ISBLANK($P63),"",IF($P63="1. Associé à une intervention",VLOOKUP($T63,$B$19:$O$48,HLOOKUP(G$53,'MODE D''EMPLOI'!$B$2:$M$3,2,FALSE)+2,FALSE)/VLOOKUP($T63,$B$19:$O$48,2,FALSE),IF($P63="2. Lissé sur la période",(INT($C$5/12)+IF(HLOOKUP(G$53,'MODE D''EMPLOI'!$B$2:$M$3,2,FALSE)&lt;=($C$5-INT($C$5/12)+HLOOKUP($C$3,'MODE D''EMPLOI'!$B$2:$M$3,2,FALSE)),1,0))/$C$5,IF($P63="3. Au pro-rata des Hj",HLOOKUP(G$53,'MODE D''EMPLOI'!$B$2:$M$3,32,FALSE)/SUM($D$49:$O$49),"")))*$AD63)</f>
        <v/>
      </c>
      <c r="H63" s="93" t="str">
        <f>IF(ISBLANK($P63),"",IF($P63="1. Associé à une intervention",VLOOKUP($T63,$B$19:$O$48,HLOOKUP(H$53,'MODE D''EMPLOI'!$B$2:$M$3,2,FALSE)+2,FALSE)/VLOOKUP($T63,$B$19:$O$48,2,FALSE),IF($P63="2. Lissé sur la période",(INT($C$5/12)+IF(HLOOKUP(H$53,'MODE D''EMPLOI'!$B$2:$M$3,2,FALSE)&lt;=($C$5-INT($C$5/12)+HLOOKUP($C$3,'MODE D''EMPLOI'!$B$2:$M$3,2,FALSE)),1,0))/$C$5,IF($P63="3. Au pro-rata des Hj",HLOOKUP(H$53,'MODE D''EMPLOI'!$B$2:$M$3,32,FALSE)/SUM($D$49:$O$49),"")))*$AD63)</f>
        <v/>
      </c>
      <c r="I63" s="93" t="str">
        <f>IF(ISBLANK($P63),"",IF($P63="1. Associé à une intervention",VLOOKUP($T63,$B$19:$O$48,HLOOKUP(I$53,'MODE D''EMPLOI'!$B$2:$M$3,2,FALSE)+2,FALSE)/VLOOKUP($T63,$B$19:$O$48,2,FALSE),IF($P63="2. Lissé sur la période",(INT($C$5/12)+IF(HLOOKUP(I$53,'MODE D''EMPLOI'!$B$2:$M$3,2,FALSE)&lt;=($C$5-INT($C$5/12)+HLOOKUP($C$3,'MODE D''EMPLOI'!$B$2:$M$3,2,FALSE)),1,0))/$C$5,IF($P63="3. Au pro-rata des Hj",HLOOKUP(I$53,'MODE D''EMPLOI'!$B$2:$M$3,32,FALSE)/SUM($D$49:$O$49),"")))*$AD63)</f>
        <v/>
      </c>
      <c r="J63" s="93" t="str">
        <f>IF(ISBLANK($P63),"",IF($P63="1. Associé à une intervention",VLOOKUP($T63,$B$19:$O$48,HLOOKUP(J$53,'MODE D''EMPLOI'!$B$2:$M$3,2,FALSE)+2,FALSE)/VLOOKUP($T63,$B$19:$O$48,2,FALSE),IF($P63="2. Lissé sur la période",(INT($C$5/12)+IF(HLOOKUP(J$53,'MODE D''EMPLOI'!$B$2:$M$3,2,FALSE)&lt;=($C$5-INT($C$5/12)+HLOOKUP($C$3,'MODE D''EMPLOI'!$B$2:$M$3,2,FALSE)),1,0))/$C$5,IF($P63="3. Au pro-rata des Hj",HLOOKUP(J$53,'MODE D''EMPLOI'!$B$2:$M$3,32,FALSE)/SUM($D$49:$O$49),"")))*$AD63)</f>
        <v/>
      </c>
      <c r="K63" s="93" t="str">
        <f>IF(ISBLANK($P63),"",IF($P63="1. Associé à une intervention",VLOOKUP($T63,$B$19:$O$48,HLOOKUP(K$53,'MODE D''EMPLOI'!$B$2:$M$3,2,FALSE)+2,FALSE)/VLOOKUP($T63,$B$19:$O$48,2,FALSE),IF($P63="2. Lissé sur la période",(INT($C$5/12)+IF(HLOOKUP(K$53,'MODE D''EMPLOI'!$B$2:$M$3,2,FALSE)&lt;=($C$5-INT($C$5/12)+HLOOKUP($C$3,'MODE D''EMPLOI'!$B$2:$M$3,2,FALSE)),1,0))/$C$5,IF($P63="3. Au pro-rata des Hj",HLOOKUP(K$53,'MODE D''EMPLOI'!$B$2:$M$3,32,FALSE)/SUM($D$49:$O$49),"")))*$AD63)</f>
        <v/>
      </c>
      <c r="L63" s="93" t="str">
        <f>IF(ISBLANK($P63),"",IF($P63="1. Associé à une intervention",VLOOKUP($T63,$B$19:$O$48,HLOOKUP(L$53,'MODE D''EMPLOI'!$B$2:$M$3,2,FALSE)+2,FALSE)/VLOOKUP($T63,$B$19:$O$48,2,FALSE),IF($P63="2. Lissé sur la période",(INT($C$5/12)+IF(HLOOKUP(L$53,'MODE D''EMPLOI'!$B$2:$M$3,2,FALSE)&lt;=($C$5-INT($C$5/12)+HLOOKUP($C$3,'MODE D''EMPLOI'!$B$2:$M$3,2,FALSE)),1,0))/$C$5,IF($P63="3. Au pro-rata des Hj",HLOOKUP(L$53,'MODE D''EMPLOI'!$B$2:$M$3,32,FALSE)/SUM($D$49:$O$49),"")))*$AD63)</f>
        <v/>
      </c>
      <c r="M63" s="93" t="str">
        <f>IF(ISBLANK($P63),"",IF($P63="1. Associé à une intervention",VLOOKUP($T63,$B$19:$O$48,HLOOKUP(M$53,'MODE D''EMPLOI'!$B$2:$M$3,2,FALSE)+2,FALSE)/VLOOKUP($T63,$B$19:$O$48,2,FALSE),IF($P63="2. Lissé sur la période",(INT($C$5/12)+IF(HLOOKUP(M$53,'MODE D''EMPLOI'!$B$2:$M$3,2,FALSE)&lt;=($C$5-INT($C$5/12)+HLOOKUP($C$3,'MODE D''EMPLOI'!$B$2:$M$3,2,FALSE)),1,0))/$C$5,IF($P63="3. Au pro-rata des Hj",HLOOKUP(M$53,'MODE D''EMPLOI'!$B$2:$M$3,32,FALSE)/SUM($D$49:$O$49),"")))*$AD63)</f>
        <v/>
      </c>
      <c r="N63" s="93" t="str">
        <f>IF(ISBLANK($P63),"",IF($P63="1. Associé à une intervention",VLOOKUP($T63,$B$19:$O$48,HLOOKUP(N$53,'MODE D''EMPLOI'!$B$2:$M$3,2,FALSE)+2,FALSE)/VLOOKUP($T63,$B$19:$O$48,2,FALSE),IF($P63="2. Lissé sur la période",(INT($C$5/12)+IF(HLOOKUP(N$53,'MODE D''EMPLOI'!$B$2:$M$3,2,FALSE)&lt;=($C$5-INT($C$5/12)+HLOOKUP($C$3,'MODE D''EMPLOI'!$B$2:$M$3,2,FALSE)),1,0))/$C$5,IF($P63="3. Au pro-rata des Hj",HLOOKUP(N$53,'MODE D''EMPLOI'!$B$2:$M$3,32,FALSE)/SUM($D$49:$O$49),"")))*$AD63)</f>
        <v/>
      </c>
      <c r="O63" s="93" t="str">
        <f>IF(ISBLANK($P63),"",IF($P63="1. Associé à une intervention",VLOOKUP($T63,$B$19:$O$48,HLOOKUP(O$53,'MODE D''EMPLOI'!$B$2:$M$3,2,FALSE)+2,FALSE)/VLOOKUP($T63,$B$19:$O$48,2,FALSE),IF($P63="2. Lissé sur la période",(INT($C$5/12)+IF(HLOOKUP(O$53,'MODE D''EMPLOI'!$B$2:$M$3,2,FALSE)&lt;=($C$5-INT($C$5/12)+HLOOKUP($C$3,'MODE D''EMPLOI'!$B$2:$M$3,2,FALSE)),1,0))/$C$5,IF($P63="3. Au pro-rata des Hj",HLOOKUP(O$53,'MODE D''EMPLOI'!$B$2:$M$3,32,FALSE)/SUM($D$49:$O$49),"")))*$AD63)</f>
        <v/>
      </c>
      <c r="P63" s="149"/>
      <c r="Q63" s="149"/>
      <c r="R63" s="149"/>
      <c r="S63" s="149"/>
      <c r="T63" s="134"/>
      <c r="U63" s="134"/>
      <c r="V63" s="134"/>
      <c r="W63" s="134"/>
      <c r="X63" s="134"/>
      <c r="Y63" s="129"/>
      <c r="Z63" s="129"/>
      <c r="AA63" s="74"/>
      <c r="AB63" s="134"/>
      <c r="AC63" s="134"/>
      <c r="AD63" s="151" t="str">
        <f t="shared" si="2954"/>
        <v/>
      </c>
      <c r="AE63" s="151"/>
      <c r="AF63" s="22" t="str">
        <f>IF(ISBLANK($B63),"",CONCATENATE(Synthèse!$C$2,"/",Synthèse!$B$2))</f>
        <v/>
      </c>
    </row>
    <row r="64" spans="1:32" x14ac:dyDescent="0.25">
      <c r="A64" s="19">
        <v>11</v>
      </c>
      <c r="C64" s="22"/>
      <c r="D64" s="93" t="str">
        <f>IF(ISBLANK($P64),"",IF($P64="1. Associé à une intervention",VLOOKUP($T64,$B$19:$O$48,HLOOKUP(D$53,'MODE D''EMPLOI'!$B$2:$M$3,2,FALSE)+2,FALSE)/VLOOKUP($T64,$B$19:$O$48,2,FALSE),IF($P64="2. Lissé sur la période",(INT($C$5/12)+IF(HLOOKUP(D$53,'MODE D''EMPLOI'!$B$2:$M$3,2,FALSE)&lt;=($C$5-INT($C$5/12)+HLOOKUP($C$3,'MODE D''EMPLOI'!$B$2:$M$3,2,FALSE)),1,0))/$C$5,IF($P64="3. Au pro-rata des Hj",HLOOKUP(D$53,'MODE D''EMPLOI'!$B$2:$M$3,32,FALSE)/SUM($D$49:$O$49),"")))*$AD64)</f>
        <v/>
      </c>
      <c r="E64" s="93" t="str">
        <f>IF(ISBLANK($P64),"",IF($P64="1. Associé à une intervention",VLOOKUP($T64,$B$19:$O$48,HLOOKUP(E$53,'MODE D''EMPLOI'!$B$2:$M$3,2,FALSE)+2,FALSE)/VLOOKUP($T64,$B$19:$O$48,2,FALSE),IF($P64="2. Lissé sur la période",(INT($C$5/12)+IF(HLOOKUP(E$53,'MODE D''EMPLOI'!$B$2:$M$3,2,FALSE)&lt;=($C$5-INT($C$5/12)+HLOOKUP($C$3,'MODE D''EMPLOI'!$B$2:$M$3,2,FALSE)),1,0))/$C$5,IF($P64="3. Au pro-rata des Hj",HLOOKUP(E$53,'MODE D''EMPLOI'!$B$2:$M$3,32,FALSE)/SUM($D$49:$O$49),"")))*$AD64)</f>
        <v/>
      </c>
      <c r="F64" s="93" t="str">
        <f>IF(ISBLANK($P64),"",IF($P64="1. Associé à une intervention",VLOOKUP($T64,$B$19:$O$48,HLOOKUP(F$53,'MODE D''EMPLOI'!$B$2:$M$3,2,FALSE)+2,FALSE)/VLOOKUP($T64,$B$19:$O$48,2,FALSE),IF($P64="2. Lissé sur la période",(INT($C$5/12)+IF(HLOOKUP(F$53,'MODE D''EMPLOI'!$B$2:$M$3,2,FALSE)&lt;=($C$5-INT($C$5/12)+HLOOKUP($C$3,'MODE D''EMPLOI'!$B$2:$M$3,2,FALSE)),1,0))/$C$5,IF($P64="3. Au pro-rata des Hj",HLOOKUP(F$53,'MODE D''EMPLOI'!$B$2:$M$3,32,FALSE)/SUM($D$49:$O$49),"")))*$AD64)</f>
        <v/>
      </c>
      <c r="G64" s="93" t="str">
        <f>IF(ISBLANK($P64),"",IF($P64="1. Associé à une intervention",VLOOKUP($T64,$B$19:$O$48,HLOOKUP(G$53,'MODE D''EMPLOI'!$B$2:$M$3,2,FALSE)+2,FALSE)/VLOOKUP($T64,$B$19:$O$48,2,FALSE),IF($P64="2. Lissé sur la période",(INT($C$5/12)+IF(HLOOKUP(G$53,'MODE D''EMPLOI'!$B$2:$M$3,2,FALSE)&lt;=($C$5-INT($C$5/12)+HLOOKUP($C$3,'MODE D''EMPLOI'!$B$2:$M$3,2,FALSE)),1,0))/$C$5,IF($P64="3. Au pro-rata des Hj",HLOOKUP(G$53,'MODE D''EMPLOI'!$B$2:$M$3,32,FALSE)/SUM($D$49:$O$49),"")))*$AD64)</f>
        <v/>
      </c>
      <c r="H64" s="93" t="str">
        <f>IF(ISBLANK($P64),"",IF($P64="1. Associé à une intervention",VLOOKUP($T64,$B$19:$O$48,HLOOKUP(H$53,'MODE D''EMPLOI'!$B$2:$M$3,2,FALSE)+2,FALSE)/VLOOKUP($T64,$B$19:$O$48,2,FALSE),IF($P64="2. Lissé sur la période",(INT($C$5/12)+IF(HLOOKUP(H$53,'MODE D''EMPLOI'!$B$2:$M$3,2,FALSE)&lt;=($C$5-INT($C$5/12)+HLOOKUP($C$3,'MODE D''EMPLOI'!$B$2:$M$3,2,FALSE)),1,0))/$C$5,IF($P64="3. Au pro-rata des Hj",HLOOKUP(H$53,'MODE D''EMPLOI'!$B$2:$M$3,32,FALSE)/SUM($D$49:$O$49),"")))*$AD64)</f>
        <v/>
      </c>
      <c r="I64" s="93" t="str">
        <f>IF(ISBLANK($P64),"",IF($P64="1. Associé à une intervention",VLOOKUP($T64,$B$19:$O$48,HLOOKUP(I$53,'MODE D''EMPLOI'!$B$2:$M$3,2,FALSE)+2,FALSE)/VLOOKUP($T64,$B$19:$O$48,2,FALSE),IF($P64="2. Lissé sur la période",(INT($C$5/12)+IF(HLOOKUP(I$53,'MODE D''EMPLOI'!$B$2:$M$3,2,FALSE)&lt;=($C$5-INT($C$5/12)+HLOOKUP($C$3,'MODE D''EMPLOI'!$B$2:$M$3,2,FALSE)),1,0))/$C$5,IF($P64="3. Au pro-rata des Hj",HLOOKUP(I$53,'MODE D''EMPLOI'!$B$2:$M$3,32,FALSE)/SUM($D$49:$O$49),"")))*$AD64)</f>
        <v/>
      </c>
      <c r="J64" s="93" t="str">
        <f>IF(ISBLANK($P64),"",IF($P64="1. Associé à une intervention",VLOOKUP($T64,$B$19:$O$48,HLOOKUP(J$53,'MODE D''EMPLOI'!$B$2:$M$3,2,FALSE)+2,FALSE)/VLOOKUP($T64,$B$19:$O$48,2,FALSE),IF($P64="2. Lissé sur la période",(INT($C$5/12)+IF(HLOOKUP(J$53,'MODE D''EMPLOI'!$B$2:$M$3,2,FALSE)&lt;=($C$5-INT($C$5/12)+HLOOKUP($C$3,'MODE D''EMPLOI'!$B$2:$M$3,2,FALSE)),1,0))/$C$5,IF($P64="3. Au pro-rata des Hj",HLOOKUP(J$53,'MODE D''EMPLOI'!$B$2:$M$3,32,FALSE)/SUM($D$49:$O$49),"")))*$AD64)</f>
        <v/>
      </c>
      <c r="K64" s="93" t="str">
        <f>IF(ISBLANK($P64),"",IF($P64="1. Associé à une intervention",VLOOKUP($T64,$B$19:$O$48,HLOOKUP(K$53,'MODE D''EMPLOI'!$B$2:$M$3,2,FALSE)+2,FALSE)/VLOOKUP($T64,$B$19:$O$48,2,FALSE),IF($P64="2. Lissé sur la période",(INT($C$5/12)+IF(HLOOKUP(K$53,'MODE D''EMPLOI'!$B$2:$M$3,2,FALSE)&lt;=($C$5-INT($C$5/12)+HLOOKUP($C$3,'MODE D''EMPLOI'!$B$2:$M$3,2,FALSE)),1,0))/$C$5,IF($P64="3. Au pro-rata des Hj",HLOOKUP(K$53,'MODE D''EMPLOI'!$B$2:$M$3,32,FALSE)/SUM($D$49:$O$49),"")))*$AD64)</f>
        <v/>
      </c>
      <c r="L64" s="93" t="str">
        <f>IF(ISBLANK($P64),"",IF($P64="1. Associé à une intervention",VLOOKUP($T64,$B$19:$O$48,HLOOKUP(L$53,'MODE D''EMPLOI'!$B$2:$M$3,2,FALSE)+2,FALSE)/VLOOKUP($T64,$B$19:$O$48,2,FALSE),IF($P64="2. Lissé sur la période",(INT($C$5/12)+IF(HLOOKUP(L$53,'MODE D''EMPLOI'!$B$2:$M$3,2,FALSE)&lt;=($C$5-INT($C$5/12)+HLOOKUP($C$3,'MODE D''EMPLOI'!$B$2:$M$3,2,FALSE)),1,0))/$C$5,IF($P64="3. Au pro-rata des Hj",HLOOKUP(L$53,'MODE D''EMPLOI'!$B$2:$M$3,32,FALSE)/SUM($D$49:$O$49),"")))*$AD64)</f>
        <v/>
      </c>
      <c r="M64" s="93" t="str">
        <f>IF(ISBLANK($P64),"",IF($P64="1. Associé à une intervention",VLOOKUP($T64,$B$19:$O$48,HLOOKUP(M$53,'MODE D''EMPLOI'!$B$2:$M$3,2,FALSE)+2,FALSE)/VLOOKUP($T64,$B$19:$O$48,2,FALSE),IF($P64="2. Lissé sur la période",(INT($C$5/12)+IF(HLOOKUP(M$53,'MODE D''EMPLOI'!$B$2:$M$3,2,FALSE)&lt;=($C$5-INT($C$5/12)+HLOOKUP($C$3,'MODE D''EMPLOI'!$B$2:$M$3,2,FALSE)),1,0))/$C$5,IF($P64="3. Au pro-rata des Hj",HLOOKUP(M$53,'MODE D''EMPLOI'!$B$2:$M$3,32,FALSE)/SUM($D$49:$O$49),"")))*$AD64)</f>
        <v/>
      </c>
      <c r="N64" s="93" t="str">
        <f>IF(ISBLANK($P64),"",IF($P64="1. Associé à une intervention",VLOOKUP($T64,$B$19:$O$48,HLOOKUP(N$53,'MODE D''EMPLOI'!$B$2:$M$3,2,FALSE)+2,FALSE)/VLOOKUP($T64,$B$19:$O$48,2,FALSE),IF($P64="2. Lissé sur la période",(INT($C$5/12)+IF(HLOOKUP(N$53,'MODE D''EMPLOI'!$B$2:$M$3,2,FALSE)&lt;=($C$5-INT($C$5/12)+HLOOKUP($C$3,'MODE D''EMPLOI'!$B$2:$M$3,2,FALSE)),1,0))/$C$5,IF($P64="3. Au pro-rata des Hj",HLOOKUP(N$53,'MODE D''EMPLOI'!$B$2:$M$3,32,FALSE)/SUM($D$49:$O$49),"")))*$AD64)</f>
        <v/>
      </c>
      <c r="O64" s="93" t="str">
        <f>IF(ISBLANK($P64),"",IF($P64="1. Associé à une intervention",VLOOKUP($T64,$B$19:$O$48,HLOOKUP(O$53,'MODE D''EMPLOI'!$B$2:$M$3,2,FALSE)+2,FALSE)/VLOOKUP($T64,$B$19:$O$48,2,FALSE),IF($P64="2. Lissé sur la période",(INT($C$5/12)+IF(HLOOKUP(O$53,'MODE D''EMPLOI'!$B$2:$M$3,2,FALSE)&lt;=($C$5-INT($C$5/12)+HLOOKUP($C$3,'MODE D''EMPLOI'!$B$2:$M$3,2,FALSE)),1,0))/$C$5,IF($P64="3. Au pro-rata des Hj",HLOOKUP(O$53,'MODE D''EMPLOI'!$B$2:$M$3,32,FALSE)/SUM($D$49:$O$49),"")))*$AD64)</f>
        <v/>
      </c>
      <c r="P64" s="149"/>
      <c r="Q64" s="149"/>
      <c r="R64" s="149"/>
      <c r="S64" s="149"/>
      <c r="T64" s="134"/>
      <c r="U64" s="134"/>
      <c r="V64" s="134"/>
      <c r="W64" s="134"/>
      <c r="X64" s="134"/>
      <c r="Y64" s="129"/>
      <c r="Z64" s="129"/>
      <c r="AA64" s="74"/>
      <c r="AB64" s="134"/>
      <c r="AC64" s="134"/>
      <c r="AD64" s="151" t="str">
        <f t="shared" si="2954"/>
        <v/>
      </c>
      <c r="AE64" s="151"/>
      <c r="AF64" s="22" t="str">
        <f>IF(ISBLANK($B64),"",CONCATENATE(Synthèse!$C$2,"/",Synthèse!$B$2))</f>
        <v/>
      </c>
    </row>
    <row r="65" spans="1:1224" x14ac:dyDescent="0.25">
      <c r="A65" s="19">
        <v>12</v>
      </c>
      <c r="C65" s="22"/>
      <c r="D65" s="93" t="str">
        <f>IF(ISBLANK($P65),"",IF($P65="1. Associé à une intervention",VLOOKUP($T65,$B$19:$O$48,HLOOKUP(D$53,'MODE D''EMPLOI'!$B$2:$M$3,2,FALSE)+2,FALSE)/VLOOKUP($T65,$B$19:$O$48,2,FALSE),IF($P65="2. Lissé sur la période",(INT($C$5/12)+IF(HLOOKUP(D$53,'MODE D''EMPLOI'!$B$2:$M$3,2,FALSE)&lt;=($C$5-INT($C$5/12)+HLOOKUP($C$3,'MODE D''EMPLOI'!$B$2:$M$3,2,FALSE)),1,0))/$C$5,IF($P65="3. Au pro-rata des Hj",HLOOKUP(D$53,'MODE D''EMPLOI'!$B$2:$M$3,32,FALSE)/SUM($D$49:$O$49),"")))*$AD65)</f>
        <v/>
      </c>
      <c r="E65" s="93" t="str">
        <f>IF(ISBLANK($P65),"",IF($P65="1. Associé à une intervention",VLOOKUP($T65,$B$19:$O$48,HLOOKUP(E$53,'MODE D''EMPLOI'!$B$2:$M$3,2,FALSE)+2,FALSE)/VLOOKUP($T65,$B$19:$O$48,2,FALSE),IF($P65="2. Lissé sur la période",(INT($C$5/12)+IF(HLOOKUP(E$53,'MODE D''EMPLOI'!$B$2:$M$3,2,FALSE)&lt;=($C$5-INT($C$5/12)+HLOOKUP($C$3,'MODE D''EMPLOI'!$B$2:$M$3,2,FALSE)),1,0))/$C$5,IF($P65="3. Au pro-rata des Hj",HLOOKUP(E$53,'MODE D''EMPLOI'!$B$2:$M$3,32,FALSE)/SUM($D$49:$O$49),"")))*$AD65)</f>
        <v/>
      </c>
      <c r="F65" s="93" t="str">
        <f>IF(ISBLANK($P65),"",IF($P65="1. Associé à une intervention",VLOOKUP($T65,$B$19:$O$48,HLOOKUP(F$53,'MODE D''EMPLOI'!$B$2:$M$3,2,FALSE)+2,FALSE)/VLOOKUP($T65,$B$19:$O$48,2,FALSE),IF($P65="2. Lissé sur la période",(INT($C$5/12)+IF(HLOOKUP(F$53,'MODE D''EMPLOI'!$B$2:$M$3,2,FALSE)&lt;=($C$5-INT($C$5/12)+HLOOKUP($C$3,'MODE D''EMPLOI'!$B$2:$M$3,2,FALSE)),1,0))/$C$5,IF($P65="3. Au pro-rata des Hj",HLOOKUP(F$53,'MODE D''EMPLOI'!$B$2:$M$3,32,FALSE)/SUM($D$49:$O$49),"")))*$AD65)</f>
        <v/>
      </c>
      <c r="G65" s="93" t="str">
        <f>IF(ISBLANK($P65),"",IF($P65="1. Associé à une intervention",VLOOKUP($T65,$B$19:$O$48,HLOOKUP(G$53,'MODE D''EMPLOI'!$B$2:$M$3,2,FALSE)+2,FALSE)/VLOOKUP($T65,$B$19:$O$48,2,FALSE),IF($P65="2. Lissé sur la période",(INT($C$5/12)+IF(HLOOKUP(G$53,'MODE D''EMPLOI'!$B$2:$M$3,2,FALSE)&lt;=($C$5-INT($C$5/12)+HLOOKUP($C$3,'MODE D''EMPLOI'!$B$2:$M$3,2,FALSE)),1,0))/$C$5,IF($P65="3. Au pro-rata des Hj",HLOOKUP(G$53,'MODE D''EMPLOI'!$B$2:$M$3,32,FALSE)/SUM($D$49:$O$49),"")))*$AD65)</f>
        <v/>
      </c>
      <c r="H65" s="93" t="str">
        <f>IF(ISBLANK($P65),"",IF($P65="1. Associé à une intervention",VLOOKUP($T65,$B$19:$O$48,HLOOKUP(H$53,'MODE D''EMPLOI'!$B$2:$M$3,2,FALSE)+2,FALSE)/VLOOKUP($T65,$B$19:$O$48,2,FALSE),IF($P65="2. Lissé sur la période",(INT($C$5/12)+IF(HLOOKUP(H$53,'MODE D''EMPLOI'!$B$2:$M$3,2,FALSE)&lt;=($C$5-INT($C$5/12)+HLOOKUP($C$3,'MODE D''EMPLOI'!$B$2:$M$3,2,FALSE)),1,0))/$C$5,IF($P65="3. Au pro-rata des Hj",HLOOKUP(H$53,'MODE D''EMPLOI'!$B$2:$M$3,32,FALSE)/SUM($D$49:$O$49),"")))*$AD65)</f>
        <v/>
      </c>
      <c r="I65" s="93" t="str">
        <f>IF(ISBLANK($P65),"",IF($P65="1. Associé à une intervention",VLOOKUP($T65,$B$19:$O$48,HLOOKUP(I$53,'MODE D''EMPLOI'!$B$2:$M$3,2,FALSE)+2,FALSE)/VLOOKUP($T65,$B$19:$O$48,2,FALSE),IF($P65="2. Lissé sur la période",(INT($C$5/12)+IF(HLOOKUP(I$53,'MODE D''EMPLOI'!$B$2:$M$3,2,FALSE)&lt;=($C$5-INT($C$5/12)+HLOOKUP($C$3,'MODE D''EMPLOI'!$B$2:$M$3,2,FALSE)),1,0))/$C$5,IF($P65="3. Au pro-rata des Hj",HLOOKUP(I$53,'MODE D''EMPLOI'!$B$2:$M$3,32,FALSE)/SUM($D$49:$O$49),"")))*$AD65)</f>
        <v/>
      </c>
      <c r="J65" s="93" t="str">
        <f>IF(ISBLANK($P65),"",IF($P65="1. Associé à une intervention",VLOOKUP($T65,$B$19:$O$48,HLOOKUP(J$53,'MODE D''EMPLOI'!$B$2:$M$3,2,FALSE)+2,FALSE)/VLOOKUP($T65,$B$19:$O$48,2,FALSE),IF($P65="2. Lissé sur la période",(INT($C$5/12)+IF(HLOOKUP(J$53,'MODE D''EMPLOI'!$B$2:$M$3,2,FALSE)&lt;=($C$5-INT($C$5/12)+HLOOKUP($C$3,'MODE D''EMPLOI'!$B$2:$M$3,2,FALSE)),1,0))/$C$5,IF($P65="3. Au pro-rata des Hj",HLOOKUP(J$53,'MODE D''EMPLOI'!$B$2:$M$3,32,FALSE)/SUM($D$49:$O$49),"")))*$AD65)</f>
        <v/>
      </c>
      <c r="K65" s="93" t="str">
        <f>IF(ISBLANK($P65),"",IF($P65="1. Associé à une intervention",VLOOKUP($T65,$B$19:$O$48,HLOOKUP(K$53,'MODE D''EMPLOI'!$B$2:$M$3,2,FALSE)+2,FALSE)/VLOOKUP($T65,$B$19:$O$48,2,FALSE),IF($P65="2. Lissé sur la période",(INT($C$5/12)+IF(HLOOKUP(K$53,'MODE D''EMPLOI'!$B$2:$M$3,2,FALSE)&lt;=($C$5-INT($C$5/12)+HLOOKUP($C$3,'MODE D''EMPLOI'!$B$2:$M$3,2,FALSE)),1,0))/$C$5,IF($P65="3. Au pro-rata des Hj",HLOOKUP(K$53,'MODE D''EMPLOI'!$B$2:$M$3,32,FALSE)/SUM($D$49:$O$49),"")))*$AD65)</f>
        <v/>
      </c>
      <c r="L65" s="93" t="str">
        <f>IF(ISBLANK($P65),"",IF($P65="1. Associé à une intervention",VLOOKUP($T65,$B$19:$O$48,HLOOKUP(L$53,'MODE D''EMPLOI'!$B$2:$M$3,2,FALSE)+2,FALSE)/VLOOKUP($T65,$B$19:$O$48,2,FALSE),IF($P65="2. Lissé sur la période",(INT($C$5/12)+IF(HLOOKUP(L$53,'MODE D''EMPLOI'!$B$2:$M$3,2,FALSE)&lt;=($C$5-INT($C$5/12)+HLOOKUP($C$3,'MODE D''EMPLOI'!$B$2:$M$3,2,FALSE)),1,0))/$C$5,IF($P65="3. Au pro-rata des Hj",HLOOKUP(L$53,'MODE D''EMPLOI'!$B$2:$M$3,32,FALSE)/SUM($D$49:$O$49),"")))*$AD65)</f>
        <v/>
      </c>
      <c r="M65" s="93" t="str">
        <f>IF(ISBLANK($P65),"",IF($P65="1. Associé à une intervention",VLOOKUP($T65,$B$19:$O$48,HLOOKUP(M$53,'MODE D''EMPLOI'!$B$2:$M$3,2,FALSE)+2,FALSE)/VLOOKUP($T65,$B$19:$O$48,2,FALSE),IF($P65="2. Lissé sur la période",(INT($C$5/12)+IF(HLOOKUP(M$53,'MODE D''EMPLOI'!$B$2:$M$3,2,FALSE)&lt;=($C$5-INT($C$5/12)+HLOOKUP($C$3,'MODE D''EMPLOI'!$B$2:$M$3,2,FALSE)),1,0))/$C$5,IF($P65="3. Au pro-rata des Hj",HLOOKUP(M$53,'MODE D''EMPLOI'!$B$2:$M$3,32,FALSE)/SUM($D$49:$O$49),"")))*$AD65)</f>
        <v/>
      </c>
      <c r="N65" s="93" t="str">
        <f>IF(ISBLANK($P65),"",IF($P65="1. Associé à une intervention",VLOOKUP($T65,$B$19:$O$48,HLOOKUP(N$53,'MODE D''EMPLOI'!$B$2:$M$3,2,FALSE)+2,FALSE)/VLOOKUP($T65,$B$19:$O$48,2,FALSE),IF($P65="2. Lissé sur la période",(INT($C$5/12)+IF(HLOOKUP(N$53,'MODE D''EMPLOI'!$B$2:$M$3,2,FALSE)&lt;=($C$5-INT($C$5/12)+HLOOKUP($C$3,'MODE D''EMPLOI'!$B$2:$M$3,2,FALSE)),1,0))/$C$5,IF($P65="3. Au pro-rata des Hj",HLOOKUP(N$53,'MODE D''EMPLOI'!$B$2:$M$3,32,FALSE)/SUM($D$49:$O$49),"")))*$AD65)</f>
        <v/>
      </c>
      <c r="O65" s="93" t="str">
        <f>IF(ISBLANK($P65),"",IF($P65="1. Associé à une intervention",VLOOKUP($T65,$B$19:$O$48,HLOOKUP(O$53,'MODE D''EMPLOI'!$B$2:$M$3,2,FALSE)+2,FALSE)/VLOOKUP($T65,$B$19:$O$48,2,FALSE),IF($P65="2. Lissé sur la période",(INT($C$5/12)+IF(HLOOKUP(O$53,'MODE D''EMPLOI'!$B$2:$M$3,2,FALSE)&lt;=($C$5-INT($C$5/12)+HLOOKUP($C$3,'MODE D''EMPLOI'!$B$2:$M$3,2,FALSE)),1,0))/$C$5,IF($P65="3. Au pro-rata des Hj",HLOOKUP(O$53,'MODE D''EMPLOI'!$B$2:$M$3,32,FALSE)/SUM($D$49:$O$49),"")))*$AD65)</f>
        <v/>
      </c>
      <c r="P65" s="149"/>
      <c r="Q65" s="149"/>
      <c r="R65" s="149"/>
      <c r="S65" s="149"/>
      <c r="T65" s="134"/>
      <c r="U65" s="134"/>
      <c r="V65" s="134"/>
      <c r="W65" s="134"/>
      <c r="X65" s="134"/>
      <c r="Y65" s="129"/>
      <c r="Z65" s="129"/>
      <c r="AA65" s="74"/>
      <c r="AB65" s="134"/>
      <c r="AC65" s="134"/>
      <c r="AD65" s="151" t="str">
        <f t="shared" si="2954"/>
        <v/>
      </c>
      <c r="AE65" s="151"/>
      <c r="AF65" s="22" t="str">
        <f>IF(ISBLANK($B65),"",CONCATENATE(Synthèse!$C$2,"/",Synthèse!$B$2))</f>
        <v/>
      </c>
    </row>
    <row r="66" spans="1:1224" x14ac:dyDescent="0.25">
      <c r="A66" s="19">
        <v>13</v>
      </c>
      <c r="C66" s="22"/>
      <c r="D66" s="93" t="str">
        <f>IF(ISBLANK($P66),"",IF($P66="1. Associé à une intervention",VLOOKUP($T66,$B$19:$O$48,HLOOKUP(D$53,'MODE D''EMPLOI'!$B$2:$M$3,2,FALSE)+2,FALSE)/VLOOKUP($T66,$B$19:$O$48,2,FALSE),IF($P66="2. Lissé sur la période",(INT($C$5/12)+IF(HLOOKUP(D$53,'MODE D''EMPLOI'!$B$2:$M$3,2,FALSE)&lt;=($C$5-INT($C$5/12)+HLOOKUP($C$3,'MODE D''EMPLOI'!$B$2:$M$3,2,FALSE)),1,0))/$C$5,IF($P66="3. Au pro-rata des Hj",HLOOKUP(D$53,'MODE D''EMPLOI'!$B$2:$M$3,32,FALSE)/SUM($D$49:$O$49),"")))*$AD66)</f>
        <v/>
      </c>
      <c r="E66" s="93" t="str">
        <f>IF(ISBLANK($P66),"",IF($P66="1. Associé à une intervention",VLOOKUP($T66,$B$19:$O$48,HLOOKUP(E$53,'MODE D''EMPLOI'!$B$2:$M$3,2,FALSE)+2,FALSE)/VLOOKUP($T66,$B$19:$O$48,2,FALSE),IF($P66="2. Lissé sur la période",(INT($C$5/12)+IF(HLOOKUP(E$53,'MODE D''EMPLOI'!$B$2:$M$3,2,FALSE)&lt;=($C$5-INT($C$5/12)+HLOOKUP($C$3,'MODE D''EMPLOI'!$B$2:$M$3,2,FALSE)),1,0))/$C$5,IF($P66="3. Au pro-rata des Hj",HLOOKUP(E$53,'MODE D''EMPLOI'!$B$2:$M$3,32,FALSE)/SUM($D$49:$O$49),"")))*$AD66)</f>
        <v/>
      </c>
      <c r="F66" s="93" t="str">
        <f>IF(ISBLANK($P66),"",IF($P66="1. Associé à une intervention",VLOOKUP($T66,$B$19:$O$48,HLOOKUP(F$53,'MODE D''EMPLOI'!$B$2:$M$3,2,FALSE)+2,FALSE)/VLOOKUP($T66,$B$19:$O$48,2,FALSE),IF($P66="2. Lissé sur la période",(INT($C$5/12)+IF(HLOOKUP(F$53,'MODE D''EMPLOI'!$B$2:$M$3,2,FALSE)&lt;=($C$5-INT($C$5/12)+HLOOKUP($C$3,'MODE D''EMPLOI'!$B$2:$M$3,2,FALSE)),1,0))/$C$5,IF($P66="3. Au pro-rata des Hj",HLOOKUP(F$53,'MODE D''EMPLOI'!$B$2:$M$3,32,FALSE)/SUM($D$49:$O$49),"")))*$AD66)</f>
        <v/>
      </c>
      <c r="G66" s="93" t="str">
        <f>IF(ISBLANK($P66),"",IF($P66="1. Associé à une intervention",VLOOKUP($T66,$B$19:$O$48,HLOOKUP(G$53,'MODE D''EMPLOI'!$B$2:$M$3,2,FALSE)+2,FALSE)/VLOOKUP($T66,$B$19:$O$48,2,FALSE),IF($P66="2. Lissé sur la période",(INT($C$5/12)+IF(HLOOKUP(G$53,'MODE D''EMPLOI'!$B$2:$M$3,2,FALSE)&lt;=($C$5-INT($C$5/12)+HLOOKUP($C$3,'MODE D''EMPLOI'!$B$2:$M$3,2,FALSE)),1,0))/$C$5,IF($P66="3. Au pro-rata des Hj",HLOOKUP(G$53,'MODE D''EMPLOI'!$B$2:$M$3,32,FALSE)/SUM($D$49:$O$49),"")))*$AD66)</f>
        <v/>
      </c>
      <c r="H66" s="93" t="str">
        <f>IF(ISBLANK($P66),"",IF($P66="1. Associé à une intervention",VLOOKUP($T66,$B$19:$O$48,HLOOKUP(H$53,'MODE D''EMPLOI'!$B$2:$M$3,2,FALSE)+2,FALSE)/VLOOKUP($T66,$B$19:$O$48,2,FALSE),IF($P66="2. Lissé sur la période",(INT($C$5/12)+IF(HLOOKUP(H$53,'MODE D''EMPLOI'!$B$2:$M$3,2,FALSE)&lt;=($C$5-INT($C$5/12)+HLOOKUP($C$3,'MODE D''EMPLOI'!$B$2:$M$3,2,FALSE)),1,0))/$C$5,IF($P66="3. Au pro-rata des Hj",HLOOKUP(H$53,'MODE D''EMPLOI'!$B$2:$M$3,32,FALSE)/SUM($D$49:$O$49),"")))*$AD66)</f>
        <v/>
      </c>
      <c r="I66" s="93" t="str">
        <f>IF(ISBLANK($P66),"",IF($P66="1. Associé à une intervention",VLOOKUP($T66,$B$19:$O$48,HLOOKUP(I$53,'MODE D''EMPLOI'!$B$2:$M$3,2,FALSE)+2,FALSE)/VLOOKUP($T66,$B$19:$O$48,2,FALSE),IF($P66="2. Lissé sur la période",(INT($C$5/12)+IF(HLOOKUP(I$53,'MODE D''EMPLOI'!$B$2:$M$3,2,FALSE)&lt;=($C$5-INT($C$5/12)+HLOOKUP($C$3,'MODE D''EMPLOI'!$B$2:$M$3,2,FALSE)),1,0))/$C$5,IF($P66="3. Au pro-rata des Hj",HLOOKUP(I$53,'MODE D''EMPLOI'!$B$2:$M$3,32,FALSE)/SUM($D$49:$O$49),"")))*$AD66)</f>
        <v/>
      </c>
      <c r="J66" s="93" t="str">
        <f>IF(ISBLANK($P66),"",IF($P66="1. Associé à une intervention",VLOOKUP($T66,$B$19:$O$48,HLOOKUP(J$53,'MODE D''EMPLOI'!$B$2:$M$3,2,FALSE)+2,FALSE)/VLOOKUP($T66,$B$19:$O$48,2,FALSE),IF($P66="2. Lissé sur la période",(INT($C$5/12)+IF(HLOOKUP(J$53,'MODE D''EMPLOI'!$B$2:$M$3,2,FALSE)&lt;=($C$5-INT($C$5/12)+HLOOKUP($C$3,'MODE D''EMPLOI'!$B$2:$M$3,2,FALSE)),1,0))/$C$5,IF($P66="3. Au pro-rata des Hj",HLOOKUP(J$53,'MODE D''EMPLOI'!$B$2:$M$3,32,FALSE)/SUM($D$49:$O$49),"")))*$AD66)</f>
        <v/>
      </c>
      <c r="K66" s="93" t="str">
        <f>IF(ISBLANK($P66),"",IF($P66="1. Associé à une intervention",VLOOKUP($T66,$B$19:$O$48,HLOOKUP(K$53,'MODE D''EMPLOI'!$B$2:$M$3,2,FALSE)+2,FALSE)/VLOOKUP($T66,$B$19:$O$48,2,FALSE),IF($P66="2. Lissé sur la période",(INT($C$5/12)+IF(HLOOKUP(K$53,'MODE D''EMPLOI'!$B$2:$M$3,2,FALSE)&lt;=($C$5-INT($C$5/12)+HLOOKUP($C$3,'MODE D''EMPLOI'!$B$2:$M$3,2,FALSE)),1,0))/$C$5,IF($P66="3. Au pro-rata des Hj",HLOOKUP(K$53,'MODE D''EMPLOI'!$B$2:$M$3,32,FALSE)/SUM($D$49:$O$49),"")))*$AD66)</f>
        <v/>
      </c>
      <c r="L66" s="93" t="str">
        <f>IF(ISBLANK($P66),"",IF($P66="1. Associé à une intervention",VLOOKUP($T66,$B$19:$O$48,HLOOKUP(L$53,'MODE D''EMPLOI'!$B$2:$M$3,2,FALSE)+2,FALSE)/VLOOKUP($T66,$B$19:$O$48,2,FALSE),IF($P66="2. Lissé sur la période",(INT($C$5/12)+IF(HLOOKUP(L$53,'MODE D''EMPLOI'!$B$2:$M$3,2,FALSE)&lt;=($C$5-INT($C$5/12)+HLOOKUP($C$3,'MODE D''EMPLOI'!$B$2:$M$3,2,FALSE)),1,0))/$C$5,IF($P66="3. Au pro-rata des Hj",HLOOKUP(L$53,'MODE D''EMPLOI'!$B$2:$M$3,32,FALSE)/SUM($D$49:$O$49),"")))*$AD66)</f>
        <v/>
      </c>
      <c r="M66" s="93" t="str">
        <f>IF(ISBLANK($P66),"",IF($P66="1. Associé à une intervention",VLOOKUP($T66,$B$19:$O$48,HLOOKUP(M$53,'MODE D''EMPLOI'!$B$2:$M$3,2,FALSE)+2,FALSE)/VLOOKUP($T66,$B$19:$O$48,2,FALSE),IF($P66="2. Lissé sur la période",(INT($C$5/12)+IF(HLOOKUP(M$53,'MODE D''EMPLOI'!$B$2:$M$3,2,FALSE)&lt;=($C$5-INT($C$5/12)+HLOOKUP($C$3,'MODE D''EMPLOI'!$B$2:$M$3,2,FALSE)),1,0))/$C$5,IF($P66="3. Au pro-rata des Hj",HLOOKUP(M$53,'MODE D''EMPLOI'!$B$2:$M$3,32,FALSE)/SUM($D$49:$O$49),"")))*$AD66)</f>
        <v/>
      </c>
      <c r="N66" s="93" t="str">
        <f>IF(ISBLANK($P66),"",IF($P66="1. Associé à une intervention",VLOOKUP($T66,$B$19:$O$48,HLOOKUP(N$53,'MODE D''EMPLOI'!$B$2:$M$3,2,FALSE)+2,FALSE)/VLOOKUP($T66,$B$19:$O$48,2,FALSE),IF($P66="2. Lissé sur la période",(INT($C$5/12)+IF(HLOOKUP(N$53,'MODE D''EMPLOI'!$B$2:$M$3,2,FALSE)&lt;=($C$5-INT($C$5/12)+HLOOKUP($C$3,'MODE D''EMPLOI'!$B$2:$M$3,2,FALSE)),1,0))/$C$5,IF($P66="3. Au pro-rata des Hj",HLOOKUP(N$53,'MODE D''EMPLOI'!$B$2:$M$3,32,FALSE)/SUM($D$49:$O$49),"")))*$AD66)</f>
        <v/>
      </c>
      <c r="O66" s="93" t="str">
        <f>IF(ISBLANK($P66),"",IF($P66="1. Associé à une intervention",VLOOKUP($T66,$B$19:$O$48,HLOOKUP(O$53,'MODE D''EMPLOI'!$B$2:$M$3,2,FALSE)+2,FALSE)/VLOOKUP($T66,$B$19:$O$48,2,FALSE),IF($P66="2. Lissé sur la période",(INT($C$5/12)+IF(HLOOKUP(O$53,'MODE D''EMPLOI'!$B$2:$M$3,2,FALSE)&lt;=($C$5-INT($C$5/12)+HLOOKUP($C$3,'MODE D''EMPLOI'!$B$2:$M$3,2,FALSE)),1,0))/$C$5,IF($P66="3. Au pro-rata des Hj",HLOOKUP(O$53,'MODE D''EMPLOI'!$B$2:$M$3,32,FALSE)/SUM($D$49:$O$49),"")))*$AD66)</f>
        <v/>
      </c>
      <c r="P66" s="149"/>
      <c r="Q66" s="149"/>
      <c r="R66" s="149"/>
      <c r="S66" s="149"/>
      <c r="T66" s="134"/>
      <c r="U66" s="134"/>
      <c r="V66" s="134"/>
      <c r="W66" s="134"/>
      <c r="X66" s="134"/>
      <c r="Y66" s="129"/>
      <c r="Z66" s="129"/>
      <c r="AA66" s="74"/>
      <c r="AB66" s="134"/>
      <c r="AC66" s="134"/>
      <c r="AD66" s="151" t="str">
        <f t="shared" si="2954"/>
        <v/>
      </c>
      <c r="AE66" s="151"/>
      <c r="AF66" s="22" t="str">
        <f>IF(ISBLANK($B66),"",CONCATENATE(Synthèse!$C$2,"/",Synthèse!$B$2))</f>
        <v/>
      </c>
    </row>
    <row r="67" spans="1:1224" x14ac:dyDescent="0.25">
      <c r="A67" s="19">
        <v>14</v>
      </c>
      <c r="C67" s="22"/>
      <c r="D67" s="93" t="str">
        <f>IF(ISBLANK($P67),"",IF($P67="1. Associé à une intervention",VLOOKUP($T67,$B$19:$O$48,HLOOKUP(D$53,'MODE D''EMPLOI'!$B$2:$M$3,2,FALSE)+2,FALSE)/VLOOKUP($T67,$B$19:$O$48,2,FALSE),IF($P67="2. Lissé sur la période",(INT($C$5/12)+IF(HLOOKUP(D$53,'MODE D''EMPLOI'!$B$2:$M$3,2,FALSE)&lt;=($C$5-INT($C$5/12)+HLOOKUP($C$3,'MODE D''EMPLOI'!$B$2:$M$3,2,FALSE)),1,0))/$C$5,IF($P67="3. Au pro-rata des Hj",HLOOKUP(D$53,'MODE D''EMPLOI'!$B$2:$M$3,32,FALSE)/SUM($D$49:$O$49),"")))*$AD67)</f>
        <v/>
      </c>
      <c r="E67" s="93" t="str">
        <f>IF(ISBLANK($P67),"",IF($P67="1. Associé à une intervention",VLOOKUP($T67,$B$19:$O$48,HLOOKUP(E$53,'MODE D''EMPLOI'!$B$2:$M$3,2,FALSE)+2,FALSE)/VLOOKUP($T67,$B$19:$O$48,2,FALSE),IF($P67="2. Lissé sur la période",(INT($C$5/12)+IF(HLOOKUP(E$53,'MODE D''EMPLOI'!$B$2:$M$3,2,FALSE)&lt;=($C$5-INT($C$5/12)+HLOOKUP($C$3,'MODE D''EMPLOI'!$B$2:$M$3,2,FALSE)),1,0))/$C$5,IF($P67="3. Au pro-rata des Hj",HLOOKUP(E$53,'MODE D''EMPLOI'!$B$2:$M$3,32,FALSE)/SUM($D$49:$O$49),"")))*$AD67)</f>
        <v/>
      </c>
      <c r="F67" s="93" t="str">
        <f>IF(ISBLANK($P67),"",IF($P67="1. Associé à une intervention",VLOOKUP($T67,$B$19:$O$48,HLOOKUP(F$53,'MODE D''EMPLOI'!$B$2:$M$3,2,FALSE)+2,FALSE)/VLOOKUP($T67,$B$19:$O$48,2,FALSE),IF($P67="2. Lissé sur la période",(INT($C$5/12)+IF(HLOOKUP(F$53,'MODE D''EMPLOI'!$B$2:$M$3,2,FALSE)&lt;=($C$5-INT($C$5/12)+HLOOKUP($C$3,'MODE D''EMPLOI'!$B$2:$M$3,2,FALSE)),1,0))/$C$5,IF($P67="3. Au pro-rata des Hj",HLOOKUP(F$53,'MODE D''EMPLOI'!$B$2:$M$3,32,FALSE)/SUM($D$49:$O$49),"")))*$AD67)</f>
        <v/>
      </c>
      <c r="G67" s="93" t="str">
        <f>IF(ISBLANK($P67),"",IF($P67="1. Associé à une intervention",VLOOKUP($T67,$B$19:$O$48,HLOOKUP(G$53,'MODE D''EMPLOI'!$B$2:$M$3,2,FALSE)+2,FALSE)/VLOOKUP($T67,$B$19:$O$48,2,FALSE),IF($P67="2. Lissé sur la période",(INT($C$5/12)+IF(HLOOKUP(G$53,'MODE D''EMPLOI'!$B$2:$M$3,2,FALSE)&lt;=($C$5-INT($C$5/12)+HLOOKUP($C$3,'MODE D''EMPLOI'!$B$2:$M$3,2,FALSE)),1,0))/$C$5,IF($P67="3. Au pro-rata des Hj",HLOOKUP(G$53,'MODE D''EMPLOI'!$B$2:$M$3,32,FALSE)/SUM($D$49:$O$49),"")))*$AD67)</f>
        <v/>
      </c>
      <c r="H67" s="93" t="str">
        <f>IF(ISBLANK($P67),"",IF($P67="1. Associé à une intervention",VLOOKUP($T67,$B$19:$O$48,HLOOKUP(H$53,'MODE D''EMPLOI'!$B$2:$M$3,2,FALSE)+2,FALSE)/VLOOKUP($T67,$B$19:$O$48,2,FALSE),IF($P67="2. Lissé sur la période",(INT($C$5/12)+IF(HLOOKUP(H$53,'MODE D''EMPLOI'!$B$2:$M$3,2,FALSE)&lt;=($C$5-INT($C$5/12)+HLOOKUP($C$3,'MODE D''EMPLOI'!$B$2:$M$3,2,FALSE)),1,0))/$C$5,IF($P67="3. Au pro-rata des Hj",HLOOKUP(H$53,'MODE D''EMPLOI'!$B$2:$M$3,32,FALSE)/SUM($D$49:$O$49),"")))*$AD67)</f>
        <v/>
      </c>
      <c r="I67" s="93" t="str">
        <f>IF(ISBLANK($P67),"",IF($P67="1. Associé à une intervention",VLOOKUP($T67,$B$19:$O$48,HLOOKUP(I$53,'MODE D''EMPLOI'!$B$2:$M$3,2,FALSE)+2,FALSE)/VLOOKUP($T67,$B$19:$O$48,2,FALSE),IF($P67="2. Lissé sur la période",(INT($C$5/12)+IF(HLOOKUP(I$53,'MODE D''EMPLOI'!$B$2:$M$3,2,FALSE)&lt;=($C$5-INT($C$5/12)+HLOOKUP($C$3,'MODE D''EMPLOI'!$B$2:$M$3,2,FALSE)),1,0))/$C$5,IF($P67="3. Au pro-rata des Hj",HLOOKUP(I$53,'MODE D''EMPLOI'!$B$2:$M$3,32,FALSE)/SUM($D$49:$O$49),"")))*$AD67)</f>
        <v/>
      </c>
      <c r="J67" s="93" t="str">
        <f>IF(ISBLANK($P67),"",IF($P67="1. Associé à une intervention",VLOOKUP($T67,$B$19:$O$48,HLOOKUP(J$53,'MODE D''EMPLOI'!$B$2:$M$3,2,FALSE)+2,FALSE)/VLOOKUP($T67,$B$19:$O$48,2,FALSE),IF($P67="2. Lissé sur la période",(INT($C$5/12)+IF(HLOOKUP(J$53,'MODE D''EMPLOI'!$B$2:$M$3,2,FALSE)&lt;=($C$5-INT($C$5/12)+HLOOKUP($C$3,'MODE D''EMPLOI'!$B$2:$M$3,2,FALSE)),1,0))/$C$5,IF($P67="3. Au pro-rata des Hj",HLOOKUP(J$53,'MODE D''EMPLOI'!$B$2:$M$3,32,FALSE)/SUM($D$49:$O$49),"")))*$AD67)</f>
        <v/>
      </c>
      <c r="K67" s="93" t="str">
        <f>IF(ISBLANK($P67),"",IF($P67="1. Associé à une intervention",VLOOKUP($T67,$B$19:$O$48,HLOOKUP(K$53,'MODE D''EMPLOI'!$B$2:$M$3,2,FALSE)+2,FALSE)/VLOOKUP($T67,$B$19:$O$48,2,FALSE),IF($P67="2. Lissé sur la période",(INT($C$5/12)+IF(HLOOKUP(K$53,'MODE D''EMPLOI'!$B$2:$M$3,2,FALSE)&lt;=($C$5-INT($C$5/12)+HLOOKUP($C$3,'MODE D''EMPLOI'!$B$2:$M$3,2,FALSE)),1,0))/$C$5,IF($P67="3. Au pro-rata des Hj",HLOOKUP(K$53,'MODE D''EMPLOI'!$B$2:$M$3,32,FALSE)/SUM($D$49:$O$49),"")))*$AD67)</f>
        <v/>
      </c>
      <c r="L67" s="93" t="str">
        <f>IF(ISBLANK($P67),"",IF($P67="1. Associé à une intervention",VLOOKUP($T67,$B$19:$O$48,HLOOKUP(L$53,'MODE D''EMPLOI'!$B$2:$M$3,2,FALSE)+2,FALSE)/VLOOKUP($T67,$B$19:$O$48,2,FALSE),IF($P67="2. Lissé sur la période",(INT($C$5/12)+IF(HLOOKUP(L$53,'MODE D''EMPLOI'!$B$2:$M$3,2,FALSE)&lt;=($C$5-INT($C$5/12)+HLOOKUP($C$3,'MODE D''EMPLOI'!$B$2:$M$3,2,FALSE)),1,0))/$C$5,IF($P67="3. Au pro-rata des Hj",HLOOKUP(L$53,'MODE D''EMPLOI'!$B$2:$M$3,32,FALSE)/SUM($D$49:$O$49),"")))*$AD67)</f>
        <v/>
      </c>
      <c r="M67" s="93" t="str">
        <f>IF(ISBLANK($P67),"",IF($P67="1. Associé à une intervention",VLOOKUP($T67,$B$19:$O$48,HLOOKUP(M$53,'MODE D''EMPLOI'!$B$2:$M$3,2,FALSE)+2,FALSE)/VLOOKUP($T67,$B$19:$O$48,2,FALSE),IF($P67="2. Lissé sur la période",(INT($C$5/12)+IF(HLOOKUP(M$53,'MODE D''EMPLOI'!$B$2:$M$3,2,FALSE)&lt;=($C$5-INT($C$5/12)+HLOOKUP($C$3,'MODE D''EMPLOI'!$B$2:$M$3,2,FALSE)),1,0))/$C$5,IF($P67="3. Au pro-rata des Hj",HLOOKUP(M$53,'MODE D''EMPLOI'!$B$2:$M$3,32,FALSE)/SUM($D$49:$O$49),"")))*$AD67)</f>
        <v/>
      </c>
      <c r="N67" s="93" t="str">
        <f>IF(ISBLANK($P67),"",IF($P67="1. Associé à une intervention",VLOOKUP($T67,$B$19:$O$48,HLOOKUP(N$53,'MODE D''EMPLOI'!$B$2:$M$3,2,FALSE)+2,FALSE)/VLOOKUP($T67,$B$19:$O$48,2,FALSE),IF($P67="2. Lissé sur la période",(INT($C$5/12)+IF(HLOOKUP(N$53,'MODE D''EMPLOI'!$B$2:$M$3,2,FALSE)&lt;=($C$5-INT($C$5/12)+HLOOKUP($C$3,'MODE D''EMPLOI'!$B$2:$M$3,2,FALSE)),1,0))/$C$5,IF($P67="3. Au pro-rata des Hj",HLOOKUP(N$53,'MODE D''EMPLOI'!$B$2:$M$3,32,FALSE)/SUM($D$49:$O$49),"")))*$AD67)</f>
        <v/>
      </c>
      <c r="O67" s="93" t="str">
        <f>IF(ISBLANK($P67),"",IF($P67="1. Associé à une intervention",VLOOKUP($T67,$B$19:$O$48,HLOOKUP(O$53,'MODE D''EMPLOI'!$B$2:$M$3,2,FALSE)+2,FALSE)/VLOOKUP($T67,$B$19:$O$48,2,FALSE),IF($P67="2. Lissé sur la période",(INT($C$5/12)+IF(HLOOKUP(O$53,'MODE D''EMPLOI'!$B$2:$M$3,2,FALSE)&lt;=($C$5-INT($C$5/12)+HLOOKUP($C$3,'MODE D''EMPLOI'!$B$2:$M$3,2,FALSE)),1,0))/$C$5,IF($P67="3. Au pro-rata des Hj",HLOOKUP(O$53,'MODE D''EMPLOI'!$B$2:$M$3,32,FALSE)/SUM($D$49:$O$49),"")))*$AD67)</f>
        <v/>
      </c>
      <c r="P67" s="149"/>
      <c r="Q67" s="149"/>
      <c r="R67" s="149"/>
      <c r="S67" s="149"/>
      <c r="T67" s="134"/>
      <c r="U67" s="134"/>
      <c r="V67" s="134"/>
      <c r="W67" s="134"/>
      <c r="X67" s="134"/>
      <c r="Y67" s="129"/>
      <c r="Z67" s="129"/>
      <c r="AA67" s="74"/>
      <c r="AB67" s="134"/>
      <c r="AC67" s="134"/>
      <c r="AD67" s="151" t="str">
        <f t="shared" si="2954"/>
        <v/>
      </c>
      <c r="AE67" s="151"/>
      <c r="AF67" s="22" t="str">
        <f>IF(ISBLANK($B67),"",CONCATENATE(Synthèse!$C$2,"/",Synthèse!$B$2))</f>
        <v/>
      </c>
    </row>
    <row r="68" spans="1:1224" x14ac:dyDescent="0.25">
      <c r="A68" s="19">
        <v>15</v>
      </c>
      <c r="C68" s="22"/>
      <c r="D68" s="93" t="str">
        <f>IF(ISBLANK($P68),"",IF($P68="1. Associé à une intervention",VLOOKUP($T68,$B$19:$O$48,HLOOKUP(D$53,'MODE D''EMPLOI'!$B$2:$M$3,2,FALSE)+2,FALSE)/VLOOKUP($T68,$B$19:$O$48,2,FALSE),IF($P68="2. Lissé sur la période",(INT($C$5/12)+IF(HLOOKUP(D$53,'MODE D''EMPLOI'!$B$2:$M$3,2,FALSE)&lt;=($C$5-INT($C$5/12)+HLOOKUP($C$3,'MODE D''EMPLOI'!$B$2:$M$3,2,FALSE)),1,0))/$C$5,IF($P68="3. Au pro-rata des Hj",HLOOKUP(D$53,'MODE D''EMPLOI'!$B$2:$M$3,32,FALSE)/SUM($D$49:$O$49),"")))*$AD68)</f>
        <v/>
      </c>
      <c r="E68" s="93" t="str">
        <f>IF(ISBLANK($P68),"",IF($P68="1. Associé à une intervention",VLOOKUP($T68,$B$19:$O$48,HLOOKUP(E$53,'MODE D''EMPLOI'!$B$2:$M$3,2,FALSE)+2,FALSE)/VLOOKUP($T68,$B$19:$O$48,2,FALSE),IF($P68="2. Lissé sur la période",(INT($C$5/12)+IF(HLOOKUP(E$53,'MODE D''EMPLOI'!$B$2:$M$3,2,FALSE)&lt;=($C$5-INT($C$5/12)+HLOOKUP($C$3,'MODE D''EMPLOI'!$B$2:$M$3,2,FALSE)),1,0))/$C$5,IF($P68="3. Au pro-rata des Hj",HLOOKUP(E$53,'MODE D''EMPLOI'!$B$2:$M$3,32,FALSE)/SUM($D$49:$O$49),"")))*$AD68)</f>
        <v/>
      </c>
      <c r="F68" s="93" t="str">
        <f>IF(ISBLANK($P68),"",IF($P68="1. Associé à une intervention",VLOOKUP($T68,$B$19:$O$48,HLOOKUP(F$53,'MODE D''EMPLOI'!$B$2:$M$3,2,FALSE)+2,FALSE)/VLOOKUP($T68,$B$19:$O$48,2,FALSE),IF($P68="2. Lissé sur la période",(INT($C$5/12)+IF(HLOOKUP(F$53,'MODE D''EMPLOI'!$B$2:$M$3,2,FALSE)&lt;=($C$5-INT($C$5/12)+HLOOKUP($C$3,'MODE D''EMPLOI'!$B$2:$M$3,2,FALSE)),1,0))/$C$5,IF($P68="3. Au pro-rata des Hj",HLOOKUP(F$53,'MODE D''EMPLOI'!$B$2:$M$3,32,FALSE)/SUM($D$49:$O$49),"")))*$AD68)</f>
        <v/>
      </c>
      <c r="G68" s="93" t="str">
        <f>IF(ISBLANK($P68),"",IF($P68="1. Associé à une intervention",VLOOKUP($T68,$B$19:$O$48,HLOOKUP(G$53,'MODE D''EMPLOI'!$B$2:$M$3,2,FALSE)+2,FALSE)/VLOOKUP($T68,$B$19:$O$48,2,FALSE),IF($P68="2. Lissé sur la période",(INT($C$5/12)+IF(HLOOKUP(G$53,'MODE D''EMPLOI'!$B$2:$M$3,2,FALSE)&lt;=($C$5-INT($C$5/12)+HLOOKUP($C$3,'MODE D''EMPLOI'!$B$2:$M$3,2,FALSE)),1,0))/$C$5,IF($P68="3. Au pro-rata des Hj",HLOOKUP(G$53,'MODE D''EMPLOI'!$B$2:$M$3,32,FALSE)/SUM($D$49:$O$49),"")))*$AD68)</f>
        <v/>
      </c>
      <c r="H68" s="93" t="str">
        <f>IF(ISBLANK($P68),"",IF($P68="1. Associé à une intervention",VLOOKUP($T68,$B$19:$O$48,HLOOKUP(H$53,'MODE D''EMPLOI'!$B$2:$M$3,2,FALSE)+2,FALSE)/VLOOKUP($T68,$B$19:$O$48,2,FALSE),IF($P68="2. Lissé sur la période",(INT($C$5/12)+IF(HLOOKUP(H$53,'MODE D''EMPLOI'!$B$2:$M$3,2,FALSE)&lt;=($C$5-INT($C$5/12)+HLOOKUP($C$3,'MODE D''EMPLOI'!$B$2:$M$3,2,FALSE)),1,0))/$C$5,IF($P68="3. Au pro-rata des Hj",HLOOKUP(H$53,'MODE D''EMPLOI'!$B$2:$M$3,32,FALSE)/SUM($D$49:$O$49),"")))*$AD68)</f>
        <v/>
      </c>
      <c r="I68" s="93" t="str">
        <f>IF(ISBLANK($P68),"",IF($P68="1. Associé à une intervention",VLOOKUP($T68,$B$19:$O$48,HLOOKUP(I$53,'MODE D''EMPLOI'!$B$2:$M$3,2,FALSE)+2,FALSE)/VLOOKUP($T68,$B$19:$O$48,2,FALSE),IF($P68="2. Lissé sur la période",(INT($C$5/12)+IF(HLOOKUP(I$53,'MODE D''EMPLOI'!$B$2:$M$3,2,FALSE)&lt;=($C$5-INT($C$5/12)+HLOOKUP($C$3,'MODE D''EMPLOI'!$B$2:$M$3,2,FALSE)),1,0))/$C$5,IF($P68="3. Au pro-rata des Hj",HLOOKUP(I$53,'MODE D''EMPLOI'!$B$2:$M$3,32,FALSE)/SUM($D$49:$O$49),"")))*$AD68)</f>
        <v/>
      </c>
      <c r="J68" s="93" t="str">
        <f>IF(ISBLANK($P68),"",IF($P68="1. Associé à une intervention",VLOOKUP($T68,$B$19:$O$48,HLOOKUP(J$53,'MODE D''EMPLOI'!$B$2:$M$3,2,FALSE)+2,FALSE)/VLOOKUP($T68,$B$19:$O$48,2,FALSE),IF($P68="2. Lissé sur la période",(INT($C$5/12)+IF(HLOOKUP(J$53,'MODE D''EMPLOI'!$B$2:$M$3,2,FALSE)&lt;=($C$5-INT($C$5/12)+HLOOKUP($C$3,'MODE D''EMPLOI'!$B$2:$M$3,2,FALSE)),1,0))/$C$5,IF($P68="3. Au pro-rata des Hj",HLOOKUP(J$53,'MODE D''EMPLOI'!$B$2:$M$3,32,FALSE)/SUM($D$49:$O$49),"")))*$AD68)</f>
        <v/>
      </c>
      <c r="K68" s="93" t="str">
        <f>IF(ISBLANK($P68),"",IF($P68="1. Associé à une intervention",VLOOKUP($T68,$B$19:$O$48,HLOOKUP(K$53,'MODE D''EMPLOI'!$B$2:$M$3,2,FALSE)+2,FALSE)/VLOOKUP($T68,$B$19:$O$48,2,FALSE),IF($P68="2. Lissé sur la période",(INT($C$5/12)+IF(HLOOKUP(K$53,'MODE D''EMPLOI'!$B$2:$M$3,2,FALSE)&lt;=($C$5-INT($C$5/12)+HLOOKUP($C$3,'MODE D''EMPLOI'!$B$2:$M$3,2,FALSE)),1,0))/$C$5,IF($P68="3. Au pro-rata des Hj",HLOOKUP(K$53,'MODE D''EMPLOI'!$B$2:$M$3,32,FALSE)/SUM($D$49:$O$49),"")))*$AD68)</f>
        <v/>
      </c>
      <c r="L68" s="93" t="str">
        <f>IF(ISBLANK($P68),"",IF($P68="1. Associé à une intervention",VLOOKUP($T68,$B$19:$O$48,HLOOKUP(L$53,'MODE D''EMPLOI'!$B$2:$M$3,2,FALSE)+2,FALSE)/VLOOKUP($T68,$B$19:$O$48,2,FALSE),IF($P68="2. Lissé sur la période",(INT($C$5/12)+IF(HLOOKUP(L$53,'MODE D''EMPLOI'!$B$2:$M$3,2,FALSE)&lt;=($C$5-INT($C$5/12)+HLOOKUP($C$3,'MODE D''EMPLOI'!$B$2:$M$3,2,FALSE)),1,0))/$C$5,IF($P68="3. Au pro-rata des Hj",HLOOKUP(L$53,'MODE D''EMPLOI'!$B$2:$M$3,32,FALSE)/SUM($D$49:$O$49),"")))*$AD68)</f>
        <v/>
      </c>
      <c r="M68" s="93" t="str">
        <f>IF(ISBLANK($P68),"",IF($P68="1. Associé à une intervention",VLOOKUP($T68,$B$19:$O$48,HLOOKUP(M$53,'MODE D''EMPLOI'!$B$2:$M$3,2,FALSE)+2,FALSE)/VLOOKUP($T68,$B$19:$O$48,2,FALSE),IF($P68="2. Lissé sur la période",(INT($C$5/12)+IF(HLOOKUP(M$53,'MODE D''EMPLOI'!$B$2:$M$3,2,FALSE)&lt;=($C$5-INT($C$5/12)+HLOOKUP($C$3,'MODE D''EMPLOI'!$B$2:$M$3,2,FALSE)),1,0))/$C$5,IF($P68="3. Au pro-rata des Hj",HLOOKUP(M$53,'MODE D''EMPLOI'!$B$2:$M$3,32,FALSE)/SUM($D$49:$O$49),"")))*$AD68)</f>
        <v/>
      </c>
      <c r="N68" s="93" t="str">
        <f>IF(ISBLANK($P68),"",IF($P68="1. Associé à une intervention",VLOOKUP($T68,$B$19:$O$48,HLOOKUP(N$53,'MODE D''EMPLOI'!$B$2:$M$3,2,FALSE)+2,FALSE)/VLOOKUP($T68,$B$19:$O$48,2,FALSE),IF($P68="2. Lissé sur la période",(INT($C$5/12)+IF(HLOOKUP(N$53,'MODE D''EMPLOI'!$B$2:$M$3,2,FALSE)&lt;=($C$5-INT($C$5/12)+HLOOKUP($C$3,'MODE D''EMPLOI'!$B$2:$M$3,2,FALSE)),1,0))/$C$5,IF($P68="3. Au pro-rata des Hj",HLOOKUP(N$53,'MODE D''EMPLOI'!$B$2:$M$3,32,FALSE)/SUM($D$49:$O$49),"")))*$AD68)</f>
        <v/>
      </c>
      <c r="O68" s="93" t="str">
        <f>IF(ISBLANK($P68),"",IF($P68="1. Associé à une intervention",VLOOKUP($T68,$B$19:$O$48,HLOOKUP(O$53,'MODE D''EMPLOI'!$B$2:$M$3,2,FALSE)+2,FALSE)/VLOOKUP($T68,$B$19:$O$48,2,FALSE),IF($P68="2. Lissé sur la période",(INT($C$5/12)+IF(HLOOKUP(O$53,'MODE D''EMPLOI'!$B$2:$M$3,2,FALSE)&lt;=($C$5-INT($C$5/12)+HLOOKUP($C$3,'MODE D''EMPLOI'!$B$2:$M$3,2,FALSE)),1,0))/$C$5,IF($P68="3. Au pro-rata des Hj",HLOOKUP(O$53,'MODE D''EMPLOI'!$B$2:$M$3,32,FALSE)/SUM($D$49:$O$49),"")))*$AD68)</f>
        <v/>
      </c>
      <c r="P68" s="149"/>
      <c r="Q68" s="149"/>
      <c r="R68" s="149"/>
      <c r="S68" s="149"/>
      <c r="T68" s="134"/>
      <c r="U68" s="134"/>
      <c r="V68" s="134"/>
      <c r="W68" s="134"/>
      <c r="X68" s="134"/>
      <c r="Y68" s="129"/>
      <c r="Z68" s="129"/>
      <c r="AA68" s="74"/>
      <c r="AB68" s="134"/>
      <c r="AC68" s="134"/>
      <c r="AD68" s="151" t="str">
        <f t="shared" si="2954"/>
        <v/>
      </c>
      <c r="AE68" s="151"/>
      <c r="AF68" s="22" t="str">
        <f>IF(ISBLANK($B68),"",CONCATENATE(Synthèse!$C$2,"/",Synthèse!$B$2))</f>
        <v/>
      </c>
    </row>
    <row r="69" spans="1:1224" hidden="1" outlineLevel="1" x14ac:dyDescent="0.25">
      <c r="C69" s="106" t="s">
        <v>76</v>
      </c>
      <c r="D69" s="33">
        <f>SUM(D$54:D$68)</f>
        <v>0</v>
      </c>
      <c r="E69" s="33">
        <f t="shared" ref="E69:O69" si="2955">SUM(E$54:E$68)</f>
        <v>0</v>
      </c>
      <c r="F69" s="33">
        <f t="shared" si="2955"/>
        <v>0</v>
      </c>
      <c r="G69" s="33">
        <f t="shared" si="2955"/>
        <v>0</v>
      </c>
      <c r="H69" s="33">
        <f t="shared" si="2955"/>
        <v>0</v>
      </c>
      <c r="I69" s="33">
        <f t="shared" si="2955"/>
        <v>0</v>
      </c>
      <c r="J69" s="33">
        <f t="shared" si="2955"/>
        <v>0</v>
      </c>
      <c r="K69" s="33">
        <f t="shared" si="2955"/>
        <v>0</v>
      </c>
      <c r="L69" s="33">
        <f t="shared" si="2955"/>
        <v>0</v>
      </c>
      <c r="M69" s="33">
        <f t="shared" si="2955"/>
        <v>0</v>
      </c>
      <c r="N69" s="33">
        <f t="shared" si="2955"/>
        <v>0</v>
      </c>
      <c r="O69" s="33">
        <f t="shared" si="2955"/>
        <v>0</v>
      </c>
      <c r="Q69" s="36"/>
      <c r="R69" s="36"/>
      <c r="S69" s="36"/>
      <c r="T69" s="36"/>
      <c r="U69" s="34"/>
      <c r="V69" s="34"/>
      <c r="W69" s="34"/>
      <c r="X69" s="34"/>
      <c r="Y69" s="34"/>
      <c r="Z69" s="35"/>
      <c r="AA69" s="35"/>
      <c r="AB69" s="35"/>
      <c r="AC69" s="35"/>
      <c r="AD69" s="35"/>
      <c r="AE69" s="35"/>
      <c r="AF69" s="35"/>
      <c r="AG69" s="34"/>
      <c r="AH69" s="34"/>
    </row>
    <row r="70" spans="1:1224" hidden="1" outlineLevel="1" x14ac:dyDescent="0.25">
      <c r="C70" s="105" t="s">
        <v>211</v>
      </c>
      <c r="D70" s="92"/>
      <c r="E70" s="92"/>
      <c r="F70" s="92"/>
      <c r="G70" s="92"/>
      <c r="H70" s="92"/>
      <c r="I70" s="92"/>
      <c r="J70" s="92"/>
      <c r="K70" s="92"/>
      <c r="L70" s="92"/>
      <c r="M70" s="92"/>
      <c r="N70" s="92"/>
      <c r="O70" s="92"/>
      <c r="Q70" s="96"/>
      <c r="R70" s="96"/>
      <c r="S70" s="96"/>
      <c r="T70" s="96"/>
      <c r="U70" s="91"/>
      <c r="V70" s="91"/>
      <c r="W70" s="91"/>
      <c r="X70" s="91"/>
      <c r="Y70" s="91"/>
      <c r="Z70" s="90"/>
      <c r="AA70" s="90"/>
      <c r="AB70" s="90"/>
      <c r="AC70" s="90"/>
      <c r="AD70" s="90"/>
      <c r="AE70" s="90"/>
      <c r="AF70" s="90"/>
      <c r="AG70" s="91"/>
      <c r="AH70" s="91"/>
    </row>
    <row r="71" spans="1:1224" collapsed="1" x14ac:dyDescent="0.25">
      <c r="C71" s="22"/>
      <c r="D71" s="101"/>
    </row>
    <row r="73" spans="1:1224" ht="15.75" x14ac:dyDescent="0.25">
      <c r="B73" s="124" t="s">
        <v>78</v>
      </c>
      <c r="C73" s="126"/>
    </row>
    <row r="74" spans="1:1224" ht="15.75" hidden="1" outlineLevel="1" x14ac:dyDescent="0.25">
      <c r="C74" s="4"/>
      <c r="Y74" t="str">
        <f>LEFT(Y$75,SEARCH(" ",Y$75)-1)</f>
        <v>janvier</v>
      </c>
      <c r="Z74" t="str">
        <f>LEFT(Y$75,SEARCH(" ",Y$75)-1)</f>
        <v>janvier</v>
      </c>
      <c r="AA74" t="e">
        <f>LEFT(AA$75,SEARCH(" ",AA$75)-1)</f>
        <v>#VALUE!</v>
      </c>
      <c r="AB74" t="e">
        <f>LEFT(AA$75,SEARCH(" ",AA$75)-1)</f>
        <v>#VALUE!</v>
      </c>
      <c r="AC74" t="e">
        <f>LEFT(AC$75,SEARCH(" ",AC$75)-1)</f>
        <v>#VALUE!</v>
      </c>
      <c r="AD74" t="e">
        <f>LEFT(AC$75,SEARCH(" ",AC$75)-1)</f>
        <v>#VALUE!</v>
      </c>
      <c r="AE74" t="e">
        <f>LEFT(AE$75,SEARCH(" ",AE$75)-1)</f>
        <v>#VALUE!</v>
      </c>
      <c r="AF74" t="e">
        <f>LEFT(AE$75,SEARCH(" ",AE$75)-1)</f>
        <v>#VALUE!</v>
      </c>
      <c r="AG74" t="e">
        <f>LEFT(AG$75,SEARCH(" ",AG$75)-1)</f>
        <v>#VALUE!</v>
      </c>
      <c r="AH74" t="e">
        <f>LEFT(AG$75,SEARCH(" ",AG$75)-1)</f>
        <v>#VALUE!</v>
      </c>
      <c r="AI74" t="e">
        <f>LEFT(AI$75,SEARCH(" ",AI$75)-1)</f>
        <v>#VALUE!</v>
      </c>
      <c r="AJ74" t="e">
        <f>LEFT(AI$75,SEARCH(" ",AI$75)-1)</f>
        <v>#VALUE!</v>
      </c>
      <c r="AK74" t="e">
        <f>LEFT(AK$75,SEARCH(" ",AK$75)-1)</f>
        <v>#VALUE!</v>
      </c>
      <c r="AL74" t="e">
        <f>LEFT(AK$75,SEARCH(" ",AK$75)-1)</f>
        <v>#VALUE!</v>
      </c>
      <c r="AM74" t="e">
        <f>LEFT(AM$75,SEARCH(" ",AM$75)-1)</f>
        <v>#VALUE!</v>
      </c>
      <c r="AN74" t="e">
        <f>LEFT(AM$75,SEARCH(" ",AM$75)-1)</f>
        <v>#VALUE!</v>
      </c>
      <c r="AO74" t="e">
        <f>LEFT(AO$75,SEARCH(" ",AO$75)-1)</f>
        <v>#VALUE!</v>
      </c>
      <c r="AP74" t="e">
        <f>LEFT(AO$75,SEARCH(" ",AO$75)-1)</f>
        <v>#VALUE!</v>
      </c>
      <c r="AQ74" t="e">
        <f>LEFT(AQ$75,SEARCH(" ",AQ$75)-1)</f>
        <v>#VALUE!</v>
      </c>
      <c r="AR74" t="e">
        <f>LEFT(AQ$75,SEARCH(" ",AQ$75)-1)</f>
        <v>#VALUE!</v>
      </c>
      <c r="AS74" t="e">
        <f>LEFT(AS$75,SEARCH(" ",AS$75)-1)</f>
        <v>#VALUE!</v>
      </c>
      <c r="AT74" t="e">
        <f>LEFT(AS$75,SEARCH(" ",AS$75)-1)</f>
        <v>#VALUE!</v>
      </c>
      <c r="AU74" t="e">
        <f>LEFT(AU$75,SEARCH(" ",AU$75)-1)</f>
        <v>#VALUE!</v>
      </c>
      <c r="AV74" t="e">
        <f>LEFT(AU$75,SEARCH(" ",AU$75)-1)</f>
        <v>#VALUE!</v>
      </c>
      <c r="AW74" t="e">
        <f>LEFT(AW$75,SEARCH(" ",AW$75)-1)</f>
        <v>#VALUE!</v>
      </c>
      <c r="AX74" t="e">
        <f>LEFT(AW$75,SEARCH(" ",AW$75)-1)</f>
        <v>#VALUE!</v>
      </c>
      <c r="AY74" t="e">
        <f>LEFT(AY$75,SEARCH(" ",AY$75)-1)</f>
        <v>#VALUE!</v>
      </c>
      <c r="AZ74" t="e">
        <f>LEFT(AY$75,SEARCH(" ",AY$75)-1)</f>
        <v>#VALUE!</v>
      </c>
      <c r="BA74" t="e">
        <f>LEFT(BA$75,SEARCH(" ",BA$75)-1)</f>
        <v>#VALUE!</v>
      </c>
      <c r="BB74" t="e">
        <f>LEFT(BA$75,SEARCH(" ",BA$75)-1)</f>
        <v>#VALUE!</v>
      </c>
      <c r="BC74" t="e">
        <f>LEFT(BC$75,SEARCH(" ",BC$75)-1)</f>
        <v>#VALUE!</v>
      </c>
      <c r="BD74" t="e">
        <f>LEFT(BC$75,SEARCH(" ",BC$75)-1)</f>
        <v>#VALUE!</v>
      </c>
      <c r="BE74" t="e">
        <f>LEFT(BE$75,SEARCH(" ",BE$75)-1)</f>
        <v>#VALUE!</v>
      </c>
      <c r="BF74" t="e">
        <f>LEFT(BE$75,SEARCH(" ",BE$75)-1)</f>
        <v>#VALUE!</v>
      </c>
      <c r="BG74" t="e">
        <f>LEFT(BG$75,SEARCH(" ",BG$75)-1)</f>
        <v>#VALUE!</v>
      </c>
      <c r="BH74" t="e">
        <f>LEFT(BG$75,SEARCH(" ",BG$75)-1)</f>
        <v>#VALUE!</v>
      </c>
      <c r="BI74" t="e">
        <f>LEFT(BI$75,SEARCH(" ",BI$75)-1)</f>
        <v>#VALUE!</v>
      </c>
      <c r="BJ74" t="e">
        <f>LEFT(BI$75,SEARCH(" ",BI$75)-1)</f>
        <v>#VALUE!</v>
      </c>
      <c r="BK74" t="e">
        <f>LEFT(BK$75,SEARCH(" ",BK$75)-1)</f>
        <v>#VALUE!</v>
      </c>
      <c r="BL74" t="e">
        <f>LEFT(BK$75,SEARCH(" ",BK$75)-1)</f>
        <v>#VALUE!</v>
      </c>
      <c r="BM74" t="e">
        <f>LEFT(BM$75,SEARCH(" ",BM$75)-1)</f>
        <v>#VALUE!</v>
      </c>
      <c r="BN74" t="e">
        <f>LEFT(BM$75,SEARCH(" ",BM$75)-1)</f>
        <v>#VALUE!</v>
      </c>
      <c r="BO74" t="e">
        <f>LEFT(BO$75,SEARCH(" ",BO$75)-1)</f>
        <v>#VALUE!</v>
      </c>
      <c r="BP74" t="e">
        <f>LEFT(BO$75,SEARCH(" ",BO$75)-1)</f>
        <v>#VALUE!</v>
      </c>
      <c r="BQ74" t="e">
        <f>LEFT(BQ$75,SEARCH(" ",BQ$75)-1)</f>
        <v>#VALUE!</v>
      </c>
      <c r="BR74" t="e">
        <f>LEFT(BQ$75,SEARCH(" ",BQ$75)-1)</f>
        <v>#VALUE!</v>
      </c>
      <c r="BS74" t="e">
        <f>LEFT(BS$75,SEARCH(" ",BS$75)-1)</f>
        <v>#VALUE!</v>
      </c>
      <c r="BT74" t="e">
        <f>LEFT(BS$75,SEARCH(" ",BS$75)-1)</f>
        <v>#VALUE!</v>
      </c>
      <c r="BU74" t="e">
        <f>LEFT(BU$75,SEARCH(" ",BU$75)-1)</f>
        <v>#VALUE!</v>
      </c>
      <c r="BV74" t="e">
        <f>LEFT(BU$75,SEARCH(" ",BU$75)-1)</f>
        <v>#VALUE!</v>
      </c>
      <c r="BW74" t="e">
        <f>LEFT(BW$75,SEARCH(" ",BW$75)-1)</f>
        <v>#VALUE!</v>
      </c>
      <c r="BX74" t="e">
        <f>LEFT(BW$75,SEARCH(" ",BW$75)-1)</f>
        <v>#VALUE!</v>
      </c>
      <c r="BY74" t="e">
        <f>LEFT(BY$75,SEARCH(" ",BY$75)-1)</f>
        <v>#VALUE!</v>
      </c>
      <c r="BZ74" t="e">
        <f>LEFT(BY$75,SEARCH(" ",BY$75)-1)</f>
        <v>#VALUE!</v>
      </c>
      <c r="CA74" t="e">
        <f>LEFT(CA$75,SEARCH(" ",CA$75)-1)</f>
        <v>#VALUE!</v>
      </c>
      <c r="CB74" t="e">
        <f>LEFT(CA$75,SEARCH(" ",CA$75)-1)</f>
        <v>#VALUE!</v>
      </c>
      <c r="CC74" t="e">
        <f>LEFT(CC$75,SEARCH(" ",CC$75)-1)</f>
        <v>#VALUE!</v>
      </c>
      <c r="CD74" t="e">
        <f>LEFT(CC$75,SEARCH(" ",CC$75)-1)</f>
        <v>#VALUE!</v>
      </c>
      <c r="CE74" t="e">
        <f>LEFT(CE$75,SEARCH(" ",CE$75)-1)</f>
        <v>#VALUE!</v>
      </c>
      <c r="CF74" t="e">
        <f>LEFT(CE$75,SEARCH(" ",CE$75)-1)</f>
        <v>#VALUE!</v>
      </c>
      <c r="CG74" t="e">
        <f>LEFT(CG$75,SEARCH(" ",CG$75)-1)</f>
        <v>#VALUE!</v>
      </c>
      <c r="CH74" t="e">
        <f>LEFT(CG$75,SEARCH(" ",CG$75)-1)</f>
        <v>#VALUE!</v>
      </c>
      <c r="CI74" t="e">
        <f>LEFT(CI$75,SEARCH(" ",CI$75)-1)</f>
        <v>#VALUE!</v>
      </c>
      <c r="CJ74" t="e">
        <f>LEFT(CI$75,SEARCH(" ",CI$75)-1)</f>
        <v>#VALUE!</v>
      </c>
      <c r="CK74" t="e">
        <f>LEFT(CK$75,SEARCH(" ",CK$75)-1)</f>
        <v>#VALUE!</v>
      </c>
      <c r="CL74" t="e">
        <f>LEFT(CK$75,SEARCH(" ",CK$75)-1)</f>
        <v>#VALUE!</v>
      </c>
      <c r="CM74" t="e">
        <f>LEFT(CM$75,SEARCH(" ",CM$75)-1)</f>
        <v>#VALUE!</v>
      </c>
      <c r="CN74" t="e">
        <f>LEFT(CM$75,SEARCH(" ",CM$75)-1)</f>
        <v>#VALUE!</v>
      </c>
      <c r="CO74" t="e">
        <f>LEFT(CO$75,SEARCH(" ",CO$75)-1)</f>
        <v>#VALUE!</v>
      </c>
      <c r="CP74" t="e">
        <f>LEFT(CO$75,SEARCH(" ",CO$75)-1)</f>
        <v>#VALUE!</v>
      </c>
      <c r="CQ74" t="e">
        <f>LEFT(CQ$75,SEARCH(" ",CQ$75)-1)</f>
        <v>#VALUE!</v>
      </c>
      <c r="CR74" t="e">
        <f>LEFT(CQ$75,SEARCH(" ",CQ$75)-1)</f>
        <v>#VALUE!</v>
      </c>
      <c r="CS74" t="e">
        <f>LEFT(CS$75,SEARCH(" ",CS$75)-1)</f>
        <v>#VALUE!</v>
      </c>
      <c r="CT74" t="e">
        <f>LEFT(CS$75,SEARCH(" ",CS$75)-1)</f>
        <v>#VALUE!</v>
      </c>
      <c r="CU74" t="e">
        <f>LEFT(CU$75,SEARCH(" ",CU$75)-1)</f>
        <v>#VALUE!</v>
      </c>
      <c r="CV74" t="e">
        <f>LEFT(CU$75,SEARCH(" ",CU$75)-1)</f>
        <v>#VALUE!</v>
      </c>
      <c r="CW74" t="e">
        <f>LEFT(CW$75,SEARCH(" ",CW$75)-1)</f>
        <v>#VALUE!</v>
      </c>
      <c r="CX74" t="e">
        <f>LEFT(CW$75,SEARCH(" ",CW$75)-1)</f>
        <v>#VALUE!</v>
      </c>
      <c r="CY74" t="e">
        <f>LEFT(CY$75,SEARCH(" ",CY$75)-1)</f>
        <v>#VALUE!</v>
      </c>
      <c r="CZ74" t="e">
        <f>LEFT(CY$75,SEARCH(" ",CY$75)-1)</f>
        <v>#VALUE!</v>
      </c>
      <c r="DA74" t="e">
        <f>LEFT(DA$75,SEARCH(" ",DA$75)-1)</f>
        <v>#VALUE!</v>
      </c>
      <c r="DB74" t="e">
        <f>LEFT(DA$75,SEARCH(" ",DA$75)-1)</f>
        <v>#VALUE!</v>
      </c>
      <c r="DC74" t="e">
        <f>LEFT(DC$75,SEARCH(" ",DC$75)-1)</f>
        <v>#VALUE!</v>
      </c>
      <c r="DD74" t="e">
        <f>LEFT(DC$75,SEARCH(" ",DC$75)-1)</f>
        <v>#VALUE!</v>
      </c>
      <c r="DE74" t="e">
        <f>LEFT(DE$75,SEARCH(" ",DE$75)-1)</f>
        <v>#VALUE!</v>
      </c>
      <c r="DF74" t="e">
        <f>LEFT(DE$75,SEARCH(" ",DE$75)-1)</f>
        <v>#VALUE!</v>
      </c>
      <c r="DG74" t="e">
        <f>LEFT(DG$75,SEARCH(" ",DG$75)-1)</f>
        <v>#VALUE!</v>
      </c>
      <c r="DH74" t="e">
        <f>LEFT(DG$75,SEARCH(" ",DG$75)-1)</f>
        <v>#VALUE!</v>
      </c>
      <c r="DI74" t="e">
        <f>LEFT(DI$75,SEARCH(" ",DI$75)-1)</f>
        <v>#VALUE!</v>
      </c>
      <c r="DJ74" t="e">
        <f>LEFT(DI$75,SEARCH(" ",DI$75)-1)</f>
        <v>#VALUE!</v>
      </c>
      <c r="DK74" t="e">
        <f>LEFT(DK$75,SEARCH(" ",DK$75)-1)</f>
        <v>#VALUE!</v>
      </c>
      <c r="DL74" t="e">
        <f>LEFT(DK$75,SEARCH(" ",DK$75)-1)</f>
        <v>#VALUE!</v>
      </c>
      <c r="DM74" t="e">
        <f>LEFT(DM$75,SEARCH(" ",DM$75)-1)</f>
        <v>#VALUE!</v>
      </c>
      <c r="DN74" t="e">
        <f>LEFT(DM$75,SEARCH(" ",DM$75)-1)</f>
        <v>#VALUE!</v>
      </c>
      <c r="DO74" t="e">
        <f>LEFT(DO$75,SEARCH(" ",DO$75)-1)</f>
        <v>#VALUE!</v>
      </c>
      <c r="DP74" t="e">
        <f>LEFT(DO$75,SEARCH(" ",DO$75)-1)</f>
        <v>#VALUE!</v>
      </c>
      <c r="DQ74" t="e">
        <f>LEFT(DQ$75,SEARCH(" ",DQ$75)-1)</f>
        <v>#VALUE!</v>
      </c>
      <c r="DR74" t="e">
        <f>LEFT(DQ$75,SEARCH(" ",DQ$75)-1)</f>
        <v>#VALUE!</v>
      </c>
      <c r="DS74" t="e">
        <f>LEFT(DS$75,SEARCH(" ",DS$75)-1)</f>
        <v>#VALUE!</v>
      </c>
      <c r="DT74" t="e">
        <f>LEFT(DS$75,SEARCH(" ",DS$75)-1)</f>
        <v>#VALUE!</v>
      </c>
      <c r="DU74" t="e">
        <f>LEFT(DU$75,SEARCH(" ",DU$75)-1)</f>
        <v>#VALUE!</v>
      </c>
      <c r="DV74" t="e">
        <f>LEFT(DU$75,SEARCH(" ",DU$75)-1)</f>
        <v>#VALUE!</v>
      </c>
      <c r="DW74" t="e">
        <f>LEFT(DW$75,SEARCH(" ",DW$75)-1)</f>
        <v>#VALUE!</v>
      </c>
      <c r="DX74" t="e">
        <f>LEFT(DW$75,SEARCH(" ",DW$75)-1)</f>
        <v>#VALUE!</v>
      </c>
      <c r="DY74" t="e">
        <f>LEFT(DY$75,SEARCH(" ",DY$75)-1)</f>
        <v>#VALUE!</v>
      </c>
      <c r="DZ74" t="e">
        <f>LEFT(DY$75,SEARCH(" ",DY$75)-1)</f>
        <v>#VALUE!</v>
      </c>
      <c r="EA74" t="e">
        <f>LEFT(EA$75,SEARCH(" ",EA$75)-1)</f>
        <v>#VALUE!</v>
      </c>
      <c r="EB74" t="e">
        <f>LEFT(EA$75,SEARCH(" ",EA$75)-1)</f>
        <v>#VALUE!</v>
      </c>
      <c r="EC74" t="e">
        <f>LEFT(EC$75,SEARCH(" ",EC$75)-1)</f>
        <v>#VALUE!</v>
      </c>
      <c r="ED74" t="e">
        <f>LEFT(EC$75,SEARCH(" ",EC$75)-1)</f>
        <v>#VALUE!</v>
      </c>
      <c r="EE74" t="e">
        <f>LEFT(EE$75,SEARCH(" ",EE$75)-1)</f>
        <v>#VALUE!</v>
      </c>
      <c r="EF74" t="e">
        <f>LEFT(EE$75,SEARCH(" ",EE$75)-1)</f>
        <v>#VALUE!</v>
      </c>
      <c r="EG74" t="e">
        <f>LEFT(EG$75,SEARCH(" ",EG$75)-1)</f>
        <v>#VALUE!</v>
      </c>
      <c r="EH74" t="e">
        <f>LEFT(EG$75,SEARCH(" ",EG$75)-1)</f>
        <v>#VALUE!</v>
      </c>
      <c r="EI74" t="e">
        <f>LEFT(EI$75,SEARCH(" ",EI$75)-1)</f>
        <v>#VALUE!</v>
      </c>
      <c r="EJ74" t="e">
        <f>LEFT(EI$75,SEARCH(" ",EI$75)-1)</f>
        <v>#VALUE!</v>
      </c>
      <c r="EK74" t="e">
        <f>LEFT(EK$75,SEARCH(" ",EK$75)-1)</f>
        <v>#VALUE!</v>
      </c>
      <c r="EL74" t="e">
        <f>LEFT(EK$75,SEARCH(" ",EK$75)-1)</f>
        <v>#VALUE!</v>
      </c>
      <c r="EM74" t="e">
        <f>LEFT(EM$75,SEARCH(" ",EM$75)-1)</f>
        <v>#VALUE!</v>
      </c>
      <c r="EN74" t="e">
        <f>LEFT(EM$75,SEARCH(" ",EM$75)-1)</f>
        <v>#VALUE!</v>
      </c>
      <c r="EO74" t="e">
        <f>LEFT(EO$75,SEARCH(" ",EO$75)-1)</f>
        <v>#VALUE!</v>
      </c>
      <c r="EP74" t="e">
        <f>LEFT(EO$75,SEARCH(" ",EO$75)-1)</f>
        <v>#VALUE!</v>
      </c>
      <c r="EQ74" t="e">
        <f>LEFT(EQ$75,SEARCH(" ",EQ$75)-1)</f>
        <v>#VALUE!</v>
      </c>
      <c r="ER74" t="e">
        <f>LEFT(EQ$75,SEARCH(" ",EQ$75)-1)</f>
        <v>#VALUE!</v>
      </c>
      <c r="ES74" t="e">
        <f>LEFT(ES$75,SEARCH(" ",ES$75)-1)</f>
        <v>#VALUE!</v>
      </c>
      <c r="ET74" t="e">
        <f>LEFT(ES$75,SEARCH(" ",ES$75)-1)</f>
        <v>#VALUE!</v>
      </c>
      <c r="EU74" t="e">
        <f>LEFT(EU$75,SEARCH(" ",EU$75)-1)</f>
        <v>#VALUE!</v>
      </c>
      <c r="EV74" t="e">
        <f>LEFT(EU$75,SEARCH(" ",EU$75)-1)</f>
        <v>#VALUE!</v>
      </c>
      <c r="EW74" t="e">
        <f>LEFT(EW$75,SEARCH(" ",EW$75)-1)</f>
        <v>#VALUE!</v>
      </c>
      <c r="EX74" t="e">
        <f>LEFT(EW$75,SEARCH(" ",EW$75)-1)</f>
        <v>#VALUE!</v>
      </c>
      <c r="EY74" t="e">
        <f>LEFT(EY$75,SEARCH(" ",EY$75)-1)</f>
        <v>#VALUE!</v>
      </c>
      <c r="EZ74" t="e">
        <f>LEFT(EY$75,SEARCH(" ",EY$75)-1)</f>
        <v>#VALUE!</v>
      </c>
      <c r="FA74" t="e">
        <f>LEFT(FA$75,SEARCH(" ",FA$75)-1)</f>
        <v>#VALUE!</v>
      </c>
      <c r="FB74" t="e">
        <f>LEFT(FA$75,SEARCH(" ",FA$75)-1)</f>
        <v>#VALUE!</v>
      </c>
      <c r="FC74" t="e">
        <f>LEFT(FC$75,SEARCH(" ",FC$75)-1)</f>
        <v>#VALUE!</v>
      </c>
      <c r="FD74" t="e">
        <f>LEFT(FC$75,SEARCH(" ",FC$75)-1)</f>
        <v>#VALUE!</v>
      </c>
      <c r="FE74" t="e">
        <f>LEFT(FE$75,SEARCH(" ",FE$75)-1)</f>
        <v>#VALUE!</v>
      </c>
      <c r="FF74" t="e">
        <f>LEFT(FE$75,SEARCH(" ",FE$75)-1)</f>
        <v>#VALUE!</v>
      </c>
      <c r="FG74" t="e">
        <f>LEFT(FG$75,SEARCH(" ",FG$75)-1)</f>
        <v>#VALUE!</v>
      </c>
      <c r="FH74" t="e">
        <f>LEFT(FG$75,SEARCH(" ",FG$75)-1)</f>
        <v>#VALUE!</v>
      </c>
      <c r="FI74" t="e">
        <f>LEFT(FI$75,SEARCH(" ",FI$75)-1)</f>
        <v>#VALUE!</v>
      </c>
      <c r="FJ74" t="e">
        <f>LEFT(FI$75,SEARCH(" ",FI$75)-1)</f>
        <v>#VALUE!</v>
      </c>
      <c r="FK74" t="e">
        <f>LEFT(FK$75,SEARCH(" ",FK$75)-1)</f>
        <v>#VALUE!</v>
      </c>
      <c r="FL74" t="e">
        <f>LEFT(FK$75,SEARCH(" ",FK$75)-1)</f>
        <v>#VALUE!</v>
      </c>
      <c r="FM74" t="e">
        <f>LEFT(FM$75,SEARCH(" ",FM$75)-1)</f>
        <v>#VALUE!</v>
      </c>
      <c r="FN74" t="e">
        <f>LEFT(FM$75,SEARCH(" ",FM$75)-1)</f>
        <v>#VALUE!</v>
      </c>
      <c r="FO74" t="e">
        <f>LEFT(FO$75,SEARCH(" ",FO$75)-1)</f>
        <v>#VALUE!</v>
      </c>
      <c r="FP74" t="e">
        <f>LEFT(FO$75,SEARCH(" ",FO$75)-1)</f>
        <v>#VALUE!</v>
      </c>
      <c r="FQ74" t="e">
        <f>LEFT(FQ$75,SEARCH(" ",FQ$75)-1)</f>
        <v>#VALUE!</v>
      </c>
      <c r="FR74" t="e">
        <f>LEFT(FQ$75,SEARCH(" ",FQ$75)-1)</f>
        <v>#VALUE!</v>
      </c>
      <c r="FS74" t="e">
        <f>LEFT(FS$75,SEARCH(" ",FS$75)-1)</f>
        <v>#VALUE!</v>
      </c>
      <c r="FT74" t="e">
        <f>LEFT(FS$75,SEARCH(" ",FS$75)-1)</f>
        <v>#VALUE!</v>
      </c>
      <c r="FU74" t="e">
        <f>LEFT(FU$75,SEARCH(" ",FU$75)-1)</f>
        <v>#VALUE!</v>
      </c>
      <c r="FV74" t="e">
        <f>LEFT(FU$75,SEARCH(" ",FU$75)-1)</f>
        <v>#VALUE!</v>
      </c>
      <c r="FW74" t="e">
        <f>LEFT(FW$75,SEARCH(" ",FW$75)-1)</f>
        <v>#VALUE!</v>
      </c>
      <c r="FX74" t="e">
        <f>LEFT(FW$75,SEARCH(" ",FW$75)-1)</f>
        <v>#VALUE!</v>
      </c>
      <c r="FY74" t="e">
        <f>LEFT(FY$75,SEARCH(" ",FY$75)-1)</f>
        <v>#VALUE!</v>
      </c>
      <c r="FZ74" t="e">
        <f>LEFT(FY$75,SEARCH(" ",FY$75)-1)</f>
        <v>#VALUE!</v>
      </c>
      <c r="GA74" t="e">
        <f>LEFT(GA$75,SEARCH(" ",GA$75)-1)</f>
        <v>#VALUE!</v>
      </c>
      <c r="GB74" t="e">
        <f>LEFT(GA$75,SEARCH(" ",GA$75)-1)</f>
        <v>#VALUE!</v>
      </c>
      <c r="GC74" t="e">
        <f>LEFT(GC$75,SEARCH(" ",GC$75)-1)</f>
        <v>#VALUE!</v>
      </c>
      <c r="GD74" t="e">
        <f>LEFT(GC$75,SEARCH(" ",GC$75)-1)</f>
        <v>#VALUE!</v>
      </c>
      <c r="GE74" t="e">
        <f>LEFT(GE$75,SEARCH(" ",GE$75)-1)</f>
        <v>#VALUE!</v>
      </c>
      <c r="GF74" t="e">
        <f>LEFT(GE$75,SEARCH(" ",GE$75)-1)</f>
        <v>#VALUE!</v>
      </c>
      <c r="GG74" t="e">
        <f>LEFT(GG$75,SEARCH(" ",GG$75)-1)</f>
        <v>#VALUE!</v>
      </c>
      <c r="GH74" t="e">
        <f>LEFT(GG$75,SEARCH(" ",GG$75)-1)</f>
        <v>#VALUE!</v>
      </c>
      <c r="GI74" t="e">
        <f>LEFT(GI$75,SEARCH(" ",GI$75)-1)</f>
        <v>#VALUE!</v>
      </c>
      <c r="GJ74" t="e">
        <f>LEFT(GI$75,SEARCH(" ",GI$75)-1)</f>
        <v>#VALUE!</v>
      </c>
      <c r="GK74" t="e">
        <f>LEFT(GK$75,SEARCH(" ",GK$75)-1)</f>
        <v>#VALUE!</v>
      </c>
      <c r="GL74" t="e">
        <f>LEFT(GK$75,SEARCH(" ",GK$75)-1)</f>
        <v>#VALUE!</v>
      </c>
      <c r="GM74" t="e">
        <f>LEFT(GM$75,SEARCH(" ",GM$75)-1)</f>
        <v>#VALUE!</v>
      </c>
      <c r="GN74" t="e">
        <f>LEFT(GM$75,SEARCH(" ",GM$75)-1)</f>
        <v>#VALUE!</v>
      </c>
      <c r="GO74" t="e">
        <f>LEFT(GO$75,SEARCH(" ",GO$75)-1)</f>
        <v>#VALUE!</v>
      </c>
      <c r="GP74" t="e">
        <f>LEFT(GO$75,SEARCH(" ",GO$75)-1)</f>
        <v>#VALUE!</v>
      </c>
      <c r="GQ74" t="e">
        <f>LEFT(GQ$75,SEARCH(" ",GQ$75)-1)</f>
        <v>#VALUE!</v>
      </c>
      <c r="GR74" t="e">
        <f>LEFT(GQ$75,SEARCH(" ",GQ$75)-1)</f>
        <v>#VALUE!</v>
      </c>
      <c r="GS74" t="e">
        <f>LEFT(GS$75,SEARCH(" ",GS$75)-1)</f>
        <v>#VALUE!</v>
      </c>
      <c r="GT74" t="e">
        <f>LEFT(GS$75,SEARCH(" ",GS$75)-1)</f>
        <v>#VALUE!</v>
      </c>
      <c r="GU74" t="e">
        <f>LEFT(GU$75,SEARCH(" ",GU$75)-1)</f>
        <v>#VALUE!</v>
      </c>
      <c r="GV74" t="e">
        <f>LEFT(GU$75,SEARCH(" ",GU$75)-1)</f>
        <v>#VALUE!</v>
      </c>
      <c r="GW74" t="e">
        <f>LEFT(GW$75,SEARCH(" ",GW$75)-1)</f>
        <v>#VALUE!</v>
      </c>
      <c r="GX74" t="e">
        <f>LEFT(GW$75,SEARCH(" ",GW$75)-1)</f>
        <v>#VALUE!</v>
      </c>
      <c r="GY74" t="e">
        <f>LEFT(GY$75,SEARCH(" ",GY$75)-1)</f>
        <v>#VALUE!</v>
      </c>
      <c r="GZ74" t="e">
        <f>LEFT(GY$75,SEARCH(" ",GY$75)-1)</f>
        <v>#VALUE!</v>
      </c>
      <c r="HA74" t="e">
        <f>LEFT(HA$75,SEARCH(" ",HA$75)-1)</f>
        <v>#VALUE!</v>
      </c>
      <c r="HB74" t="e">
        <f>LEFT(HA$75,SEARCH(" ",HA$75)-1)</f>
        <v>#VALUE!</v>
      </c>
      <c r="HC74" t="e">
        <f>LEFT(HC$75,SEARCH(" ",HC$75)-1)</f>
        <v>#VALUE!</v>
      </c>
      <c r="HD74" t="e">
        <f>LEFT(HC$75,SEARCH(" ",HC$75)-1)</f>
        <v>#VALUE!</v>
      </c>
      <c r="HE74" t="e">
        <f>LEFT(HE$75,SEARCH(" ",HE$75)-1)</f>
        <v>#VALUE!</v>
      </c>
      <c r="HF74" t="e">
        <f>LEFT(HE$75,SEARCH(" ",HE$75)-1)</f>
        <v>#VALUE!</v>
      </c>
      <c r="HG74" t="e">
        <f>LEFT(HG$75,SEARCH(" ",HG$75)-1)</f>
        <v>#VALUE!</v>
      </c>
      <c r="HH74" t="e">
        <f>LEFT(HG$75,SEARCH(" ",HG$75)-1)</f>
        <v>#VALUE!</v>
      </c>
      <c r="HI74" t="e">
        <f>LEFT(HI$75,SEARCH(" ",HI$75)-1)</f>
        <v>#VALUE!</v>
      </c>
      <c r="HJ74" t="e">
        <f>LEFT(HI$75,SEARCH(" ",HI$75)-1)</f>
        <v>#VALUE!</v>
      </c>
      <c r="HK74" t="e">
        <f>LEFT(HK$75,SEARCH(" ",HK$75)-1)</f>
        <v>#VALUE!</v>
      </c>
      <c r="HL74" t="e">
        <f>LEFT(HK$75,SEARCH(" ",HK$75)-1)</f>
        <v>#VALUE!</v>
      </c>
      <c r="HM74" t="e">
        <f>LEFT(HM$75,SEARCH(" ",HM$75)-1)</f>
        <v>#VALUE!</v>
      </c>
      <c r="HN74" t="e">
        <f>LEFT(HM$75,SEARCH(" ",HM$75)-1)</f>
        <v>#VALUE!</v>
      </c>
      <c r="HO74" t="e">
        <f>LEFT(HO$75,SEARCH(" ",HO$75)-1)</f>
        <v>#VALUE!</v>
      </c>
      <c r="HP74" t="e">
        <f>LEFT(HO$75,SEARCH(" ",HO$75)-1)</f>
        <v>#VALUE!</v>
      </c>
      <c r="HQ74" t="e">
        <f>LEFT(HQ$75,SEARCH(" ",HQ$75)-1)</f>
        <v>#VALUE!</v>
      </c>
      <c r="HR74" t="e">
        <f>LEFT(HQ$75,SEARCH(" ",HQ$75)-1)</f>
        <v>#VALUE!</v>
      </c>
      <c r="HS74" t="e">
        <f>LEFT(HS$75,SEARCH(" ",HS$75)-1)</f>
        <v>#VALUE!</v>
      </c>
      <c r="HT74" t="e">
        <f>LEFT(HS$75,SEARCH(" ",HS$75)-1)</f>
        <v>#VALUE!</v>
      </c>
      <c r="HU74" t="e">
        <f>LEFT(HU$75,SEARCH(" ",HU$75)-1)</f>
        <v>#VALUE!</v>
      </c>
      <c r="HV74" t="e">
        <f>LEFT(HU$75,SEARCH(" ",HU$75)-1)</f>
        <v>#VALUE!</v>
      </c>
      <c r="HW74" t="e">
        <f>LEFT(HW$75,SEARCH(" ",HW$75)-1)</f>
        <v>#VALUE!</v>
      </c>
      <c r="HX74" t="e">
        <f>LEFT(HW$75,SEARCH(" ",HW$75)-1)</f>
        <v>#VALUE!</v>
      </c>
      <c r="HY74" t="e">
        <f>LEFT(HY$75,SEARCH(" ",HY$75)-1)</f>
        <v>#VALUE!</v>
      </c>
      <c r="HZ74" t="e">
        <f>LEFT(HY$75,SEARCH(" ",HY$75)-1)</f>
        <v>#VALUE!</v>
      </c>
      <c r="IA74" t="e">
        <f>LEFT(IA$75,SEARCH(" ",IA$75)-1)</f>
        <v>#VALUE!</v>
      </c>
      <c r="IB74" t="e">
        <f>LEFT(IA$75,SEARCH(" ",IA$75)-1)</f>
        <v>#VALUE!</v>
      </c>
      <c r="IC74" t="e">
        <f>LEFT(IC$75,SEARCH(" ",IC$75)-1)</f>
        <v>#VALUE!</v>
      </c>
      <c r="ID74" t="e">
        <f>LEFT(IC$75,SEARCH(" ",IC$75)-1)</f>
        <v>#VALUE!</v>
      </c>
      <c r="IE74" t="e">
        <f>LEFT(IE$75,SEARCH(" ",IE$75)-1)</f>
        <v>#VALUE!</v>
      </c>
      <c r="IF74" t="e">
        <f>LEFT(IE$75,SEARCH(" ",IE$75)-1)</f>
        <v>#VALUE!</v>
      </c>
      <c r="IG74" t="e">
        <f>LEFT(IG$75,SEARCH(" ",IG$75)-1)</f>
        <v>#VALUE!</v>
      </c>
      <c r="IH74" t="e">
        <f>LEFT(IG$75,SEARCH(" ",IG$75)-1)</f>
        <v>#VALUE!</v>
      </c>
      <c r="II74" t="e">
        <f>LEFT(II$75,SEARCH(" ",II$75)-1)</f>
        <v>#VALUE!</v>
      </c>
      <c r="IJ74" t="e">
        <f>LEFT(II$75,SEARCH(" ",II$75)-1)</f>
        <v>#VALUE!</v>
      </c>
      <c r="IK74" t="e">
        <f>LEFT(IK$75,SEARCH(" ",IK$75)-1)</f>
        <v>#VALUE!</v>
      </c>
      <c r="IL74" t="e">
        <f>LEFT(IK$75,SEARCH(" ",IK$75)-1)</f>
        <v>#VALUE!</v>
      </c>
      <c r="IM74" t="e">
        <f>LEFT(IM$75,SEARCH(" ",IM$75)-1)</f>
        <v>#VALUE!</v>
      </c>
      <c r="IN74" t="e">
        <f>LEFT(IM$75,SEARCH(" ",IM$75)-1)</f>
        <v>#VALUE!</v>
      </c>
      <c r="IO74" t="e">
        <f>LEFT(IO$75,SEARCH(" ",IO$75)-1)</f>
        <v>#VALUE!</v>
      </c>
      <c r="IP74" t="e">
        <f>LEFT(IO$75,SEARCH(" ",IO$75)-1)</f>
        <v>#VALUE!</v>
      </c>
      <c r="IQ74" t="e">
        <f>LEFT(IQ$75,SEARCH(" ",IQ$75)-1)</f>
        <v>#VALUE!</v>
      </c>
      <c r="IR74" t="e">
        <f>LEFT(IQ$75,SEARCH(" ",IQ$75)-1)</f>
        <v>#VALUE!</v>
      </c>
      <c r="IS74" t="e">
        <f>LEFT(IS$75,SEARCH(" ",IS$75)-1)</f>
        <v>#VALUE!</v>
      </c>
      <c r="IT74" t="e">
        <f>LEFT(IS$75,SEARCH(" ",IS$75)-1)</f>
        <v>#VALUE!</v>
      </c>
      <c r="IU74" t="e">
        <f>LEFT(IU$75,SEARCH(" ",IU$75)-1)</f>
        <v>#VALUE!</v>
      </c>
      <c r="IV74" t="e">
        <f>LEFT(IU$75,SEARCH(" ",IU$75)-1)</f>
        <v>#VALUE!</v>
      </c>
      <c r="IW74" t="e">
        <f>LEFT(IW$75,SEARCH(" ",IW$75)-1)</f>
        <v>#VALUE!</v>
      </c>
      <c r="IX74" t="e">
        <f>LEFT(IW$75,SEARCH(" ",IW$75)-1)</f>
        <v>#VALUE!</v>
      </c>
      <c r="IY74" t="e">
        <f>LEFT(IY$75,SEARCH(" ",IY$75)-1)</f>
        <v>#VALUE!</v>
      </c>
      <c r="IZ74" t="e">
        <f>LEFT(IY$75,SEARCH(" ",IY$75)-1)</f>
        <v>#VALUE!</v>
      </c>
      <c r="JA74" t="e">
        <f>LEFT(JA$75,SEARCH(" ",JA$75)-1)</f>
        <v>#VALUE!</v>
      </c>
      <c r="JB74" t="e">
        <f>LEFT(JA$75,SEARCH(" ",JA$75)-1)</f>
        <v>#VALUE!</v>
      </c>
      <c r="JC74" t="e">
        <f>LEFT(JC$75,SEARCH(" ",JC$75)-1)</f>
        <v>#VALUE!</v>
      </c>
      <c r="JD74" t="e">
        <f>LEFT(JC$75,SEARCH(" ",JC$75)-1)</f>
        <v>#VALUE!</v>
      </c>
      <c r="JE74" t="e">
        <f>LEFT(JE$75,SEARCH(" ",JE$75)-1)</f>
        <v>#VALUE!</v>
      </c>
      <c r="JF74" t="e">
        <f>LEFT(JE$75,SEARCH(" ",JE$75)-1)</f>
        <v>#VALUE!</v>
      </c>
      <c r="JG74" t="e">
        <f>LEFT(JG$75,SEARCH(" ",JG$75)-1)</f>
        <v>#VALUE!</v>
      </c>
      <c r="JH74" t="e">
        <f>LEFT(JG$75,SEARCH(" ",JG$75)-1)</f>
        <v>#VALUE!</v>
      </c>
      <c r="JI74" t="e">
        <f>LEFT(JI$75,SEARCH(" ",JI$75)-1)</f>
        <v>#VALUE!</v>
      </c>
      <c r="JJ74" t="e">
        <f>LEFT(JI$75,SEARCH(" ",JI$75)-1)</f>
        <v>#VALUE!</v>
      </c>
      <c r="JK74" t="e">
        <f>LEFT(JK$75,SEARCH(" ",JK$75)-1)</f>
        <v>#VALUE!</v>
      </c>
      <c r="JL74" t="e">
        <f>LEFT(JK$75,SEARCH(" ",JK$75)-1)</f>
        <v>#VALUE!</v>
      </c>
      <c r="JM74" t="e">
        <f>LEFT(JM$75,SEARCH(" ",JM$75)-1)</f>
        <v>#VALUE!</v>
      </c>
      <c r="JN74" t="e">
        <f>LEFT(JM$75,SEARCH(" ",JM$75)-1)</f>
        <v>#VALUE!</v>
      </c>
      <c r="JO74" t="e">
        <f>LEFT(JO$75,SEARCH(" ",JO$75)-1)</f>
        <v>#VALUE!</v>
      </c>
      <c r="JP74" t="e">
        <f>LEFT(JO$75,SEARCH(" ",JO$75)-1)</f>
        <v>#VALUE!</v>
      </c>
      <c r="JQ74" t="e">
        <f>LEFT(JQ$75,SEARCH(" ",JQ$75)-1)</f>
        <v>#VALUE!</v>
      </c>
      <c r="JR74" t="e">
        <f>LEFT(JQ$75,SEARCH(" ",JQ$75)-1)</f>
        <v>#VALUE!</v>
      </c>
      <c r="JS74" t="e">
        <f>LEFT(JS$75,SEARCH(" ",JS$75)-1)</f>
        <v>#VALUE!</v>
      </c>
      <c r="JT74" t="e">
        <f>LEFT(JS$75,SEARCH(" ",JS$75)-1)</f>
        <v>#VALUE!</v>
      </c>
      <c r="JU74" t="e">
        <f>LEFT(JU$75,SEARCH(" ",JU$75)-1)</f>
        <v>#VALUE!</v>
      </c>
      <c r="JV74" t="e">
        <f>LEFT(JU$75,SEARCH(" ",JU$75)-1)</f>
        <v>#VALUE!</v>
      </c>
      <c r="JW74" t="e">
        <f>LEFT(JW$75,SEARCH(" ",JW$75)-1)</f>
        <v>#VALUE!</v>
      </c>
      <c r="JX74" t="e">
        <f>LEFT(JW$75,SEARCH(" ",JW$75)-1)</f>
        <v>#VALUE!</v>
      </c>
      <c r="JY74" t="e">
        <f>LEFT(JY$75,SEARCH(" ",JY$75)-1)</f>
        <v>#VALUE!</v>
      </c>
      <c r="JZ74" t="e">
        <f>LEFT(JY$75,SEARCH(" ",JY$75)-1)</f>
        <v>#VALUE!</v>
      </c>
      <c r="KA74" t="e">
        <f>LEFT(KA$75,SEARCH(" ",KA$75)-1)</f>
        <v>#VALUE!</v>
      </c>
      <c r="KB74" t="e">
        <f>LEFT(KA$75,SEARCH(" ",KA$75)-1)</f>
        <v>#VALUE!</v>
      </c>
      <c r="KC74" t="e">
        <f>LEFT(KC$75,SEARCH(" ",KC$75)-1)</f>
        <v>#VALUE!</v>
      </c>
      <c r="KD74" t="e">
        <f>LEFT(KC$75,SEARCH(" ",KC$75)-1)</f>
        <v>#VALUE!</v>
      </c>
      <c r="KE74" t="e">
        <f>LEFT(KE$75,SEARCH(" ",KE$75)-1)</f>
        <v>#VALUE!</v>
      </c>
      <c r="KF74" t="e">
        <f>LEFT(KE$75,SEARCH(" ",KE$75)-1)</f>
        <v>#VALUE!</v>
      </c>
      <c r="KG74" t="e">
        <f>LEFT(KG$75,SEARCH(" ",KG$75)-1)</f>
        <v>#VALUE!</v>
      </c>
      <c r="KH74" t="e">
        <f>LEFT(KG$75,SEARCH(" ",KG$75)-1)</f>
        <v>#VALUE!</v>
      </c>
      <c r="KI74" t="e">
        <f>LEFT(KI$75,SEARCH(" ",KI$75)-1)</f>
        <v>#VALUE!</v>
      </c>
      <c r="KJ74" t="e">
        <f>LEFT(KI$75,SEARCH(" ",KI$75)-1)</f>
        <v>#VALUE!</v>
      </c>
      <c r="KK74" t="e">
        <f>LEFT(KK$75,SEARCH(" ",KK$75)-1)</f>
        <v>#VALUE!</v>
      </c>
      <c r="KL74" t="e">
        <f>LEFT(KK$75,SEARCH(" ",KK$75)-1)</f>
        <v>#VALUE!</v>
      </c>
      <c r="KM74" t="e">
        <f>LEFT(KM$75,SEARCH(" ",KM$75)-1)</f>
        <v>#VALUE!</v>
      </c>
      <c r="KN74" t="e">
        <f>LEFT(KM$75,SEARCH(" ",KM$75)-1)</f>
        <v>#VALUE!</v>
      </c>
      <c r="KO74" t="e">
        <f>LEFT(KO$75,SEARCH(" ",KO$75)-1)</f>
        <v>#VALUE!</v>
      </c>
      <c r="KP74" t="e">
        <f>LEFT(KO$75,SEARCH(" ",KO$75)-1)</f>
        <v>#VALUE!</v>
      </c>
      <c r="KQ74" t="e">
        <f>LEFT(KQ$75,SEARCH(" ",KQ$75)-1)</f>
        <v>#VALUE!</v>
      </c>
      <c r="KR74" t="e">
        <f>LEFT(KQ$75,SEARCH(" ",KQ$75)-1)</f>
        <v>#VALUE!</v>
      </c>
      <c r="KS74" t="e">
        <f>LEFT(KS$75,SEARCH(" ",KS$75)-1)</f>
        <v>#VALUE!</v>
      </c>
      <c r="KT74" t="e">
        <f>LEFT(KS$75,SEARCH(" ",KS$75)-1)</f>
        <v>#VALUE!</v>
      </c>
      <c r="KU74" t="e">
        <f>LEFT(KU$75,SEARCH(" ",KU$75)-1)</f>
        <v>#VALUE!</v>
      </c>
      <c r="KV74" t="e">
        <f>LEFT(KU$75,SEARCH(" ",KU$75)-1)</f>
        <v>#VALUE!</v>
      </c>
      <c r="KW74" t="e">
        <f>LEFT(KW$75,SEARCH(" ",KW$75)-1)</f>
        <v>#VALUE!</v>
      </c>
      <c r="KX74" t="e">
        <f>LEFT(KW$75,SEARCH(" ",KW$75)-1)</f>
        <v>#VALUE!</v>
      </c>
      <c r="KY74" t="e">
        <f>LEFT(KY$75,SEARCH(" ",KY$75)-1)</f>
        <v>#VALUE!</v>
      </c>
      <c r="KZ74" t="e">
        <f>LEFT(KY$75,SEARCH(" ",KY$75)-1)</f>
        <v>#VALUE!</v>
      </c>
      <c r="LA74" t="e">
        <f>LEFT(LA$75,SEARCH(" ",LA$75)-1)</f>
        <v>#VALUE!</v>
      </c>
      <c r="LB74" t="e">
        <f>LEFT(LA$75,SEARCH(" ",LA$75)-1)</f>
        <v>#VALUE!</v>
      </c>
      <c r="LC74" t="e">
        <f>LEFT(LC$75,SEARCH(" ",LC$75)-1)</f>
        <v>#VALUE!</v>
      </c>
      <c r="LD74" t="e">
        <f>LEFT(LC$75,SEARCH(" ",LC$75)-1)</f>
        <v>#VALUE!</v>
      </c>
      <c r="LE74" t="e">
        <f>LEFT(LE$75,SEARCH(" ",LE$75)-1)</f>
        <v>#VALUE!</v>
      </c>
      <c r="LF74" t="e">
        <f>LEFT(LE$75,SEARCH(" ",LE$75)-1)</f>
        <v>#VALUE!</v>
      </c>
      <c r="LG74" t="e">
        <f>LEFT(LG$75,SEARCH(" ",LG$75)-1)</f>
        <v>#VALUE!</v>
      </c>
      <c r="LH74" t="e">
        <f>LEFT(LG$75,SEARCH(" ",LG$75)-1)</f>
        <v>#VALUE!</v>
      </c>
      <c r="LI74" t="e">
        <f>LEFT(LI$75,SEARCH(" ",LI$75)-1)</f>
        <v>#VALUE!</v>
      </c>
      <c r="LJ74" t="e">
        <f>LEFT(LI$75,SEARCH(" ",LI$75)-1)</f>
        <v>#VALUE!</v>
      </c>
      <c r="LK74" t="e">
        <f>LEFT(LK$75,SEARCH(" ",LK$75)-1)</f>
        <v>#VALUE!</v>
      </c>
      <c r="LL74" t="e">
        <f>LEFT(LK$75,SEARCH(" ",LK$75)-1)</f>
        <v>#VALUE!</v>
      </c>
      <c r="LM74" t="e">
        <f>LEFT(LM$75,SEARCH(" ",LM$75)-1)</f>
        <v>#VALUE!</v>
      </c>
      <c r="LN74" t="e">
        <f>LEFT(LM$75,SEARCH(" ",LM$75)-1)</f>
        <v>#VALUE!</v>
      </c>
      <c r="LO74" t="e">
        <f>LEFT(LO$75,SEARCH(" ",LO$75)-1)</f>
        <v>#VALUE!</v>
      </c>
      <c r="LP74" t="e">
        <f>LEFT(LO$75,SEARCH(" ",LO$75)-1)</f>
        <v>#VALUE!</v>
      </c>
      <c r="LQ74" t="e">
        <f>LEFT(LQ$75,SEARCH(" ",LQ$75)-1)</f>
        <v>#VALUE!</v>
      </c>
      <c r="LR74" t="e">
        <f>LEFT(LQ$75,SEARCH(" ",LQ$75)-1)</f>
        <v>#VALUE!</v>
      </c>
      <c r="LS74" t="e">
        <f>LEFT(LS$75,SEARCH(" ",LS$75)-1)</f>
        <v>#VALUE!</v>
      </c>
      <c r="LT74" t="e">
        <f>LEFT(LS$75,SEARCH(" ",LS$75)-1)</f>
        <v>#VALUE!</v>
      </c>
      <c r="LU74" t="e">
        <f>LEFT(LU$75,SEARCH(" ",LU$75)-1)</f>
        <v>#VALUE!</v>
      </c>
      <c r="LV74" t="e">
        <f>LEFT(LU$75,SEARCH(" ",LU$75)-1)</f>
        <v>#VALUE!</v>
      </c>
      <c r="LW74" t="e">
        <f>LEFT(LW$75,SEARCH(" ",LW$75)-1)</f>
        <v>#VALUE!</v>
      </c>
      <c r="LX74" t="e">
        <f>LEFT(LW$75,SEARCH(" ",LW$75)-1)</f>
        <v>#VALUE!</v>
      </c>
      <c r="LY74" t="e">
        <f>LEFT(LY$75,SEARCH(" ",LY$75)-1)</f>
        <v>#VALUE!</v>
      </c>
      <c r="LZ74" t="e">
        <f>LEFT(LY$75,SEARCH(" ",LY$75)-1)</f>
        <v>#VALUE!</v>
      </c>
      <c r="MA74" t="e">
        <f>LEFT(MA$75,SEARCH(" ",MA$75)-1)</f>
        <v>#VALUE!</v>
      </c>
      <c r="MB74" t="e">
        <f>LEFT(MA$75,SEARCH(" ",MA$75)-1)</f>
        <v>#VALUE!</v>
      </c>
      <c r="MC74" t="e">
        <f>LEFT(MC$75,SEARCH(" ",MC$75)-1)</f>
        <v>#VALUE!</v>
      </c>
      <c r="MD74" t="e">
        <f>LEFT(MC$75,SEARCH(" ",MC$75)-1)</f>
        <v>#VALUE!</v>
      </c>
      <c r="ME74" t="e">
        <f>LEFT(ME$75,SEARCH(" ",ME$75)-1)</f>
        <v>#VALUE!</v>
      </c>
      <c r="MF74" t="e">
        <f>LEFT(ME$75,SEARCH(" ",ME$75)-1)</f>
        <v>#VALUE!</v>
      </c>
      <c r="MG74" t="e">
        <f>LEFT(MG$75,SEARCH(" ",MG$75)-1)</f>
        <v>#VALUE!</v>
      </c>
      <c r="MH74" t="e">
        <f>LEFT(MG$75,SEARCH(" ",MG$75)-1)</f>
        <v>#VALUE!</v>
      </c>
      <c r="MI74" t="e">
        <f>LEFT(MI$75,SEARCH(" ",MI$75)-1)</f>
        <v>#VALUE!</v>
      </c>
      <c r="MJ74" t="e">
        <f>LEFT(MI$75,SEARCH(" ",MI$75)-1)</f>
        <v>#VALUE!</v>
      </c>
      <c r="MK74" t="e">
        <f>LEFT(MK$75,SEARCH(" ",MK$75)-1)</f>
        <v>#VALUE!</v>
      </c>
      <c r="ML74" t="e">
        <f>LEFT(MK$75,SEARCH(" ",MK$75)-1)</f>
        <v>#VALUE!</v>
      </c>
      <c r="MM74" t="e">
        <f>LEFT(MM$75,SEARCH(" ",MM$75)-1)</f>
        <v>#VALUE!</v>
      </c>
      <c r="MN74" t="e">
        <f>LEFT(MM$75,SEARCH(" ",MM$75)-1)</f>
        <v>#VALUE!</v>
      </c>
      <c r="MO74" t="e">
        <f>LEFT(MO$75,SEARCH(" ",MO$75)-1)</f>
        <v>#VALUE!</v>
      </c>
      <c r="MP74" t="e">
        <f>LEFT(MO$75,SEARCH(" ",MO$75)-1)</f>
        <v>#VALUE!</v>
      </c>
      <c r="MQ74" t="e">
        <f>LEFT(MQ$75,SEARCH(" ",MQ$75)-1)</f>
        <v>#VALUE!</v>
      </c>
      <c r="MR74" t="e">
        <f>LEFT(MQ$75,SEARCH(" ",MQ$75)-1)</f>
        <v>#VALUE!</v>
      </c>
      <c r="MS74" t="e">
        <f>LEFT(MS$75,SEARCH(" ",MS$75)-1)</f>
        <v>#VALUE!</v>
      </c>
      <c r="MT74" t="e">
        <f>LEFT(MS$75,SEARCH(" ",MS$75)-1)</f>
        <v>#VALUE!</v>
      </c>
      <c r="MU74" t="e">
        <f>LEFT(MU$75,SEARCH(" ",MU$75)-1)</f>
        <v>#VALUE!</v>
      </c>
      <c r="MV74" t="e">
        <f>LEFT(MU$75,SEARCH(" ",MU$75)-1)</f>
        <v>#VALUE!</v>
      </c>
      <c r="MW74" t="e">
        <f>LEFT(MW$75,SEARCH(" ",MW$75)-1)</f>
        <v>#VALUE!</v>
      </c>
      <c r="MX74" t="e">
        <f>LEFT(MW$75,SEARCH(" ",MW$75)-1)</f>
        <v>#VALUE!</v>
      </c>
      <c r="MY74" t="e">
        <f>LEFT(MY$75,SEARCH(" ",MY$75)-1)</f>
        <v>#VALUE!</v>
      </c>
      <c r="MZ74" t="e">
        <f>LEFT(MY$75,SEARCH(" ",MY$75)-1)</f>
        <v>#VALUE!</v>
      </c>
      <c r="NA74" t="e">
        <f>LEFT(NA$75,SEARCH(" ",NA$75)-1)</f>
        <v>#VALUE!</v>
      </c>
      <c r="NB74" t="e">
        <f>LEFT(NA$75,SEARCH(" ",NA$75)-1)</f>
        <v>#VALUE!</v>
      </c>
      <c r="NC74" t="e">
        <f>LEFT(NC$75,SEARCH(" ",NC$75)-1)</f>
        <v>#VALUE!</v>
      </c>
      <c r="ND74" t="e">
        <f>LEFT(NC$75,SEARCH(" ",NC$75)-1)</f>
        <v>#VALUE!</v>
      </c>
      <c r="NE74" t="e">
        <f>LEFT(NE$75,SEARCH(" ",NE$75)-1)</f>
        <v>#VALUE!</v>
      </c>
      <c r="NF74" t="e">
        <f>LEFT(NE$75,SEARCH(" ",NE$75)-1)</f>
        <v>#VALUE!</v>
      </c>
      <c r="NG74" t="e">
        <f>LEFT(NG$75,SEARCH(" ",NG$75)-1)</f>
        <v>#VALUE!</v>
      </c>
      <c r="NH74" t="e">
        <f>LEFT(NG$75,SEARCH(" ",NG$75)-1)</f>
        <v>#VALUE!</v>
      </c>
      <c r="NI74" t="e">
        <f>LEFT(NI$75,SEARCH(" ",NI$75)-1)</f>
        <v>#VALUE!</v>
      </c>
      <c r="NJ74" t="e">
        <f>LEFT(NI$75,SEARCH(" ",NI$75)-1)</f>
        <v>#VALUE!</v>
      </c>
      <c r="NK74" t="e">
        <f>LEFT(NK$75,SEARCH(" ",NK$75)-1)</f>
        <v>#VALUE!</v>
      </c>
      <c r="NL74" t="e">
        <f>LEFT(NK$75,SEARCH(" ",NK$75)-1)</f>
        <v>#VALUE!</v>
      </c>
      <c r="NM74" t="e">
        <f>LEFT(NM$75,SEARCH(" ",NM$75)-1)</f>
        <v>#VALUE!</v>
      </c>
      <c r="NN74" t="e">
        <f>LEFT(NM$75,SEARCH(" ",NM$75)-1)</f>
        <v>#VALUE!</v>
      </c>
      <c r="NO74" t="e">
        <f>LEFT(NO$75,SEARCH(" ",NO$75)-1)</f>
        <v>#VALUE!</v>
      </c>
      <c r="NP74" t="e">
        <f>LEFT(NO$75,SEARCH(" ",NO$75)-1)</f>
        <v>#VALUE!</v>
      </c>
      <c r="NQ74" t="e">
        <f>LEFT(NQ$75,SEARCH(" ",NQ$75)-1)</f>
        <v>#VALUE!</v>
      </c>
      <c r="NR74" t="e">
        <f>LEFT(NQ$75,SEARCH(" ",NQ$75)-1)</f>
        <v>#VALUE!</v>
      </c>
      <c r="NS74" t="e">
        <f>LEFT(NS$75,SEARCH(" ",NS$75)-1)</f>
        <v>#VALUE!</v>
      </c>
      <c r="NT74" t="e">
        <f>LEFT(NS$75,SEARCH(" ",NS$75)-1)</f>
        <v>#VALUE!</v>
      </c>
      <c r="NU74" t="e">
        <f>LEFT(NU$75,SEARCH(" ",NU$75)-1)</f>
        <v>#VALUE!</v>
      </c>
      <c r="NV74" t="e">
        <f>LEFT(NU$75,SEARCH(" ",NU$75)-1)</f>
        <v>#VALUE!</v>
      </c>
      <c r="NW74" t="e">
        <f>LEFT(NW$75,SEARCH(" ",NW$75)-1)</f>
        <v>#VALUE!</v>
      </c>
      <c r="NX74" t="e">
        <f>LEFT(NW$75,SEARCH(" ",NW$75)-1)</f>
        <v>#VALUE!</v>
      </c>
      <c r="NY74" t="e">
        <f>LEFT(NY$75,SEARCH(" ",NY$75)-1)</f>
        <v>#VALUE!</v>
      </c>
      <c r="NZ74" t="e">
        <f>LEFT(NY$75,SEARCH(" ",NY$75)-1)</f>
        <v>#VALUE!</v>
      </c>
      <c r="OA74" t="e">
        <f>LEFT(OA$75,SEARCH(" ",OA$75)-1)</f>
        <v>#VALUE!</v>
      </c>
      <c r="OB74" t="e">
        <f>LEFT(OA$75,SEARCH(" ",OA$75)-1)</f>
        <v>#VALUE!</v>
      </c>
      <c r="OC74" t="e">
        <f>LEFT(OC$75,SEARCH(" ",OC$75)-1)</f>
        <v>#VALUE!</v>
      </c>
      <c r="OD74" t="e">
        <f>LEFT(OC$75,SEARCH(" ",OC$75)-1)</f>
        <v>#VALUE!</v>
      </c>
      <c r="OE74" t="e">
        <f>LEFT(OE$75,SEARCH(" ",OE$75)-1)</f>
        <v>#VALUE!</v>
      </c>
      <c r="OF74" t="e">
        <f>LEFT(OE$75,SEARCH(" ",OE$75)-1)</f>
        <v>#VALUE!</v>
      </c>
      <c r="OG74" t="e">
        <f>LEFT(OG$75,SEARCH(" ",OG$75)-1)</f>
        <v>#VALUE!</v>
      </c>
      <c r="OH74" t="e">
        <f>LEFT(OG$75,SEARCH(" ",OG$75)-1)</f>
        <v>#VALUE!</v>
      </c>
      <c r="OI74" t="e">
        <f>LEFT(OI$75,SEARCH(" ",OI$75)-1)</f>
        <v>#VALUE!</v>
      </c>
      <c r="OJ74" t="e">
        <f>LEFT(OI$75,SEARCH(" ",OI$75)-1)</f>
        <v>#VALUE!</v>
      </c>
      <c r="OK74" t="e">
        <f>LEFT(OK$75,SEARCH(" ",OK$75)-1)</f>
        <v>#VALUE!</v>
      </c>
      <c r="OL74" t="e">
        <f>LEFT(OK$75,SEARCH(" ",OK$75)-1)</f>
        <v>#VALUE!</v>
      </c>
      <c r="OM74" t="e">
        <f>LEFT(OM$75,SEARCH(" ",OM$75)-1)</f>
        <v>#VALUE!</v>
      </c>
      <c r="ON74" t="e">
        <f>LEFT(OM$75,SEARCH(" ",OM$75)-1)</f>
        <v>#VALUE!</v>
      </c>
      <c r="OO74" t="e">
        <f>LEFT(OO$75,SEARCH(" ",OO$75)-1)</f>
        <v>#VALUE!</v>
      </c>
      <c r="OP74" t="e">
        <f>LEFT(OO$75,SEARCH(" ",OO$75)-1)</f>
        <v>#VALUE!</v>
      </c>
      <c r="OQ74" t="e">
        <f>LEFT(OQ$75,SEARCH(" ",OQ$75)-1)</f>
        <v>#VALUE!</v>
      </c>
      <c r="OR74" t="e">
        <f>LEFT(OQ$75,SEARCH(" ",OQ$75)-1)</f>
        <v>#VALUE!</v>
      </c>
      <c r="OS74" t="e">
        <f>LEFT(OS$75,SEARCH(" ",OS$75)-1)</f>
        <v>#VALUE!</v>
      </c>
      <c r="OT74" t="e">
        <f>LEFT(OS$75,SEARCH(" ",OS$75)-1)</f>
        <v>#VALUE!</v>
      </c>
      <c r="OU74" t="e">
        <f>LEFT(OU$75,SEARCH(" ",OU$75)-1)</f>
        <v>#VALUE!</v>
      </c>
      <c r="OV74" t="e">
        <f>LEFT(OU$75,SEARCH(" ",OU$75)-1)</f>
        <v>#VALUE!</v>
      </c>
      <c r="OW74" t="e">
        <f>LEFT(OW$75,SEARCH(" ",OW$75)-1)</f>
        <v>#VALUE!</v>
      </c>
      <c r="OX74" t="e">
        <f>LEFT(OW$75,SEARCH(" ",OW$75)-1)</f>
        <v>#VALUE!</v>
      </c>
      <c r="OY74" t="e">
        <f>LEFT(OY$75,SEARCH(" ",OY$75)-1)</f>
        <v>#VALUE!</v>
      </c>
      <c r="OZ74" t="e">
        <f>LEFT(OY$75,SEARCH(" ",OY$75)-1)</f>
        <v>#VALUE!</v>
      </c>
      <c r="PA74" t="e">
        <f>LEFT(PA$75,SEARCH(" ",PA$75)-1)</f>
        <v>#VALUE!</v>
      </c>
      <c r="PB74" t="e">
        <f>LEFT(PA$75,SEARCH(" ",PA$75)-1)</f>
        <v>#VALUE!</v>
      </c>
      <c r="PC74" t="e">
        <f>LEFT(PC$75,SEARCH(" ",PC$75)-1)</f>
        <v>#VALUE!</v>
      </c>
      <c r="PD74" t="e">
        <f>LEFT(PC$75,SEARCH(" ",PC$75)-1)</f>
        <v>#VALUE!</v>
      </c>
      <c r="PE74" t="e">
        <f>LEFT(PE$75,SEARCH(" ",PE$75)-1)</f>
        <v>#VALUE!</v>
      </c>
      <c r="PF74" t="e">
        <f>LEFT(PE$75,SEARCH(" ",PE$75)-1)</f>
        <v>#VALUE!</v>
      </c>
      <c r="PG74" t="e">
        <f>LEFT(PG$75,SEARCH(" ",PG$75)-1)</f>
        <v>#VALUE!</v>
      </c>
      <c r="PH74" t="e">
        <f>LEFT(PG$75,SEARCH(" ",PG$75)-1)</f>
        <v>#VALUE!</v>
      </c>
      <c r="PI74" t="e">
        <f>LEFT(PI$75,SEARCH(" ",PI$75)-1)</f>
        <v>#VALUE!</v>
      </c>
      <c r="PJ74" t="e">
        <f>LEFT(PI$75,SEARCH(" ",PI$75)-1)</f>
        <v>#VALUE!</v>
      </c>
      <c r="PK74" t="e">
        <f>LEFT(PK$75,SEARCH(" ",PK$75)-1)</f>
        <v>#VALUE!</v>
      </c>
      <c r="PL74" t="e">
        <f>LEFT(PK$75,SEARCH(" ",PK$75)-1)</f>
        <v>#VALUE!</v>
      </c>
      <c r="PM74" t="e">
        <f>LEFT(PM$75,SEARCH(" ",PM$75)-1)</f>
        <v>#VALUE!</v>
      </c>
      <c r="PN74" t="e">
        <f>LEFT(PM$75,SEARCH(" ",PM$75)-1)</f>
        <v>#VALUE!</v>
      </c>
      <c r="PO74" t="e">
        <f>LEFT(PO$75,SEARCH(" ",PO$75)-1)</f>
        <v>#VALUE!</v>
      </c>
      <c r="PP74" t="e">
        <f>LEFT(PO$75,SEARCH(" ",PO$75)-1)</f>
        <v>#VALUE!</v>
      </c>
      <c r="PQ74" t="e">
        <f>LEFT(PQ$75,SEARCH(" ",PQ$75)-1)</f>
        <v>#VALUE!</v>
      </c>
      <c r="PR74" t="e">
        <f>LEFT(PQ$75,SEARCH(" ",PQ$75)-1)</f>
        <v>#VALUE!</v>
      </c>
      <c r="PS74" t="e">
        <f>LEFT(PS$75,SEARCH(" ",PS$75)-1)</f>
        <v>#VALUE!</v>
      </c>
      <c r="PT74" t="e">
        <f>LEFT(PS$75,SEARCH(" ",PS$75)-1)</f>
        <v>#VALUE!</v>
      </c>
      <c r="PU74" t="e">
        <f>LEFT(PU$75,SEARCH(" ",PU$75)-1)</f>
        <v>#VALUE!</v>
      </c>
      <c r="PV74" t="e">
        <f>LEFT(PU$75,SEARCH(" ",PU$75)-1)</f>
        <v>#VALUE!</v>
      </c>
      <c r="PW74" t="e">
        <f>LEFT(PW$75,SEARCH(" ",PW$75)-1)</f>
        <v>#VALUE!</v>
      </c>
      <c r="PX74" t="e">
        <f>LEFT(PW$75,SEARCH(" ",PW$75)-1)</f>
        <v>#VALUE!</v>
      </c>
      <c r="PY74" t="e">
        <f>LEFT(PY$75,SEARCH(" ",PY$75)-1)</f>
        <v>#VALUE!</v>
      </c>
      <c r="PZ74" t="e">
        <f>LEFT(PY$75,SEARCH(" ",PY$75)-1)</f>
        <v>#VALUE!</v>
      </c>
      <c r="QA74" t="e">
        <f>LEFT(QA$75,SEARCH(" ",QA$75)-1)</f>
        <v>#VALUE!</v>
      </c>
      <c r="QB74" t="e">
        <f>LEFT(QA$75,SEARCH(" ",QA$75)-1)</f>
        <v>#VALUE!</v>
      </c>
      <c r="QC74" t="e">
        <f>LEFT(QC$75,SEARCH(" ",QC$75)-1)</f>
        <v>#VALUE!</v>
      </c>
      <c r="QD74" t="e">
        <f>LEFT(QC$75,SEARCH(" ",QC$75)-1)</f>
        <v>#VALUE!</v>
      </c>
      <c r="QE74" t="e">
        <f>LEFT(QE$75,SEARCH(" ",QE$75)-1)</f>
        <v>#VALUE!</v>
      </c>
      <c r="QF74" t="e">
        <f>LEFT(QE$75,SEARCH(" ",QE$75)-1)</f>
        <v>#VALUE!</v>
      </c>
      <c r="QG74" t="e">
        <f>LEFT(QG$75,SEARCH(" ",QG$75)-1)</f>
        <v>#VALUE!</v>
      </c>
      <c r="QH74" t="e">
        <f>LEFT(QG$75,SEARCH(" ",QG$75)-1)</f>
        <v>#VALUE!</v>
      </c>
      <c r="QI74" t="e">
        <f>LEFT(QI$75,SEARCH(" ",QI$75)-1)</f>
        <v>#VALUE!</v>
      </c>
      <c r="QJ74" t="e">
        <f>LEFT(QI$75,SEARCH(" ",QI$75)-1)</f>
        <v>#VALUE!</v>
      </c>
      <c r="QK74" t="e">
        <f>LEFT(QK$75,SEARCH(" ",QK$75)-1)</f>
        <v>#VALUE!</v>
      </c>
      <c r="QL74" t="e">
        <f>LEFT(QK$75,SEARCH(" ",QK$75)-1)</f>
        <v>#VALUE!</v>
      </c>
      <c r="QM74" t="e">
        <f>LEFT(QM$75,SEARCH(" ",QM$75)-1)</f>
        <v>#VALUE!</v>
      </c>
      <c r="QN74" t="e">
        <f>LEFT(QM$75,SEARCH(" ",QM$75)-1)</f>
        <v>#VALUE!</v>
      </c>
      <c r="QO74" t="e">
        <f>LEFT(QO$75,SEARCH(" ",QO$75)-1)</f>
        <v>#VALUE!</v>
      </c>
      <c r="QP74" t="e">
        <f>LEFT(QO$75,SEARCH(" ",QO$75)-1)</f>
        <v>#VALUE!</v>
      </c>
      <c r="QQ74" t="e">
        <f>LEFT(QQ$75,SEARCH(" ",QQ$75)-1)</f>
        <v>#VALUE!</v>
      </c>
      <c r="QR74" t="e">
        <f>LEFT(QQ$75,SEARCH(" ",QQ$75)-1)</f>
        <v>#VALUE!</v>
      </c>
      <c r="QS74" t="e">
        <f>LEFT(QS$75,SEARCH(" ",QS$75)-1)</f>
        <v>#VALUE!</v>
      </c>
      <c r="QT74" t="e">
        <f>LEFT(QS$75,SEARCH(" ",QS$75)-1)</f>
        <v>#VALUE!</v>
      </c>
      <c r="QU74" t="e">
        <f>LEFT(QU$75,SEARCH(" ",QU$75)-1)</f>
        <v>#VALUE!</v>
      </c>
      <c r="QV74" t="e">
        <f>LEFT(QU$75,SEARCH(" ",QU$75)-1)</f>
        <v>#VALUE!</v>
      </c>
      <c r="QW74" t="e">
        <f>LEFT(QW$75,SEARCH(" ",QW$75)-1)</f>
        <v>#VALUE!</v>
      </c>
      <c r="QX74" t="e">
        <f>LEFT(QW$75,SEARCH(" ",QW$75)-1)</f>
        <v>#VALUE!</v>
      </c>
      <c r="QY74" t="e">
        <f>LEFT(QY$75,SEARCH(" ",QY$75)-1)</f>
        <v>#VALUE!</v>
      </c>
      <c r="QZ74" t="e">
        <f>LEFT(QY$75,SEARCH(" ",QY$75)-1)</f>
        <v>#VALUE!</v>
      </c>
      <c r="RA74" t="e">
        <f>LEFT(RA$75,SEARCH(" ",RA$75)-1)</f>
        <v>#VALUE!</v>
      </c>
      <c r="RB74" t="e">
        <f>LEFT(RA$75,SEARCH(" ",RA$75)-1)</f>
        <v>#VALUE!</v>
      </c>
      <c r="RC74" t="e">
        <f>LEFT(RC$75,SEARCH(" ",RC$75)-1)</f>
        <v>#VALUE!</v>
      </c>
      <c r="RD74" t="e">
        <f>LEFT(RC$75,SEARCH(" ",RC$75)-1)</f>
        <v>#VALUE!</v>
      </c>
      <c r="RE74" t="e">
        <f>LEFT(RE$75,SEARCH(" ",RE$75)-1)</f>
        <v>#VALUE!</v>
      </c>
      <c r="RF74" t="e">
        <f>LEFT(RE$75,SEARCH(" ",RE$75)-1)</f>
        <v>#VALUE!</v>
      </c>
      <c r="RG74" t="e">
        <f>LEFT(RG$75,SEARCH(" ",RG$75)-1)</f>
        <v>#VALUE!</v>
      </c>
      <c r="RH74" t="e">
        <f>LEFT(RG$75,SEARCH(" ",RG$75)-1)</f>
        <v>#VALUE!</v>
      </c>
      <c r="RI74" t="e">
        <f>LEFT(RI$75,SEARCH(" ",RI$75)-1)</f>
        <v>#VALUE!</v>
      </c>
      <c r="RJ74" t="e">
        <f>LEFT(RI$75,SEARCH(" ",RI$75)-1)</f>
        <v>#VALUE!</v>
      </c>
      <c r="RK74" t="e">
        <f>LEFT(RK$75,SEARCH(" ",RK$75)-1)</f>
        <v>#VALUE!</v>
      </c>
      <c r="RL74" t="e">
        <f>LEFT(RK$75,SEARCH(" ",RK$75)-1)</f>
        <v>#VALUE!</v>
      </c>
      <c r="RM74" t="e">
        <f>LEFT(RM$75,SEARCH(" ",RM$75)-1)</f>
        <v>#VALUE!</v>
      </c>
      <c r="RN74" t="e">
        <f>LEFT(RM$75,SEARCH(" ",RM$75)-1)</f>
        <v>#VALUE!</v>
      </c>
      <c r="RO74" t="e">
        <f>LEFT(RO$75,SEARCH(" ",RO$75)-1)</f>
        <v>#VALUE!</v>
      </c>
      <c r="RP74" t="e">
        <f>LEFT(RO$75,SEARCH(" ",RO$75)-1)</f>
        <v>#VALUE!</v>
      </c>
      <c r="RQ74" t="e">
        <f>LEFT(RQ$75,SEARCH(" ",RQ$75)-1)</f>
        <v>#VALUE!</v>
      </c>
      <c r="RR74" t="e">
        <f>LEFT(RQ$75,SEARCH(" ",RQ$75)-1)</f>
        <v>#VALUE!</v>
      </c>
      <c r="RS74" t="e">
        <f>LEFT(RS$75,SEARCH(" ",RS$75)-1)</f>
        <v>#VALUE!</v>
      </c>
      <c r="RT74" t="e">
        <f>LEFT(RS$75,SEARCH(" ",RS$75)-1)</f>
        <v>#VALUE!</v>
      </c>
      <c r="RU74" t="e">
        <f>LEFT(RU$75,SEARCH(" ",RU$75)-1)</f>
        <v>#VALUE!</v>
      </c>
      <c r="RV74" t="e">
        <f>LEFT(RU$75,SEARCH(" ",RU$75)-1)</f>
        <v>#VALUE!</v>
      </c>
      <c r="RW74" t="e">
        <f>LEFT(RW$75,SEARCH(" ",RW$75)-1)</f>
        <v>#VALUE!</v>
      </c>
      <c r="RX74" t="e">
        <f>LEFT(RW$75,SEARCH(" ",RW$75)-1)</f>
        <v>#VALUE!</v>
      </c>
      <c r="RY74" t="e">
        <f>LEFT(RY$75,SEARCH(" ",RY$75)-1)</f>
        <v>#VALUE!</v>
      </c>
      <c r="RZ74" t="e">
        <f>LEFT(RY$75,SEARCH(" ",RY$75)-1)</f>
        <v>#VALUE!</v>
      </c>
      <c r="SA74" t="e">
        <f>LEFT(SA$75,SEARCH(" ",SA$75)-1)</f>
        <v>#VALUE!</v>
      </c>
      <c r="SB74" t="e">
        <f>LEFT(SA$75,SEARCH(" ",SA$75)-1)</f>
        <v>#VALUE!</v>
      </c>
      <c r="SC74" t="e">
        <f>LEFT(SC$75,SEARCH(" ",SC$75)-1)</f>
        <v>#VALUE!</v>
      </c>
      <c r="SD74" t="e">
        <f>LEFT(SC$75,SEARCH(" ",SC$75)-1)</f>
        <v>#VALUE!</v>
      </c>
      <c r="SE74" t="e">
        <f>LEFT(SE$75,SEARCH(" ",SE$75)-1)</f>
        <v>#VALUE!</v>
      </c>
      <c r="SF74" t="e">
        <f>LEFT(SE$75,SEARCH(" ",SE$75)-1)</f>
        <v>#VALUE!</v>
      </c>
      <c r="SG74" t="e">
        <f>LEFT(SG$75,SEARCH(" ",SG$75)-1)</f>
        <v>#VALUE!</v>
      </c>
      <c r="SH74" t="e">
        <f>LEFT(SG$75,SEARCH(" ",SG$75)-1)</f>
        <v>#VALUE!</v>
      </c>
      <c r="SI74" t="e">
        <f>LEFT(SI$75,SEARCH(" ",SI$75)-1)</f>
        <v>#VALUE!</v>
      </c>
      <c r="SJ74" t="e">
        <f>LEFT(SI$75,SEARCH(" ",SI$75)-1)</f>
        <v>#VALUE!</v>
      </c>
      <c r="SK74" t="e">
        <f t="shared" ref="SK74" si="2956">LEFT(SK$75,SEARCH(" ",SK$75)-1)</f>
        <v>#VALUE!</v>
      </c>
      <c r="SL74" t="e">
        <f t="shared" ref="SL74" si="2957">LEFT(SK$75,SEARCH(" ",SK$75)-1)</f>
        <v>#VALUE!</v>
      </c>
      <c r="SM74" t="e">
        <f t="shared" ref="SM74" si="2958">LEFT(SM$75,SEARCH(" ",SM$75)-1)</f>
        <v>#VALUE!</v>
      </c>
      <c r="SN74" t="e">
        <f t="shared" ref="SN74" si="2959">LEFT(SM$75,SEARCH(" ",SM$75)-1)</f>
        <v>#VALUE!</v>
      </c>
      <c r="SO74" t="e">
        <f t="shared" ref="SO74" si="2960">LEFT(SO$75,SEARCH(" ",SO$75)-1)</f>
        <v>#VALUE!</v>
      </c>
      <c r="SP74" t="e">
        <f t="shared" ref="SP74" si="2961">LEFT(SO$75,SEARCH(" ",SO$75)-1)</f>
        <v>#VALUE!</v>
      </c>
      <c r="SQ74" t="e">
        <f t="shared" ref="SQ74" si="2962">LEFT(SQ$75,SEARCH(" ",SQ$75)-1)</f>
        <v>#VALUE!</v>
      </c>
      <c r="SR74" t="e">
        <f t="shared" ref="SR74" si="2963">LEFT(SQ$75,SEARCH(" ",SQ$75)-1)</f>
        <v>#VALUE!</v>
      </c>
      <c r="SS74" t="e">
        <f t="shared" ref="SS74" si="2964">LEFT(SS$75,SEARCH(" ",SS$75)-1)</f>
        <v>#VALUE!</v>
      </c>
      <c r="ST74" t="e">
        <f t="shared" ref="ST74" si="2965">LEFT(SS$75,SEARCH(" ",SS$75)-1)</f>
        <v>#VALUE!</v>
      </c>
      <c r="SU74" t="e">
        <f t="shared" ref="SU74" si="2966">LEFT(SU$75,SEARCH(" ",SU$75)-1)</f>
        <v>#VALUE!</v>
      </c>
      <c r="SV74" t="e">
        <f t="shared" ref="SV74" si="2967">LEFT(SU$75,SEARCH(" ",SU$75)-1)</f>
        <v>#VALUE!</v>
      </c>
      <c r="SW74" t="e">
        <f t="shared" ref="SW74" si="2968">LEFT(SW$75,SEARCH(" ",SW$75)-1)</f>
        <v>#VALUE!</v>
      </c>
      <c r="SX74" t="e">
        <f t="shared" ref="SX74" si="2969">LEFT(SW$75,SEARCH(" ",SW$75)-1)</f>
        <v>#VALUE!</v>
      </c>
      <c r="SY74" t="e">
        <f t="shared" ref="SY74" si="2970">LEFT(SY$75,SEARCH(" ",SY$75)-1)</f>
        <v>#VALUE!</v>
      </c>
      <c r="SZ74" t="e">
        <f t="shared" ref="SZ74" si="2971">LEFT(SY$75,SEARCH(" ",SY$75)-1)</f>
        <v>#VALUE!</v>
      </c>
      <c r="TA74" t="e">
        <f t="shared" ref="TA74" si="2972">LEFT(TA$75,SEARCH(" ",TA$75)-1)</f>
        <v>#VALUE!</v>
      </c>
      <c r="TB74" t="e">
        <f t="shared" ref="TB74" si="2973">LEFT(TA$75,SEARCH(" ",TA$75)-1)</f>
        <v>#VALUE!</v>
      </c>
      <c r="TC74" t="e">
        <f t="shared" ref="TC74" si="2974">LEFT(TC$75,SEARCH(" ",TC$75)-1)</f>
        <v>#VALUE!</v>
      </c>
      <c r="TD74" t="e">
        <f t="shared" ref="TD74" si="2975">LEFT(TC$75,SEARCH(" ",TC$75)-1)</f>
        <v>#VALUE!</v>
      </c>
      <c r="TE74" t="e">
        <f t="shared" ref="TE74" si="2976">LEFT(TE$75,SEARCH(" ",TE$75)-1)</f>
        <v>#VALUE!</v>
      </c>
      <c r="TF74" t="e">
        <f t="shared" ref="TF74" si="2977">LEFT(TE$75,SEARCH(" ",TE$75)-1)</f>
        <v>#VALUE!</v>
      </c>
      <c r="TG74" t="e">
        <f t="shared" ref="TG74" si="2978">LEFT(TG$75,SEARCH(" ",TG$75)-1)</f>
        <v>#VALUE!</v>
      </c>
      <c r="TH74" t="e">
        <f t="shared" ref="TH74" si="2979">LEFT(TG$75,SEARCH(" ",TG$75)-1)</f>
        <v>#VALUE!</v>
      </c>
      <c r="TI74" t="e">
        <f t="shared" ref="TI74" si="2980">LEFT(TI$75,SEARCH(" ",TI$75)-1)</f>
        <v>#VALUE!</v>
      </c>
      <c r="TJ74" t="e">
        <f t="shared" ref="TJ74" si="2981">LEFT(TI$75,SEARCH(" ",TI$75)-1)</f>
        <v>#VALUE!</v>
      </c>
      <c r="TK74" t="e">
        <f t="shared" ref="TK74" si="2982">LEFT(TK$75,SEARCH(" ",TK$75)-1)</f>
        <v>#VALUE!</v>
      </c>
      <c r="TL74" t="e">
        <f t="shared" ref="TL74" si="2983">LEFT(TK$75,SEARCH(" ",TK$75)-1)</f>
        <v>#VALUE!</v>
      </c>
      <c r="TM74" t="e">
        <f t="shared" ref="TM74" si="2984">LEFT(TM$75,SEARCH(" ",TM$75)-1)</f>
        <v>#VALUE!</v>
      </c>
      <c r="TN74" t="e">
        <f t="shared" ref="TN74" si="2985">LEFT(TM$75,SEARCH(" ",TM$75)-1)</f>
        <v>#VALUE!</v>
      </c>
      <c r="TO74" t="e">
        <f t="shared" ref="TO74" si="2986">LEFT(TO$75,SEARCH(" ",TO$75)-1)</f>
        <v>#VALUE!</v>
      </c>
      <c r="TP74" t="e">
        <f t="shared" ref="TP74" si="2987">LEFT(TO$75,SEARCH(" ",TO$75)-1)</f>
        <v>#VALUE!</v>
      </c>
      <c r="TQ74" t="e">
        <f t="shared" ref="TQ74" si="2988">LEFT(TQ$75,SEARCH(" ",TQ$75)-1)</f>
        <v>#VALUE!</v>
      </c>
      <c r="TR74" t="e">
        <f t="shared" ref="TR74" si="2989">LEFT(TQ$75,SEARCH(" ",TQ$75)-1)</f>
        <v>#VALUE!</v>
      </c>
      <c r="TS74" t="e">
        <f t="shared" ref="TS74" si="2990">LEFT(TS$75,SEARCH(" ",TS$75)-1)</f>
        <v>#VALUE!</v>
      </c>
      <c r="TT74" t="e">
        <f t="shared" ref="TT74" si="2991">LEFT(TS$75,SEARCH(" ",TS$75)-1)</f>
        <v>#VALUE!</v>
      </c>
      <c r="TU74" t="e">
        <f t="shared" ref="TU74" si="2992">LEFT(TU$75,SEARCH(" ",TU$75)-1)</f>
        <v>#VALUE!</v>
      </c>
      <c r="TV74" t="e">
        <f t="shared" ref="TV74" si="2993">LEFT(TU$75,SEARCH(" ",TU$75)-1)</f>
        <v>#VALUE!</v>
      </c>
      <c r="TW74" t="e">
        <f t="shared" ref="TW74" si="2994">LEFT(TW$75,SEARCH(" ",TW$75)-1)</f>
        <v>#VALUE!</v>
      </c>
      <c r="TX74" t="e">
        <f t="shared" ref="TX74" si="2995">LEFT(TW$75,SEARCH(" ",TW$75)-1)</f>
        <v>#VALUE!</v>
      </c>
      <c r="TY74" t="e">
        <f t="shared" ref="TY74" si="2996">LEFT(TY$75,SEARCH(" ",TY$75)-1)</f>
        <v>#VALUE!</v>
      </c>
      <c r="TZ74" t="e">
        <f t="shared" ref="TZ74" si="2997">LEFT(TY$75,SEARCH(" ",TY$75)-1)</f>
        <v>#VALUE!</v>
      </c>
      <c r="UA74" t="e">
        <f t="shared" ref="UA74" si="2998">LEFT(UA$75,SEARCH(" ",UA$75)-1)</f>
        <v>#VALUE!</v>
      </c>
      <c r="UB74" t="e">
        <f t="shared" ref="UB74" si="2999">LEFT(UA$75,SEARCH(" ",UA$75)-1)</f>
        <v>#VALUE!</v>
      </c>
      <c r="UC74" t="e">
        <f t="shared" ref="UC74" si="3000">LEFT(UC$75,SEARCH(" ",UC$75)-1)</f>
        <v>#VALUE!</v>
      </c>
      <c r="UD74" t="e">
        <f t="shared" ref="UD74" si="3001">LEFT(UC$75,SEARCH(" ",UC$75)-1)</f>
        <v>#VALUE!</v>
      </c>
      <c r="UE74" t="e">
        <f t="shared" ref="UE74" si="3002">LEFT(UE$75,SEARCH(" ",UE$75)-1)</f>
        <v>#VALUE!</v>
      </c>
      <c r="UF74" t="e">
        <f t="shared" ref="UF74" si="3003">LEFT(UE$75,SEARCH(" ",UE$75)-1)</f>
        <v>#VALUE!</v>
      </c>
      <c r="UG74" t="e">
        <f t="shared" ref="UG74" si="3004">LEFT(UG$75,SEARCH(" ",UG$75)-1)</f>
        <v>#VALUE!</v>
      </c>
      <c r="UH74" t="e">
        <f t="shared" ref="UH74" si="3005">LEFT(UG$75,SEARCH(" ",UG$75)-1)</f>
        <v>#VALUE!</v>
      </c>
      <c r="UI74" t="e">
        <f t="shared" ref="UI74" si="3006">LEFT(UI$75,SEARCH(" ",UI$75)-1)</f>
        <v>#VALUE!</v>
      </c>
      <c r="UJ74" t="e">
        <f t="shared" ref="UJ74" si="3007">LEFT(UI$75,SEARCH(" ",UI$75)-1)</f>
        <v>#VALUE!</v>
      </c>
      <c r="UK74" t="e">
        <f t="shared" ref="UK74" si="3008">LEFT(UK$75,SEARCH(" ",UK$75)-1)</f>
        <v>#VALUE!</v>
      </c>
      <c r="UL74" t="e">
        <f t="shared" ref="UL74" si="3009">LEFT(UK$75,SEARCH(" ",UK$75)-1)</f>
        <v>#VALUE!</v>
      </c>
      <c r="UM74" t="e">
        <f t="shared" ref="UM74" si="3010">LEFT(UM$75,SEARCH(" ",UM$75)-1)</f>
        <v>#VALUE!</v>
      </c>
      <c r="UN74" t="e">
        <f t="shared" ref="UN74" si="3011">LEFT(UM$75,SEARCH(" ",UM$75)-1)</f>
        <v>#VALUE!</v>
      </c>
      <c r="UO74" t="e">
        <f t="shared" ref="UO74" si="3012">LEFT(UO$75,SEARCH(" ",UO$75)-1)</f>
        <v>#VALUE!</v>
      </c>
      <c r="UP74" t="e">
        <f t="shared" ref="UP74" si="3013">LEFT(UO$75,SEARCH(" ",UO$75)-1)</f>
        <v>#VALUE!</v>
      </c>
      <c r="UQ74" t="e">
        <f t="shared" ref="UQ74" si="3014">LEFT(UQ$75,SEARCH(" ",UQ$75)-1)</f>
        <v>#VALUE!</v>
      </c>
      <c r="UR74" t="e">
        <f t="shared" ref="UR74" si="3015">LEFT(UQ$75,SEARCH(" ",UQ$75)-1)</f>
        <v>#VALUE!</v>
      </c>
      <c r="US74" t="e">
        <f t="shared" ref="US74" si="3016">LEFT(US$75,SEARCH(" ",US$75)-1)</f>
        <v>#VALUE!</v>
      </c>
      <c r="UT74" t="e">
        <f t="shared" ref="UT74" si="3017">LEFT(US$75,SEARCH(" ",US$75)-1)</f>
        <v>#VALUE!</v>
      </c>
      <c r="UU74" t="e">
        <f t="shared" ref="UU74" si="3018">LEFT(UU$75,SEARCH(" ",UU$75)-1)</f>
        <v>#VALUE!</v>
      </c>
      <c r="UV74" t="e">
        <f t="shared" ref="UV74" si="3019">LEFT(UU$75,SEARCH(" ",UU$75)-1)</f>
        <v>#VALUE!</v>
      </c>
      <c r="UW74" t="e">
        <f t="shared" ref="UW74" si="3020">LEFT(UW$75,SEARCH(" ",UW$75)-1)</f>
        <v>#VALUE!</v>
      </c>
      <c r="UX74" t="e">
        <f t="shared" ref="UX74" si="3021">LEFT(UW$75,SEARCH(" ",UW$75)-1)</f>
        <v>#VALUE!</v>
      </c>
      <c r="UY74" t="e">
        <f t="shared" ref="UY74" si="3022">LEFT(UY$75,SEARCH(" ",UY$75)-1)</f>
        <v>#VALUE!</v>
      </c>
      <c r="UZ74" t="e">
        <f t="shared" ref="UZ74" si="3023">LEFT(UY$75,SEARCH(" ",UY$75)-1)</f>
        <v>#VALUE!</v>
      </c>
      <c r="VA74" t="e">
        <f t="shared" ref="VA74" si="3024">LEFT(VA$75,SEARCH(" ",VA$75)-1)</f>
        <v>#VALUE!</v>
      </c>
      <c r="VB74" t="e">
        <f t="shared" ref="VB74" si="3025">LEFT(VA$75,SEARCH(" ",VA$75)-1)</f>
        <v>#VALUE!</v>
      </c>
      <c r="VC74" t="e">
        <f t="shared" ref="VC74" si="3026">LEFT(VC$75,SEARCH(" ",VC$75)-1)</f>
        <v>#VALUE!</v>
      </c>
      <c r="VD74" t="e">
        <f t="shared" ref="VD74" si="3027">LEFT(VC$75,SEARCH(" ",VC$75)-1)</f>
        <v>#VALUE!</v>
      </c>
      <c r="VE74" t="e">
        <f t="shared" ref="VE74" si="3028">LEFT(VE$75,SEARCH(" ",VE$75)-1)</f>
        <v>#VALUE!</v>
      </c>
      <c r="VF74" t="e">
        <f t="shared" ref="VF74" si="3029">LEFT(VE$75,SEARCH(" ",VE$75)-1)</f>
        <v>#VALUE!</v>
      </c>
      <c r="VG74" t="e">
        <f t="shared" ref="VG74" si="3030">LEFT(VG$75,SEARCH(" ",VG$75)-1)</f>
        <v>#VALUE!</v>
      </c>
      <c r="VH74" t="e">
        <f t="shared" ref="VH74" si="3031">LEFT(VG$75,SEARCH(" ",VG$75)-1)</f>
        <v>#VALUE!</v>
      </c>
      <c r="VI74" t="e">
        <f t="shared" ref="VI74" si="3032">LEFT(VI$75,SEARCH(" ",VI$75)-1)</f>
        <v>#VALUE!</v>
      </c>
      <c r="VJ74" t="e">
        <f t="shared" ref="VJ74" si="3033">LEFT(VI$75,SEARCH(" ",VI$75)-1)</f>
        <v>#VALUE!</v>
      </c>
      <c r="VK74" t="e">
        <f t="shared" ref="VK74" si="3034">LEFT(VK$75,SEARCH(" ",VK$75)-1)</f>
        <v>#VALUE!</v>
      </c>
      <c r="VL74" t="e">
        <f t="shared" ref="VL74" si="3035">LEFT(VK$75,SEARCH(" ",VK$75)-1)</f>
        <v>#VALUE!</v>
      </c>
      <c r="VM74" t="e">
        <f t="shared" ref="VM74" si="3036">LEFT(VM$75,SEARCH(" ",VM$75)-1)</f>
        <v>#VALUE!</v>
      </c>
      <c r="VN74" t="e">
        <f t="shared" ref="VN74" si="3037">LEFT(VM$75,SEARCH(" ",VM$75)-1)</f>
        <v>#VALUE!</v>
      </c>
      <c r="VO74" t="e">
        <f t="shared" ref="VO74" si="3038">LEFT(VO$75,SEARCH(" ",VO$75)-1)</f>
        <v>#VALUE!</v>
      </c>
      <c r="VP74" t="e">
        <f t="shared" ref="VP74" si="3039">LEFT(VO$75,SEARCH(" ",VO$75)-1)</f>
        <v>#VALUE!</v>
      </c>
      <c r="VQ74" t="e">
        <f t="shared" ref="VQ74" si="3040">LEFT(VQ$75,SEARCH(" ",VQ$75)-1)</f>
        <v>#VALUE!</v>
      </c>
      <c r="VR74" t="e">
        <f t="shared" ref="VR74" si="3041">LEFT(VQ$75,SEARCH(" ",VQ$75)-1)</f>
        <v>#VALUE!</v>
      </c>
      <c r="VS74" t="e">
        <f t="shared" ref="VS74" si="3042">LEFT(VS$75,SEARCH(" ",VS$75)-1)</f>
        <v>#VALUE!</v>
      </c>
      <c r="VT74" t="e">
        <f t="shared" ref="VT74" si="3043">LEFT(VS$75,SEARCH(" ",VS$75)-1)</f>
        <v>#VALUE!</v>
      </c>
      <c r="VU74" t="e">
        <f t="shared" ref="VU74" si="3044">LEFT(VU$75,SEARCH(" ",VU$75)-1)</f>
        <v>#VALUE!</v>
      </c>
      <c r="VV74" t="e">
        <f t="shared" ref="VV74" si="3045">LEFT(VU$75,SEARCH(" ",VU$75)-1)</f>
        <v>#VALUE!</v>
      </c>
      <c r="VW74" t="e">
        <f t="shared" ref="VW74" si="3046">LEFT(VW$75,SEARCH(" ",VW$75)-1)</f>
        <v>#VALUE!</v>
      </c>
      <c r="VX74" t="e">
        <f t="shared" ref="VX74" si="3047">LEFT(VW$75,SEARCH(" ",VW$75)-1)</f>
        <v>#VALUE!</v>
      </c>
      <c r="VY74" t="e">
        <f t="shared" ref="VY74" si="3048">LEFT(VY$75,SEARCH(" ",VY$75)-1)</f>
        <v>#VALUE!</v>
      </c>
      <c r="VZ74" t="e">
        <f t="shared" ref="VZ74" si="3049">LEFT(VY$75,SEARCH(" ",VY$75)-1)</f>
        <v>#VALUE!</v>
      </c>
      <c r="WA74" t="e">
        <f t="shared" ref="WA74" si="3050">LEFT(WA$75,SEARCH(" ",WA$75)-1)</f>
        <v>#VALUE!</v>
      </c>
      <c r="WB74" t="e">
        <f t="shared" ref="WB74" si="3051">LEFT(WA$75,SEARCH(" ",WA$75)-1)</f>
        <v>#VALUE!</v>
      </c>
      <c r="WC74" t="e">
        <f t="shared" ref="WC74" si="3052">LEFT(WC$75,SEARCH(" ",WC$75)-1)</f>
        <v>#VALUE!</v>
      </c>
      <c r="WD74" t="e">
        <f t="shared" ref="WD74" si="3053">LEFT(WC$75,SEARCH(" ",WC$75)-1)</f>
        <v>#VALUE!</v>
      </c>
      <c r="WE74" t="e">
        <f t="shared" ref="WE74" si="3054">LEFT(WE$75,SEARCH(" ",WE$75)-1)</f>
        <v>#VALUE!</v>
      </c>
      <c r="WF74" t="e">
        <f t="shared" ref="WF74" si="3055">LEFT(WE$75,SEARCH(" ",WE$75)-1)</f>
        <v>#VALUE!</v>
      </c>
      <c r="WG74" t="e">
        <f t="shared" ref="WG74" si="3056">LEFT(WG$75,SEARCH(" ",WG$75)-1)</f>
        <v>#VALUE!</v>
      </c>
      <c r="WH74" t="e">
        <f t="shared" ref="WH74" si="3057">LEFT(WG$75,SEARCH(" ",WG$75)-1)</f>
        <v>#VALUE!</v>
      </c>
      <c r="WI74" t="e">
        <f t="shared" ref="WI74" si="3058">LEFT(WI$75,SEARCH(" ",WI$75)-1)</f>
        <v>#VALUE!</v>
      </c>
      <c r="WJ74" t="e">
        <f t="shared" ref="WJ74" si="3059">LEFT(WI$75,SEARCH(" ",WI$75)-1)</f>
        <v>#VALUE!</v>
      </c>
      <c r="WK74" t="e">
        <f t="shared" ref="WK74" si="3060">LEFT(WK$75,SEARCH(" ",WK$75)-1)</f>
        <v>#VALUE!</v>
      </c>
      <c r="WL74" t="e">
        <f t="shared" ref="WL74" si="3061">LEFT(WK$75,SEARCH(" ",WK$75)-1)</f>
        <v>#VALUE!</v>
      </c>
      <c r="WM74" t="e">
        <f t="shared" ref="WM74" si="3062">LEFT(WM$75,SEARCH(" ",WM$75)-1)</f>
        <v>#VALUE!</v>
      </c>
      <c r="WN74" t="e">
        <f t="shared" ref="WN74" si="3063">LEFT(WM$75,SEARCH(" ",WM$75)-1)</f>
        <v>#VALUE!</v>
      </c>
      <c r="WO74" t="e">
        <f t="shared" ref="WO74" si="3064">LEFT(WO$75,SEARCH(" ",WO$75)-1)</f>
        <v>#VALUE!</v>
      </c>
      <c r="WP74" t="e">
        <f t="shared" ref="WP74" si="3065">LEFT(WO$75,SEARCH(" ",WO$75)-1)</f>
        <v>#VALUE!</v>
      </c>
      <c r="WQ74" t="e">
        <f t="shared" ref="WQ74" si="3066">LEFT(WQ$75,SEARCH(" ",WQ$75)-1)</f>
        <v>#VALUE!</v>
      </c>
      <c r="WR74" t="e">
        <f t="shared" ref="WR74" si="3067">LEFT(WQ$75,SEARCH(" ",WQ$75)-1)</f>
        <v>#VALUE!</v>
      </c>
      <c r="WS74" t="e">
        <f t="shared" ref="WS74" si="3068">LEFT(WS$75,SEARCH(" ",WS$75)-1)</f>
        <v>#VALUE!</v>
      </c>
      <c r="WT74" t="e">
        <f t="shared" ref="WT74" si="3069">LEFT(WS$75,SEARCH(" ",WS$75)-1)</f>
        <v>#VALUE!</v>
      </c>
      <c r="WU74" t="e">
        <f t="shared" ref="WU74" si="3070">LEFT(WU$75,SEARCH(" ",WU$75)-1)</f>
        <v>#VALUE!</v>
      </c>
      <c r="WV74" t="e">
        <f t="shared" ref="WV74" si="3071">LEFT(WU$75,SEARCH(" ",WU$75)-1)</f>
        <v>#VALUE!</v>
      </c>
      <c r="WW74" t="e">
        <f t="shared" ref="WW74" si="3072">LEFT(WW$75,SEARCH(" ",WW$75)-1)</f>
        <v>#VALUE!</v>
      </c>
      <c r="WX74" t="e">
        <f t="shared" ref="WX74" si="3073">LEFT(WW$75,SEARCH(" ",WW$75)-1)</f>
        <v>#VALUE!</v>
      </c>
      <c r="WY74" t="e">
        <f t="shared" ref="WY74" si="3074">LEFT(WY$75,SEARCH(" ",WY$75)-1)</f>
        <v>#VALUE!</v>
      </c>
      <c r="WZ74" t="e">
        <f t="shared" ref="WZ74" si="3075">LEFT(WY$75,SEARCH(" ",WY$75)-1)</f>
        <v>#VALUE!</v>
      </c>
      <c r="XA74" t="e">
        <f t="shared" ref="XA74" si="3076">LEFT(XA$75,SEARCH(" ",XA$75)-1)</f>
        <v>#VALUE!</v>
      </c>
      <c r="XB74" t="e">
        <f t="shared" ref="XB74" si="3077">LEFT(XA$75,SEARCH(" ",XA$75)-1)</f>
        <v>#VALUE!</v>
      </c>
      <c r="XC74" t="e">
        <f t="shared" ref="XC74" si="3078">LEFT(XC$75,SEARCH(" ",XC$75)-1)</f>
        <v>#VALUE!</v>
      </c>
      <c r="XD74" t="e">
        <f t="shared" ref="XD74" si="3079">LEFT(XC$75,SEARCH(" ",XC$75)-1)</f>
        <v>#VALUE!</v>
      </c>
      <c r="XE74" t="e">
        <f t="shared" ref="XE74" si="3080">LEFT(XE$75,SEARCH(" ",XE$75)-1)</f>
        <v>#VALUE!</v>
      </c>
      <c r="XF74" t="e">
        <f t="shared" ref="XF74" si="3081">LEFT(XE$75,SEARCH(" ",XE$75)-1)</f>
        <v>#VALUE!</v>
      </c>
      <c r="XG74" t="e">
        <f t="shared" ref="XG74" si="3082">LEFT(XG$75,SEARCH(" ",XG$75)-1)</f>
        <v>#VALUE!</v>
      </c>
      <c r="XH74" t="e">
        <f t="shared" ref="XH74" si="3083">LEFT(XG$75,SEARCH(" ",XG$75)-1)</f>
        <v>#VALUE!</v>
      </c>
      <c r="XI74" t="e">
        <f t="shared" ref="XI74" si="3084">LEFT(XI$75,SEARCH(" ",XI$75)-1)</f>
        <v>#VALUE!</v>
      </c>
      <c r="XJ74" t="e">
        <f t="shared" ref="XJ74" si="3085">LEFT(XI$75,SEARCH(" ",XI$75)-1)</f>
        <v>#VALUE!</v>
      </c>
      <c r="XK74" t="e">
        <f t="shared" ref="XK74" si="3086">LEFT(XK$75,SEARCH(" ",XK$75)-1)</f>
        <v>#VALUE!</v>
      </c>
      <c r="XL74" t="e">
        <f t="shared" ref="XL74" si="3087">LEFT(XK$75,SEARCH(" ",XK$75)-1)</f>
        <v>#VALUE!</v>
      </c>
      <c r="XM74" t="e">
        <f t="shared" ref="XM74" si="3088">LEFT(XM$75,SEARCH(" ",XM$75)-1)</f>
        <v>#VALUE!</v>
      </c>
      <c r="XN74" t="e">
        <f t="shared" ref="XN74" si="3089">LEFT(XM$75,SEARCH(" ",XM$75)-1)</f>
        <v>#VALUE!</v>
      </c>
      <c r="XO74" t="e">
        <f t="shared" ref="XO74" si="3090">LEFT(XO$75,SEARCH(" ",XO$75)-1)</f>
        <v>#VALUE!</v>
      </c>
      <c r="XP74" t="e">
        <f t="shared" ref="XP74" si="3091">LEFT(XO$75,SEARCH(" ",XO$75)-1)</f>
        <v>#VALUE!</v>
      </c>
      <c r="XQ74" t="e">
        <f t="shared" ref="XQ74" si="3092">LEFT(XQ$75,SEARCH(" ",XQ$75)-1)</f>
        <v>#VALUE!</v>
      </c>
      <c r="XR74" t="e">
        <f t="shared" ref="XR74" si="3093">LEFT(XQ$75,SEARCH(" ",XQ$75)-1)</f>
        <v>#VALUE!</v>
      </c>
      <c r="XS74" t="e">
        <f t="shared" ref="XS74" si="3094">LEFT(XS$75,SEARCH(" ",XS$75)-1)</f>
        <v>#VALUE!</v>
      </c>
      <c r="XT74" t="e">
        <f t="shared" ref="XT74" si="3095">LEFT(XS$75,SEARCH(" ",XS$75)-1)</f>
        <v>#VALUE!</v>
      </c>
      <c r="XU74" t="e">
        <f t="shared" ref="XU74" si="3096">LEFT(XU$75,SEARCH(" ",XU$75)-1)</f>
        <v>#VALUE!</v>
      </c>
      <c r="XV74" t="e">
        <f t="shared" ref="XV74" si="3097">LEFT(XU$75,SEARCH(" ",XU$75)-1)</f>
        <v>#VALUE!</v>
      </c>
      <c r="XW74" t="e">
        <f t="shared" ref="XW74" si="3098">LEFT(XW$75,SEARCH(" ",XW$75)-1)</f>
        <v>#VALUE!</v>
      </c>
      <c r="XX74" t="e">
        <f t="shared" ref="XX74" si="3099">LEFT(XW$75,SEARCH(" ",XW$75)-1)</f>
        <v>#VALUE!</v>
      </c>
      <c r="XY74" t="e">
        <f t="shared" ref="XY74" si="3100">LEFT(XY$75,SEARCH(" ",XY$75)-1)</f>
        <v>#VALUE!</v>
      </c>
      <c r="XZ74" t="e">
        <f t="shared" ref="XZ74" si="3101">LEFT(XY$75,SEARCH(" ",XY$75)-1)</f>
        <v>#VALUE!</v>
      </c>
      <c r="YA74" t="e">
        <f t="shared" ref="YA74" si="3102">LEFT(YA$75,SEARCH(" ",YA$75)-1)</f>
        <v>#VALUE!</v>
      </c>
      <c r="YB74" t="e">
        <f t="shared" ref="YB74" si="3103">LEFT(YA$75,SEARCH(" ",YA$75)-1)</f>
        <v>#VALUE!</v>
      </c>
      <c r="YC74" t="e">
        <f t="shared" ref="YC74" si="3104">LEFT(YC$75,SEARCH(" ",YC$75)-1)</f>
        <v>#VALUE!</v>
      </c>
      <c r="YD74" t="e">
        <f t="shared" ref="YD74" si="3105">LEFT(YC$75,SEARCH(" ",YC$75)-1)</f>
        <v>#VALUE!</v>
      </c>
      <c r="YE74" t="e">
        <f t="shared" ref="YE74" si="3106">LEFT(YE$75,SEARCH(" ",YE$75)-1)</f>
        <v>#VALUE!</v>
      </c>
      <c r="YF74" t="e">
        <f t="shared" ref="YF74" si="3107">LEFT(YE$75,SEARCH(" ",YE$75)-1)</f>
        <v>#VALUE!</v>
      </c>
      <c r="YG74" t="e">
        <f t="shared" ref="YG74" si="3108">LEFT(YG$75,SEARCH(" ",YG$75)-1)</f>
        <v>#VALUE!</v>
      </c>
      <c r="YH74" t="e">
        <f t="shared" ref="YH74" si="3109">LEFT(YG$75,SEARCH(" ",YG$75)-1)</f>
        <v>#VALUE!</v>
      </c>
      <c r="YI74" t="e">
        <f t="shared" ref="YI74" si="3110">LEFT(YI$75,SEARCH(" ",YI$75)-1)</f>
        <v>#VALUE!</v>
      </c>
      <c r="YJ74" t="e">
        <f t="shared" ref="YJ74" si="3111">LEFT(YI$75,SEARCH(" ",YI$75)-1)</f>
        <v>#VALUE!</v>
      </c>
      <c r="YK74" t="e">
        <f t="shared" ref="YK74" si="3112">LEFT(YK$75,SEARCH(" ",YK$75)-1)</f>
        <v>#VALUE!</v>
      </c>
      <c r="YL74" t="e">
        <f t="shared" ref="YL74" si="3113">LEFT(YK$75,SEARCH(" ",YK$75)-1)</f>
        <v>#VALUE!</v>
      </c>
      <c r="YM74" t="e">
        <f t="shared" ref="YM74" si="3114">LEFT(YM$75,SEARCH(" ",YM$75)-1)</f>
        <v>#VALUE!</v>
      </c>
      <c r="YN74" t="e">
        <f t="shared" ref="YN74" si="3115">LEFT(YM$75,SEARCH(" ",YM$75)-1)</f>
        <v>#VALUE!</v>
      </c>
      <c r="YO74" t="e">
        <f t="shared" ref="YO74" si="3116">LEFT(YO$75,SEARCH(" ",YO$75)-1)</f>
        <v>#VALUE!</v>
      </c>
      <c r="YP74" t="e">
        <f t="shared" ref="YP74" si="3117">LEFT(YO$75,SEARCH(" ",YO$75)-1)</f>
        <v>#VALUE!</v>
      </c>
      <c r="YQ74" t="e">
        <f t="shared" ref="YQ74" si="3118">LEFT(YQ$75,SEARCH(" ",YQ$75)-1)</f>
        <v>#VALUE!</v>
      </c>
      <c r="YR74" t="e">
        <f t="shared" ref="YR74" si="3119">LEFT(YQ$75,SEARCH(" ",YQ$75)-1)</f>
        <v>#VALUE!</v>
      </c>
      <c r="YS74" t="e">
        <f t="shared" ref="YS74" si="3120">LEFT(YS$75,SEARCH(" ",YS$75)-1)</f>
        <v>#VALUE!</v>
      </c>
      <c r="YT74" t="e">
        <f t="shared" ref="YT74" si="3121">LEFT(YS$75,SEARCH(" ",YS$75)-1)</f>
        <v>#VALUE!</v>
      </c>
      <c r="YU74" t="e">
        <f t="shared" ref="YU74" si="3122">LEFT(YU$75,SEARCH(" ",YU$75)-1)</f>
        <v>#VALUE!</v>
      </c>
      <c r="YV74" t="e">
        <f t="shared" ref="YV74" si="3123">LEFT(YU$75,SEARCH(" ",YU$75)-1)</f>
        <v>#VALUE!</v>
      </c>
      <c r="YW74" t="e">
        <f t="shared" ref="YW74" si="3124">LEFT(YW$75,SEARCH(" ",YW$75)-1)</f>
        <v>#VALUE!</v>
      </c>
      <c r="YX74" t="e">
        <f t="shared" ref="YX74" si="3125">LEFT(YW$75,SEARCH(" ",YW$75)-1)</f>
        <v>#VALUE!</v>
      </c>
      <c r="YY74" t="e">
        <f t="shared" ref="YY74" si="3126">LEFT(YY$75,SEARCH(" ",YY$75)-1)</f>
        <v>#VALUE!</v>
      </c>
      <c r="YZ74" t="e">
        <f t="shared" ref="YZ74" si="3127">LEFT(YY$75,SEARCH(" ",YY$75)-1)</f>
        <v>#VALUE!</v>
      </c>
      <c r="ZA74" t="e">
        <f t="shared" ref="ZA74" si="3128">LEFT(ZA$75,SEARCH(" ",ZA$75)-1)</f>
        <v>#VALUE!</v>
      </c>
      <c r="ZB74" t="e">
        <f t="shared" ref="ZB74" si="3129">LEFT(ZA$75,SEARCH(" ",ZA$75)-1)</f>
        <v>#VALUE!</v>
      </c>
      <c r="ZC74" t="e">
        <f t="shared" ref="ZC74" si="3130">LEFT(ZC$75,SEARCH(" ",ZC$75)-1)</f>
        <v>#VALUE!</v>
      </c>
      <c r="ZD74" t="e">
        <f t="shared" ref="ZD74" si="3131">LEFT(ZC$75,SEARCH(" ",ZC$75)-1)</f>
        <v>#VALUE!</v>
      </c>
      <c r="ZE74" t="e">
        <f t="shared" ref="ZE74" si="3132">LEFT(ZE$75,SEARCH(" ",ZE$75)-1)</f>
        <v>#VALUE!</v>
      </c>
      <c r="ZF74" t="e">
        <f t="shared" ref="ZF74" si="3133">LEFT(ZE$75,SEARCH(" ",ZE$75)-1)</f>
        <v>#VALUE!</v>
      </c>
      <c r="ZG74" t="e">
        <f t="shared" ref="ZG74" si="3134">LEFT(ZG$75,SEARCH(" ",ZG$75)-1)</f>
        <v>#VALUE!</v>
      </c>
      <c r="ZH74" t="e">
        <f t="shared" ref="ZH74" si="3135">LEFT(ZG$75,SEARCH(" ",ZG$75)-1)</f>
        <v>#VALUE!</v>
      </c>
      <c r="ZI74" t="e">
        <f t="shared" ref="ZI74" si="3136">LEFT(ZI$75,SEARCH(" ",ZI$75)-1)</f>
        <v>#VALUE!</v>
      </c>
      <c r="ZJ74" t="e">
        <f t="shared" ref="ZJ74" si="3137">LEFT(ZI$75,SEARCH(" ",ZI$75)-1)</f>
        <v>#VALUE!</v>
      </c>
      <c r="ZK74" t="e">
        <f t="shared" ref="ZK74" si="3138">LEFT(ZK$75,SEARCH(" ",ZK$75)-1)</f>
        <v>#VALUE!</v>
      </c>
      <c r="ZL74" t="e">
        <f t="shared" ref="ZL74" si="3139">LEFT(ZK$75,SEARCH(" ",ZK$75)-1)</f>
        <v>#VALUE!</v>
      </c>
      <c r="ZM74" t="e">
        <f t="shared" ref="ZM74" si="3140">LEFT(ZM$75,SEARCH(" ",ZM$75)-1)</f>
        <v>#VALUE!</v>
      </c>
      <c r="ZN74" t="e">
        <f t="shared" ref="ZN74" si="3141">LEFT(ZM$75,SEARCH(" ",ZM$75)-1)</f>
        <v>#VALUE!</v>
      </c>
      <c r="ZO74" t="e">
        <f t="shared" ref="ZO74" si="3142">LEFT(ZO$75,SEARCH(" ",ZO$75)-1)</f>
        <v>#VALUE!</v>
      </c>
      <c r="ZP74" t="e">
        <f t="shared" ref="ZP74" si="3143">LEFT(ZO$75,SEARCH(" ",ZO$75)-1)</f>
        <v>#VALUE!</v>
      </c>
      <c r="ZQ74" t="e">
        <f t="shared" ref="ZQ74" si="3144">LEFT(ZQ$75,SEARCH(" ",ZQ$75)-1)</f>
        <v>#VALUE!</v>
      </c>
      <c r="ZR74" t="e">
        <f t="shared" ref="ZR74" si="3145">LEFT(ZQ$75,SEARCH(" ",ZQ$75)-1)</f>
        <v>#VALUE!</v>
      </c>
      <c r="ZS74" t="e">
        <f t="shared" ref="ZS74" si="3146">LEFT(ZS$75,SEARCH(" ",ZS$75)-1)</f>
        <v>#VALUE!</v>
      </c>
      <c r="ZT74" t="e">
        <f t="shared" ref="ZT74" si="3147">LEFT(ZS$75,SEARCH(" ",ZS$75)-1)</f>
        <v>#VALUE!</v>
      </c>
      <c r="ZU74" t="e">
        <f t="shared" ref="ZU74" si="3148">LEFT(ZU$75,SEARCH(" ",ZU$75)-1)</f>
        <v>#VALUE!</v>
      </c>
      <c r="ZV74" t="e">
        <f t="shared" ref="ZV74" si="3149">LEFT(ZU$75,SEARCH(" ",ZU$75)-1)</f>
        <v>#VALUE!</v>
      </c>
      <c r="ZW74" t="e">
        <f t="shared" ref="ZW74" si="3150">LEFT(ZW$75,SEARCH(" ",ZW$75)-1)</f>
        <v>#VALUE!</v>
      </c>
      <c r="ZX74" t="e">
        <f t="shared" ref="ZX74" si="3151">LEFT(ZW$75,SEARCH(" ",ZW$75)-1)</f>
        <v>#VALUE!</v>
      </c>
      <c r="ZY74" t="e">
        <f t="shared" ref="ZY74" si="3152">LEFT(ZY$75,SEARCH(" ",ZY$75)-1)</f>
        <v>#VALUE!</v>
      </c>
      <c r="ZZ74" t="e">
        <f t="shared" ref="ZZ74" si="3153">LEFT(ZY$75,SEARCH(" ",ZY$75)-1)</f>
        <v>#VALUE!</v>
      </c>
      <c r="AAA74" t="e">
        <f t="shared" ref="AAA74" si="3154">LEFT(AAA$75,SEARCH(" ",AAA$75)-1)</f>
        <v>#VALUE!</v>
      </c>
      <c r="AAB74" t="e">
        <f t="shared" ref="AAB74" si="3155">LEFT(AAA$75,SEARCH(" ",AAA$75)-1)</f>
        <v>#VALUE!</v>
      </c>
      <c r="AAC74" t="e">
        <f t="shared" ref="AAC74" si="3156">LEFT(AAC$75,SEARCH(" ",AAC$75)-1)</f>
        <v>#VALUE!</v>
      </c>
      <c r="AAD74" t="e">
        <f t="shared" ref="AAD74" si="3157">LEFT(AAC$75,SEARCH(" ",AAC$75)-1)</f>
        <v>#VALUE!</v>
      </c>
      <c r="AAE74" t="e">
        <f t="shared" ref="AAE74" si="3158">LEFT(AAE$75,SEARCH(" ",AAE$75)-1)</f>
        <v>#VALUE!</v>
      </c>
      <c r="AAF74" t="e">
        <f t="shared" ref="AAF74" si="3159">LEFT(AAE$75,SEARCH(" ",AAE$75)-1)</f>
        <v>#VALUE!</v>
      </c>
      <c r="AAG74" t="e">
        <f t="shared" ref="AAG74" si="3160">LEFT(AAG$75,SEARCH(" ",AAG$75)-1)</f>
        <v>#VALUE!</v>
      </c>
      <c r="AAH74" t="e">
        <f t="shared" ref="AAH74" si="3161">LEFT(AAG$75,SEARCH(" ",AAG$75)-1)</f>
        <v>#VALUE!</v>
      </c>
      <c r="AAI74" t="e">
        <f t="shared" ref="AAI74" si="3162">LEFT(AAI$75,SEARCH(" ",AAI$75)-1)</f>
        <v>#VALUE!</v>
      </c>
      <c r="AAJ74" t="e">
        <f t="shared" ref="AAJ74" si="3163">LEFT(AAI$75,SEARCH(" ",AAI$75)-1)</f>
        <v>#VALUE!</v>
      </c>
      <c r="AAK74" t="e">
        <f t="shared" ref="AAK74" si="3164">LEFT(AAK$75,SEARCH(" ",AAK$75)-1)</f>
        <v>#VALUE!</v>
      </c>
      <c r="AAL74" t="e">
        <f t="shared" ref="AAL74" si="3165">LEFT(AAK$75,SEARCH(" ",AAK$75)-1)</f>
        <v>#VALUE!</v>
      </c>
      <c r="AAM74" t="e">
        <f t="shared" ref="AAM74" si="3166">LEFT(AAM$75,SEARCH(" ",AAM$75)-1)</f>
        <v>#VALUE!</v>
      </c>
      <c r="AAN74" t="e">
        <f t="shared" ref="AAN74" si="3167">LEFT(AAM$75,SEARCH(" ",AAM$75)-1)</f>
        <v>#VALUE!</v>
      </c>
      <c r="AAO74" t="e">
        <f t="shared" ref="AAO74" si="3168">LEFT(AAO$75,SEARCH(" ",AAO$75)-1)</f>
        <v>#VALUE!</v>
      </c>
      <c r="AAP74" t="e">
        <f t="shared" ref="AAP74" si="3169">LEFT(AAO$75,SEARCH(" ",AAO$75)-1)</f>
        <v>#VALUE!</v>
      </c>
      <c r="AAQ74" t="e">
        <f t="shared" ref="AAQ74" si="3170">LEFT(AAQ$75,SEARCH(" ",AAQ$75)-1)</f>
        <v>#VALUE!</v>
      </c>
      <c r="AAR74" t="e">
        <f t="shared" ref="AAR74" si="3171">LEFT(AAQ$75,SEARCH(" ",AAQ$75)-1)</f>
        <v>#VALUE!</v>
      </c>
      <c r="AAS74" t="e">
        <f t="shared" ref="AAS74" si="3172">LEFT(AAS$75,SEARCH(" ",AAS$75)-1)</f>
        <v>#VALUE!</v>
      </c>
      <c r="AAT74" t="e">
        <f t="shared" ref="AAT74" si="3173">LEFT(AAS$75,SEARCH(" ",AAS$75)-1)</f>
        <v>#VALUE!</v>
      </c>
      <c r="AAU74" t="e">
        <f t="shared" ref="AAU74" si="3174">LEFT(AAU$75,SEARCH(" ",AAU$75)-1)</f>
        <v>#VALUE!</v>
      </c>
      <c r="AAV74" t="e">
        <f t="shared" ref="AAV74" si="3175">LEFT(AAU$75,SEARCH(" ",AAU$75)-1)</f>
        <v>#VALUE!</v>
      </c>
      <c r="AAW74" t="e">
        <f t="shared" ref="AAW74" si="3176">LEFT(AAW$75,SEARCH(" ",AAW$75)-1)</f>
        <v>#VALUE!</v>
      </c>
      <c r="AAX74" t="e">
        <f t="shared" ref="AAX74" si="3177">LEFT(AAW$75,SEARCH(" ",AAW$75)-1)</f>
        <v>#VALUE!</v>
      </c>
      <c r="AAY74" t="e">
        <f t="shared" ref="AAY74" si="3178">LEFT(AAY$75,SEARCH(" ",AAY$75)-1)</f>
        <v>#VALUE!</v>
      </c>
      <c r="AAZ74" t="e">
        <f t="shared" ref="AAZ74" si="3179">LEFT(AAY$75,SEARCH(" ",AAY$75)-1)</f>
        <v>#VALUE!</v>
      </c>
      <c r="ABA74" t="e">
        <f t="shared" ref="ABA74" si="3180">LEFT(ABA$75,SEARCH(" ",ABA$75)-1)</f>
        <v>#VALUE!</v>
      </c>
      <c r="ABB74" t="e">
        <f t="shared" ref="ABB74" si="3181">LEFT(ABA$75,SEARCH(" ",ABA$75)-1)</f>
        <v>#VALUE!</v>
      </c>
      <c r="ABC74" t="e">
        <f t="shared" ref="ABC74" si="3182">LEFT(ABC$75,SEARCH(" ",ABC$75)-1)</f>
        <v>#VALUE!</v>
      </c>
      <c r="ABD74" t="e">
        <f t="shared" ref="ABD74" si="3183">LEFT(ABC$75,SEARCH(" ",ABC$75)-1)</f>
        <v>#VALUE!</v>
      </c>
      <c r="ABE74" t="e">
        <f t="shared" ref="ABE74" si="3184">LEFT(ABE$75,SEARCH(" ",ABE$75)-1)</f>
        <v>#VALUE!</v>
      </c>
      <c r="ABF74" t="e">
        <f t="shared" ref="ABF74" si="3185">LEFT(ABE$75,SEARCH(" ",ABE$75)-1)</f>
        <v>#VALUE!</v>
      </c>
      <c r="ABG74" t="e">
        <f t="shared" ref="ABG74" si="3186">LEFT(ABG$75,SEARCH(" ",ABG$75)-1)</f>
        <v>#VALUE!</v>
      </c>
      <c r="ABH74" t="e">
        <f t="shared" ref="ABH74" si="3187">LEFT(ABG$75,SEARCH(" ",ABG$75)-1)</f>
        <v>#VALUE!</v>
      </c>
      <c r="ABI74" t="e">
        <f t="shared" ref="ABI74" si="3188">LEFT(ABI$75,SEARCH(" ",ABI$75)-1)</f>
        <v>#VALUE!</v>
      </c>
      <c r="ABJ74" t="e">
        <f t="shared" ref="ABJ74" si="3189">LEFT(ABI$75,SEARCH(" ",ABI$75)-1)</f>
        <v>#VALUE!</v>
      </c>
      <c r="ABK74" t="e">
        <f t="shared" ref="ABK74" si="3190">LEFT(ABK$75,SEARCH(" ",ABK$75)-1)</f>
        <v>#VALUE!</v>
      </c>
      <c r="ABL74" t="e">
        <f t="shared" ref="ABL74" si="3191">LEFT(ABK$75,SEARCH(" ",ABK$75)-1)</f>
        <v>#VALUE!</v>
      </c>
      <c r="ABM74" t="e">
        <f t="shared" ref="ABM74" si="3192">LEFT(ABM$75,SEARCH(" ",ABM$75)-1)</f>
        <v>#VALUE!</v>
      </c>
      <c r="ABN74" t="e">
        <f t="shared" ref="ABN74" si="3193">LEFT(ABM$75,SEARCH(" ",ABM$75)-1)</f>
        <v>#VALUE!</v>
      </c>
      <c r="ABO74" t="e">
        <f t="shared" ref="ABO74" si="3194">LEFT(ABO$75,SEARCH(" ",ABO$75)-1)</f>
        <v>#VALUE!</v>
      </c>
      <c r="ABP74" t="e">
        <f t="shared" ref="ABP74" si="3195">LEFT(ABO$75,SEARCH(" ",ABO$75)-1)</f>
        <v>#VALUE!</v>
      </c>
      <c r="ABQ74" t="e">
        <f t="shared" ref="ABQ74" si="3196">LEFT(ABQ$75,SEARCH(" ",ABQ$75)-1)</f>
        <v>#VALUE!</v>
      </c>
      <c r="ABR74" t="e">
        <f t="shared" ref="ABR74" si="3197">LEFT(ABQ$75,SEARCH(" ",ABQ$75)-1)</f>
        <v>#VALUE!</v>
      </c>
      <c r="ABS74" t="e">
        <f t="shared" ref="ABS74" si="3198">LEFT(ABS$75,SEARCH(" ",ABS$75)-1)</f>
        <v>#VALUE!</v>
      </c>
      <c r="ABT74" t="e">
        <f t="shared" ref="ABT74" si="3199">LEFT(ABS$75,SEARCH(" ",ABS$75)-1)</f>
        <v>#VALUE!</v>
      </c>
      <c r="ABU74" t="e">
        <f t="shared" ref="ABU74" si="3200">LEFT(ABU$75,SEARCH(" ",ABU$75)-1)</f>
        <v>#VALUE!</v>
      </c>
      <c r="ABV74" t="e">
        <f t="shared" ref="ABV74" si="3201">LEFT(ABU$75,SEARCH(" ",ABU$75)-1)</f>
        <v>#VALUE!</v>
      </c>
      <c r="ABW74" t="e">
        <f t="shared" ref="ABW74" si="3202">LEFT(ABW$75,SEARCH(" ",ABW$75)-1)</f>
        <v>#VALUE!</v>
      </c>
      <c r="ABX74" t="e">
        <f t="shared" ref="ABX74" si="3203">LEFT(ABW$75,SEARCH(" ",ABW$75)-1)</f>
        <v>#VALUE!</v>
      </c>
      <c r="ABY74" t="e">
        <f t="shared" ref="ABY74" si="3204">LEFT(ABY$75,SEARCH(" ",ABY$75)-1)</f>
        <v>#VALUE!</v>
      </c>
      <c r="ABZ74" t="e">
        <f t="shared" ref="ABZ74" si="3205">LEFT(ABY$75,SEARCH(" ",ABY$75)-1)</f>
        <v>#VALUE!</v>
      </c>
      <c r="ACA74" t="e">
        <f t="shared" ref="ACA74" si="3206">LEFT(ACA$75,SEARCH(" ",ACA$75)-1)</f>
        <v>#VALUE!</v>
      </c>
      <c r="ACB74" t="e">
        <f t="shared" ref="ACB74" si="3207">LEFT(ACA$75,SEARCH(" ",ACA$75)-1)</f>
        <v>#VALUE!</v>
      </c>
      <c r="ACC74" t="e">
        <f t="shared" ref="ACC74" si="3208">LEFT(ACC$75,SEARCH(" ",ACC$75)-1)</f>
        <v>#VALUE!</v>
      </c>
      <c r="ACD74" t="e">
        <f t="shared" ref="ACD74" si="3209">LEFT(ACC$75,SEARCH(" ",ACC$75)-1)</f>
        <v>#VALUE!</v>
      </c>
      <c r="ACE74" t="e">
        <f t="shared" ref="ACE74" si="3210">LEFT(ACE$75,SEARCH(" ",ACE$75)-1)</f>
        <v>#VALUE!</v>
      </c>
      <c r="ACF74" t="e">
        <f t="shared" ref="ACF74" si="3211">LEFT(ACE$75,SEARCH(" ",ACE$75)-1)</f>
        <v>#VALUE!</v>
      </c>
      <c r="ACG74" t="e">
        <f t="shared" ref="ACG74" si="3212">LEFT(ACG$75,SEARCH(" ",ACG$75)-1)</f>
        <v>#VALUE!</v>
      </c>
      <c r="ACH74" t="e">
        <f t="shared" ref="ACH74" si="3213">LEFT(ACG$75,SEARCH(" ",ACG$75)-1)</f>
        <v>#VALUE!</v>
      </c>
      <c r="ACI74" t="e">
        <f t="shared" ref="ACI74" si="3214">LEFT(ACI$75,SEARCH(" ",ACI$75)-1)</f>
        <v>#VALUE!</v>
      </c>
      <c r="ACJ74" t="e">
        <f t="shared" ref="ACJ74" si="3215">LEFT(ACI$75,SEARCH(" ",ACI$75)-1)</f>
        <v>#VALUE!</v>
      </c>
      <c r="ACK74" t="e">
        <f t="shared" ref="ACK74" si="3216">LEFT(ACK$75,SEARCH(" ",ACK$75)-1)</f>
        <v>#VALUE!</v>
      </c>
      <c r="ACL74" t="e">
        <f t="shared" ref="ACL74" si="3217">LEFT(ACK$75,SEARCH(" ",ACK$75)-1)</f>
        <v>#VALUE!</v>
      </c>
      <c r="ACM74" t="e">
        <f t="shared" ref="ACM74" si="3218">LEFT(ACM$75,SEARCH(" ",ACM$75)-1)</f>
        <v>#VALUE!</v>
      </c>
      <c r="ACN74" t="e">
        <f t="shared" ref="ACN74" si="3219">LEFT(ACM$75,SEARCH(" ",ACM$75)-1)</f>
        <v>#VALUE!</v>
      </c>
      <c r="ACO74" t="e">
        <f t="shared" ref="ACO74" si="3220">LEFT(ACO$75,SEARCH(" ",ACO$75)-1)</f>
        <v>#VALUE!</v>
      </c>
      <c r="ACP74" t="e">
        <f t="shared" ref="ACP74" si="3221">LEFT(ACO$75,SEARCH(" ",ACO$75)-1)</f>
        <v>#VALUE!</v>
      </c>
      <c r="ACQ74" t="e">
        <f t="shared" ref="ACQ74" si="3222">LEFT(ACQ$75,SEARCH(" ",ACQ$75)-1)</f>
        <v>#VALUE!</v>
      </c>
      <c r="ACR74" t="e">
        <f t="shared" ref="ACR74" si="3223">LEFT(ACQ$75,SEARCH(" ",ACQ$75)-1)</f>
        <v>#VALUE!</v>
      </c>
      <c r="ACS74" t="e">
        <f t="shared" ref="ACS74" si="3224">LEFT(ACS$75,SEARCH(" ",ACS$75)-1)</f>
        <v>#VALUE!</v>
      </c>
      <c r="ACT74" t="e">
        <f t="shared" ref="ACT74" si="3225">LEFT(ACS$75,SEARCH(" ",ACS$75)-1)</f>
        <v>#VALUE!</v>
      </c>
      <c r="ACU74" t="e">
        <f t="shared" ref="ACU74" si="3226">LEFT(ACU$75,SEARCH(" ",ACU$75)-1)</f>
        <v>#VALUE!</v>
      </c>
      <c r="ACV74" t="e">
        <f t="shared" ref="ACV74" si="3227">LEFT(ACU$75,SEARCH(" ",ACU$75)-1)</f>
        <v>#VALUE!</v>
      </c>
      <c r="ACW74" t="e">
        <f t="shared" ref="ACW74" si="3228">LEFT(ACW$75,SEARCH(" ",ACW$75)-1)</f>
        <v>#VALUE!</v>
      </c>
      <c r="ACX74" t="e">
        <f t="shared" ref="ACX74" si="3229">LEFT(ACW$75,SEARCH(" ",ACW$75)-1)</f>
        <v>#VALUE!</v>
      </c>
      <c r="ACY74" t="e">
        <f t="shared" ref="ACY74" si="3230">LEFT(ACY$75,SEARCH(" ",ACY$75)-1)</f>
        <v>#VALUE!</v>
      </c>
      <c r="ACZ74" t="e">
        <f t="shared" ref="ACZ74" si="3231">LEFT(ACY$75,SEARCH(" ",ACY$75)-1)</f>
        <v>#VALUE!</v>
      </c>
      <c r="ADA74" t="e">
        <f t="shared" ref="ADA74" si="3232">LEFT(ADA$75,SEARCH(" ",ADA$75)-1)</f>
        <v>#VALUE!</v>
      </c>
      <c r="ADB74" t="e">
        <f t="shared" ref="ADB74" si="3233">LEFT(ADA$75,SEARCH(" ",ADA$75)-1)</f>
        <v>#VALUE!</v>
      </c>
      <c r="ADC74" t="e">
        <f t="shared" ref="ADC74" si="3234">LEFT(ADC$75,SEARCH(" ",ADC$75)-1)</f>
        <v>#VALUE!</v>
      </c>
      <c r="ADD74" t="e">
        <f t="shared" ref="ADD74" si="3235">LEFT(ADC$75,SEARCH(" ",ADC$75)-1)</f>
        <v>#VALUE!</v>
      </c>
      <c r="ADE74" t="e">
        <f t="shared" ref="ADE74" si="3236">LEFT(ADE$75,SEARCH(" ",ADE$75)-1)</f>
        <v>#VALUE!</v>
      </c>
      <c r="ADF74" t="e">
        <f t="shared" ref="ADF74" si="3237">LEFT(ADE$75,SEARCH(" ",ADE$75)-1)</f>
        <v>#VALUE!</v>
      </c>
      <c r="ADG74" t="e">
        <f t="shared" ref="ADG74" si="3238">LEFT(ADG$75,SEARCH(" ",ADG$75)-1)</f>
        <v>#VALUE!</v>
      </c>
      <c r="ADH74" t="e">
        <f t="shared" ref="ADH74" si="3239">LEFT(ADG$75,SEARCH(" ",ADG$75)-1)</f>
        <v>#VALUE!</v>
      </c>
      <c r="ADI74" t="e">
        <f t="shared" ref="ADI74" si="3240">LEFT(ADI$75,SEARCH(" ",ADI$75)-1)</f>
        <v>#VALUE!</v>
      </c>
      <c r="ADJ74" t="e">
        <f t="shared" ref="ADJ74" si="3241">LEFT(ADI$75,SEARCH(" ",ADI$75)-1)</f>
        <v>#VALUE!</v>
      </c>
      <c r="ADK74" t="e">
        <f t="shared" ref="ADK74" si="3242">LEFT(ADK$75,SEARCH(" ",ADK$75)-1)</f>
        <v>#VALUE!</v>
      </c>
      <c r="ADL74" t="e">
        <f t="shared" ref="ADL74" si="3243">LEFT(ADK$75,SEARCH(" ",ADK$75)-1)</f>
        <v>#VALUE!</v>
      </c>
      <c r="ADM74" t="e">
        <f t="shared" ref="ADM74" si="3244">LEFT(ADM$75,SEARCH(" ",ADM$75)-1)</f>
        <v>#VALUE!</v>
      </c>
      <c r="ADN74" t="e">
        <f t="shared" ref="ADN74" si="3245">LEFT(ADM$75,SEARCH(" ",ADM$75)-1)</f>
        <v>#VALUE!</v>
      </c>
      <c r="ADO74" t="e">
        <f t="shared" ref="ADO74" si="3246">LEFT(ADO$75,SEARCH(" ",ADO$75)-1)</f>
        <v>#VALUE!</v>
      </c>
      <c r="ADP74" t="e">
        <f t="shared" ref="ADP74" si="3247">LEFT(ADO$75,SEARCH(" ",ADO$75)-1)</f>
        <v>#VALUE!</v>
      </c>
      <c r="ADQ74" t="e">
        <f t="shared" ref="ADQ74" si="3248">LEFT(ADQ$75,SEARCH(" ",ADQ$75)-1)</f>
        <v>#VALUE!</v>
      </c>
      <c r="ADR74" t="e">
        <f t="shared" ref="ADR74" si="3249">LEFT(ADQ$75,SEARCH(" ",ADQ$75)-1)</f>
        <v>#VALUE!</v>
      </c>
      <c r="ADS74" t="e">
        <f t="shared" ref="ADS74" si="3250">LEFT(ADS$75,SEARCH(" ",ADS$75)-1)</f>
        <v>#VALUE!</v>
      </c>
      <c r="ADT74" t="e">
        <f t="shared" ref="ADT74" si="3251">LEFT(ADS$75,SEARCH(" ",ADS$75)-1)</f>
        <v>#VALUE!</v>
      </c>
      <c r="ADU74" t="e">
        <f t="shared" ref="ADU74" si="3252">LEFT(ADU$75,SEARCH(" ",ADU$75)-1)</f>
        <v>#VALUE!</v>
      </c>
      <c r="ADV74" t="e">
        <f t="shared" ref="ADV74" si="3253">LEFT(ADU$75,SEARCH(" ",ADU$75)-1)</f>
        <v>#VALUE!</v>
      </c>
      <c r="ADW74" t="e">
        <f t="shared" ref="ADW74" si="3254">LEFT(ADW$75,SEARCH(" ",ADW$75)-1)</f>
        <v>#VALUE!</v>
      </c>
      <c r="ADX74" t="e">
        <f t="shared" ref="ADX74" si="3255">LEFT(ADW$75,SEARCH(" ",ADW$75)-1)</f>
        <v>#VALUE!</v>
      </c>
      <c r="ADY74" t="e">
        <f t="shared" ref="ADY74" si="3256">LEFT(ADY$75,SEARCH(" ",ADY$75)-1)</f>
        <v>#VALUE!</v>
      </c>
      <c r="ADZ74" t="e">
        <f t="shared" ref="ADZ74" si="3257">LEFT(ADY$75,SEARCH(" ",ADY$75)-1)</f>
        <v>#VALUE!</v>
      </c>
      <c r="AEA74" t="e">
        <f t="shared" ref="AEA74" si="3258">LEFT(AEA$75,SEARCH(" ",AEA$75)-1)</f>
        <v>#VALUE!</v>
      </c>
      <c r="AEB74" t="e">
        <f t="shared" ref="AEB74" si="3259">LEFT(AEA$75,SEARCH(" ",AEA$75)-1)</f>
        <v>#VALUE!</v>
      </c>
      <c r="AEC74" t="e">
        <f t="shared" ref="AEC74" si="3260">LEFT(AEC$75,SEARCH(" ",AEC$75)-1)</f>
        <v>#VALUE!</v>
      </c>
      <c r="AED74" t="e">
        <f t="shared" ref="AED74" si="3261">LEFT(AEC$75,SEARCH(" ",AEC$75)-1)</f>
        <v>#VALUE!</v>
      </c>
      <c r="AEE74" t="e">
        <f t="shared" ref="AEE74" si="3262">LEFT(AEE$75,SEARCH(" ",AEE$75)-1)</f>
        <v>#VALUE!</v>
      </c>
      <c r="AEF74" t="e">
        <f t="shared" ref="AEF74" si="3263">LEFT(AEE$75,SEARCH(" ",AEE$75)-1)</f>
        <v>#VALUE!</v>
      </c>
      <c r="AEG74" t="e">
        <f t="shared" ref="AEG74" si="3264">LEFT(AEG$75,SEARCH(" ",AEG$75)-1)</f>
        <v>#VALUE!</v>
      </c>
      <c r="AEH74" t="e">
        <f t="shared" ref="AEH74" si="3265">LEFT(AEG$75,SEARCH(" ",AEG$75)-1)</f>
        <v>#VALUE!</v>
      </c>
      <c r="AEI74" t="e">
        <f t="shared" ref="AEI74" si="3266">LEFT(AEI$75,SEARCH(" ",AEI$75)-1)</f>
        <v>#VALUE!</v>
      </c>
      <c r="AEJ74" t="e">
        <f t="shared" ref="AEJ74" si="3267">LEFT(AEI$75,SEARCH(" ",AEI$75)-1)</f>
        <v>#VALUE!</v>
      </c>
      <c r="AEK74" t="e">
        <f t="shared" ref="AEK74" si="3268">LEFT(AEK$75,SEARCH(" ",AEK$75)-1)</f>
        <v>#VALUE!</v>
      </c>
      <c r="AEL74" t="e">
        <f t="shared" ref="AEL74" si="3269">LEFT(AEK$75,SEARCH(" ",AEK$75)-1)</f>
        <v>#VALUE!</v>
      </c>
      <c r="AEM74" t="e">
        <f t="shared" ref="AEM74" si="3270">LEFT(AEM$75,SEARCH(" ",AEM$75)-1)</f>
        <v>#VALUE!</v>
      </c>
      <c r="AEN74" t="e">
        <f t="shared" ref="AEN74" si="3271">LEFT(AEM$75,SEARCH(" ",AEM$75)-1)</f>
        <v>#VALUE!</v>
      </c>
      <c r="AEO74" t="e">
        <f t="shared" ref="AEO74" si="3272">LEFT(AEO$75,SEARCH(" ",AEO$75)-1)</f>
        <v>#VALUE!</v>
      </c>
      <c r="AEP74" t="e">
        <f t="shared" ref="AEP74" si="3273">LEFT(AEO$75,SEARCH(" ",AEO$75)-1)</f>
        <v>#VALUE!</v>
      </c>
      <c r="AEQ74" t="e">
        <f t="shared" ref="AEQ74" si="3274">LEFT(AEQ$75,SEARCH(" ",AEQ$75)-1)</f>
        <v>#VALUE!</v>
      </c>
      <c r="AER74" t="e">
        <f t="shared" ref="AER74" si="3275">LEFT(AEQ$75,SEARCH(" ",AEQ$75)-1)</f>
        <v>#VALUE!</v>
      </c>
      <c r="AES74" t="e">
        <f t="shared" ref="AES74" si="3276">LEFT(AES$75,SEARCH(" ",AES$75)-1)</f>
        <v>#VALUE!</v>
      </c>
      <c r="AET74" t="e">
        <f t="shared" ref="AET74" si="3277">LEFT(AES$75,SEARCH(" ",AES$75)-1)</f>
        <v>#VALUE!</v>
      </c>
      <c r="AEU74" t="e">
        <f t="shared" ref="AEU74" si="3278">LEFT(AEU$75,SEARCH(" ",AEU$75)-1)</f>
        <v>#VALUE!</v>
      </c>
      <c r="AEV74" t="e">
        <f t="shared" ref="AEV74" si="3279">LEFT(AEU$75,SEARCH(" ",AEU$75)-1)</f>
        <v>#VALUE!</v>
      </c>
      <c r="AEW74" t="e">
        <f t="shared" ref="AEW74" si="3280">LEFT(AEW$75,SEARCH(" ",AEW$75)-1)</f>
        <v>#VALUE!</v>
      </c>
      <c r="AEX74" t="e">
        <f t="shared" ref="AEX74" si="3281">LEFT(AEW$75,SEARCH(" ",AEW$75)-1)</f>
        <v>#VALUE!</v>
      </c>
      <c r="AEY74" t="e">
        <f t="shared" ref="AEY74" si="3282">LEFT(AEY$75,SEARCH(" ",AEY$75)-1)</f>
        <v>#VALUE!</v>
      </c>
      <c r="AEZ74" t="e">
        <f t="shared" ref="AEZ74" si="3283">LEFT(AEY$75,SEARCH(" ",AEY$75)-1)</f>
        <v>#VALUE!</v>
      </c>
      <c r="AFA74" t="e">
        <f t="shared" ref="AFA74" si="3284">LEFT(AFA$75,SEARCH(" ",AFA$75)-1)</f>
        <v>#VALUE!</v>
      </c>
      <c r="AFB74" t="e">
        <f t="shared" ref="AFB74" si="3285">LEFT(AFA$75,SEARCH(" ",AFA$75)-1)</f>
        <v>#VALUE!</v>
      </c>
      <c r="AFC74" t="e">
        <f t="shared" ref="AFC74" si="3286">LEFT(AFC$75,SEARCH(" ",AFC$75)-1)</f>
        <v>#VALUE!</v>
      </c>
      <c r="AFD74" t="e">
        <f t="shared" ref="AFD74" si="3287">LEFT(AFC$75,SEARCH(" ",AFC$75)-1)</f>
        <v>#VALUE!</v>
      </c>
      <c r="AFE74" t="e">
        <f t="shared" ref="AFE74" si="3288">LEFT(AFE$75,SEARCH(" ",AFE$75)-1)</f>
        <v>#VALUE!</v>
      </c>
      <c r="AFF74" t="e">
        <f t="shared" ref="AFF74" si="3289">LEFT(AFE$75,SEARCH(" ",AFE$75)-1)</f>
        <v>#VALUE!</v>
      </c>
      <c r="AFG74" t="e">
        <f t="shared" ref="AFG74" si="3290">LEFT(AFG$75,SEARCH(" ",AFG$75)-1)</f>
        <v>#VALUE!</v>
      </c>
      <c r="AFH74" t="e">
        <f t="shared" ref="AFH74" si="3291">LEFT(AFG$75,SEARCH(" ",AFG$75)-1)</f>
        <v>#VALUE!</v>
      </c>
      <c r="AFI74" t="e">
        <f t="shared" ref="AFI74" si="3292">LEFT(AFI$75,SEARCH(" ",AFI$75)-1)</f>
        <v>#VALUE!</v>
      </c>
      <c r="AFJ74" t="e">
        <f t="shared" ref="AFJ74" si="3293">LEFT(AFI$75,SEARCH(" ",AFI$75)-1)</f>
        <v>#VALUE!</v>
      </c>
      <c r="AFK74" t="e">
        <f t="shared" ref="AFK74" si="3294">LEFT(AFK$75,SEARCH(" ",AFK$75)-1)</f>
        <v>#VALUE!</v>
      </c>
      <c r="AFL74" t="e">
        <f t="shared" ref="AFL74" si="3295">LEFT(AFK$75,SEARCH(" ",AFK$75)-1)</f>
        <v>#VALUE!</v>
      </c>
      <c r="AFM74" t="e">
        <f t="shared" ref="AFM74" si="3296">LEFT(AFM$75,SEARCH(" ",AFM$75)-1)</f>
        <v>#VALUE!</v>
      </c>
      <c r="AFN74" t="e">
        <f t="shared" ref="AFN74" si="3297">LEFT(AFM$75,SEARCH(" ",AFM$75)-1)</f>
        <v>#VALUE!</v>
      </c>
      <c r="AFO74" t="e">
        <f t="shared" ref="AFO74" si="3298">LEFT(AFO$75,SEARCH(" ",AFO$75)-1)</f>
        <v>#VALUE!</v>
      </c>
      <c r="AFP74" t="e">
        <f t="shared" ref="AFP74" si="3299">LEFT(AFO$75,SEARCH(" ",AFO$75)-1)</f>
        <v>#VALUE!</v>
      </c>
      <c r="AFQ74" t="e">
        <f t="shared" ref="AFQ74" si="3300">LEFT(AFQ$75,SEARCH(" ",AFQ$75)-1)</f>
        <v>#VALUE!</v>
      </c>
      <c r="AFR74" t="e">
        <f t="shared" ref="AFR74" si="3301">LEFT(AFQ$75,SEARCH(" ",AFQ$75)-1)</f>
        <v>#VALUE!</v>
      </c>
      <c r="AFS74" t="e">
        <f t="shared" ref="AFS74" si="3302">LEFT(AFS$75,SEARCH(" ",AFS$75)-1)</f>
        <v>#VALUE!</v>
      </c>
      <c r="AFT74" t="e">
        <f t="shared" ref="AFT74" si="3303">LEFT(AFS$75,SEARCH(" ",AFS$75)-1)</f>
        <v>#VALUE!</v>
      </c>
      <c r="AFU74" t="e">
        <f t="shared" ref="AFU74" si="3304">LEFT(AFU$75,SEARCH(" ",AFU$75)-1)</f>
        <v>#VALUE!</v>
      </c>
      <c r="AFV74" t="e">
        <f t="shared" ref="AFV74" si="3305">LEFT(AFU$75,SEARCH(" ",AFU$75)-1)</f>
        <v>#VALUE!</v>
      </c>
      <c r="AFW74" t="e">
        <f t="shared" ref="AFW74" si="3306">LEFT(AFW$75,SEARCH(" ",AFW$75)-1)</f>
        <v>#VALUE!</v>
      </c>
      <c r="AFX74" t="e">
        <f t="shared" ref="AFX74" si="3307">LEFT(AFW$75,SEARCH(" ",AFW$75)-1)</f>
        <v>#VALUE!</v>
      </c>
      <c r="AFY74" t="e">
        <f t="shared" ref="AFY74" si="3308">LEFT(AFY$75,SEARCH(" ",AFY$75)-1)</f>
        <v>#VALUE!</v>
      </c>
      <c r="AFZ74" t="e">
        <f t="shared" ref="AFZ74" si="3309">LEFT(AFY$75,SEARCH(" ",AFY$75)-1)</f>
        <v>#VALUE!</v>
      </c>
      <c r="AGA74" t="e">
        <f t="shared" ref="AGA74" si="3310">LEFT(AGA$75,SEARCH(" ",AGA$75)-1)</f>
        <v>#VALUE!</v>
      </c>
      <c r="AGB74" t="e">
        <f t="shared" ref="AGB74" si="3311">LEFT(AGA$75,SEARCH(" ",AGA$75)-1)</f>
        <v>#VALUE!</v>
      </c>
      <c r="AGC74" t="e">
        <f t="shared" ref="AGC74" si="3312">LEFT(AGC$75,SEARCH(" ",AGC$75)-1)</f>
        <v>#VALUE!</v>
      </c>
      <c r="AGD74" t="e">
        <f t="shared" ref="AGD74" si="3313">LEFT(AGC$75,SEARCH(" ",AGC$75)-1)</f>
        <v>#VALUE!</v>
      </c>
      <c r="AGE74" t="e">
        <f t="shared" ref="AGE74" si="3314">LEFT(AGE$75,SEARCH(" ",AGE$75)-1)</f>
        <v>#VALUE!</v>
      </c>
      <c r="AGF74" t="e">
        <f t="shared" ref="AGF74" si="3315">LEFT(AGE$75,SEARCH(" ",AGE$75)-1)</f>
        <v>#VALUE!</v>
      </c>
      <c r="AGG74" t="e">
        <f t="shared" ref="AGG74" si="3316">LEFT(AGG$75,SEARCH(" ",AGG$75)-1)</f>
        <v>#VALUE!</v>
      </c>
      <c r="AGH74" t="e">
        <f t="shared" ref="AGH74" si="3317">LEFT(AGG$75,SEARCH(" ",AGG$75)-1)</f>
        <v>#VALUE!</v>
      </c>
      <c r="AGI74" t="e">
        <f t="shared" ref="AGI74" si="3318">LEFT(AGI$75,SEARCH(" ",AGI$75)-1)</f>
        <v>#VALUE!</v>
      </c>
      <c r="AGJ74" t="e">
        <f t="shared" ref="AGJ74" si="3319">LEFT(AGI$75,SEARCH(" ",AGI$75)-1)</f>
        <v>#VALUE!</v>
      </c>
      <c r="AGK74" t="e">
        <f t="shared" ref="AGK74" si="3320">LEFT(AGK$75,SEARCH(" ",AGK$75)-1)</f>
        <v>#VALUE!</v>
      </c>
      <c r="AGL74" t="e">
        <f t="shared" ref="AGL74" si="3321">LEFT(AGK$75,SEARCH(" ",AGK$75)-1)</f>
        <v>#VALUE!</v>
      </c>
      <c r="AGM74" t="e">
        <f t="shared" ref="AGM74" si="3322">LEFT(AGM$75,SEARCH(" ",AGM$75)-1)</f>
        <v>#VALUE!</v>
      </c>
      <c r="AGN74" t="e">
        <f t="shared" ref="AGN74" si="3323">LEFT(AGM$75,SEARCH(" ",AGM$75)-1)</f>
        <v>#VALUE!</v>
      </c>
      <c r="AGO74" t="e">
        <f t="shared" ref="AGO74" si="3324">LEFT(AGO$75,SEARCH(" ",AGO$75)-1)</f>
        <v>#VALUE!</v>
      </c>
      <c r="AGP74" t="e">
        <f t="shared" ref="AGP74" si="3325">LEFT(AGO$75,SEARCH(" ",AGO$75)-1)</f>
        <v>#VALUE!</v>
      </c>
      <c r="AGQ74" t="e">
        <f t="shared" ref="AGQ74" si="3326">LEFT(AGQ$75,SEARCH(" ",AGQ$75)-1)</f>
        <v>#VALUE!</v>
      </c>
      <c r="AGR74" t="e">
        <f t="shared" ref="AGR74" si="3327">LEFT(AGQ$75,SEARCH(" ",AGQ$75)-1)</f>
        <v>#VALUE!</v>
      </c>
      <c r="AGS74" t="e">
        <f t="shared" ref="AGS74" si="3328">LEFT(AGS$75,SEARCH(" ",AGS$75)-1)</f>
        <v>#VALUE!</v>
      </c>
      <c r="AGT74" t="e">
        <f t="shared" ref="AGT74" si="3329">LEFT(AGS$75,SEARCH(" ",AGS$75)-1)</f>
        <v>#VALUE!</v>
      </c>
      <c r="AGU74" t="e">
        <f t="shared" ref="AGU74" si="3330">LEFT(AGU$75,SEARCH(" ",AGU$75)-1)</f>
        <v>#VALUE!</v>
      </c>
      <c r="AGV74" t="e">
        <f t="shared" ref="AGV74" si="3331">LEFT(AGU$75,SEARCH(" ",AGU$75)-1)</f>
        <v>#VALUE!</v>
      </c>
      <c r="AGW74" t="e">
        <f t="shared" ref="AGW74" si="3332">LEFT(AGW$75,SEARCH(" ",AGW$75)-1)</f>
        <v>#VALUE!</v>
      </c>
      <c r="AGX74" t="e">
        <f t="shared" ref="AGX74" si="3333">LEFT(AGW$75,SEARCH(" ",AGW$75)-1)</f>
        <v>#VALUE!</v>
      </c>
      <c r="AGY74" t="e">
        <f t="shared" ref="AGY74" si="3334">LEFT(AGY$75,SEARCH(" ",AGY$75)-1)</f>
        <v>#VALUE!</v>
      </c>
      <c r="AGZ74" t="e">
        <f t="shared" ref="AGZ74" si="3335">LEFT(AGY$75,SEARCH(" ",AGY$75)-1)</f>
        <v>#VALUE!</v>
      </c>
      <c r="AHA74" t="e">
        <f t="shared" ref="AHA74" si="3336">LEFT(AHA$75,SEARCH(" ",AHA$75)-1)</f>
        <v>#VALUE!</v>
      </c>
      <c r="AHB74" t="e">
        <f t="shared" ref="AHB74" si="3337">LEFT(AHA$75,SEARCH(" ",AHA$75)-1)</f>
        <v>#VALUE!</v>
      </c>
      <c r="AHC74" t="e">
        <f t="shared" ref="AHC74" si="3338">LEFT(AHC$75,SEARCH(" ",AHC$75)-1)</f>
        <v>#VALUE!</v>
      </c>
      <c r="AHD74" t="e">
        <f t="shared" ref="AHD74" si="3339">LEFT(AHC$75,SEARCH(" ",AHC$75)-1)</f>
        <v>#VALUE!</v>
      </c>
      <c r="AHE74" t="e">
        <f t="shared" ref="AHE74" si="3340">LEFT(AHE$75,SEARCH(" ",AHE$75)-1)</f>
        <v>#VALUE!</v>
      </c>
      <c r="AHF74" t="e">
        <f t="shared" ref="AHF74" si="3341">LEFT(AHE$75,SEARCH(" ",AHE$75)-1)</f>
        <v>#VALUE!</v>
      </c>
      <c r="AHG74" t="e">
        <f t="shared" ref="AHG74" si="3342">LEFT(AHG$75,SEARCH(" ",AHG$75)-1)</f>
        <v>#VALUE!</v>
      </c>
      <c r="AHH74" t="e">
        <f t="shared" ref="AHH74" si="3343">LEFT(AHG$75,SEARCH(" ",AHG$75)-1)</f>
        <v>#VALUE!</v>
      </c>
      <c r="AHI74" t="e">
        <f t="shared" ref="AHI74" si="3344">LEFT(AHI$75,SEARCH(" ",AHI$75)-1)</f>
        <v>#VALUE!</v>
      </c>
      <c r="AHJ74" t="e">
        <f t="shared" ref="AHJ74" si="3345">LEFT(AHI$75,SEARCH(" ",AHI$75)-1)</f>
        <v>#VALUE!</v>
      </c>
      <c r="AHK74" t="e">
        <f t="shared" ref="AHK74" si="3346">LEFT(AHK$75,SEARCH(" ",AHK$75)-1)</f>
        <v>#VALUE!</v>
      </c>
      <c r="AHL74" t="e">
        <f t="shared" ref="AHL74" si="3347">LEFT(AHK$75,SEARCH(" ",AHK$75)-1)</f>
        <v>#VALUE!</v>
      </c>
      <c r="AHM74" t="e">
        <f t="shared" ref="AHM74" si="3348">LEFT(AHM$75,SEARCH(" ",AHM$75)-1)</f>
        <v>#VALUE!</v>
      </c>
      <c r="AHN74" t="e">
        <f t="shared" ref="AHN74" si="3349">LEFT(AHM$75,SEARCH(" ",AHM$75)-1)</f>
        <v>#VALUE!</v>
      </c>
      <c r="AHO74" t="e">
        <f t="shared" ref="AHO74" si="3350">LEFT(AHO$75,SEARCH(" ",AHO$75)-1)</f>
        <v>#VALUE!</v>
      </c>
      <c r="AHP74" t="e">
        <f t="shared" ref="AHP74" si="3351">LEFT(AHO$75,SEARCH(" ",AHO$75)-1)</f>
        <v>#VALUE!</v>
      </c>
      <c r="AHQ74" t="e">
        <f t="shared" ref="AHQ74" si="3352">LEFT(AHQ$75,SEARCH(" ",AHQ$75)-1)</f>
        <v>#VALUE!</v>
      </c>
      <c r="AHR74" t="e">
        <f t="shared" ref="AHR74" si="3353">LEFT(AHQ$75,SEARCH(" ",AHQ$75)-1)</f>
        <v>#VALUE!</v>
      </c>
      <c r="AHS74" t="e">
        <f t="shared" ref="AHS74" si="3354">LEFT(AHS$75,SEARCH(" ",AHS$75)-1)</f>
        <v>#VALUE!</v>
      </c>
      <c r="AHT74" t="e">
        <f t="shared" ref="AHT74" si="3355">LEFT(AHS$75,SEARCH(" ",AHS$75)-1)</f>
        <v>#VALUE!</v>
      </c>
      <c r="AHU74" t="e">
        <f t="shared" ref="AHU74" si="3356">LEFT(AHU$75,SEARCH(" ",AHU$75)-1)</f>
        <v>#VALUE!</v>
      </c>
      <c r="AHV74" t="e">
        <f t="shared" ref="AHV74" si="3357">LEFT(AHU$75,SEARCH(" ",AHU$75)-1)</f>
        <v>#VALUE!</v>
      </c>
      <c r="AHW74" t="e">
        <f t="shared" ref="AHW74" si="3358">LEFT(AHW$75,SEARCH(" ",AHW$75)-1)</f>
        <v>#VALUE!</v>
      </c>
      <c r="AHX74" t="e">
        <f t="shared" ref="AHX74" si="3359">LEFT(AHW$75,SEARCH(" ",AHW$75)-1)</f>
        <v>#VALUE!</v>
      </c>
      <c r="AHY74" t="e">
        <f t="shared" ref="AHY74" si="3360">LEFT(AHY$75,SEARCH(" ",AHY$75)-1)</f>
        <v>#VALUE!</v>
      </c>
      <c r="AHZ74" t="e">
        <f t="shared" ref="AHZ74" si="3361">LEFT(AHY$75,SEARCH(" ",AHY$75)-1)</f>
        <v>#VALUE!</v>
      </c>
      <c r="AIA74" t="e">
        <f t="shared" ref="AIA74" si="3362">LEFT(AIA$75,SEARCH(" ",AIA$75)-1)</f>
        <v>#VALUE!</v>
      </c>
      <c r="AIB74" t="e">
        <f t="shared" ref="AIB74" si="3363">LEFT(AIA$75,SEARCH(" ",AIA$75)-1)</f>
        <v>#VALUE!</v>
      </c>
      <c r="AIC74" t="e">
        <f t="shared" ref="AIC74" si="3364">LEFT(AIC$75,SEARCH(" ",AIC$75)-1)</f>
        <v>#VALUE!</v>
      </c>
      <c r="AID74" t="e">
        <f t="shared" ref="AID74" si="3365">LEFT(AIC$75,SEARCH(" ",AIC$75)-1)</f>
        <v>#VALUE!</v>
      </c>
      <c r="AIE74" t="e">
        <f t="shared" ref="AIE74" si="3366">LEFT(AIE$75,SEARCH(" ",AIE$75)-1)</f>
        <v>#VALUE!</v>
      </c>
      <c r="AIF74" t="e">
        <f t="shared" ref="AIF74" si="3367">LEFT(AIE$75,SEARCH(" ",AIE$75)-1)</f>
        <v>#VALUE!</v>
      </c>
      <c r="AIG74" t="e">
        <f t="shared" ref="AIG74" si="3368">LEFT(AIG$75,SEARCH(" ",AIG$75)-1)</f>
        <v>#VALUE!</v>
      </c>
      <c r="AIH74" t="e">
        <f t="shared" ref="AIH74" si="3369">LEFT(AIG$75,SEARCH(" ",AIG$75)-1)</f>
        <v>#VALUE!</v>
      </c>
      <c r="AII74" t="e">
        <f t="shared" ref="AII74" si="3370">LEFT(AII$75,SEARCH(" ",AII$75)-1)</f>
        <v>#VALUE!</v>
      </c>
      <c r="AIJ74" t="e">
        <f t="shared" ref="AIJ74" si="3371">LEFT(AII$75,SEARCH(" ",AII$75)-1)</f>
        <v>#VALUE!</v>
      </c>
      <c r="AIK74" t="e">
        <f t="shared" ref="AIK74" si="3372">LEFT(AIK$75,SEARCH(" ",AIK$75)-1)</f>
        <v>#VALUE!</v>
      </c>
      <c r="AIL74" t="e">
        <f t="shared" ref="AIL74" si="3373">LEFT(AIK$75,SEARCH(" ",AIK$75)-1)</f>
        <v>#VALUE!</v>
      </c>
      <c r="AIM74" t="e">
        <f t="shared" ref="AIM74" si="3374">LEFT(AIM$75,SEARCH(" ",AIM$75)-1)</f>
        <v>#VALUE!</v>
      </c>
      <c r="AIN74" t="e">
        <f t="shared" ref="AIN74" si="3375">LEFT(AIM$75,SEARCH(" ",AIM$75)-1)</f>
        <v>#VALUE!</v>
      </c>
      <c r="AIO74" t="e">
        <f t="shared" ref="AIO74" si="3376">LEFT(AIO$75,SEARCH(" ",AIO$75)-1)</f>
        <v>#VALUE!</v>
      </c>
      <c r="AIP74" t="e">
        <f t="shared" ref="AIP74" si="3377">LEFT(AIO$75,SEARCH(" ",AIO$75)-1)</f>
        <v>#VALUE!</v>
      </c>
      <c r="AIQ74" t="e">
        <f t="shared" ref="AIQ74" si="3378">LEFT(AIQ$75,SEARCH(" ",AIQ$75)-1)</f>
        <v>#VALUE!</v>
      </c>
      <c r="AIR74" t="e">
        <f t="shared" ref="AIR74" si="3379">LEFT(AIQ$75,SEARCH(" ",AIQ$75)-1)</f>
        <v>#VALUE!</v>
      </c>
      <c r="AIS74" t="e">
        <f t="shared" ref="AIS74" si="3380">LEFT(AIS$75,SEARCH(" ",AIS$75)-1)</f>
        <v>#VALUE!</v>
      </c>
      <c r="AIT74" t="e">
        <f t="shared" ref="AIT74" si="3381">LEFT(AIS$75,SEARCH(" ",AIS$75)-1)</f>
        <v>#VALUE!</v>
      </c>
      <c r="AIU74" t="e">
        <f t="shared" ref="AIU74" si="3382">LEFT(AIU$75,SEARCH(" ",AIU$75)-1)</f>
        <v>#VALUE!</v>
      </c>
      <c r="AIV74" t="e">
        <f t="shared" ref="AIV74" si="3383">LEFT(AIU$75,SEARCH(" ",AIU$75)-1)</f>
        <v>#VALUE!</v>
      </c>
      <c r="AIW74" t="e">
        <f t="shared" ref="AIW74" si="3384">LEFT(AIW$75,SEARCH(" ",AIW$75)-1)</f>
        <v>#VALUE!</v>
      </c>
      <c r="AIX74" t="e">
        <f t="shared" ref="AIX74" si="3385">LEFT(AIW$75,SEARCH(" ",AIW$75)-1)</f>
        <v>#VALUE!</v>
      </c>
      <c r="AIY74" t="e">
        <f t="shared" ref="AIY74" si="3386">LEFT(AIY$75,SEARCH(" ",AIY$75)-1)</f>
        <v>#VALUE!</v>
      </c>
      <c r="AIZ74" t="e">
        <f t="shared" ref="AIZ74" si="3387">LEFT(AIY$75,SEARCH(" ",AIY$75)-1)</f>
        <v>#VALUE!</v>
      </c>
      <c r="AJA74" t="e">
        <f t="shared" ref="AJA74" si="3388">LEFT(AJA$75,SEARCH(" ",AJA$75)-1)</f>
        <v>#VALUE!</v>
      </c>
      <c r="AJB74" t="e">
        <f t="shared" ref="AJB74" si="3389">LEFT(AJA$75,SEARCH(" ",AJA$75)-1)</f>
        <v>#VALUE!</v>
      </c>
      <c r="AJC74" t="e">
        <f t="shared" ref="AJC74" si="3390">LEFT(AJC$75,SEARCH(" ",AJC$75)-1)</f>
        <v>#VALUE!</v>
      </c>
      <c r="AJD74" t="e">
        <f t="shared" ref="AJD74" si="3391">LEFT(AJC$75,SEARCH(" ",AJC$75)-1)</f>
        <v>#VALUE!</v>
      </c>
      <c r="AJE74" t="e">
        <f t="shared" ref="AJE74" si="3392">LEFT(AJE$75,SEARCH(" ",AJE$75)-1)</f>
        <v>#VALUE!</v>
      </c>
      <c r="AJF74" t="e">
        <f t="shared" ref="AJF74" si="3393">LEFT(AJE$75,SEARCH(" ",AJE$75)-1)</f>
        <v>#VALUE!</v>
      </c>
      <c r="AJG74" t="e">
        <f t="shared" ref="AJG74" si="3394">LEFT(AJG$75,SEARCH(" ",AJG$75)-1)</f>
        <v>#VALUE!</v>
      </c>
      <c r="AJH74" t="e">
        <f t="shared" ref="AJH74" si="3395">LEFT(AJG$75,SEARCH(" ",AJG$75)-1)</f>
        <v>#VALUE!</v>
      </c>
      <c r="AJI74" t="e">
        <f t="shared" ref="AJI74" si="3396">LEFT(AJI$75,SEARCH(" ",AJI$75)-1)</f>
        <v>#VALUE!</v>
      </c>
      <c r="AJJ74" t="e">
        <f t="shared" ref="AJJ74" si="3397">LEFT(AJI$75,SEARCH(" ",AJI$75)-1)</f>
        <v>#VALUE!</v>
      </c>
      <c r="AJK74" t="e">
        <f t="shared" ref="AJK74" si="3398">LEFT(AJK$75,SEARCH(" ",AJK$75)-1)</f>
        <v>#VALUE!</v>
      </c>
      <c r="AJL74" t="e">
        <f t="shared" ref="AJL74" si="3399">LEFT(AJK$75,SEARCH(" ",AJK$75)-1)</f>
        <v>#VALUE!</v>
      </c>
      <c r="AJM74" t="e">
        <f t="shared" ref="AJM74" si="3400">LEFT(AJM$75,SEARCH(" ",AJM$75)-1)</f>
        <v>#VALUE!</v>
      </c>
      <c r="AJN74" t="e">
        <f t="shared" ref="AJN74" si="3401">LEFT(AJM$75,SEARCH(" ",AJM$75)-1)</f>
        <v>#VALUE!</v>
      </c>
      <c r="AJO74" t="e">
        <f t="shared" ref="AJO74" si="3402">LEFT(AJO$75,SEARCH(" ",AJO$75)-1)</f>
        <v>#VALUE!</v>
      </c>
      <c r="AJP74" t="e">
        <f t="shared" ref="AJP74" si="3403">LEFT(AJO$75,SEARCH(" ",AJO$75)-1)</f>
        <v>#VALUE!</v>
      </c>
      <c r="AJQ74" t="e">
        <f t="shared" ref="AJQ74" si="3404">LEFT(AJQ$75,SEARCH(" ",AJQ$75)-1)</f>
        <v>#VALUE!</v>
      </c>
      <c r="AJR74" t="e">
        <f t="shared" ref="AJR74" si="3405">LEFT(AJQ$75,SEARCH(" ",AJQ$75)-1)</f>
        <v>#VALUE!</v>
      </c>
      <c r="AJS74" t="e">
        <f t="shared" ref="AJS74" si="3406">LEFT(AJS$75,SEARCH(" ",AJS$75)-1)</f>
        <v>#VALUE!</v>
      </c>
      <c r="AJT74" t="e">
        <f t="shared" ref="AJT74" si="3407">LEFT(AJS$75,SEARCH(" ",AJS$75)-1)</f>
        <v>#VALUE!</v>
      </c>
      <c r="AJU74" t="e">
        <f t="shared" ref="AJU74" si="3408">LEFT(AJU$75,SEARCH(" ",AJU$75)-1)</f>
        <v>#VALUE!</v>
      </c>
      <c r="AJV74" t="e">
        <f t="shared" ref="AJV74" si="3409">LEFT(AJU$75,SEARCH(" ",AJU$75)-1)</f>
        <v>#VALUE!</v>
      </c>
      <c r="AJW74" t="e">
        <f t="shared" ref="AJW74:AMG74" si="3410">LEFT(AJW$75,SEARCH(" ",AJW$75)-1)</f>
        <v>#VALUE!</v>
      </c>
      <c r="AJX74" t="e">
        <f t="shared" ref="AJX74:AMH74" si="3411">LEFT(AJW$75,SEARCH(" ",AJW$75)-1)</f>
        <v>#VALUE!</v>
      </c>
      <c r="AJY74" t="e">
        <f t="shared" si="3410"/>
        <v>#VALUE!</v>
      </c>
      <c r="AJZ74" t="e">
        <f t="shared" si="3411"/>
        <v>#VALUE!</v>
      </c>
      <c r="AKA74" t="e">
        <f t="shared" si="3410"/>
        <v>#VALUE!</v>
      </c>
      <c r="AKB74" t="e">
        <f t="shared" si="3411"/>
        <v>#VALUE!</v>
      </c>
      <c r="AKC74" t="e">
        <f t="shared" si="3410"/>
        <v>#VALUE!</v>
      </c>
      <c r="AKD74" t="e">
        <f t="shared" si="3411"/>
        <v>#VALUE!</v>
      </c>
      <c r="AKE74" t="e">
        <f t="shared" si="3410"/>
        <v>#VALUE!</v>
      </c>
      <c r="AKF74" t="e">
        <f t="shared" si="3411"/>
        <v>#VALUE!</v>
      </c>
      <c r="AKG74" t="e">
        <f t="shared" si="3410"/>
        <v>#VALUE!</v>
      </c>
      <c r="AKH74" t="e">
        <f t="shared" si="3411"/>
        <v>#VALUE!</v>
      </c>
      <c r="AKI74" t="e">
        <f t="shared" si="3410"/>
        <v>#VALUE!</v>
      </c>
      <c r="AKJ74" t="e">
        <f t="shared" si="3411"/>
        <v>#VALUE!</v>
      </c>
      <c r="AKK74" t="e">
        <f t="shared" si="3410"/>
        <v>#VALUE!</v>
      </c>
      <c r="AKL74" t="e">
        <f t="shared" si="3411"/>
        <v>#VALUE!</v>
      </c>
      <c r="AKM74" t="e">
        <f t="shared" si="3410"/>
        <v>#VALUE!</v>
      </c>
      <c r="AKN74" t="e">
        <f t="shared" si="3411"/>
        <v>#VALUE!</v>
      </c>
      <c r="AKO74" t="e">
        <f t="shared" si="3410"/>
        <v>#VALUE!</v>
      </c>
      <c r="AKP74" t="e">
        <f t="shared" si="3411"/>
        <v>#VALUE!</v>
      </c>
      <c r="AKQ74" t="e">
        <f t="shared" si="3410"/>
        <v>#VALUE!</v>
      </c>
      <c r="AKR74" t="e">
        <f t="shared" si="3411"/>
        <v>#VALUE!</v>
      </c>
      <c r="AKS74" t="e">
        <f t="shared" si="3410"/>
        <v>#VALUE!</v>
      </c>
      <c r="AKT74" t="e">
        <f t="shared" si="3411"/>
        <v>#VALUE!</v>
      </c>
      <c r="AKU74" t="e">
        <f t="shared" si="3410"/>
        <v>#VALUE!</v>
      </c>
      <c r="AKV74" t="e">
        <f t="shared" si="3411"/>
        <v>#VALUE!</v>
      </c>
      <c r="AKW74" t="e">
        <f t="shared" si="3410"/>
        <v>#VALUE!</v>
      </c>
      <c r="AKX74" t="e">
        <f t="shared" si="3411"/>
        <v>#VALUE!</v>
      </c>
      <c r="AKY74" t="e">
        <f t="shared" si="3410"/>
        <v>#VALUE!</v>
      </c>
      <c r="AKZ74" t="e">
        <f t="shared" si="3411"/>
        <v>#VALUE!</v>
      </c>
      <c r="ALA74" t="e">
        <f t="shared" si="3410"/>
        <v>#VALUE!</v>
      </c>
      <c r="ALB74" t="e">
        <f t="shared" si="3411"/>
        <v>#VALUE!</v>
      </c>
      <c r="ALC74" t="e">
        <f t="shared" si="3410"/>
        <v>#VALUE!</v>
      </c>
      <c r="ALD74" t="e">
        <f t="shared" si="3411"/>
        <v>#VALUE!</v>
      </c>
      <c r="ALE74" t="e">
        <f t="shared" si="3410"/>
        <v>#VALUE!</v>
      </c>
      <c r="ALF74" t="e">
        <f t="shared" si="3411"/>
        <v>#VALUE!</v>
      </c>
      <c r="ALG74" t="e">
        <f t="shared" si="3410"/>
        <v>#VALUE!</v>
      </c>
      <c r="ALH74" t="e">
        <f t="shared" si="3411"/>
        <v>#VALUE!</v>
      </c>
      <c r="ALI74" t="e">
        <f t="shared" si="3410"/>
        <v>#VALUE!</v>
      </c>
      <c r="ALJ74" t="e">
        <f t="shared" si="3411"/>
        <v>#VALUE!</v>
      </c>
      <c r="ALK74" t="e">
        <f t="shared" si="3410"/>
        <v>#VALUE!</v>
      </c>
      <c r="ALL74" t="e">
        <f t="shared" si="3411"/>
        <v>#VALUE!</v>
      </c>
      <c r="ALM74" t="e">
        <f t="shared" si="3410"/>
        <v>#VALUE!</v>
      </c>
      <c r="ALN74" t="e">
        <f t="shared" si="3411"/>
        <v>#VALUE!</v>
      </c>
      <c r="ALO74" t="e">
        <f t="shared" si="3410"/>
        <v>#VALUE!</v>
      </c>
      <c r="ALP74" t="e">
        <f t="shared" si="3411"/>
        <v>#VALUE!</v>
      </c>
      <c r="ALQ74" t="e">
        <f t="shared" si="3410"/>
        <v>#VALUE!</v>
      </c>
      <c r="ALR74" t="e">
        <f t="shared" si="3411"/>
        <v>#VALUE!</v>
      </c>
      <c r="ALS74" t="e">
        <f t="shared" si="3410"/>
        <v>#VALUE!</v>
      </c>
      <c r="ALT74" t="e">
        <f t="shared" si="3411"/>
        <v>#VALUE!</v>
      </c>
      <c r="ALU74" t="e">
        <f t="shared" si="3410"/>
        <v>#VALUE!</v>
      </c>
      <c r="ALV74" t="e">
        <f t="shared" si="3411"/>
        <v>#VALUE!</v>
      </c>
      <c r="ALW74" t="e">
        <f t="shared" si="3410"/>
        <v>#VALUE!</v>
      </c>
      <c r="ALX74" t="e">
        <f t="shared" si="3411"/>
        <v>#VALUE!</v>
      </c>
      <c r="ALY74" t="e">
        <f t="shared" si="3410"/>
        <v>#VALUE!</v>
      </c>
      <c r="ALZ74" t="e">
        <f t="shared" si="3411"/>
        <v>#VALUE!</v>
      </c>
      <c r="AMA74" t="e">
        <f t="shared" si="3410"/>
        <v>#VALUE!</v>
      </c>
      <c r="AMB74" t="e">
        <f t="shared" si="3411"/>
        <v>#VALUE!</v>
      </c>
      <c r="AMC74" t="e">
        <f t="shared" si="3410"/>
        <v>#VALUE!</v>
      </c>
      <c r="AMD74" t="e">
        <f t="shared" si="3411"/>
        <v>#VALUE!</v>
      </c>
      <c r="AME74" t="e">
        <f t="shared" si="3410"/>
        <v>#VALUE!</v>
      </c>
      <c r="AMF74" t="e">
        <f t="shared" si="3411"/>
        <v>#VALUE!</v>
      </c>
      <c r="AMG74" t="e">
        <f t="shared" si="3410"/>
        <v>#VALUE!</v>
      </c>
      <c r="AMH74" t="e">
        <f t="shared" si="3411"/>
        <v>#VALUE!</v>
      </c>
      <c r="AMI74" t="e">
        <f t="shared" ref="AMI74:AOS74" si="3412">LEFT(AMI$75,SEARCH(" ",AMI$75)-1)</f>
        <v>#VALUE!</v>
      </c>
      <c r="AMJ74" t="e">
        <f t="shared" ref="AMJ74:AOT74" si="3413">LEFT(AMI$75,SEARCH(" ",AMI$75)-1)</f>
        <v>#VALUE!</v>
      </c>
      <c r="AMK74" t="e">
        <f t="shared" si="3412"/>
        <v>#VALUE!</v>
      </c>
      <c r="AML74" t="e">
        <f t="shared" si="3413"/>
        <v>#VALUE!</v>
      </c>
      <c r="AMM74" t="e">
        <f t="shared" si="3412"/>
        <v>#VALUE!</v>
      </c>
      <c r="AMN74" t="e">
        <f t="shared" si="3413"/>
        <v>#VALUE!</v>
      </c>
      <c r="AMO74" t="e">
        <f t="shared" si="3412"/>
        <v>#VALUE!</v>
      </c>
      <c r="AMP74" t="e">
        <f t="shared" si="3413"/>
        <v>#VALUE!</v>
      </c>
      <c r="AMQ74" t="e">
        <f t="shared" si="3412"/>
        <v>#VALUE!</v>
      </c>
      <c r="AMR74" t="e">
        <f t="shared" si="3413"/>
        <v>#VALUE!</v>
      </c>
      <c r="AMS74" t="e">
        <f t="shared" si="3412"/>
        <v>#VALUE!</v>
      </c>
      <c r="AMT74" t="e">
        <f t="shared" si="3413"/>
        <v>#VALUE!</v>
      </c>
      <c r="AMU74" t="e">
        <f t="shared" si="3412"/>
        <v>#VALUE!</v>
      </c>
      <c r="AMV74" t="e">
        <f t="shared" si="3413"/>
        <v>#VALUE!</v>
      </c>
      <c r="AMW74" t="e">
        <f t="shared" si="3412"/>
        <v>#VALUE!</v>
      </c>
      <c r="AMX74" t="e">
        <f t="shared" si="3413"/>
        <v>#VALUE!</v>
      </c>
      <c r="AMY74" t="e">
        <f t="shared" si="3412"/>
        <v>#VALUE!</v>
      </c>
      <c r="AMZ74" t="e">
        <f t="shared" si="3413"/>
        <v>#VALUE!</v>
      </c>
      <c r="ANA74" t="e">
        <f t="shared" si="3412"/>
        <v>#VALUE!</v>
      </c>
      <c r="ANB74" t="e">
        <f t="shared" si="3413"/>
        <v>#VALUE!</v>
      </c>
      <c r="ANC74" t="e">
        <f t="shared" si="3412"/>
        <v>#VALUE!</v>
      </c>
      <c r="AND74" t="e">
        <f t="shared" si="3413"/>
        <v>#VALUE!</v>
      </c>
      <c r="ANE74" t="e">
        <f t="shared" si="3412"/>
        <v>#VALUE!</v>
      </c>
      <c r="ANF74" t="e">
        <f t="shared" si="3413"/>
        <v>#VALUE!</v>
      </c>
      <c r="ANG74" t="e">
        <f t="shared" si="3412"/>
        <v>#VALUE!</v>
      </c>
      <c r="ANH74" t="e">
        <f t="shared" si="3413"/>
        <v>#VALUE!</v>
      </c>
      <c r="ANI74" t="e">
        <f t="shared" si="3412"/>
        <v>#VALUE!</v>
      </c>
      <c r="ANJ74" t="e">
        <f t="shared" si="3413"/>
        <v>#VALUE!</v>
      </c>
      <c r="ANK74" t="e">
        <f t="shared" si="3412"/>
        <v>#VALUE!</v>
      </c>
      <c r="ANL74" t="e">
        <f t="shared" si="3413"/>
        <v>#VALUE!</v>
      </c>
      <c r="ANM74" t="e">
        <f t="shared" si="3412"/>
        <v>#VALUE!</v>
      </c>
      <c r="ANN74" t="e">
        <f t="shared" si="3413"/>
        <v>#VALUE!</v>
      </c>
      <c r="ANO74" t="e">
        <f t="shared" si="3412"/>
        <v>#VALUE!</v>
      </c>
      <c r="ANP74" t="e">
        <f t="shared" si="3413"/>
        <v>#VALUE!</v>
      </c>
      <c r="ANQ74" t="e">
        <f t="shared" si="3412"/>
        <v>#VALUE!</v>
      </c>
      <c r="ANR74" t="e">
        <f t="shared" si="3413"/>
        <v>#VALUE!</v>
      </c>
      <c r="ANS74" t="e">
        <f t="shared" si="3412"/>
        <v>#VALUE!</v>
      </c>
      <c r="ANT74" t="e">
        <f t="shared" si="3413"/>
        <v>#VALUE!</v>
      </c>
      <c r="ANU74" t="e">
        <f t="shared" si="3412"/>
        <v>#VALUE!</v>
      </c>
      <c r="ANV74" t="e">
        <f t="shared" si="3413"/>
        <v>#VALUE!</v>
      </c>
      <c r="ANW74" t="e">
        <f t="shared" si="3412"/>
        <v>#VALUE!</v>
      </c>
      <c r="ANX74" t="e">
        <f t="shared" si="3413"/>
        <v>#VALUE!</v>
      </c>
      <c r="ANY74" t="e">
        <f t="shared" si="3412"/>
        <v>#VALUE!</v>
      </c>
      <c r="ANZ74" t="e">
        <f t="shared" si="3413"/>
        <v>#VALUE!</v>
      </c>
      <c r="AOA74" t="e">
        <f t="shared" si="3412"/>
        <v>#VALUE!</v>
      </c>
      <c r="AOB74" t="e">
        <f t="shared" si="3413"/>
        <v>#VALUE!</v>
      </c>
      <c r="AOC74" t="e">
        <f t="shared" si="3412"/>
        <v>#VALUE!</v>
      </c>
      <c r="AOD74" t="e">
        <f t="shared" si="3413"/>
        <v>#VALUE!</v>
      </c>
      <c r="AOE74" t="e">
        <f t="shared" si="3412"/>
        <v>#VALUE!</v>
      </c>
      <c r="AOF74" t="e">
        <f t="shared" si="3413"/>
        <v>#VALUE!</v>
      </c>
      <c r="AOG74" t="e">
        <f t="shared" si="3412"/>
        <v>#VALUE!</v>
      </c>
      <c r="AOH74" t="e">
        <f t="shared" si="3413"/>
        <v>#VALUE!</v>
      </c>
      <c r="AOI74" t="e">
        <f t="shared" si="3412"/>
        <v>#VALUE!</v>
      </c>
      <c r="AOJ74" t="e">
        <f t="shared" si="3413"/>
        <v>#VALUE!</v>
      </c>
      <c r="AOK74" t="e">
        <f t="shared" si="3412"/>
        <v>#VALUE!</v>
      </c>
      <c r="AOL74" t="e">
        <f t="shared" si="3413"/>
        <v>#VALUE!</v>
      </c>
      <c r="AOM74" t="e">
        <f t="shared" si="3412"/>
        <v>#VALUE!</v>
      </c>
      <c r="AON74" t="e">
        <f t="shared" si="3413"/>
        <v>#VALUE!</v>
      </c>
      <c r="AOO74" t="e">
        <f t="shared" si="3412"/>
        <v>#VALUE!</v>
      </c>
      <c r="AOP74" t="e">
        <f t="shared" si="3413"/>
        <v>#VALUE!</v>
      </c>
      <c r="AOQ74" t="e">
        <f t="shared" si="3412"/>
        <v>#VALUE!</v>
      </c>
      <c r="AOR74" t="e">
        <f t="shared" si="3413"/>
        <v>#VALUE!</v>
      </c>
      <c r="AOS74" t="e">
        <f t="shared" si="3412"/>
        <v>#VALUE!</v>
      </c>
      <c r="AOT74" t="e">
        <f t="shared" si="3413"/>
        <v>#VALUE!</v>
      </c>
      <c r="AOU74" t="e">
        <f t="shared" ref="AOU74:ARE74" si="3414">LEFT(AOU$75,SEARCH(" ",AOU$75)-1)</f>
        <v>#VALUE!</v>
      </c>
      <c r="AOV74" t="e">
        <f t="shared" ref="AOV74:ARF74" si="3415">LEFT(AOU$75,SEARCH(" ",AOU$75)-1)</f>
        <v>#VALUE!</v>
      </c>
      <c r="AOW74" t="e">
        <f t="shared" si="3414"/>
        <v>#VALUE!</v>
      </c>
      <c r="AOX74" t="e">
        <f t="shared" si="3415"/>
        <v>#VALUE!</v>
      </c>
      <c r="AOY74" t="e">
        <f t="shared" si="3414"/>
        <v>#VALUE!</v>
      </c>
      <c r="AOZ74" t="e">
        <f t="shared" si="3415"/>
        <v>#VALUE!</v>
      </c>
      <c r="APA74" t="e">
        <f t="shared" si="3414"/>
        <v>#VALUE!</v>
      </c>
      <c r="APB74" t="e">
        <f t="shared" si="3415"/>
        <v>#VALUE!</v>
      </c>
      <c r="APC74" t="e">
        <f t="shared" si="3414"/>
        <v>#VALUE!</v>
      </c>
      <c r="APD74" t="e">
        <f t="shared" si="3415"/>
        <v>#VALUE!</v>
      </c>
      <c r="APE74" t="e">
        <f t="shared" si="3414"/>
        <v>#VALUE!</v>
      </c>
      <c r="APF74" t="e">
        <f t="shared" si="3415"/>
        <v>#VALUE!</v>
      </c>
      <c r="APG74" t="e">
        <f t="shared" si="3414"/>
        <v>#VALUE!</v>
      </c>
      <c r="APH74" t="e">
        <f t="shared" si="3415"/>
        <v>#VALUE!</v>
      </c>
      <c r="API74" t="e">
        <f t="shared" si="3414"/>
        <v>#VALUE!</v>
      </c>
      <c r="APJ74" t="e">
        <f t="shared" si="3415"/>
        <v>#VALUE!</v>
      </c>
      <c r="APK74" t="e">
        <f t="shared" si="3414"/>
        <v>#VALUE!</v>
      </c>
      <c r="APL74" t="e">
        <f t="shared" si="3415"/>
        <v>#VALUE!</v>
      </c>
      <c r="APM74" t="e">
        <f t="shared" si="3414"/>
        <v>#VALUE!</v>
      </c>
      <c r="APN74" t="e">
        <f t="shared" si="3415"/>
        <v>#VALUE!</v>
      </c>
      <c r="APO74" t="e">
        <f t="shared" si="3414"/>
        <v>#VALUE!</v>
      </c>
      <c r="APP74" t="e">
        <f t="shared" si="3415"/>
        <v>#VALUE!</v>
      </c>
      <c r="APQ74" t="e">
        <f t="shared" si="3414"/>
        <v>#VALUE!</v>
      </c>
      <c r="APR74" t="e">
        <f t="shared" si="3415"/>
        <v>#VALUE!</v>
      </c>
      <c r="APS74" t="e">
        <f t="shared" si="3414"/>
        <v>#VALUE!</v>
      </c>
      <c r="APT74" t="e">
        <f t="shared" si="3415"/>
        <v>#VALUE!</v>
      </c>
      <c r="APU74" t="e">
        <f t="shared" si="3414"/>
        <v>#VALUE!</v>
      </c>
      <c r="APV74" t="e">
        <f t="shared" si="3415"/>
        <v>#VALUE!</v>
      </c>
      <c r="APW74" t="e">
        <f t="shared" si="3414"/>
        <v>#VALUE!</v>
      </c>
      <c r="APX74" t="e">
        <f t="shared" si="3415"/>
        <v>#VALUE!</v>
      </c>
      <c r="APY74" t="e">
        <f t="shared" si="3414"/>
        <v>#VALUE!</v>
      </c>
      <c r="APZ74" t="e">
        <f t="shared" si="3415"/>
        <v>#VALUE!</v>
      </c>
      <c r="AQA74" t="e">
        <f t="shared" si="3414"/>
        <v>#VALUE!</v>
      </c>
      <c r="AQB74" t="e">
        <f t="shared" si="3415"/>
        <v>#VALUE!</v>
      </c>
      <c r="AQC74" t="e">
        <f t="shared" si="3414"/>
        <v>#VALUE!</v>
      </c>
      <c r="AQD74" t="e">
        <f t="shared" si="3415"/>
        <v>#VALUE!</v>
      </c>
      <c r="AQE74" t="e">
        <f t="shared" si="3414"/>
        <v>#VALUE!</v>
      </c>
      <c r="AQF74" t="e">
        <f t="shared" si="3415"/>
        <v>#VALUE!</v>
      </c>
      <c r="AQG74" t="e">
        <f t="shared" si="3414"/>
        <v>#VALUE!</v>
      </c>
      <c r="AQH74" t="e">
        <f t="shared" si="3415"/>
        <v>#VALUE!</v>
      </c>
      <c r="AQI74" t="e">
        <f t="shared" si="3414"/>
        <v>#VALUE!</v>
      </c>
      <c r="AQJ74" t="e">
        <f t="shared" si="3415"/>
        <v>#VALUE!</v>
      </c>
      <c r="AQK74" t="e">
        <f t="shared" si="3414"/>
        <v>#VALUE!</v>
      </c>
      <c r="AQL74" t="e">
        <f t="shared" si="3415"/>
        <v>#VALUE!</v>
      </c>
      <c r="AQM74" t="e">
        <f t="shared" si="3414"/>
        <v>#VALUE!</v>
      </c>
      <c r="AQN74" t="e">
        <f t="shared" si="3415"/>
        <v>#VALUE!</v>
      </c>
      <c r="AQO74" t="e">
        <f t="shared" si="3414"/>
        <v>#VALUE!</v>
      </c>
      <c r="AQP74" t="e">
        <f t="shared" si="3415"/>
        <v>#VALUE!</v>
      </c>
      <c r="AQQ74" t="e">
        <f t="shared" si="3414"/>
        <v>#VALUE!</v>
      </c>
      <c r="AQR74" t="e">
        <f t="shared" si="3415"/>
        <v>#VALUE!</v>
      </c>
      <c r="AQS74" t="e">
        <f t="shared" si="3414"/>
        <v>#VALUE!</v>
      </c>
      <c r="AQT74" t="e">
        <f t="shared" si="3415"/>
        <v>#VALUE!</v>
      </c>
      <c r="AQU74" t="e">
        <f t="shared" si="3414"/>
        <v>#VALUE!</v>
      </c>
      <c r="AQV74" t="e">
        <f t="shared" si="3415"/>
        <v>#VALUE!</v>
      </c>
      <c r="AQW74" t="e">
        <f t="shared" si="3414"/>
        <v>#VALUE!</v>
      </c>
      <c r="AQX74" t="e">
        <f t="shared" si="3415"/>
        <v>#VALUE!</v>
      </c>
      <c r="AQY74" t="e">
        <f t="shared" si="3414"/>
        <v>#VALUE!</v>
      </c>
      <c r="AQZ74" t="e">
        <f t="shared" si="3415"/>
        <v>#VALUE!</v>
      </c>
      <c r="ARA74" t="e">
        <f t="shared" si="3414"/>
        <v>#VALUE!</v>
      </c>
      <c r="ARB74" t="e">
        <f t="shared" si="3415"/>
        <v>#VALUE!</v>
      </c>
      <c r="ARC74" t="e">
        <f t="shared" si="3414"/>
        <v>#VALUE!</v>
      </c>
      <c r="ARD74" t="e">
        <f t="shared" si="3415"/>
        <v>#VALUE!</v>
      </c>
      <c r="ARE74" t="e">
        <f t="shared" si="3414"/>
        <v>#VALUE!</v>
      </c>
      <c r="ARF74" t="e">
        <f t="shared" si="3415"/>
        <v>#VALUE!</v>
      </c>
      <c r="ARG74" t="e">
        <f t="shared" ref="ARG74:ATC74" si="3416">LEFT(ARG$75,SEARCH(" ",ARG$75)-1)</f>
        <v>#VALUE!</v>
      </c>
      <c r="ARH74" t="e">
        <f t="shared" ref="ARH74:ATD74" si="3417">LEFT(ARG$75,SEARCH(" ",ARG$75)-1)</f>
        <v>#VALUE!</v>
      </c>
      <c r="ARI74" t="e">
        <f t="shared" si="3416"/>
        <v>#VALUE!</v>
      </c>
      <c r="ARJ74" t="e">
        <f t="shared" si="3417"/>
        <v>#VALUE!</v>
      </c>
      <c r="ARK74" t="e">
        <f t="shared" si="3416"/>
        <v>#VALUE!</v>
      </c>
      <c r="ARL74" t="e">
        <f t="shared" si="3417"/>
        <v>#VALUE!</v>
      </c>
      <c r="ARM74" t="e">
        <f t="shared" si="3416"/>
        <v>#VALUE!</v>
      </c>
      <c r="ARN74" t="e">
        <f t="shared" si="3417"/>
        <v>#VALUE!</v>
      </c>
      <c r="ARO74" t="e">
        <f t="shared" si="3416"/>
        <v>#VALUE!</v>
      </c>
      <c r="ARP74" t="e">
        <f t="shared" si="3417"/>
        <v>#VALUE!</v>
      </c>
      <c r="ARQ74" t="e">
        <f t="shared" si="3416"/>
        <v>#VALUE!</v>
      </c>
      <c r="ARR74" t="e">
        <f t="shared" si="3417"/>
        <v>#VALUE!</v>
      </c>
      <c r="ARS74" t="e">
        <f t="shared" si="3416"/>
        <v>#VALUE!</v>
      </c>
      <c r="ART74" t="e">
        <f t="shared" si="3417"/>
        <v>#VALUE!</v>
      </c>
      <c r="ARU74" t="e">
        <f t="shared" si="3416"/>
        <v>#VALUE!</v>
      </c>
      <c r="ARV74" t="e">
        <f t="shared" si="3417"/>
        <v>#VALUE!</v>
      </c>
      <c r="ARW74" t="e">
        <f t="shared" si="3416"/>
        <v>#VALUE!</v>
      </c>
      <c r="ARX74" t="e">
        <f t="shared" si="3417"/>
        <v>#VALUE!</v>
      </c>
      <c r="ARY74" t="e">
        <f t="shared" si="3416"/>
        <v>#VALUE!</v>
      </c>
      <c r="ARZ74" t="e">
        <f t="shared" si="3417"/>
        <v>#VALUE!</v>
      </c>
      <c r="ASA74" t="e">
        <f t="shared" si="3416"/>
        <v>#VALUE!</v>
      </c>
      <c r="ASB74" t="e">
        <f t="shared" si="3417"/>
        <v>#VALUE!</v>
      </c>
      <c r="ASC74" t="e">
        <f t="shared" si="3416"/>
        <v>#VALUE!</v>
      </c>
      <c r="ASD74" t="e">
        <f t="shared" si="3417"/>
        <v>#VALUE!</v>
      </c>
      <c r="ASE74" t="e">
        <f t="shared" si="3416"/>
        <v>#VALUE!</v>
      </c>
      <c r="ASF74" t="e">
        <f t="shared" si="3417"/>
        <v>#VALUE!</v>
      </c>
      <c r="ASG74" t="e">
        <f t="shared" si="3416"/>
        <v>#VALUE!</v>
      </c>
      <c r="ASH74" t="e">
        <f t="shared" si="3417"/>
        <v>#VALUE!</v>
      </c>
      <c r="ASI74" t="e">
        <f t="shared" si="3416"/>
        <v>#VALUE!</v>
      </c>
      <c r="ASJ74" t="e">
        <f t="shared" si="3417"/>
        <v>#VALUE!</v>
      </c>
      <c r="ASK74" t="e">
        <f t="shared" si="3416"/>
        <v>#VALUE!</v>
      </c>
      <c r="ASL74" t="e">
        <f t="shared" si="3417"/>
        <v>#VALUE!</v>
      </c>
      <c r="ASM74" t="e">
        <f t="shared" si="3416"/>
        <v>#VALUE!</v>
      </c>
      <c r="ASN74" t="e">
        <f t="shared" si="3417"/>
        <v>#VALUE!</v>
      </c>
      <c r="ASO74" t="e">
        <f t="shared" si="3416"/>
        <v>#VALUE!</v>
      </c>
      <c r="ASP74" t="e">
        <f t="shared" si="3417"/>
        <v>#VALUE!</v>
      </c>
      <c r="ASQ74" t="e">
        <f t="shared" si="3416"/>
        <v>#VALUE!</v>
      </c>
      <c r="ASR74" t="e">
        <f t="shared" si="3417"/>
        <v>#VALUE!</v>
      </c>
      <c r="ASS74" t="e">
        <f t="shared" si="3416"/>
        <v>#VALUE!</v>
      </c>
      <c r="AST74" t="e">
        <f t="shared" si="3417"/>
        <v>#VALUE!</v>
      </c>
      <c r="ASU74" t="e">
        <f t="shared" si="3416"/>
        <v>#VALUE!</v>
      </c>
      <c r="ASV74" t="e">
        <f t="shared" si="3417"/>
        <v>#VALUE!</v>
      </c>
      <c r="ASW74" t="e">
        <f t="shared" si="3416"/>
        <v>#VALUE!</v>
      </c>
      <c r="ASX74" t="e">
        <f t="shared" si="3417"/>
        <v>#VALUE!</v>
      </c>
      <c r="ASY74" t="e">
        <f t="shared" si="3416"/>
        <v>#VALUE!</v>
      </c>
      <c r="ASZ74" t="e">
        <f t="shared" si="3417"/>
        <v>#VALUE!</v>
      </c>
      <c r="ATA74" t="e">
        <f t="shared" si="3416"/>
        <v>#VALUE!</v>
      </c>
      <c r="ATB74" t="e">
        <f t="shared" si="3417"/>
        <v>#VALUE!</v>
      </c>
      <c r="ATC74" t="e">
        <f t="shared" si="3416"/>
        <v>#VALUE!</v>
      </c>
      <c r="ATD74" t="e">
        <f t="shared" si="3417"/>
        <v>#VALUE!</v>
      </c>
      <c r="ATE74" t="e">
        <f t="shared" ref="ATE74:AUA74" si="3418">LEFT(ATE$75,SEARCH(" ",ATE$75)-1)</f>
        <v>#VALUE!</v>
      </c>
      <c r="ATF74" t="e">
        <f t="shared" ref="ATF74" si="3419">LEFT(ATE$75,SEARCH(" ",ATE$75)-1)</f>
        <v>#VALUE!</v>
      </c>
      <c r="ATG74" t="e">
        <f t="shared" si="3418"/>
        <v>#VALUE!</v>
      </c>
      <c r="ATH74" t="e">
        <f t="shared" ref="ATH74" si="3420">LEFT(ATG$75,SEARCH(" ",ATG$75)-1)</f>
        <v>#VALUE!</v>
      </c>
      <c r="ATI74" t="e">
        <f t="shared" si="3418"/>
        <v>#VALUE!</v>
      </c>
      <c r="ATJ74" t="e">
        <f t="shared" ref="ATJ74" si="3421">LEFT(ATI$75,SEARCH(" ",ATI$75)-1)</f>
        <v>#VALUE!</v>
      </c>
      <c r="ATK74" t="e">
        <f t="shared" si="3418"/>
        <v>#VALUE!</v>
      </c>
      <c r="ATL74" t="e">
        <f t="shared" ref="ATL74:ATV74" si="3422">LEFT(ATK$75,SEARCH(" ",ATK$75)-1)</f>
        <v>#VALUE!</v>
      </c>
      <c r="ATM74" t="e">
        <f t="shared" si="3418"/>
        <v>#VALUE!</v>
      </c>
      <c r="ATN74" t="e">
        <f t="shared" si="3422"/>
        <v>#VALUE!</v>
      </c>
      <c r="ATO74" t="e">
        <f t="shared" si="3418"/>
        <v>#VALUE!</v>
      </c>
      <c r="ATP74" t="e">
        <f t="shared" si="3422"/>
        <v>#VALUE!</v>
      </c>
      <c r="ATQ74" t="e">
        <f t="shared" si="3418"/>
        <v>#VALUE!</v>
      </c>
      <c r="ATR74" t="e">
        <f t="shared" si="3422"/>
        <v>#VALUE!</v>
      </c>
      <c r="ATS74" t="e">
        <f t="shared" si="3418"/>
        <v>#VALUE!</v>
      </c>
      <c r="ATT74" t="e">
        <f t="shared" si="3422"/>
        <v>#VALUE!</v>
      </c>
      <c r="ATU74" t="e">
        <f t="shared" si="3418"/>
        <v>#VALUE!</v>
      </c>
      <c r="ATV74" t="e">
        <f t="shared" si="3422"/>
        <v>#VALUE!</v>
      </c>
      <c r="ATW74" t="e">
        <f t="shared" si="3418"/>
        <v>#VALUE!</v>
      </c>
      <c r="ATX74" t="e">
        <f t="shared" ref="ATX74" si="3423">LEFT(ATW$75,SEARCH(" ",ATW$75)-1)</f>
        <v>#VALUE!</v>
      </c>
      <c r="ATY74" t="e">
        <f t="shared" si="3418"/>
        <v>#VALUE!</v>
      </c>
      <c r="ATZ74" t="e">
        <f t="shared" ref="ATZ74" si="3424">LEFT(ATY$75,SEARCH(" ",ATY$75)-1)</f>
        <v>#VALUE!</v>
      </c>
      <c r="AUA74" t="e">
        <f t="shared" si="3418"/>
        <v>#VALUE!</v>
      </c>
      <c r="AUB74" t="e">
        <f t="shared" ref="AUB74" si="3425">LEFT(AUA$75,SEARCH(" ",AUA$75)-1)</f>
        <v>#VALUE!</v>
      </c>
    </row>
    <row r="75" spans="1:1224" collapsed="1" x14ac:dyDescent="0.25">
      <c r="D75" s="8">
        <v>1</v>
      </c>
      <c r="E75" s="33">
        <v>2</v>
      </c>
      <c r="F75" s="33">
        <v>3</v>
      </c>
      <c r="G75" s="33">
        <v>4</v>
      </c>
      <c r="H75" s="33">
        <v>5</v>
      </c>
      <c r="I75" s="33">
        <v>6</v>
      </c>
      <c r="J75" s="33">
        <v>7</v>
      </c>
      <c r="K75" s="33">
        <v>8</v>
      </c>
      <c r="L75" s="33">
        <v>9</v>
      </c>
      <c r="M75" s="33">
        <v>10</v>
      </c>
      <c r="N75" s="33">
        <v>11</v>
      </c>
      <c r="O75" s="33">
        <v>12</v>
      </c>
      <c r="Y75" s="129" t="str">
        <f>IF(P$13="STOP","",IF(P$13-INT(P$13)=0.5,"",CONCATENATE(P$14," ",P$16)))</f>
        <v>janvier 1</v>
      </c>
      <c r="Z75" s="129"/>
      <c r="AA75" s="129" t="str">
        <f>IF(R$13="STOP","",IF(R$13-INT(R$13)=0.5,"",CONCATENATE(R$14," ",R$16)))</f>
        <v/>
      </c>
      <c r="AB75" s="129"/>
      <c r="AC75" s="129" t="str">
        <f>IF(T$13="STOP","",IF(T$13-INT(T$13)=0.5,"",CONCATENATE(T$14," ",T$16)))</f>
        <v/>
      </c>
      <c r="AD75" s="129"/>
      <c r="AE75" s="129" t="str">
        <f>IF(V$13="STOP","",IF(V$13-INT(V$13)=0.5,"",CONCATENATE(V$14," ",V$16)))</f>
        <v/>
      </c>
      <c r="AF75" s="129"/>
      <c r="AG75" s="129" t="str">
        <f>IF(X$13="STOP","",IF(X$13-INT(X$13)=0.5,"",CONCATENATE(X$14," ",X$16)))</f>
        <v/>
      </c>
      <c r="AH75" s="129"/>
      <c r="AI75" s="129" t="str">
        <f>IF(Z$13="STOP","",IF(Z$13-INT(Z$13)=0.5,"",CONCATENATE(Z$14," ",Z$16)))</f>
        <v/>
      </c>
      <c r="AJ75" s="129"/>
      <c r="AK75" s="129" t="str">
        <f>IF(AB$13="STOP","",IF(AB$13-INT(AB$13)=0.5,"",CONCATENATE(AB$14," ",AB$16)))</f>
        <v/>
      </c>
      <c r="AL75" s="129"/>
      <c r="AM75" s="129" t="str">
        <f>IF(AD$13="STOP","",IF(AD$13-INT(AD$13)=0.5,"",CONCATENATE(AD$14," ",AD$16)))</f>
        <v/>
      </c>
      <c r="AN75" s="129"/>
      <c r="AO75" s="129" t="str">
        <f>IF(AF$13="STOP","",IF(AF$13-INT(AF$13)=0.5,"",CONCATENATE(AF$14," ",AF$16)))</f>
        <v/>
      </c>
      <c r="AP75" s="129"/>
      <c r="AQ75" s="129" t="str">
        <f>IF(AH$13="STOP","",IF(AH$13-INT(AH$13)=0.5,"",CONCATENATE(AH$14," ",AH$16)))</f>
        <v/>
      </c>
      <c r="AR75" s="129"/>
      <c r="AS75" s="129" t="str">
        <f>IF(AJ$13="STOP","",IF(AJ$13-INT(AJ$13)=0.5,"",CONCATENATE(AJ$14," ",AJ$16)))</f>
        <v/>
      </c>
      <c r="AT75" s="129"/>
      <c r="AU75" s="129" t="str">
        <f>IF(AL$13="STOP","",IF(AL$13-INT(AL$13)=0.5,"",CONCATENATE(AL$14," ",AL$16)))</f>
        <v/>
      </c>
      <c r="AV75" s="129"/>
      <c r="AW75" s="129" t="str">
        <f>IF(AN$13="STOP","",IF(AN$13-INT(AN$13)=0.5,"",CONCATENATE(AN$14," ",AN$16)))</f>
        <v/>
      </c>
      <c r="AX75" s="129"/>
      <c r="AY75" s="129" t="str">
        <f>IF(AP$13="STOP","",IF(AP$13-INT(AP$13)=0.5,"",CONCATENATE(AP$14," ",AP$16)))</f>
        <v/>
      </c>
      <c r="AZ75" s="129"/>
      <c r="BA75" s="129" t="str">
        <f>IF(AR$13="STOP","",IF(AR$13-INT(AR$13)=0.5,"",CONCATENATE(AR$14," ",AR$16)))</f>
        <v/>
      </c>
      <c r="BB75" s="129"/>
      <c r="BC75" s="129" t="str">
        <f>IF(AT$13="STOP","",IF(AT$13-INT(AT$13)=0.5,"",CONCATENATE(AT$14," ",AT$16)))</f>
        <v/>
      </c>
      <c r="BD75" s="129"/>
      <c r="BE75" s="129" t="str">
        <f>IF(AV$13="STOP","",IF(AV$13-INT(AV$13)=0.5,"",CONCATENATE(AV$14," ",AV$16)))</f>
        <v/>
      </c>
      <c r="BF75" s="129"/>
      <c r="BG75" s="129" t="str">
        <f>IF(AX$13="STOP","",IF(AX$13-INT(AX$13)=0.5,"",CONCATENATE(AX$14," ",AX$16)))</f>
        <v/>
      </c>
      <c r="BH75" s="129"/>
      <c r="BI75" s="129" t="str">
        <f>IF(AZ$13="STOP","",IF(AZ$13-INT(AZ$13)=0.5,"",CONCATENATE(AZ$14," ",AZ$16)))</f>
        <v/>
      </c>
      <c r="BJ75" s="129"/>
      <c r="BK75" s="129" t="str">
        <f>IF(BB$13="STOP","",IF(BB$13-INT(BB$13)=0.5,"",CONCATENATE(BB$14," ",BB$16)))</f>
        <v/>
      </c>
      <c r="BL75" s="129"/>
      <c r="BM75" s="129" t="str">
        <f>IF(BD$13="STOP","",IF(BD$13-INT(BD$13)=0.5,"",CONCATENATE(BD$14," ",BD$16)))</f>
        <v/>
      </c>
      <c r="BN75" s="129"/>
      <c r="BO75" s="129" t="str">
        <f>IF(BF$13="STOP","",IF(BF$13-INT(BF$13)=0.5,"",CONCATENATE(BF$14," ",BF$16)))</f>
        <v/>
      </c>
      <c r="BP75" s="129"/>
      <c r="BQ75" s="129" t="str">
        <f>IF(BH$13="STOP","",IF(BH$13-INT(BH$13)=0.5,"",CONCATENATE(BH$14," ",BH$16)))</f>
        <v/>
      </c>
      <c r="BR75" s="129"/>
      <c r="BS75" s="129" t="str">
        <f>IF(BJ$13="STOP","",IF(BJ$13-INT(BJ$13)=0.5,"",CONCATENATE(BJ$14," ",BJ$16)))</f>
        <v/>
      </c>
      <c r="BT75" s="129"/>
      <c r="BU75" s="129" t="str">
        <f>IF(BL$13="STOP","",IF(BL$13-INT(BL$13)=0.5,"",CONCATENATE(BL$14," ",BL$16)))</f>
        <v/>
      </c>
      <c r="BV75" s="129"/>
      <c r="BW75" s="129" t="str">
        <f>IF(BN$13="STOP","",IF(BN$13-INT(BN$13)=0.5,"",CONCATENATE(BN$14," ",BN$16)))</f>
        <v/>
      </c>
      <c r="BX75" s="129"/>
      <c r="BY75" s="129" t="str">
        <f>IF(BP$13="STOP","",IF(BP$13-INT(BP$13)=0.5,"",CONCATENATE(BP$14," ",BP$16)))</f>
        <v/>
      </c>
      <c r="BZ75" s="129"/>
      <c r="CA75" s="129" t="str">
        <f>IF(BR$13="STOP","",IF(BR$13-INT(BR$13)=0.5,"",CONCATENATE(BR$14," ",BR$16)))</f>
        <v/>
      </c>
      <c r="CB75" s="129"/>
      <c r="CC75" s="129" t="str">
        <f>IF(BT$13="STOP","",IF(BT$13-INT(BT$13)=0.5,"",CONCATENATE(BT$14," ",BT$16)))</f>
        <v/>
      </c>
      <c r="CD75" s="129"/>
      <c r="CE75" s="129" t="str">
        <f>IF(BV$13="STOP","",IF(BV$13-INT(BV$13)=0.5,"",CONCATENATE(BV$14," ",BV$16)))</f>
        <v/>
      </c>
      <c r="CF75" s="129"/>
      <c r="CG75" s="129" t="str">
        <f>IF(BX$13="STOP","",IF(BX$13-INT(BX$13)=0.5,"",CONCATENATE(BX$14," ",BX$16)))</f>
        <v/>
      </c>
      <c r="CH75" s="129"/>
      <c r="CI75" s="129" t="str">
        <f>IF(BZ$13="STOP","",IF(BZ$13-INT(BZ$13)=0.5,"",CONCATENATE(BZ$14," ",BZ$16)))</f>
        <v/>
      </c>
      <c r="CJ75" s="129"/>
      <c r="CK75" s="129" t="str">
        <f>IF(CB$13="STOP","",IF(CB$13-INT(CB$13)=0.5,"",CONCATENATE(CB$14," ",CB$16)))</f>
        <v/>
      </c>
      <c r="CL75" s="129"/>
      <c r="CM75" s="129" t="str">
        <f>IF(CD$13="STOP","",IF(CD$13-INT(CD$13)=0.5,"",CONCATENATE(CD$14," ",CD$16)))</f>
        <v/>
      </c>
      <c r="CN75" s="129"/>
      <c r="CO75" s="129" t="str">
        <f>IF(CF$13="STOP","",IF(CF$13-INT(CF$13)=0.5,"",CONCATENATE(CF$14," ",CF$16)))</f>
        <v/>
      </c>
      <c r="CP75" s="129"/>
      <c r="CQ75" s="129" t="str">
        <f>IF(CH$13="STOP","",IF(CH$13-INT(CH$13)=0.5,"",CONCATENATE(CH$14," ",CH$16)))</f>
        <v/>
      </c>
      <c r="CR75" s="129"/>
      <c r="CS75" s="129" t="str">
        <f>IF(CJ$13="STOP","",IF(CJ$13-INT(CJ$13)=0.5,"",CONCATENATE(CJ$14," ",CJ$16)))</f>
        <v/>
      </c>
      <c r="CT75" s="129"/>
      <c r="CU75" s="129" t="str">
        <f>IF(CL$13="STOP","",IF(CL$13-INT(CL$13)=0.5,"",CONCATENATE(CL$14," ",CL$16)))</f>
        <v/>
      </c>
      <c r="CV75" s="129"/>
      <c r="CW75" s="129" t="str">
        <f>IF(CN$13="STOP","",IF(CN$13-INT(CN$13)=0.5,"",CONCATENATE(CN$14," ",CN$16)))</f>
        <v/>
      </c>
      <c r="CX75" s="129"/>
      <c r="CY75" s="129" t="str">
        <f>IF(CP$13="STOP","",IF(CP$13-INT(CP$13)=0.5,"",CONCATENATE(CP$14," ",CP$16)))</f>
        <v/>
      </c>
      <c r="CZ75" s="129"/>
      <c r="DA75" s="129" t="str">
        <f>IF(CR$13="STOP","",IF(CR$13-INT(CR$13)=0.5,"",CONCATENATE(CR$14," ",CR$16)))</f>
        <v/>
      </c>
      <c r="DB75" s="129"/>
      <c r="DC75" s="129" t="str">
        <f>IF(CT$13="STOP","",IF(CT$13-INT(CT$13)=0.5,"",CONCATENATE(CT$14," ",CT$16)))</f>
        <v/>
      </c>
      <c r="DD75" s="129"/>
      <c r="DE75" s="129" t="str">
        <f>IF(CV$13="STOP","",IF(CV$13-INT(CV$13)=0.5,"",CONCATENATE(CV$14," ",CV$16)))</f>
        <v/>
      </c>
      <c r="DF75" s="129"/>
      <c r="DG75" s="129" t="str">
        <f>IF(CX$13="STOP","",IF(CX$13-INT(CX$13)=0.5,"",CONCATENATE(CX$14," ",CX$16)))</f>
        <v/>
      </c>
      <c r="DH75" s="129"/>
      <c r="DI75" s="129" t="str">
        <f>IF(CZ$13="STOP","",IF(CZ$13-INT(CZ$13)=0.5,"",CONCATENATE(CZ$14," ",CZ$16)))</f>
        <v/>
      </c>
      <c r="DJ75" s="129"/>
      <c r="DK75" s="129" t="str">
        <f>IF(DB$13="STOP","",IF(DB$13-INT(DB$13)=0.5,"",CONCATENATE(DB$14," ",DB$16)))</f>
        <v/>
      </c>
      <c r="DL75" s="129"/>
      <c r="DM75" s="129" t="str">
        <f>IF(DD$13="STOP","",IF(DD$13-INT(DD$13)=0.5,"",CONCATENATE(DD$14," ",DD$16)))</f>
        <v/>
      </c>
      <c r="DN75" s="129"/>
      <c r="DO75" s="129" t="str">
        <f>IF(DF$13="STOP","",IF(DF$13-INT(DF$13)=0.5,"",CONCATENATE(DF$14," ",DF$16)))</f>
        <v/>
      </c>
      <c r="DP75" s="129"/>
      <c r="DQ75" s="129" t="str">
        <f>IF(DH$13="STOP","",IF(DH$13-INT(DH$13)=0.5,"",CONCATENATE(DH$14," ",DH$16)))</f>
        <v/>
      </c>
      <c r="DR75" s="129"/>
      <c r="DS75" s="129" t="str">
        <f>IF(DJ$13="STOP","",IF(DJ$13-INT(DJ$13)=0.5,"",CONCATENATE(DJ$14," ",DJ$16)))</f>
        <v/>
      </c>
      <c r="DT75" s="129"/>
      <c r="DU75" s="129" t="str">
        <f>IF(DL$13="STOP","",IF(DL$13-INT(DL$13)=0.5,"",CONCATENATE(DL$14," ",DL$16)))</f>
        <v/>
      </c>
      <c r="DV75" s="129"/>
      <c r="DW75" s="129" t="str">
        <f>IF(DN$13="STOP","",IF(DN$13-INT(DN$13)=0.5,"",CONCATENATE(DN$14," ",DN$16)))</f>
        <v/>
      </c>
      <c r="DX75" s="129"/>
      <c r="DY75" s="129" t="str">
        <f>IF(DP$13="STOP","",IF(DP$13-INT(DP$13)=0.5,"",CONCATENATE(DP$14," ",DP$16)))</f>
        <v/>
      </c>
      <c r="DZ75" s="129"/>
      <c r="EA75" s="129" t="str">
        <f>IF(DR$13="STOP","",IF(DR$13-INT(DR$13)=0.5,"",CONCATENATE(DR$14," ",DR$16)))</f>
        <v/>
      </c>
      <c r="EB75" s="129"/>
      <c r="EC75" s="129" t="str">
        <f>IF(DT$13="STOP","",IF(DT$13-INT(DT$13)=0.5,"",CONCATENATE(DT$14," ",DT$16)))</f>
        <v/>
      </c>
      <c r="ED75" s="129"/>
      <c r="EE75" s="129" t="str">
        <f>IF(DV$13="STOP","",IF(DV$13-INT(DV$13)=0.5,"",CONCATENATE(DV$14," ",DV$16)))</f>
        <v/>
      </c>
      <c r="EF75" s="129"/>
      <c r="EG75" s="129" t="str">
        <f>IF(DX$13="STOP","",IF(DX$13-INT(DX$13)=0.5,"",CONCATENATE(DX$14," ",DX$16)))</f>
        <v/>
      </c>
      <c r="EH75" s="129"/>
      <c r="EI75" s="129" t="str">
        <f>IF(DZ$13="STOP","",IF(DZ$13-INT(DZ$13)=0.5,"",CONCATENATE(DZ$14," ",DZ$16)))</f>
        <v/>
      </c>
      <c r="EJ75" s="129"/>
      <c r="EK75" s="129" t="str">
        <f>IF(EB$13="STOP","",IF(EB$13-INT(EB$13)=0.5,"",CONCATENATE(EB$14," ",EB$16)))</f>
        <v/>
      </c>
      <c r="EL75" s="129"/>
      <c r="EM75" s="129" t="str">
        <f>IF(ED$13="STOP","",IF(ED$13-INT(ED$13)=0.5,"",CONCATENATE(ED$14," ",ED$16)))</f>
        <v/>
      </c>
      <c r="EN75" s="129"/>
      <c r="EO75" s="129" t="str">
        <f>IF(EF$13="STOP","",IF(EF$13-INT(EF$13)=0.5,"",CONCATENATE(EF$14," ",EF$16)))</f>
        <v/>
      </c>
      <c r="EP75" s="129"/>
      <c r="EQ75" s="129" t="str">
        <f>IF(EH$13="STOP","",IF(EH$13-INT(EH$13)=0.5,"",CONCATENATE(EH$14," ",EH$16)))</f>
        <v/>
      </c>
      <c r="ER75" s="129"/>
      <c r="ES75" s="129" t="str">
        <f>IF(EJ$13="STOP","",IF(EJ$13-INT(EJ$13)=0.5,"",CONCATENATE(EJ$14," ",EJ$16)))</f>
        <v/>
      </c>
      <c r="ET75" s="129"/>
      <c r="EU75" s="129" t="str">
        <f>IF(EL$13="STOP","",IF(EL$13-INT(EL$13)=0.5,"",CONCATENATE(EL$14," ",EL$16)))</f>
        <v/>
      </c>
      <c r="EV75" s="129"/>
      <c r="EW75" s="129" t="str">
        <f>IF(EN$13="STOP","",IF(EN$13-INT(EN$13)=0.5,"",CONCATENATE(EN$14," ",EN$16)))</f>
        <v/>
      </c>
      <c r="EX75" s="129"/>
      <c r="EY75" s="129" t="str">
        <f>IF(EP$13="STOP","",IF(EP$13-INT(EP$13)=0.5,"",CONCATENATE(EP$14," ",EP$16)))</f>
        <v/>
      </c>
      <c r="EZ75" s="129"/>
      <c r="FA75" s="129" t="str">
        <f>IF(ER$13="STOP","",IF(ER$13-INT(ER$13)=0.5,"",CONCATENATE(ER$14," ",ER$16)))</f>
        <v/>
      </c>
      <c r="FB75" s="129"/>
      <c r="FC75" s="129" t="str">
        <f>IF(ET$13="STOP","",IF(ET$13-INT(ET$13)=0.5,"",CONCATENATE(ET$14," ",ET$16)))</f>
        <v/>
      </c>
      <c r="FD75" s="129"/>
      <c r="FE75" s="129" t="str">
        <f>IF(EV$13="STOP","",IF(EV$13-INT(EV$13)=0.5,"",CONCATENATE(EV$14," ",EV$16)))</f>
        <v/>
      </c>
      <c r="FF75" s="129"/>
      <c r="FG75" s="129" t="str">
        <f>IF(EX$13="STOP","",IF(EX$13-INT(EX$13)=0.5,"",CONCATENATE(EX$14," ",EX$16)))</f>
        <v/>
      </c>
      <c r="FH75" s="129"/>
      <c r="FI75" s="129" t="str">
        <f>IF(EZ$13="STOP","",IF(EZ$13-INT(EZ$13)=0.5,"",CONCATENATE(EZ$14," ",EZ$16)))</f>
        <v/>
      </c>
      <c r="FJ75" s="129"/>
      <c r="FK75" s="129" t="str">
        <f>IF(FB$13="STOP","",IF(FB$13-INT(FB$13)=0.5,"",CONCATENATE(FB$14," ",FB$16)))</f>
        <v/>
      </c>
      <c r="FL75" s="129"/>
      <c r="FM75" s="129" t="str">
        <f>IF(FD$13="STOP","",IF(FD$13-INT(FD$13)=0.5,"",CONCATENATE(FD$14," ",FD$16)))</f>
        <v/>
      </c>
      <c r="FN75" s="129"/>
      <c r="FO75" s="129" t="str">
        <f>IF(FF$13="STOP","",IF(FF$13-INT(FF$13)=0.5,"",CONCATENATE(FF$14," ",FF$16)))</f>
        <v/>
      </c>
      <c r="FP75" s="129"/>
      <c r="FQ75" s="129" t="str">
        <f>IF(FH$13="STOP","",IF(FH$13-INT(FH$13)=0.5,"",CONCATENATE(FH$14," ",FH$16)))</f>
        <v/>
      </c>
      <c r="FR75" s="129"/>
      <c r="FS75" s="129" t="str">
        <f>IF(FJ$13="STOP","",IF(FJ$13-INT(FJ$13)=0.5,"",CONCATENATE(FJ$14," ",FJ$16)))</f>
        <v/>
      </c>
      <c r="FT75" s="129"/>
      <c r="FU75" s="129" t="str">
        <f>IF(FL$13="STOP","",IF(FL$13-INT(FL$13)=0.5,"",CONCATENATE(FL$14," ",FL$16)))</f>
        <v/>
      </c>
      <c r="FV75" s="129"/>
      <c r="FW75" s="129" t="str">
        <f>IF(FN$13="STOP","",IF(FN$13-INT(FN$13)=0.5,"",CONCATENATE(FN$14," ",FN$16)))</f>
        <v/>
      </c>
      <c r="FX75" s="129"/>
      <c r="FY75" s="129" t="str">
        <f>IF(FP$13="STOP","",IF(FP$13-INT(FP$13)=0.5,"",CONCATENATE(FP$14," ",FP$16)))</f>
        <v/>
      </c>
      <c r="FZ75" s="129"/>
      <c r="GA75" s="129" t="str">
        <f>IF(FR$13="STOP","",IF(FR$13-INT(FR$13)=0.5,"",CONCATENATE(FR$14," ",FR$16)))</f>
        <v/>
      </c>
      <c r="GB75" s="129"/>
      <c r="GC75" s="129" t="str">
        <f>IF(FT$13="STOP","",IF(FT$13-INT(FT$13)=0.5,"",CONCATENATE(FT$14," ",FT$16)))</f>
        <v/>
      </c>
      <c r="GD75" s="129"/>
      <c r="GE75" s="129" t="str">
        <f>IF(FV$13="STOP","",IF(FV$13-INT(FV$13)=0.5,"",CONCATENATE(FV$14," ",FV$16)))</f>
        <v/>
      </c>
      <c r="GF75" s="129"/>
      <c r="GG75" s="129" t="str">
        <f>IF(FX$13="STOP","",IF(FX$13-INT(FX$13)=0.5,"",CONCATENATE(FX$14," ",FX$16)))</f>
        <v/>
      </c>
      <c r="GH75" s="129"/>
      <c r="GI75" s="129" t="str">
        <f>IF(FZ$13="STOP","",IF(FZ$13-INT(FZ$13)=0.5,"",CONCATENATE(FZ$14," ",FZ$16)))</f>
        <v/>
      </c>
      <c r="GJ75" s="129"/>
      <c r="GK75" s="129" t="str">
        <f>IF(GB$13="STOP","",IF(GB$13-INT(GB$13)=0.5,"",CONCATENATE(GB$14," ",GB$16)))</f>
        <v/>
      </c>
      <c r="GL75" s="129"/>
      <c r="GM75" s="129" t="str">
        <f>IF(GD$13="STOP","",IF(GD$13-INT(GD$13)=0.5,"",CONCATENATE(GD$14," ",GD$16)))</f>
        <v/>
      </c>
      <c r="GN75" s="129"/>
      <c r="GO75" s="129" t="str">
        <f>IF(GF$13="STOP","",IF(GF$13-INT(GF$13)=0.5,"",CONCATENATE(GF$14," ",GF$16)))</f>
        <v/>
      </c>
      <c r="GP75" s="129"/>
      <c r="GQ75" s="129" t="str">
        <f>IF(GH$13="STOP","",IF(GH$13-INT(GH$13)=0.5,"",CONCATENATE(GH$14," ",GH$16)))</f>
        <v/>
      </c>
      <c r="GR75" s="129"/>
      <c r="GS75" s="129" t="str">
        <f>IF(GJ$13="STOP","",IF(GJ$13-INT(GJ$13)=0.5,"",CONCATENATE(GJ$14," ",GJ$16)))</f>
        <v/>
      </c>
      <c r="GT75" s="129"/>
      <c r="GU75" s="129" t="str">
        <f>IF(GL$13="STOP","",IF(GL$13-INT(GL$13)=0.5,"",CONCATENATE(GL$14," ",GL$16)))</f>
        <v/>
      </c>
      <c r="GV75" s="129"/>
      <c r="GW75" s="129" t="str">
        <f>IF(GN$13="STOP","",IF(GN$13-INT(GN$13)=0.5,"",CONCATENATE(GN$14," ",GN$16)))</f>
        <v/>
      </c>
      <c r="GX75" s="129"/>
      <c r="GY75" s="129" t="str">
        <f>IF(GP$13="STOP","",IF(GP$13-INT(GP$13)=0.5,"",CONCATENATE(GP$14," ",GP$16)))</f>
        <v/>
      </c>
      <c r="GZ75" s="129"/>
      <c r="HA75" s="129" t="str">
        <f>IF(GR$13="STOP","",IF(GR$13-INT(GR$13)=0.5,"",CONCATENATE(GR$14," ",GR$16)))</f>
        <v/>
      </c>
      <c r="HB75" s="129"/>
      <c r="HC75" s="129" t="str">
        <f>IF(GT$13="STOP","",IF(GT$13-INT(GT$13)=0.5,"",CONCATENATE(GT$14," ",GT$16)))</f>
        <v/>
      </c>
      <c r="HD75" s="129"/>
      <c r="HE75" s="129" t="str">
        <f>IF(GV$13="STOP","",IF(GV$13-INT(GV$13)=0.5,"",CONCATENATE(GV$14," ",GV$16)))</f>
        <v/>
      </c>
      <c r="HF75" s="129"/>
      <c r="HG75" s="129" t="str">
        <f>IF(GX$13="STOP","",IF(GX$13-INT(GX$13)=0.5,"",CONCATENATE(GX$14," ",GX$16)))</f>
        <v/>
      </c>
      <c r="HH75" s="129"/>
      <c r="HI75" s="129" t="str">
        <f>IF(GZ$13="STOP","",IF(GZ$13-INT(GZ$13)=0.5,"",CONCATENATE(GZ$14," ",GZ$16)))</f>
        <v/>
      </c>
      <c r="HJ75" s="129"/>
      <c r="HK75" s="129" t="str">
        <f>IF(HB$13="STOP","",IF(HB$13-INT(HB$13)=0.5,"",CONCATENATE(HB$14," ",HB$16)))</f>
        <v/>
      </c>
      <c r="HL75" s="129"/>
      <c r="HM75" s="129" t="str">
        <f>IF(HD$13="STOP","",IF(HD$13-INT(HD$13)=0.5,"",CONCATENATE(HD$14," ",HD$16)))</f>
        <v/>
      </c>
      <c r="HN75" s="129"/>
      <c r="HO75" s="129" t="str">
        <f>IF(HF$13="STOP","",IF(HF$13-INT(HF$13)=0.5,"",CONCATENATE(HF$14," ",HF$16)))</f>
        <v/>
      </c>
      <c r="HP75" s="129"/>
      <c r="HQ75" s="129" t="str">
        <f>IF(HH$13="STOP","",IF(HH$13-INT(HH$13)=0.5,"",CONCATENATE(HH$14," ",HH$16)))</f>
        <v/>
      </c>
      <c r="HR75" s="129"/>
      <c r="HS75" s="129" t="str">
        <f>IF(HJ$13="STOP","",IF(HJ$13-INT(HJ$13)=0.5,"",CONCATENATE(HJ$14," ",HJ$16)))</f>
        <v/>
      </c>
      <c r="HT75" s="129"/>
      <c r="HU75" s="129" t="str">
        <f>IF(HL$13="STOP","",IF(HL$13-INT(HL$13)=0.5,"",CONCATENATE(HL$14," ",HL$16)))</f>
        <v/>
      </c>
      <c r="HV75" s="129"/>
      <c r="HW75" s="129" t="str">
        <f>IF(HN$13="STOP","",IF(HN$13-INT(HN$13)=0.5,"",CONCATENATE(HN$14," ",HN$16)))</f>
        <v/>
      </c>
      <c r="HX75" s="129"/>
      <c r="HY75" s="129" t="str">
        <f>IF(HP$13="STOP","",IF(HP$13-INT(HP$13)=0.5,"",CONCATENATE(HP$14," ",HP$16)))</f>
        <v/>
      </c>
      <c r="HZ75" s="129"/>
      <c r="IA75" s="129" t="str">
        <f>IF(HR$13="STOP","",IF(HR$13-INT(HR$13)=0.5,"",CONCATENATE(HR$14," ",HR$16)))</f>
        <v/>
      </c>
      <c r="IB75" s="129"/>
      <c r="IC75" s="129" t="str">
        <f>IF(HT$13="STOP","",IF(HT$13-INT(HT$13)=0.5,"",CONCATENATE(HT$14," ",HT$16)))</f>
        <v/>
      </c>
      <c r="ID75" s="129"/>
      <c r="IE75" s="129" t="str">
        <f>IF(HV$13="STOP","",IF(HV$13-INT(HV$13)=0.5,"",CONCATENATE(HV$14," ",HV$16)))</f>
        <v/>
      </c>
      <c r="IF75" s="129"/>
      <c r="IG75" s="129" t="str">
        <f>IF(HX$13="STOP","",IF(HX$13-INT(HX$13)=0.5,"",CONCATENATE(HX$14," ",HX$16)))</f>
        <v/>
      </c>
      <c r="IH75" s="129"/>
      <c r="II75" s="129" t="str">
        <f>IF(HZ$13="STOP","",IF(HZ$13-INT(HZ$13)=0.5,"",CONCATENATE(HZ$14," ",HZ$16)))</f>
        <v/>
      </c>
      <c r="IJ75" s="129"/>
      <c r="IK75" s="129" t="str">
        <f>IF(IB$13="STOP","",IF(IB$13-INT(IB$13)=0.5,"",CONCATENATE(IB$14," ",IB$16)))</f>
        <v/>
      </c>
      <c r="IL75" s="129"/>
      <c r="IM75" s="129" t="str">
        <f>IF(ID$13="STOP","",IF(ID$13-INT(ID$13)=0.5,"",CONCATENATE(ID$14," ",ID$16)))</f>
        <v/>
      </c>
      <c r="IN75" s="129"/>
      <c r="IO75" s="129" t="str">
        <f>IF(IF$13="STOP","",IF(IF$13-INT(IF$13)=0.5,"",CONCATENATE(IF$14," ",IF$16)))</f>
        <v/>
      </c>
      <c r="IP75" s="129"/>
      <c r="IQ75" s="129" t="str">
        <f>IF(IH$13="STOP","",IF(IH$13-INT(IH$13)=0.5,"",CONCATENATE(IH$14," ",IH$16)))</f>
        <v/>
      </c>
      <c r="IR75" s="129"/>
      <c r="IS75" s="129" t="str">
        <f>IF(IJ$13="STOP","",IF(IJ$13-INT(IJ$13)=0.5,"",CONCATENATE(IJ$14," ",IJ$16)))</f>
        <v/>
      </c>
      <c r="IT75" s="129"/>
      <c r="IU75" s="129" t="str">
        <f>IF(IL$13="STOP","",IF(IL$13-INT(IL$13)=0.5,"",CONCATENATE(IL$14," ",IL$16)))</f>
        <v/>
      </c>
      <c r="IV75" s="129"/>
      <c r="IW75" s="129" t="str">
        <f>IF(IN$13="STOP","",IF(IN$13-INT(IN$13)=0.5,"",CONCATENATE(IN$14," ",IN$16)))</f>
        <v/>
      </c>
      <c r="IX75" s="129"/>
      <c r="IY75" s="129" t="str">
        <f>IF(IP$13="STOP","",IF(IP$13-INT(IP$13)=0.5,"",CONCATENATE(IP$14," ",IP$16)))</f>
        <v/>
      </c>
      <c r="IZ75" s="129"/>
      <c r="JA75" s="129" t="str">
        <f>IF(IR$13="STOP","",IF(IR$13-INT(IR$13)=0.5,"",CONCATENATE(IR$14," ",IR$16)))</f>
        <v/>
      </c>
      <c r="JB75" s="129"/>
      <c r="JC75" s="129" t="str">
        <f>IF(IT$13="STOP","",IF(IT$13-INT(IT$13)=0.5,"",CONCATENATE(IT$14," ",IT$16)))</f>
        <v/>
      </c>
      <c r="JD75" s="129"/>
      <c r="JE75" s="129" t="str">
        <f>IF(IV$13="STOP","",IF(IV$13-INT(IV$13)=0.5,"",CONCATENATE(IV$14," ",IV$16)))</f>
        <v/>
      </c>
      <c r="JF75" s="129"/>
      <c r="JG75" s="129" t="str">
        <f>IF(IX$13="STOP","",IF(IX$13-INT(IX$13)=0.5,"",CONCATENATE(IX$14," ",IX$16)))</f>
        <v/>
      </c>
      <c r="JH75" s="129"/>
      <c r="JI75" s="129" t="str">
        <f>IF(IZ$13="STOP","",IF(IZ$13-INT(IZ$13)=0.5,"",CONCATENATE(IZ$14," ",IZ$16)))</f>
        <v/>
      </c>
      <c r="JJ75" s="129"/>
      <c r="JK75" s="129" t="str">
        <f>IF(JB$13="STOP","",IF(JB$13-INT(JB$13)=0.5,"",CONCATENATE(JB$14," ",JB$16)))</f>
        <v/>
      </c>
      <c r="JL75" s="129"/>
      <c r="JM75" s="129" t="str">
        <f>IF(JD$13="STOP","",IF(JD$13-INT(JD$13)=0.5,"",CONCATENATE(JD$14," ",JD$16)))</f>
        <v/>
      </c>
      <c r="JN75" s="129"/>
      <c r="JO75" s="129" t="str">
        <f>IF(JF$13="STOP","",IF(JF$13-INT(JF$13)=0.5,"",CONCATENATE(JF$14," ",JF$16)))</f>
        <v/>
      </c>
      <c r="JP75" s="129"/>
      <c r="JQ75" s="129" t="str">
        <f>IF(JH$13="STOP","",IF(JH$13-INT(JH$13)=0.5,"",CONCATENATE(JH$14," ",JH$16)))</f>
        <v/>
      </c>
      <c r="JR75" s="129"/>
      <c r="JS75" s="129" t="str">
        <f>IF(JJ$13="STOP","",IF(JJ$13-INT(JJ$13)=0.5,"",CONCATENATE(JJ$14," ",JJ$16)))</f>
        <v/>
      </c>
      <c r="JT75" s="129"/>
      <c r="JU75" s="129" t="str">
        <f>IF(JL$13="STOP","",IF(JL$13-INT(JL$13)=0.5,"",CONCATENATE(JL$14," ",JL$16)))</f>
        <v/>
      </c>
      <c r="JV75" s="129"/>
      <c r="JW75" s="129" t="str">
        <f>IF(JN$13="STOP","",IF(JN$13-INT(JN$13)=0.5,"",CONCATENATE(JN$14," ",JN$16)))</f>
        <v/>
      </c>
      <c r="JX75" s="129"/>
      <c r="JY75" s="129" t="str">
        <f>IF(JP$13="STOP","",IF(JP$13-INT(JP$13)=0.5,"",CONCATENATE(JP$14," ",JP$16)))</f>
        <v/>
      </c>
      <c r="JZ75" s="129"/>
      <c r="KA75" s="129" t="str">
        <f>IF(JR$13="STOP","",IF(JR$13-INT(JR$13)=0.5,"",CONCATENATE(JR$14," ",JR$16)))</f>
        <v/>
      </c>
      <c r="KB75" s="129"/>
      <c r="KC75" s="129" t="str">
        <f>IF(JT$13="STOP","",IF(JT$13-INT(JT$13)=0.5,"",CONCATENATE(JT$14," ",JT$16)))</f>
        <v/>
      </c>
      <c r="KD75" s="129"/>
      <c r="KE75" s="129" t="str">
        <f>IF(JV$13="STOP","",IF(JV$13-INT(JV$13)=0.5,"",CONCATENATE(JV$14," ",JV$16)))</f>
        <v/>
      </c>
      <c r="KF75" s="129"/>
      <c r="KG75" s="129" t="str">
        <f>IF(JX$13="STOP","",IF(JX$13-INT(JX$13)=0.5,"",CONCATENATE(JX$14," ",JX$16)))</f>
        <v/>
      </c>
      <c r="KH75" s="129"/>
      <c r="KI75" s="129" t="str">
        <f>IF(JZ$13="STOP","",IF(JZ$13-INT(JZ$13)=0.5,"",CONCATENATE(JZ$14," ",JZ$16)))</f>
        <v/>
      </c>
      <c r="KJ75" s="129"/>
      <c r="KK75" s="129" t="str">
        <f>IF(KB$13="STOP","",IF(KB$13-INT(KB$13)=0.5,"",CONCATENATE(KB$14," ",KB$16)))</f>
        <v/>
      </c>
      <c r="KL75" s="129"/>
      <c r="KM75" s="129" t="str">
        <f>IF(KD$13="STOP","",IF(KD$13-INT(KD$13)=0.5,"",CONCATENATE(KD$14," ",KD$16)))</f>
        <v/>
      </c>
      <c r="KN75" s="129"/>
      <c r="KO75" s="129" t="str">
        <f>IF(KF$13="STOP","",IF(KF$13-INT(KF$13)=0.5,"",CONCATENATE(KF$14," ",KF$16)))</f>
        <v/>
      </c>
      <c r="KP75" s="129"/>
      <c r="KQ75" s="129" t="str">
        <f>IF(KH$13="STOP","",IF(KH$13-INT(KH$13)=0.5,"",CONCATENATE(KH$14," ",KH$16)))</f>
        <v/>
      </c>
      <c r="KR75" s="129"/>
      <c r="KS75" s="129" t="str">
        <f>IF(KJ$13="STOP","",IF(KJ$13-INT(KJ$13)=0.5,"",CONCATENATE(KJ$14," ",KJ$16)))</f>
        <v/>
      </c>
      <c r="KT75" s="129"/>
      <c r="KU75" s="129" t="str">
        <f>IF(KL$13="STOP","",IF(KL$13-INT(KL$13)=0.5,"",CONCATENATE(KL$14," ",KL$16)))</f>
        <v/>
      </c>
      <c r="KV75" s="129"/>
      <c r="KW75" s="129" t="str">
        <f>IF(KN$13="STOP","",IF(KN$13-INT(KN$13)=0.5,"",CONCATENATE(KN$14," ",KN$16)))</f>
        <v/>
      </c>
      <c r="KX75" s="129"/>
      <c r="KY75" s="129" t="str">
        <f>IF(KP$13="STOP","",IF(KP$13-INT(KP$13)=0.5,"",CONCATENATE(KP$14," ",KP$16)))</f>
        <v/>
      </c>
      <c r="KZ75" s="129"/>
      <c r="LA75" s="129" t="str">
        <f>IF(KR$13="STOP","",IF(KR$13-INT(KR$13)=0.5,"",CONCATENATE(KR$14," ",KR$16)))</f>
        <v/>
      </c>
      <c r="LB75" s="129"/>
      <c r="LC75" s="129" t="str">
        <f>IF(KT$13="STOP","",IF(KT$13-INT(KT$13)=0.5,"",CONCATENATE(KT$14," ",KT$16)))</f>
        <v/>
      </c>
      <c r="LD75" s="129"/>
      <c r="LE75" s="129" t="str">
        <f>IF(KV$13="STOP","",IF(KV$13-INT(KV$13)=0.5,"",CONCATENATE(KV$14," ",KV$16)))</f>
        <v/>
      </c>
      <c r="LF75" s="129"/>
      <c r="LG75" s="129" t="str">
        <f>IF(KX$13="STOP","",IF(KX$13-INT(KX$13)=0.5,"",CONCATENATE(KX$14," ",KX$16)))</f>
        <v/>
      </c>
      <c r="LH75" s="129"/>
      <c r="LI75" s="129" t="str">
        <f>IF(KZ$13="STOP","",IF(KZ$13-INT(KZ$13)=0.5,"",CONCATENATE(KZ$14," ",KZ$16)))</f>
        <v/>
      </c>
      <c r="LJ75" s="129"/>
      <c r="LK75" s="129" t="str">
        <f>IF(LB$13="STOP","",IF(LB$13-INT(LB$13)=0.5,"",CONCATENATE(LB$14," ",LB$16)))</f>
        <v/>
      </c>
      <c r="LL75" s="129"/>
      <c r="LM75" s="129" t="str">
        <f>IF(LD$13="STOP","",IF(LD$13-INT(LD$13)=0.5,"",CONCATENATE(LD$14," ",LD$16)))</f>
        <v/>
      </c>
      <c r="LN75" s="129"/>
      <c r="LO75" s="129" t="str">
        <f>IF(LF$13="STOP","",IF(LF$13-INT(LF$13)=0.5,"",CONCATENATE(LF$14," ",LF$16)))</f>
        <v/>
      </c>
      <c r="LP75" s="129"/>
      <c r="LQ75" s="129" t="str">
        <f>IF(LH$13="STOP","",IF(LH$13-INT(LH$13)=0.5,"",CONCATENATE(LH$14," ",LH$16)))</f>
        <v/>
      </c>
      <c r="LR75" s="129"/>
      <c r="LS75" s="129" t="str">
        <f>IF(LJ$13="STOP","",IF(LJ$13-INT(LJ$13)=0.5,"",CONCATENATE(LJ$14," ",LJ$16)))</f>
        <v/>
      </c>
      <c r="LT75" s="129"/>
      <c r="LU75" s="129" t="str">
        <f>IF(LL$13="STOP","",IF(LL$13-INT(LL$13)=0.5,"",CONCATENATE(LL$14," ",LL$16)))</f>
        <v/>
      </c>
      <c r="LV75" s="129"/>
      <c r="LW75" s="129" t="str">
        <f>IF(LN$13="STOP","",IF(LN$13-INT(LN$13)=0.5,"",CONCATENATE(LN$14," ",LN$16)))</f>
        <v/>
      </c>
      <c r="LX75" s="129"/>
      <c r="LY75" s="129" t="str">
        <f>IF(LP$13="STOP","",IF(LP$13-INT(LP$13)=0.5,"",CONCATENATE(LP$14," ",LP$16)))</f>
        <v/>
      </c>
      <c r="LZ75" s="129"/>
      <c r="MA75" s="129" t="str">
        <f>IF(LR$13="STOP","",IF(LR$13-INT(LR$13)=0.5,"",CONCATENATE(LR$14," ",LR$16)))</f>
        <v/>
      </c>
      <c r="MB75" s="129"/>
      <c r="MC75" s="129" t="str">
        <f>IF(LT$13="STOP","",IF(LT$13-INT(LT$13)=0.5,"",CONCATENATE(LT$14," ",LT$16)))</f>
        <v/>
      </c>
      <c r="MD75" s="129"/>
      <c r="ME75" s="129" t="str">
        <f>IF(LV$13="STOP","",IF(LV$13-INT(LV$13)=0.5,"",CONCATENATE(LV$14," ",LV$16)))</f>
        <v/>
      </c>
      <c r="MF75" s="129"/>
      <c r="MG75" s="129" t="str">
        <f>IF(LX$13="STOP","",IF(LX$13-INT(LX$13)=0.5,"",CONCATENATE(LX$14," ",LX$16)))</f>
        <v/>
      </c>
      <c r="MH75" s="129"/>
      <c r="MI75" s="129" t="str">
        <f>IF(LZ$13="STOP","",IF(LZ$13-INT(LZ$13)=0.5,"",CONCATENATE(LZ$14," ",LZ$16)))</f>
        <v/>
      </c>
      <c r="MJ75" s="129"/>
      <c r="MK75" s="129" t="str">
        <f>IF(MB$13="STOP","",IF(MB$13-INT(MB$13)=0.5,"",CONCATENATE(MB$14," ",MB$16)))</f>
        <v/>
      </c>
      <c r="ML75" s="129"/>
      <c r="MM75" s="129" t="str">
        <f>IF(MD$13="STOP","",IF(MD$13-INT(MD$13)=0.5,"",CONCATENATE(MD$14," ",MD$16)))</f>
        <v/>
      </c>
      <c r="MN75" s="129"/>
      <c r="MO75" s="129" t="str">
        <f>IF(MF$13="STOP","",IF(MF$13-INT(MF$13)=0.5,"",CONCATENATE(MF$14," ",MF$16)))</f>
        <v/>
      </c>
      <c r="MP75" s="129"/>
      <c r="MQ75" s="129" t="str">
        <f>IF(MH$13="STOP","",IF(MH$13-INT(MH$13)=0.5,"",CONCATENATE(MH$14," ",MH$16)))</f>
        <v/>
      </c>
      <c r="MR75" s="129"/>
      <c r="MS75" s="129" t="str">
        <f>IF(MJ$13="STOP","",IF(MJ$13-INT(MJ$13)=0.5,"",CONCATENATE(MJ$14," ",MJ$16)))</f>
        <v/>
      </c>
      <c r="MT75" s="129"/>
      <c r="MU75" s="129" t="str">
        <f>IF(ML$13="STOP","",IF(ML$13-INT(ML$13)=0.5,"",CONCATENATE(ML$14," ",ML$16)))</f>
        <v/>
      </c>
      <c r="MV75" s="129"/>
      <c r="MW75" s="129" t="str">
        <f>IF(MN$13="STOP","",IF(MN$13-INT(MN$13)=0.5,"",CONCATENATE(MN$14," ",MN$16)))</f>
        <v/>
      </c>
      <c r="MX75" s="129"/>
      <c r="MY75" s="129" t="str">
        <f>IF(MP$13="STOP","",IF(MP$13-INT(MP$13)=0.5,"",CONCATENATE(MP$14," ",MP$16)))</f>
        <v/>
      </c>
      <c r="MZ75" s="129"/>
      <c r="NA75" s="129" t="str">
        <f>IF(MR$13="STOP","",IF(MR$13-INT(MR$13)=0.5,"",CONCATENATE(MR$14," ",MR$16)))</f>
        <v/>
      </c>
      <c r="NB75" s="129"/>
      <c r="NC75" s="129" t="str">
        <f>IF(MT$13="STOP","",IF(MT$13-INT(MT$13)=0.5,"",CONCATENATE(MT$14," ",MT$16)))</f>
        <v/>
      </c>
      <c r="ND75" s="129"/>
      <c r="NE75" s="129" t="str">
        <f>IF(MV$13="STOP","",IF(MV$13-INT(MV$13)=0.5,"",CONCATENATE(MV$14," ",MV$16)))</f>
        <v/>
      </c>
      <c r="NF75" s="129"/>
      <c r="NG75" s="129" t="str">
        <f>IF(MX$13="STOP","",IF(MX$13-INT(MX$13)=0.5,"",CONCATENATE(MX$14," ",MX$16)))</f>
        <v/>
      </c>
      <c r="NH75" s="129"/>
      <c r="NI75" s="129" t="str">
        <f>IF(MZ$13="STOP","",IF(MZ$13-INT(MZ$13)=0.5,"",CONCATENATE(MZ$14," ",MZ$16)))</f>
        <v/>
      </c>
      <c r="NJ75" s="129"/>
      <c r="NK75" s="129" t="str">
        <f>IF(NB$13="STOP","",IF(NB$13-INT(NB$13)=0.5,"",CONCATENATE(NB$14," ",NB$16)))</f>
        <v/>
      </c>
      <c r="NL75" s="129"/>
      <c r="NM75" s="129" t="str">
        <f>IF(ND$13="STOP","",IF(ND$13-INT(ND$13)=0.5,"",CONCATENATE(ND$14," ",ND$16)))</f>
        <v/>
      </c>
      <c r="NN75" s="129"/>
      <c r="NO75" s="129" t="str">
        <f>IF(NF$13="STOP","",IF(NF$13-INT(NF$13)=0.5,"",CONCATENATE(NF$14," ",NF$16)))</f>
        <v/>
      </c>
      <c r="NP75" s="129"/>
      <c r="NQ75" s="129" t="str">
        <f>IF(NH$13="STOP","",IF(NH$13-INT(NH$13)=0.5,"",CONCATENATE(NH$14," ",NH$16)))</f>
        <v/>
      </c>
      <c r="NR75" s="129"/>
      <c r="NS75" s="129" t="str">
        <f>IF(NJ$13="STOP","",IF(NJ$13-INT(NJ$13)=0.5,"",CONCATENATE(NJ$14," ",NJ$16)))</f>
        <v/>
      </c>
      <c r="NT75" s="129"/>
      <c r="NU75" s="129" t="str">
        <f>IF(NL$13="STOP","",IF(NL$13-INT(NL$13)=0.5,"",CONCATENATE(NL$14," ",NL$16)))</f>
        <v/>
      </c>
      <c r="NV75" s="129"/>
      <c r="NW75" s="129" t="str">
        <f>IF(NN$13="STOP","",IF(NN$13-INT(NN$13)=0.5,"",CONCATENATE(NN$14," ",NN$16)))</f>
        <v/>
      </c>
      <c r="NX75" s="129"/>
      <c r="NY75" s="129" t="str">
        <f>IF(NP$13="STOP","",IF(NP$13-INT(NP$13)=0.5,"",CONCATENATE(NP$14," ",NP$16)))</f>
        <v/>
      </c>
      <c r="NZ75" s="129"/>
      <c r="OA75" s="129" t="str">
        <f>IF(NR$13="STOP","",IF(NR$13-INT(NR$13)=0.5,"",CONCATENATE(NR$14," ",NR$16)))</f>
        <v/>
      </c>
      <c r="OB75" s="129"/>
      <c r="OC75" s="129" t="str">
        <f>IF(NT$13="STOP","",IF(NT$13-INT(NT$13)=0.5,"",CONCATENATE(NT$14," ",NT$16)))</f>
        <v/>
      </c>
      <c r="OD75" s="129"/>
      <c r="OE75" s="129" t="str">
        <f>IF(NV$13="STOP","",IF(NV$13-INT(NV$13)=0.5,"",CONCATENATE(NV$14," ",NV$16)))</f>
        <v/>
      </c>
      <c r="OF75" s="129"/>
      <c r="OG75" s="129" t="str">
        <f>IF(NX$13="STOP","",IF(NX$13-INT(NX$13)=0.5,"",CONCATENATE(NX$14," ",NX$16)))</f>
        <v/>
      </c>
      <c r="OH75" s="129"/>
      <c r="OI75" s="129" t="str">
        <f>IF(NZ$13="STOP","",IF(NZ$13-INT(NZ$13)=0.5,"",CONCATENATE(NZ$14," ",NZ$16)))</f>
        <v/>
      </c>
      <c r="OJ75" s="129"/>
      <c r="OK75" s="129" t="str">
        <f>IF(OB$13="STOP","",IF(OB$13-INT(OB$13)=0.5,"",CONCATENATE(OB$14," ",OB$16)))</f>
        <v/>
      </c>
      <c r="OL75" s="129"/>
      <c r="OM75" s="129" t="str">
        <f>IF(OD$13="STOP","",IF(OD$13-INT(OD$13)=0.5,"",CONCATENATE(OD$14," ",OD$16)))</f>
        <v/>
      </c>
      <c r="ON75" s="129"/>
      <c r="OO75" s="129" t="str">
        <f>IF(OF$13="STOP","",IF(OF$13-INT(OF$13)=0.5,"",CONCATENATE(OF$14," ",OF$16)))</f>
        <v/>
      </c>
      <c r="OP75" s="129"/>
      <c r="OQ75" s="129" t="str">
        <f>IF(OH$13="STOP","",IF(OH$13-INT(OH$13)=0.5,"",CONCATENATE(OH$14," ",OH$16)))</f>
        <v/>
      </c>
      <c r="OR75" s="129"/>
      <c r="OS75" s="129" t="str">
        <f>IF(OJ$13="STOP","",IF(OJ$13-INT(OJ$13)=0.5,"",CONCATENATE(OJ$14," ",OJ$16)))</f>
        <v/>
      </c>
      <c r="OT75" s="129"/>
      <c r="OU75" s="129" t="str">
        <f>IF(OL$13="STOP","",IF(OL$13-INT(OL$13)=0.5,"",CONCATENATE(OL$14," ",OL$16)))</f>
        <v/>
      </c>
      <c r="OV75" s="129"/>
      <c r="OW75" s="129" t="str">
        <f>IF(ON$13="STOP","",IF(ON$13-INT(ON$13)=0.5,"",CONCATENATE(ON$14," ",ON$16)))</f>
        <v/>
      </c>
      <c r="OX75" s="129"/>
      <c r="OY75" s="129" t="str">
        <f>IF(OP$13="STOP","",IF(OP$13-INT(OP$13)=0.5,"",CONCATENATE(OP$14," ",OP$16)))</f>
        <v/>
      </c>
      <c r="OZ75" s="129"/>
      <c r="PA75" s="129" t="str">
        <f>IF(OR$13="STOP","",IF(OR$13-INT(OR$13)=0.5,"",CONCATENATE(OR$14," ",OR$16)))</f>
        <v/>
      </c>
      <c r="PB75" s="129"/>
      <c r="PC75" s="129" t="str">
        <f>IF(OT$13="STOP","",IF(OT$13-INT(OT$13)=0.5,"",CONCATENATE(OT$14," ",OT$16)))</f>
        <v/>
      </c>
      <c r="PD75" s="129"/>
      <c r="PE75" s="129" t="str">
        <f>IF(OV$13="STOP","",IF(OV$13-INT(OV$13)=0.5,"",CONCATENATE(OV$14," ",OV$16)))</f>
        <v/>
      </c>
      <c r="PF75" s="129"/>
      <c r="PG75" s="129" t="str">
        <f>IF(OX$13="STOP","",IF(OX$13-INT(OX$13)=0.5,"",CONCATENATE(OX$14," ",OX$16)))</f>
        <v/>
      </c>
      <c r="PH75" s="129"/>
      <c r="PI75" s="129" t="str">
        <f>IF(OZ$13="STOP","",IF(OZ$13-INT(OZ$13)=0.5,"",CONCATENATE(OZ$14," ",OZ$16)))</f>
        <v/>
      </c>
      <c r="PJ75" s="129"/>
      <c r="PK75" s="129" t="str">
        <f>IF(PB$13="STOP","",IF(PB$13-INT(PB$13)=0.5,"",CONCATENATE(PB$14," ",PB$16)))</f>
        <v/>
      </c>
      <c r="PL75" s="129"/>
      <c r="PM75" s="129" t="str">
        <f>IF(PD$13="STOP","",IF(PD$13-INT(PD$13)=0.5,"",CONCATENATE(PD$14," ",PD$16)))</f>
        <v/>
      </c>
      <c r="PN75" s="129"/>
      <c r="PO75" s="129" t="str">
        <f>IF(PF$13="STOP","",IF(PF$13-INT(PF$13)=0.5,"",CONCATENATE(PF$14," ",PF$16)))</f>
        <v/>
      </c>
      <c r="PP75" s="129"/>
      <c r="PQ75" s="129" t="str">
        <f>IF(PH$13="STOP","",IF(PH$13-INT(PH$13)=0.5,"",CONCATENATE(PH$14," ",PH$16)))</f>
        <v/>
      </c>
      <c r="PR75" s="129"/>
      <c r="PS75" s="129" t="str">
        <f>IF(PJ$13="STOP","",IF(PJ$13-INT(PJ$13)=0.5,"",CONCATENATE(PJ$14," ",PJ$16)))</f>
        <v/>
      </c>
      <c r="PT75" s="129"/>
      <c r="PU75" s="129" t="str">
        <f>IF(PL$13="STOP","",IF(PL$13-INT(PL$13)=0.5,"",CONCATENATE(PL$14," ",PL$16)))</f>
        <v/>
      </c>
      <c r="PV75" s="129"/>
      <c r="PW75" s="129" t="str">
        <f>IF(PN$13="STOP","",IF(PN$13-INT(PN$13)=0.5,"",CONCATENATE(PN$14," ",PN$16)))</f>
        <v/>
      </c>
      <c r="PX75" s="129"/>
      <c r="PY75" s="129" t="str">
        <f>IF(PP$13="STOP","",IF(PP$13-INT(PP$13)=0.5,"",CONCATENATE(PP$14," ",PP$16)))</f>
        <v/>
      </c>
      <c r="PZ75" s="129"/>
      <c r="QA75" s="129" t="str">
        <f>IF(PR$13="STOP","",IF(PR$13-INT(PR$13)=0.5,"",CONCATENATE(PR$14," ",PR$16)))</f>
        <v/>
      </c>
      <c r="QB75" s="129"/>
      <c r="QC75" s="129" t="str">
        <f>IF(PT$13="STOP","",IF(PT$13-INT(PT$13)=0.5,"",CONCATENATE(PT$14," ",PT$16)))</f>
        <v/>
      </c>
      <c r="QD75" s="129"/>
      <c r="QE75" s="129" t="str">
        <f>IF(PV$13="STOP","",IF(PV$13-INT(PV$13)=0.5,"",CONCATENATE(PV$14," ",PV$16)))</f>
        <v/>
      </c>
      <c r="QF75" s="129"/>
      <c r="QG75" s="129" t="str">
        <f>IF(PX$13="STOP","",IF(PX$13-INT(PX$13)=0.5,"",CONCATENATE(PX$14," ",PX$16)))</f>
        <v/>
      </c>
      <c r="QH75" s="129"/>
      <c r="QI75" s="129" t="str">
        <f>IF(PZ$13="STOP","",IF(PZ$13-INT(PZ$13)=0.5,"",CONCATENATE(PZ$14," ",PZ$16)))</f>
        <v/>
      </c>
      <c r="QJ75" s="129"/>
      <c r="QK75" s="129" t="str">
        <f>IF(QB$13="STOP","",IF(QB$13-INT(QB$13)=0.5,"",CONCATENATE(QB$14," ",QB$16)))</f>
        <v/>
      </c>
      <c r="QL75" s="129"/>
      <c r="QM75" s="129" t="str">
        <f>IF(QD$13="STOP","",IF(QD$13-INT(QD$13)=0.5,"",CONCATENATE(QD$14," ",QD$16)))</f>
        <v/>
      </c>
      <c r="QN75" s="129"/>
      <c r="QO75" s="129" t="str">
        <f>IF(QF$13="STOP","",IF(QF$13-INT(QF$13)=0.5,"",CONCATENATE(QF$14," ",QF$16)))</f>
        <v/>
      </c>
      <c r="QP75" s="129"/>
      <c r="QQ75" s="129" t="str">
        <f>IF(QH$13="STOP","",IF(QH$13-INT(QH$13)=0.5,"",CONCATENATE(QH$14," ",QH$16)))</f>
        <v/>
      </c>
      <c r="QR75" s="129"/>
      <c r="QS75" s="129" t="str">
        <f>IF(QJ$13="STOP","",IF(QJ$13-INT(QJ$13)=0.5,"",CONCATENATE(QJ$14," ",QJ$16)))</f>
        <v/>
      </c>
      <c r="QT75" s="129"/>
      <c r="QU75" s="129" t="str">
        <f>IF(QL$13="STOP","",IF(QL$13-INT(QL$13)=0.5,"",CONCATENATE(QL$14," ",QL$16)))</f>
        <v/>
      </c>
      <c r="QV75" s="129"/>
      <c r="QW75" s="129" t="str">
        <f>IF(QN$13="STOP","",IF(QN$13-INT(QN$13)=0.5,"",CONCATENATE(QN$14," ",QN$16)))</f>
        <v/>
      </c>
      <c r="QX75" s="129"/>
      <c r="QY75" s="129" t="str">
        <f>IF(QP$13="STOP","",IF(QP$13-INT(QP$13)=0.5,"",CONCATENATE(QP$14," ",QP$16)))</f>
        <v/>
      </c>
      <c r="QZ75" s="129"/>
      <c r="RA75" s="129" t="str">
        <f>IF(QR$13="STOP","",IF(QR$13-INT(QR$13)=0.5,"",CONCATENATE(QR$14," ",QR$16)))</f>
        <v/>
      </c>
      <c r="RB75" s="129"/>
      <c r="RC75" s="129" t="str">
        <f>IF(QT$13="STOP","",IF(QT$13-INT(QT$13)=0.5,"",CONCATENATE(QT$14," ",QT$16)))</f>
        <v/>
      </c>
      <c r="RD75" s="129"/>
      <c r="RE75" s="129" t="str">
        <f>IF(QV$13="STOP","",IF(QV$13-INT(QV$13)=0.5,"",CONCATENATE(QV$14," ",QV$16)))</f>
        <v/>
      </c>
      <c r="RF75" s="129"/>
      <c r="RG75" s="129" t="str">
        <f>IF(QX$13="STOP","",IF(QX$13-INT(QX$13)=0.5,"",CONCATENATE(QX$14," ",QX$16)))</f>
        <v/>
      </c>
      <c r="RH75" s="129"/>
      <c r="RI75" s="129" t="str">
        <f>IF(QZ$13="STOP","",IF(QZ$13-INT(QZ$13)=0.5,"",CONCATENATE(QZ$14," ",QZ$16)))</f>
        <v/>
      </c>
      <c r="RJ75" s="129"/>
      <c r="RK75" s="129" t="str">
        <f>IF(RB$13="STOP","",IF(RB$13-INT(RB$13)=0.5,"",CONCATENATE(RB$14," ",RB$16)))</f>
        <v/>
      </c>
      <c r="RL75" s="129"/>
      <c r="RM75" s="129" t="str">
        <f>IF(RD$13="STOP","",IF(RD$13-INT(RD$13)=0.5,"",CONCATENATE(RD$14," ",RD$16)))</f>
        <v/>
      </c>
      <c r="RN75" s="129"/>
      <c r="RO75" s="129" t="str">
        <f>IF(RF$13="STOP","",IF(RF$13-INT(RF$13)=0.5,"",CONCATENATE(RF$14," ",RF$16)))</f>
        <v/>
      </c>
      <c r="RP75" s="129"/>
      <c r="RQ75" s="129" t="str">
        <f>IF(RH$13="STOP","",IF(RH$13-INT(RH$13)=0.5,"",CONCATENATE(RH$14," ",RH$16)))</f>
        <v/>
      </c>
      <c r="RR75" s="129"/>
      <c r="RS75" s="129" t="str">
        <f>IF(RJ$13="STOP","",IF(RJ$13-INT(RJ$13)=0.5,"",CONCATENATE(RJ$14," ",RJ$16)))</f>
        <v/>
      </c>
      <c r="RT75" s="129"/>
      <c r="RU75" s="129" t="str">
        <f>IF(RL$13="STOP","",IF(RL$13-INT(RL$13)=0.5,"",CONCATENATE(RL$14," ",RL$16)))</f>
        <v/>
      </c>
      <c r="RV75" s="129"/>
      <c r="RW75" s="129" t="str">
        <f>IF(RN$13="STOP","",IF(RN$13-INT(RN$13)=0.5,"",CONCATENATE(RN$14," ",RN$16)))</f>
        <v/>
      </c>
      <c r="RX75" s="129"/>
      <c r="RY75" s="129" t="str">
        <f>IF(RP$13="STOP","",IF(RP$13-INT(RP$13)=0.5,"",CONCATENATE(RP$14," ",RP$16)))</f>
        <v/>
      </c>
      <c r="RZ75" s="129"/>
      <c r="SA75" s="129" t="str">
        <f>IF(RR$13="STOP","",IF(RR$13-INT(RR$13)=0.5,"",CONCATENATE(RR$14," ",RR$16)))</f>
        <v/>
      </c>
      <c r="SB75" s="129"/>
      <c r="SC75" s="129" t="str">
        <f>IF(RT$13="STOP","",IF(RT$13-INT(RT$13)=0.5,"",CONCATENATE(RT$14," ",RT$16)))</f>
        <v/>
      </c>
      <c r="SD75" s="129"/>
      <c r="SE75" s="129" t="str">
        <f>IF(RV$13="STOP","",IF(RV$13-INT(RV$13)=0.5,"",CONCATENATE(RV$14," ",RV$16)))</f>
        <v/>
      </c>
      <c r="SF75" s="129"/>
      <c r="SG75" s="129" t="str">
        <f>IF(RX$13="STOP","",IF(RX$13-INT(RX$13)=0.5,"",CONCATENATE(RX$14," ",RX$16)))</f>
        <v/>
      </c>
      <c r="SH75" s="129"/>
      <c r="SI75" s="129" t="str">
        <f>IF(RZ$13="STOP","",IF(RZ$13-INT(RZ$13)=0.5,"",CONCATENATE(RZ$14," ",RZ$16)))</f>
        <v/>
      </c>
      <c r="SJ75" s="129"/>
      <c r="SK75" s="129" t="str">
        <f t="shared" ref="SK75" si="3426">IF(SB$13="STOP","",IF(SB$13-INT(SB$13)=0.5,"",CONCATENATE(SB$14," ",SB$16)))</f>
        <v/>
      </c>
      <c r="SL75" s="129"/>
      <c r="SM75" s="129" t="str">
        <f t="shared" ref="SM75" si="3427">IF(SD$13="STOP","",IF(SD$13-INT(SD$13)=0.5,"",CONCATENATE(SD$14," ",SD$16)))</f>
        <v/>
      </c>
      <c r="SN75" s="129"/>
      <c r="SO75" s="129" t="str">
        <f t="shared" ref="SO75" si="3428">IF(SF$13="STOP","",IF(SF$13-INT(SF$13)=0.5,"",CONCATENATE(SF$14," ",SF$16)))</f>
        <v/>
      </c>
      <c r="SP75" s="129"/>
      <c r="SQ75" s="129" t="str">
        <f t="shared" ref="SQ75" si="3429">IF(SH$13="STOP","",IF(SH$13-INT(SH$13)=0.5,"",CONCATENATE(SH$14," ",SH$16)))</f>
        <v/>
      </c>
      <c r="SR75" s="129"/>
      <c r="SS75" s="129" t="str">
        <f t="shared" ref="SS75" si="3430">IF(SJ$13="STOP","",IF(SJ$13-INT(SJ$13)=0.5,"",CONCATENATE(SJ$14," ",SJ$16)))</f>
        <v/>
      </c>
      <c r="ST75" s="129"/>
      <c r="SU75" s="129" t="str">
        <f t="shared" ref="SU75" si="3431">IF(SL$13="STOP","",IF(SL$13-INT(SL$13)=0.5,"",CONCATENATE(SL$14," ",SL$16)))</f>
        <v/>
      </c>
      <c r="SV75" s="129"/>
      <c r="SW75" s="129" t="str">
        <f t="shared" ref="SW75" si="3432">IF(SN$13="STOP","",IF(SN$13-INT(SN$13)=0.5,"",CONCATENATE(SN$14," ",SN$16)))</f>
        <v/>
      </c>
      <c r="SX75" s="129"/>
      <c r="SY75" s="129" t="str">
        <f t="shared" ref="SY75" si="3433">IF(SP$13="STOP","",IF(SP$13-INT(SP$13)=0.5,"",CONCATENATE(SP$14," ",SP$16)))</f>
        <v/>
      </c>
      <c r="SZ75" s="129"/>
      <c r="TA75" s="129" t="str">
        <f t="shared" ref="TA75" si="3434">IF(SR$13="STOP","",IF(SR$13-INT(SR$13)=0.5,"",CONCATENATE(SR$14," ",SR$16)))</f>
        <v/>
      </c>
      <c r="TB75" s="129"/>
      <c r="TC75" s="129" t="str">
        <f t="shared" ref="TC75" si="3435">IF(ST$13="STOP","",IF(ST$13-INT(ST$13)=0.5,"",CONCATENATE(ST$14," ",ST$16)))</f>
        <v/>
      </c>
      <c r="TD75" s="129"/>
      <c r="TE75" s="129" t="str">
        <f t="shared" ref="TE75" si="3436">IF(SV$13="STOP","",IF(SV$13-INT(SV$13)=0.5,"",CONCATENATE(SV$14," ",SV$16)))</f>
        <v/>
      </c>
      <c r="TF75" s="129"/>
      <c r="TG75" s="129" t="str">
        <f t="shared" ref="TG75" si="3437">IF(SX$13="STOP","",IF(SX$13-INT(SX$13)=0.5,"",CONCATENATE(SX$14," ",SX$16)))</f>
        <v/>
      </c>
      <c r="TH75" s="129"/>
      <c r="TI75" s="129" t="str">
        <f t="shared" ref="TI75" si="3438">IF(SZ$13="STOP","",IF(SZ$13-INT(SZ$13)=0.5,"",CONCATENATE(SZ$14," ",SZ$16)))</f>
        <v/>
      </c>
      <c r="TJ75" s="129"/>
      <c r="TK75" s="129" t="str">
        <f t="shared" ref="TK75" si="3439">IF(TB$13="STOP","",IF(TB$13-INT(TB$13)=0.5,"",CONCATENATE(TB$14," ",TB$16)))</f>
        <v/>
      </c>
      <c r="TL75" s="129"/>
      <c r="TM75" s="129" t="str">
        <f t="shared" ref="TM75" si="3440">IF(TD$13="STOP","",IF(TD$13-INT(TD$13)=0.5,"",CONCATENATE(TD$14," ",TD$16)))</f>
        <v/>
      </c>
      <c r="TN75" s="129"/>
      <c r="TO75" s="129" t="str">
        <f t="shared" ref="TO75" si="3441">IF(TF$13="STOP","",IF(TF$13-INT(TF$13)=0.5,"",CONCATENATE(TF$14," ",TF$16)))</f>
        <v/>
      </c>
      <c r="TP75" s="129"/>
      <c r="TQ75" s="129" t="str">
        <f t="shared" ref="TQ75" si="3442">IF(TH$13="STOP","",IF(TH$13-INT(TH$13)=0.5,"",CONCATENATE(TH$14," ",TH$16)))</f>
        <v/>
      </c>
      <c r="TR75" s="129"/>
      <c r="TS75" s="129" t="str">
        <f t="shared" ref="TS75" si="3443">IF(TJ$13="STOP","",IF(TJ$13-INT(TJ$13)=0.5,"",CONCATENATE(TJ$14," ",TJ$16)))</f>
        <v/>
      </c>
      <c r="TT75" s="129"/>
      <c r="TU75" s="129" t="str">
        <f t="shared" ref="TU75" si="3444">IF(TL$13="STOP","",IF(TL$13-INT(TL$13)=0.5,"",CONCATENATE(TL$14," ",TL$16)))</f>
        <v/>
      </c>
      <c r="TV75" s="129"/>
      <c r="TW75" s="129" t="str">
        <f t="shared" ref="TW75" si="3445">IF(TN$13="STOP","",IF(TN$13-INT(TN$13)=0.5,"",CONCATENATE(TN$14," ",TN$16)))</f>
        <v/>
      </c>
      <c r="TX75" s="129"/>
      <c r="TY75" s="129" t="str">
        <f t="shared" ref="TY75" si="3446">IF(TP$13="STOP","",IF(TP$13-INT(TP$13)=0.5,"",CONCATENATE(TP$14," ",TP$16)))</f>
        <v/>
      </c>
      <c r="TZ75" s="129"/>
      <c r="UA75" s="129" t="str">
        <f t="shared" ref="UA75" si="3447">IF(TR$13="STOP","",IF(TR$13-INT(TR$13)=0.5,"",CONCATENATE(TR$14," ",TR$16)))</f>
        <v/>
      </c>
      <c r="UB75" s="129"/>
      <c r="UC75" s="129" t="str">
        <f t="shared" ref="UC75" si="3448">IF(TT$13="STOP","",IF(TT$13-INT(TT$13)=0.5,"",CONCATENATE(TT$14," ",TT$16)))</f>
        <v/>
      </c>
      <c r="UD75" s="129"/>
      <c r="UE75" s="129" t="str">
        <f t="shared" ref="UE75" si="3449">IF(TV$13="STOP","",IF(TV$13-INT(TV$13)=0.5,"",CONCATENATE(TV$14," ",TV$16)))</f>
        <v/>
      </c>
      <c r="UF75" s="129"/>
      <c r="UG75" s="129" t="str">
        <f t="shared" ref="UG75" si="3450">IF(TX$13="STOP","",IF(TX$13-INT(TX$13)=0.5,"",CONCATENATE(TX$14," ",TX$16)))</f>
        <v/>
      </c>
      <c r="UH75" s="129"/>
      <c r="UI75" s="129" t="str">
        <f t="shared" ref="UI75" si="3451">IF(TZ$13="STOP","",IF(TZ$13-INT(TZ$13)=0.5,"",CONCATENATE(TZ$14," ",TZ$16)))</f>
        <v/>
      </c>
      <c r="UJ75" s="129"/>
      <c r="UK75" s="129" t="str">
        <f t="shared" ref="UK75" si="3452">IF(UB$13="STOP","",IF(UB$13-INT(UB$13)=0.5,"",CONCATENATE(UB$14," ",UB$16)))</f>
        <v/>
      </c>
      <c r="UL75" s="129"/>
      <c r="UM75" s="129" t="str">
        <f t="shared" ref="UM75" si="3453">IF(UD$13="STOP","",IF(UD$13-INT(UD$13)=0.5,"",CONCATENATE(UD$14," ",UD$16)))</f>
        <v/>
      </c>
      <c r="UN75" s="129"/>
      <c r="UO75" s="129" t="str">
        <f t="shared" ref="UO75" si="3454">IF(UF$13="STOP","",IF(UF$13-INT(UF$13)=0.5,"",CONCATENATE(UF$14," ",UF$16)))</f>
        <v/>
      </c>
      <c r="UP75" s="129"/>
      <c r="UQ75" s="129" t="str">
        <f t="shared" ref="UQ75" si="3455">IF(UH$13="STOP","",IF(UH$13-INT(UH$13)=0.5,"",CONCATENATE(UH$14," ",UH$16)))</f>
        <v/>
      </c>
      <c r="UR75" s="129"/>
      <c r="US75" s="129" t="str">
        <f t="shared" ref="US75" si="3456">IF(UJ$13="STOP","",IF(UJ$13-INT(UJ$13)=0.5,"",CONCATENATE(UJ$14," ",UJ$16)))</f>
        <v/>
      </c>
      <c r="UT75" s="129"/>
      <c r="UU75" s="129" t="str">
        <f t="shared" ref="UU75" si="3457">IF(UL$13="STOP","",IF(UL$13-INT(UL$13)=0.5,"",CONCATENATE(UL$14," ",UL$16)))</f>
        <v/>
      </c>
      <c r="UV75" s="129"/>
      <c r="UW75" s="129" t="str">
        <f t="shared" ref="UW75" si="3458">IF(UN$13="STOP","",IF(UN$13-INT(UN$13)=0.5,"",CONCATENATE(UN$14," ",UN$16)))</f>
        <v/>
      </c>
      <c r="UX75" s="129"/>
      <c r="UY75" s="129" t="str">
        <f t="shared" ref="UY75" si="3459">IF(UP$13="STOP","",IF(UP$13-INT(UP$13)=0.5,"",CONCATENATE(UP$14," ",UP$16)))</f>
        <v/>
      </c>
      <c r="UZ75" s="129"/>
      <c r="VA75" s="129" t="str">
        <f t="shared" ref="VA75" si="3460">IF(UR$13="STOP","",IF(UR$13-INT(UR$13)=0.5,"",CONCATENATE(UR$14," ",UR$16)))</f>
        <v/>
      </c>
      <c r="VB75" s="129"/>
      <c r="VC75" s="129" t="str">
        <f t="shared" ref="VC75" si="3461">IF(UT$13="STOP","",IF(UT$13-INT(UT$13)=0.5,"",CONCATENATE(UT$14," ",UT$16)))</f>
        <v/>
      </c>
      <c r="VD75" s="129"/>
      <c r="VE75" s="129" t="str">
        <f t="shared" ref="VE75" si="3462">IF(UV$13="STOP","",IF(UV$13-INT(UV$13)=0.5,"",CONCATENATE(UV$14," ",UV$16)))</f>
        <v/>
      </c>
      <c r="VF75" s="129"/>
      <c r="VG75" s="129" t="str">
        <f t="shared" ref="VG75" si="3463">IF(UX$13="STOP","",IF(UX$13-INT(UX$13)=0.5,"",CONCATENATE(UX$14," ",UX$16)))</f>
        <v/>
      </c>
      <c r="VH75" s="129"/>
      <c r="VI75" s="129" t="str">
        <f t="shared" ref="VI75" si="3464">IF(UZ$13="STOP","",IF(UZ$13-INT(UZ$13)=0.5,"",CONCATENATE(UZ$14," ",UZ$16)))</f>
        <v/>
      </c>
      <c r="VJ75" s="129"/>
      <c r="VK75" s="129" t="str">
        <f t="shared" ref="VK75" si="3465">IF(VB$13="STOP","",IF(VB$13-INT(VB$13)=0.5,"",CONCATENATE(VB$14," ",VB$16)))</f>
        <v/>
      </c>
      <c r="VL75" s="129"/>
      <c r="VM75" s="129" t="str">
        <f t="shared" ref="VM75" si="3466">IF(VD$13="STOP","",IF(VD$13-INT(VD$13)=0.5,"",CONCATENATE(VD$14," ",VD$16)))</f>
        <v/>
      </c>
      <c r="VN75" s="129"/>
      <c r="VO75" s="129" t="str">
        <f t="shared" ref="VO75" si="3467">IF(VF$13="STOP","",IF(VF$13-INT(VF$13)=0.5,"",CONCATENATE(VF$14," ",VF$16)))</f>
        <v/>
      </c>
      <c r="VP75" s="129"/>
      <c r="VQ75" s="129" t="str">
        <f t="shared" ref="VQ75" si="3468">IF(VH$13="STOP","",IF(VH$13-INT(VH$13)=0.5,"",CONCATENATE(VH$14," ",VH$16)))</f>
        <v/>
      </c>
      <c r="VR75" s="129"/>
      <c r="VS75" s="129" t="str">
        <f t="shared" ref="VS75" si="3469">IF(VJ$13="STOP","",IF(VJ$13-INT(VJ$13)=0.5,"",CONCATENATE(VJ$14," ",VJ$16)))</f>
        <v/>
      </c>
      <c r="VT75" s="129"/>
      <c r="VU75" s="129" t="str">
        <f t="shared" ref="VU75" si="3470">IF(VL$13="STOP","",IF(VL$13-INT(VL$13)=0.5,"",CONCATENATE(VL$14," ",VL$16)))</f>
        <v/>
      </c>
      <c r="VV75" s="129"/>
      <c r="VW75" s="129" t="str">
        <f t="shared" ref="VW75" si="3471">IF(VN$13="STOP","",IF(VN$13-INT(VN$13)=0.5,"",CONCATENATE(VN$14," ",VN$16)))</f>
        <v/>
      </c>
      <c r="VX75" s="129"/>
      <c r="VY75" s="129" t="str">
        <f t="shared" ref="VY75" si="3472">IF(VP$13="STOP","",IF(VP$13-INT(VP$13)=0.5,"",CONCATENATE(VP$14," ",VP$16)))</f>
        <v/>
      </c>
      <c r="VZ75" s="129"/>
      <c r="WA75" s="129" t="str">
        <f t="shared" ref="WA75" si="3473">IF(VR$13="STOP","",IF(VR$13-INT(VR$13)=0.5,"",CONCATENATE(VR$14," ",VR$16)))</f>
        <v/>
      </c>
      <c r="WB75" s="129"/>
      <c r="WC75" s="129" t="str">
        <f t="shared" ref="WC75" si="3474">IF(VT$13="STOP","",IF(VT$13-INT(VT$13)=0.5,"",CONCATENATE(VT$14," ",VT$16)))</f>
        <v/>
      </c>
      <c r="WD75" s="129"/>
      <c r="WE75" s="129" t="str">
        <f t="shared" ref="WE75" si="3475">IF(VV$13="STOP","",IF(VV$13-INT(VV$13)=0.5,"",CONCATENATE(VV$14," ",VV$16)))</f>
        <v/>
      </c>
      <c r="WF75" s="129"/>
      <c r="WG75" s="129" t="str">
        <f t="shared" ref="WG75" si="3476">IF(VX$13="STOP","",IF(VX$13-INT(VX$13)=0.5,"",CONCATENATE(VX$14," ",VX$16)))</f>
        <v/>
      </c>
      <c r="WH75" s="129"/>
      <c r="WI75" s="129" t="str">
        <f t="shared" ref="WI75" si="3477">IF(VZ$13="STOP","",IF(VZ$13-INT(VZ$13)=0.5,"",CONCATENATE(VZ$14," ",VZ$16)))</f>
        <v/>
      </c>
      <c r="WJ75" s="129"/>
      <c r="WK75" s="129" t="str">
        <f t="shared" ref="WK75" si="3478">IF(WB$13="STOP","",IF(WB$13-INT(WB$13)=0.5,"",CONCATENATE(WB$14," ",WB$16)))</f>
        <v/>
      </c>
      <c r="WL75" s="129"/>
      <c r="WM75" s="129" t="str">
        <f t="shared" ref="WM75" si="3479">IF(WD$13="STOP","",IF(WD$13-INT(WD$13)=0.5,"",CONCATENATE(WD$14," ",WD$16)))</f>
        <v/>
      </c>
      <c r="WN75" s="129"/>
      <c r="WO75" s="129" t="str">
        <f t="shared" ref="WO75" si="3480">IF(WF$13="STOP","",IF(WF$13-INT(WF$13)=0.5,"",CONCATENATE(WF$14," ",WF$16)))</f>
        <v/>
      </c>
      <c r="WP75" s="129"/>
      <c r="WQ75" s="129" t="str">
        <f t="shared" ref="WQ75" si="3481">IF(WH$13="STOP","",IF(WH$13-INT(WH$13)=0.5,"",CONCATENATE(WH$14," ",WH$16)))</f>
        <v/>
      </c>
      <c r="WR75" s="129"/>
      <c r="WS75" s="129" t="str">
        <f t="shared" ref="WS75" si="3482">IF(WJ$13="STOP","",IF(WJ$13-INT(WJ$13)=0.5,"",CONCATENATE(WJ$14," ",WJ$16)))</f>
        <v/>
      </c>
      <c r="WT75" s="129"/>
      <c r="WU75" s="129" t="str">
        <f t="shared" ref="WU75" si="3483">IF(WL$13="STOP","",IF(WL$13-INT(WL$13)=0.5,"",CONCATENATE(WL$14," ",WL$16)))</f>
        <v/>
      </c>
      <c r="WV75" s="129"/>
      <c r="WW75" s="129" t="str">
        <f t="shared" ref="WW75" si="3484">IF(WN$13="STOP","",IF(WN$13-INT(WN$13)=0.5,"",CONCATENATE(WN$14," ",WN$16)))</f>
        <v/>
      </c>
      <c r="WX75" s="129"/>
      <c r="WY75" s="129" t="str">
        <f t="shared" ref="WY75" si="3485">IF(WP$13="STOP","",IF(WP$13-INT(WP$13)=0.5,"",CONCATENATE(WP$14," ",WP$16)))</f>
        <v/>
      </c>
      <c r="WZ75" s="129"/>
      <c r="XA75" s="129" t="str">
        <f t="shared" ref="XA75" si="3486">IF(WR$13="STOP","",IF(WR$13-INT(WR$13)=0.5,"",CONCATENATE(WR$14," ",WR$16)))</f>
        <v/>
      </c>
      <c r="XB75" s="129"/>
      <c r="XC75" s="129" t="str">
        <f t="shared" ref="XC75" si="3487">IF(WT$13="STOP","",IF(WT$13-INT(WT$13)=0.5,"",CONCATENATE(WT$14," ",WT$16)))</f>
        <v/>
      </c>
      <c r="XD75" s="129"/>
      <c r="XE75" s="129" t="str">
        <f t="shared" ref="XE75" si="3488">IF(WV$13="STOP","",IF(WV$13-INT(WV$13)=0.5,"",CONCATENATE(WV$14," ",WV$16)))</f>
        <v/>
      </c>
      <c r="XF75" s="129"/>
      <c r="XG75" s="129" t="str">
        <f t="shared" ref="XG75" si="3489">IF(WX$13="STOP","",IF(WX$13-INT(WX$13)=0.5,"",CONCATENATE(WX$14," ",WX$16)))</f>
        <v/>
      </c>
      <c r="XH75" s="129"/>
      <c r="XI75" s="129" t="str">
        <f t="shared" ref="XI75" si="3490">IF(WZ$13="STOP","",IF(WZ$13-INT(WZ$13)=0.5,"",CONCATENATE(WZ$14," ",WZ$16)))</f>
        <v/>
      </c>
      <c r="XJ75" s="129"/>
      <c r="XK75" s="129" t="str">
        <f t="shared" ref="XK75" si="3491">IF(XB$13="STOP","",IF(XB$13-INT(XB$13)=0.5,"",CONCATENATE(XB$14," ",XB$16)))</f>
        <v/>
      </c>
      <c r="XL75" s="129"/>
      <c r="XM75" s="129" t="str">
        <f t="shared" ref="XM75" si="3492">IF(XD$13="STOP","",IF(XD$13-INT(XD$13)=0.5,"",CONCATENATE(XD$14," ",XD$16)))</f>
        <v/>
      </c>
      <c r="XN75" s="129"/>
      <c r="XO75" s="129" t="str">
        <f t="shared" ref="XO75" si="3493">IF(XF$13="STOP","",IF(XF$13-INT(XF$13)=0.5,"",CONCATENATE(XF$14," ",XF$16)))</f>
        <v/>
      </c>
      <c r="XP75" s="129"/>
      <c r="XQ75" s="129" t="str">
        <f t="shared" ref="XQ75" si="3494">IF(XH$13="STOP","",IF(XH$13-INT(XH$13)=0.5,"",CONCATENATE(XH$14," ",XH$16)))</f>
        <v/>
      </c>
      <c r="XR75" s="129"/>
      <c r="XS75" s="129" t="str">
        <f t="shared" ref="XS75" si="3495">IF(XJ$13="STOP","",IF(XJ$13-INT(XJ$13)=0.5,"",CONCATENATE(XJ$14," ",XJ$16)))</f>
        <v/>
      </c>
      <c r="XT75" s="129"/>
      <c r="XU75" s="129" t="str">
        <f t="shared" ref="XU75" si="3496">IF(XL$13="STOP","",IF(XL$13-INT(XL$13)=0.5,"",CONCATENATE(XL$14," ",XL$16)))</f>
        <v/>
      </c>
      <c r="XV75" s="129"/>
      <c r="XW75" s="129" t="str">
        <f t="shared" ref="XW75" si="3497">IF(XN$13="STOP","",IF(XN$13-INT(XN$13)=0.5,"",CONCATENATE(XN$14," ",XN$16)))</f>
        <v/>
      </c>
      <c r="XX75" s="129"/>
      <c r="XY75" s="129" t="str">
        <f t="shared" ref="XY75" si="3498">IF(XP$13="STOP","",IF(XP$13-INT(XP$13)=0.5,"",CONCATENATE(XP$14," ",XP$16)))</f>
        <v/>
      </c>
      <c r="XZ75" s="129"/>
      <c r="YA75" s="129" t="str">
        <f t="shared" ref="YA75" si="3499">IF(XR$13="STOP","",IF(XR$13-INT(XR$13)=0.5,"",CONCATENATE(XR$14," ",XR$16)))</f>
        <v/>
      </c>
      <c r="YB75" s="129"/>
      <c r="YC75" s="129" t="str">
        <f t="shared" ref="YC75" si="3500">IF(XT$13="STOP","",IF(XT$13-INT(XT$13)=0.5,"",CONCATENATE(XT$14," ",XT$16)))</f>
        <v/>
      </c>
      <c r="YD75" s="129"/>
      <c r="YE75" s="129" t="str">
        <f t="shared" ref="YE75" si="3501">IF(XV$13="STOP","",IF(XV$13-INT(XV$13)=0.5,"",CONCATENATE(XV$14," ",XV$16)))</f>
        <v/>
      </c>
      <c r="YF75" s="129"/>
      <c r="YG75" s="129" t="str">
        <f t="shared" ref="YG75" si="3502">IF(XX$13="STOP","",IF(XX$13-INT(XX$13)=0.5,"",CONCATENATE(XX$14," ",XX$16)))</f>
        <v/>
      </c>
      <c r="YH75" s="129"/>
      <c r="YI75" s="129" t="str">
        <f t="shared" ref="YI75" si="3503">IF(XZ$13="STOP","",IF(XZ$13-INT(XZ$13)=0.5,"",CONCATENATE(XZ$14," ",XZ$16)))</f>
        <v/>
      </c>
      <c r="YJ75" s="129"/>
      <c r="YK75" s="129" t="str">
        <f t="shared" ref="YK75" si="3504">IF(YB$13="STOP","",IF(YB$13-INT(YB$13)=0.5,"",CONCATENATE(YB$14," ",YB$16)))</f>
        <v/>
      </c>
      <c r="YL75" s="129"/>
      <c r="YM75" s="129" t="str">
        <f t="shared" ref="YM75" si="3505">IF(YD$13="STOP","",IF(YD$13-INT(YD$13)=0.5,"",CONCATENATE(YD$14," ",YD$16)))</f>
        <v/>
      </c>
      <c r="YN75" s="129"/>
      <c r="YO75" s="129" t="str">
        <f t="shared" ref="YO75" si="3506">IF(YF$13="STOP","",IF(YF$13-INT(YF$13)=0.5,"",CONCATENATE(YF$14," ",YF$16)))</f>
        <v/>
      </c>
      <c r="YP75" s="129"/>
      <c r="YQ75" s="129" t="str">
        <f t="shared" ref="YQ75" si="3507">IF(YH$13="STOP","",IF(YH$13-INT(YH$13)=0.5,"",CONCATENATE(YH$14," ",YH$16)))</f>
        <v/>
      </c>
      <c r="YR75" s="129"/>
      <c r="YS75" s="129" t="str">
        <f t="shared" ref="YS75" si="3508">IF(YJ$13="STOP","",IF(YJ$13-INT(YJ$13)=0.5,"",CONCATENATE(YJ$14," ",YJ$16)))</f>
        <v/>
      </c>
      <c r="YT75" s="129"/>
      <c r="YU75" s="129" t="str">
        <f t="shared" ref="YU75" si="3509">IF(YL$13="STOP","",IF(YL$13-INT(YL$13)=0.5,"",CONCATENATE(YL$14," ",YL$16)))</f>
        <v/>
      </c>
      <c r="YV75" s="129"/>
      <c r="YW75" s="129" t="str">
        <f t="shared" ref="YW75" si="3510">IF(YN$13="STOP","",IF(YN$13-INT(YN$13)=0.5,"",CONCATENATE(YN$14," ",YN$16)))</f>
        <v/>
      </c>
      <c r="YX75" s="129"/>
      <c r="YY75" s="129" t="str">
        <f t="shared" ref="YY75" si="3511">IF(YP$13="STOP","",IF(YP$13-INT(YP$13)=0.5,"",CONCATENATE(YP$14," ",YP$16)))</f>
        <v/>
      </c>
      <c r="YZ75" s="129"/>
      <c r="ZA75" s="129" t="str">
        <f t="shared" ref="ZA75" si="3512">IF(YR$13="STOP","",IF(YR$13-INT(YR$13)=0.5,"",CONCATENATE(YR$14," ",YR$16)))</f>
        <v/>
      </c>
      <c r="ZB75" s="129"/>
      <c r="ZC75" s="129" t="str">
        <f t="shared" ref="ZC75" si="3513">IF(YT$13="STOP","",IF(YT$13-INT(YT$13)=0.5,"",CONCATENATE(YT$14," ",YT$16)))</f>
        <v/>
      </c>
      <c r="ZD75" s="129"/>
      <c r="ZE75" s="129" t="str">
        <f t="shared" ref="ZE75" si="3514">IF(YV$13="STOP","",IF(YV$13-INT(YV$13)=0.5,"",CONCATENATE(YV$14," ",YV$16)))</f>
        <v/>
      </c>
      <c r="ZF75" s="129"/>
      <c r="ZG75" s="129" t="str">
        <f t="shared" ref="ZG75" si="3515">IF(YX$13="STOP","",IF(YX$13-INT(YX$13)=0.5,"",CONCATENATE(YX$14," ",YX$16)))</f>
        <v/>
      </c>
      <c r="ZH75" s="129"/>
      <c r="ZI75" s="129" t="str">
        <f t="shared" ref="ZI75" si="3516">IF(YZ$13="STOP","",IF(YZ$13-INT(YZ$13)=0.5,"",CONCATENATE(YZ$14," ",YZ$16)))</f>
        <v/>
      </c>
      <c r="ZJ75" s="129"/>
      <c r="ZK75" s="129" t="str">
        <f t="shared" ref="ZK75" si="3517">IF(ZB$13="STOP","",IF(ZB$13-INT(ZB$13)=0.5,"",CONCATENATE(ZB$14," ",ZB$16)))</f>
        <v/>
      </c>
      <c r="ZL75" s="129"/>
      <c r="ZM75" s="129" t="str">
        <f t="shared" ref="ZM75" si="3518">IF(ZD$13="STOP","",IF(ZD$13-INT(ZD$13)=0.5,"",CONCATENATE(ZD$14," ",ZD$16)))</f>
        <v/>
      </c>
      <c r="ZN75" s="129"/>
      <c r="ZO75" s="129" t="str">
        <f t="shared" ref="ZO75" si="3519">IF(ZF$13="STOP","",IF(ZF$13-INT(ZF$13)=0.5,"",CONCATENATE(ZF$14," ",ZF$16)))</f>
        <v/>
      </c>
      <c r="ZP75" s="129"/>
      <c r="ZQ75" s="129" t="str">
        <f t="shared" ref="ZQ75" si="3520">IF(ZH$13="STOP","",IF(ZH$13-INT(ZH$13)=0.5,"",CONCATENATE(ZH$14," ",ZH$16)))</f>
        <v/>
      </c>
      <c r="ZR75" s="129"/>
      <c r="ZS75" s="129" t="str">
        <f t="shared" ref="ZS75" si="3521">IF(ZJ$13="STOP","",IF(ZJ$13-INT(ZJ$13)=0.5,"",CONCATENATE(ZJ$14," ",ZJ$16)))</f>
        <v/>
      </c>
      <c r="ZT75" s="129"/>
      <c r="ZU75" s="129" t="str">
        <f t="shared" ref="ZU75" si="3522">IF(ZL$13="STOP","",IF(ZL$13-INT(ZL$13)=0.5,"",CONCATENATE(ZL$14," ",ZL$16)))</f>
        <v/>
      </c>
      <c r="ZV75" s="129"/>
      <c r="ZW75" s="129" t="str">
        <f t="shared" ref="ZW75" si="3523">IF(ZN$13="STOP","",IF(ZN$13-INT(ZN$13)=0.5,"",CONCATENATE(ZN$14," ",ZN$16)))</f>
        <v/>
      </c>
      <c r="ZX75" s="129"/>
      <c r="ZY75" s="129" t="str">
        <f t="shared" ref="ZY75" si="3524">IF(ZP$13="STOP","",IF(ZP$13-INT(ZP$13)=0.5,"",CONCATENATE(ZP$14," ",ZP$16)))</f>
        <v/>
      </c>
      <c r="ZZ75" s="129"/>
      <c r="AAA75" s="129" t="str">
        <f t="shared" ref="AAA75" si="3525">IF(ZR$13="STOP","",IF(ZR$13-INT(ZR$13)=0.5,"",CONCATENATE(ZR$14," ",ZR$16)))</f>
        <v/>
      </c>
      <c r="AAB75" s="129"/>
      <c r="AAC75" s="129" t="str">
        <f t="shared" ref="AAC75" si="3526">IF(ZT$13="STOP","",IF(ZT$13-INT(ZT$13)=0.5,"",CONCATENATE(ZT$14," ",ZT$16)))</f>
        <v/>
      </c>
      <c r="AAD75" s="129"/>
      <c r="AAE75" s="129" t="str">
        <f t="shared" ref="AAE75" si="3527">IF(ZV$13="STOP","",IF(ZV$13-INT(ZV$13)=0.5,"",CONCATENATE(ZV$14," ",ZV$16)))</f>
        <v/>
      </c>
      <c r="AAF75" s="129"/>
      <c r="AAG75" s="129" t="str">
        <f t="shared" ref="AAG75" si="3528">IF(ZX$13="STOP","",IF(ZX$13-INT(ZX$13)=0.5,"",CONCATENATE(ZX$14," ",ZX$16)))</f>
        <v/>
      </c>
      <c r="AAH75" s="129"/>
      <c r="AAI75" s="129" t="str">
        <f t="shared" ref="AAI75" si="3529">IF(ZZ$13="STOP","",IF(ZZ$13-INT(ZZ$13)=0.5,"",CONCATENATE(ZZ$14," ",ZZ$16)))</f>
        <v/>
      </c>
      <c r="AAJ75" s="129"/>
      <c r="AAK75" s="129" t="str">
        <f t="shared" ref="AAK75" si="3530">IF(AAB$13="STOP","",IF(AAB$13-INT(AAB$13)=0.5,"",CONCATENATE(AAB$14," ",AAB$16)))</f>
        <v/>
      </c>
      <c r="AAL75" s="129"/>
      <c r="AAM75" s="129" t="str">
        <f t="shared" ref="AAM75" si="3531">IF(AAD$13="STOP","",IF(AAD$13-INT(AAD$13)=0.5,"",CONCATENATE(AAD$14," ",AAD$16)))</f>
        <v/>
      </c>
      <c r="AAN75" s="129"/>
      <c r="AAO75" s="129" t="str">
        <f t="shared" ref="AAO75" si="3532">IF(AAF$13="STOP","",IF(AAF$13-INT(AAF$13)=0.5,"",CONCATENATE(AAF$14," ",AAF$16)))</f>
        <v/>
      </c>
      <c r="AAP75" s="129"/>
      <c r="AAQ75" s="129" t="str">
        <f t="shared" ref="AAQ75" si="3533">IF(AAH$13="STOP","",IF(AAH$13-INT(AAH$13)=0.5,"",CONCATENATE(AAH$14," ",AAH$16)))</f>
        <v/>
      </c>
      <c r="AAR75" s="129"/>
      <c r="AAS75" s="129" t="str">
        <f t="shared" ref="AAS75" si="3534">IF(AAJ$13="STOP","",IF(AAJ$13-INT(AAJ$13)=0.5,"",CONCATENATE(AAJ$14," ",AAJ$16)))</f>
        <v/>
      </c>
      <c r="AAT75" s="129"/>
      <c r="AAU75" s="129" t="str">
        <f t="shared" ref="AAU75" si="3535">IF(AAL$13="STOP","",IF(AAL$13-INT(AAL$13)=0.5,"",CONCATENATE(AAL$14," ",AAL$16)))</f>
        <v/>
      </c>
      <c r="AAV75" s="129"/>
      <c r="AAW75" s="129" t="str">
        <f t="shared" ref="AAW75" si="3536">IF(AAN$13="STOP","",IF(AAN$13-INT(AAN$13)=0.5,"",CONCATENATE(AAN$14," ",AAN$16)))</f>
        <v/>
      </c>
      <c r="AAX75" s="129"/>
      <c r="AAY75" s="129" t="str">
        <f t="shared" ref="AAY75" si="3537">IF(AAP$13="STOP","",IF(AAP$13-INT(AAP$13)=0.5,"",CONCATENATE(AAP$14," ",AAP$16)))</f>
        <v/>
      </c>
      <c r="AAZ75" s="129"/>
      <c r="ABA75" s="129" t="str">
        <f t="shared" ref="ABA75" si="3538">IF(AAR$13="STOP","",IF(AAR$13-INT(AAR$13)=0.5,"",CONCATENATE(AAR$14," ",AAR$16)))</f>
        <v/>
      </c>
      <c r="ABB75" s="129"/>
      <c r="ABC75" s="129" t="str">
        <f t="shared" ref="ABC75" si="3539">IF(AAT$13="STOP","",IF(AAT$13-INT(AAT$13)=0.5,"",CONCATENATE(AAT$14," ",AAT$16)))</f>
        <v/>
      </c>
      <c r="ABD75" s="129"/>
      <c r="ABE75" s="129" t="str">
        <f t="shared" ref="ABE75" si="3540">IF(AAV$13="STOP","",IF(AAV$13-INT(AAV$13)=0.5,"",CONCATENATE(AAV$14," ",AAV$16)))</f>
        <v/>
      </c>
      <c r="ABF75" s="129"/>
      <c r="ABG75" s="129" t="str">
        <f t="shared" ref="ABG75" si="3541">IF(AAX$13="STOP","",IF(AAX$13-INT(AAX$13)=0.5,"",CONCATENATE(AAX$14," ",AAX$16)))</f>
        <v/>
      </c>
      <c r="ABH75" s="129"/>
      <c r="ABI75" s="129" t="str">
        <f t="shared" ref="ABI75" si="3542">IF(AAZ$13="STOP","",IF(AAZ$13-INT(AAZ$13)=0.5,"",CONCATENATE(AAZ$14," ",AAZ$16)))</f>
        <v/>
      </c>
      <c r="ABJ75" s="129"/>
      <c r="ABK75" s="129" t="str">
        <f t="shared" ref="ABK75" si="3543">IF(ABB$13="STOP","",IF(ABB$13-INT(ABB$13)=0.5,"",CONCATENATE(ABB$14," ",ABB$16)))</f>
        <v/>
      </c>
      <c r="ABL75" s="129"/>
      <c r="ABM75" s="129" t="str">
        <f t="shared" ref="ABM75" si="3544">IF(ABD$13="STOP","",IF(ABD$13-INT(ABD$13)=0.5,"",CONCATENATE(ABD$14," ",ABD$16)))</f>
        <v/>
      </c>
      <c r="ABN75" s="129"/>
      <c r="ABO75" s="129" t="str">
        <f t="shared" ref="ABO75" si="3545">IF(ABF$13="STOP","",IF(ABF$13-INT(ABF$13)=0.5,"",CONCATENATE(ABF$14," ",ABF$16)))</f>
        <v/>
      </c>
      <c r="ABP75" s="129"/>
      <c r="ABQ75" s="129" t="str">
        <f t="shared" ref="ABQ75" si="3546">IF(ABH$13="STOP","",IF(ABH$13-INT(ABH$13)=0.5,"",CONCATENATE(ABH$14," ",ABH$16)))</f>
        <v/>
      </c>
      <c r="ABR75" s="129"/>
      <c r="ABS75" s="129" t="str">
        <f t="shared" ref="ABS75" si="3547">IF(ABJ$13="STOP","",IF(ABJ$13-INT(ABJ$13)=0.5,"",CONCATENATE(ABJ$14," ",ABJ$16)))</f>
        <v/>
      </c>
      <c r="ABT75" s="129"/>
      <c r="ABU75" s="129" t="str">
        <f t="shared" ref="ABU75" si="3548">IF(ABL$13="STOP","",IF(ABL$13-INT(ABL$13)=0.5,"",CONCATENATE(ABL$14," ",ABL$16)))</f>
        <v/>
      </c>
      <c r="ABV75" s="129"/>
      <c r="ABW75" s="129" t="str">
        <f t="shared" ref="ABW75" si="3549">IF(ABN$13="STOP","",IF(ABN$13-INT(ABN$13)=0.5,"",CONCATENATE(ABN$14," ",ABN$16)))</f>
        <v/>
      </c>
      <c r="ABX75" s="129"/>
      <c r="ABY75" s="129" t="str">
        <f t="shared" ref="ABY75" si="3550">IF(ABP$13="STOP","",IF(ABP$13-INT(ABP$13)=0.5,"",CONCATENATE(ABP$14," ",ABP$16)))</f>
        <v/>
      </c>
      <c r="ABZ75" s="129"/>
      <c r="ACA75" s="129" t="str">
        <f t="shared" ref="ACA75" si="3551">IF(ABR$13="STOP","",IF(ABR$13-INT(ABR$13)=0.5,"",CONCATENATE(ABR$14," ",ABR$16)))</f>
        <v/>
      </c>
      <c r="ACB75" s="129"/>
      <c r="ACC75" s="129" t="str">
        <f t="shared" ref="ACC75" si="3552">IF(ABT$13="STOP","",IF(ABT$13-INT(ABT$13)=0.5,"",CONCATENATE(ABT$14," ",ABT$16)))</f>
        <v/>
      </c>
      <c r="ACD75" s="129"/>
      <c r="ACE75" s="129" t="str">
        <f t="shared" ref="ACE75" si="3553">IF(ABV$13="STOP","",IF(ABV$13-INT(ABV$13)=0.5,"",CONCATENATE(ABV$14," ",ABV$16)))</f>
        <v/>
      </c>
      <c r="ACF75" s="129"/>
      <c r="ACG75" s="129" t="str">
        <f t="shared" ref="ACG75" si="3554">IF(ABX$13="STOP","",IF(ABX$13-INT(ABX$13)=0.5,"",CONCATENATE(ABX$14," ",ABX$16)))</f>
        <v/>
      </c>
      <c r="ACH75" s="129"/>
      <c r="ACI75" s="129" t="str">
        <f t="shared" ref="ACI75" si="3555">IF(ABZ$13="STOP","",IF(ABZ$13-INT(ABZ$13)=0.5,"",CONCATENATE(ABZ$14," ",ABZ$16)))</f>
        <v/>
      </c>
      <c r="ACJ75" s="129"/>
      <c r="ACK75" s="129" t="str">
        <f t="shared" ref="ACK75" si="3556">IF(ACB$13="STOP","",IF(ACB$13-INT(ACB$13)=0.5,"",CONCATENATE(ACB$14," ",ACB$16)))</f>
        <v/>
      </c>
      <c r="ACL75" s="129"/>
      <c r="ACM75" s="129" t="str">
        <f t="shared" ref="ACM75" si="3557">IF(ACD$13="STOP","",IF(ACD$13-INT(ACD$13)=0.5,"",CONCATENATE(ACD$14," ",ACD$16)))</f>
        <v/>
      </c>
      <c r="ACN75" s="129"/>
      <c r="ACO75" s="129" t="str">
        <f t="shared" ref="ACO75" si="3558">IF(ACF$13="STOP","",IF(ACF$13-INT(ACF$13)=0.5,"",CONCATENATE(ACF$14," ",ACF$16)))</f>
        <v/>
      </c>
      <c r="ACP75" s="129"/>
      <c r="ACQ75" s="129" t="str">
        <f t="shared" ref="ACQ75" si="3559">IF(ACH$13="STOP","",IF(ACH$13-INT(ACH$13)=0.5,"",CONCATENATE(ACH$14," ",ACH$16)))</f>
        <v/>
      </c>
      <c r="ACR75" s="129"/>
      <c r="ACS75" s="129" t="str">
        <f t="shared" ref="ACS75" si="3560">IF(ACJ$13="STOP","",IF(ACJ$13-INT(ACJ$13)=0.5,"",CONCATENATE(ACJ$14," ",ACJ$16)))</f>
        <v/>
      </c>
      <c r="ACT75" s="129"/>
      <c r="ACU75" s="129" t="str">
        <f t="shared" ref="ACU75" si="3561">IF(ACL$13="STOP","",IF(ACL$13-INT(ACL$13)=0.5,"",CONCATENATE(ACL$14," ",ACL$16)))</f>
        <v/>
      </c>
      <c r="ACV75" s="129"/>
      <c r="ACW75" s="129" t="str">
        <f t="shared" ref="ACW75" si="3562">IF(ACN$13="STOP","",IF(ACN$13-INT(ACN$13)=0.5,"",CONCATENATE(ACN$14," ",ACN$16)))</f>
        <v/>
      </c>
      <c r="ACX75" s="129"/>
      <c r="ACY75" s="129" t="str">
        <f t="shared" ref="ACY75" si="3563">IF(ACP$13="STOP","",IF(ACP$13-INT(ACP$13)=0.5,"",CONCATENATE(ACP$14," ",ACP$16)))</f>
        <v/>
      </c>
      <c r="ACZ75" s="129"/>
      <c r="ADA75" s="129" t="str">
        <f t="shared" ref="ADA75" si="3564">IF(ACR$13="STOP","",IF(ACR$13-INT(ACR$13)=0.5,"",CONCATENATE(ACR$14," ",ACR$16)))</f>
        <v/>
      </c>
      <c r="ADB75" s="129"/>
      <c r="ADC75" s="129" t="str">
        <f t="shared" ref="ADC75" si="3565">IF(ACT$13="STOP","",IF(ACT$13-INT(ACT$13)=0.5,"",CONCATENATE(ACT$14," ",ACT$16)))</f>
        <v/>
      </c>
      <c r="ADD75" s="129"/>
      <c r="ADE75" s="129" t="str">
        <f t="shared" ref="ADE75" si="3566">IF(ACV$13="STOP","",IF(ACV$13-INT(ACV$13)=0.5,"",CONCATENATE(ACV$14," ",ACV$16)))</f>
        <v/>
      </c>
      <c r="ADF75" s="129"/>
      <c r="ADG75" s="129" t="str">
        <f t="shared" ref="ADG75" si="3567">IF(ACX$13="STOP","",IF(ACX$13-INT(ACX$13)=0.5,"",CONCATENATE(ACX$14," ",ACX$16)))</f>
        <v/>
      </c>
      <c r="ADH75" s="129"/>
      <c r="ADI75" s="129" t="str">
        <f t="shared" ref="ADI75" si="3568">IF(ACZ$13="STOP","",IF(ACZ$13-INT(ACZ$13)=0.5,"",CONCATENATE(ACZ$14," ",ACZ$16)))</f>
        <v/>
      </c>
      <c r="ADJ75" s="129"/>
      <c r="ADK75" s="129" t="str">
        <f t="shared" ref="ADK75" si="3569">IF(ADB$13="STOP","",IF(ADB$13-INT(ADB$13)=0.5,"",CONCATENATE(ADB$14," ",ADB$16)))</f>
        <v/>
      </c>
      <c r="ADL75" s="129"/>
      <c r="ADM75" s="129" t="str">
        <f t="shared" ref="ADM75" si="3570">IF(ADD$13="STOP","",IF(ADD$13-INT(ADD$13)=0.5,"",CONCATENATE(ADD$14," ",ADD$16)))</f>
        <v/>
      </c>
      <c r="ADN75" s="129"/>
      <c r="ADO75" s="129" t="str">
        <f t="shared" ref="ADO75" si="3571">IF(ADF$13="STOP","",IF(ADF$13-INT(ADF$13)=0.5,"",CONCATENATE(ADF$14," ",ADF$16)))</f>
        <v/>
      </c>
      <c r="ADP75" s="129"/>
      <c r="ADQ75" s="129" t="str">
        <f t="shared" ref="ADQ75" si="3572">IF(ADH$13="STOP","",IF(ADH$13-INT(ADH$13)=0.5,"",CONCATENATE(ADH$14," ",ADH$16)))</f>
        <v/>
      </c>
      <c r="ADR75" s="129"/>
      <c r="ADS75" s="129" t="str">
        <f t="shared" ref="ADS75" si="3573">IF(ADJ$13="STOP","",IF(ADJ$13-INT(ADJ$13)=0.5,"",CONCATENATE(ADJ$14," ",ADJ$16)))</f>
        <v/>
      </c>
      <c r="ADT75" s="129"/>
      <c r="ADU75" s="129" t="str">
        <f t="shared" ref="ADU75" si="3574">IF(ADL$13="STOP","",IF(ADL$13-INT(ADL$13)=0.5,"",CONCATENATE(ADL$14," ",ADL$16)))</f>
        <v/>
      </c>
      <c r="ADV75" s="129"/>
      <c r="ADW75" s="129" t="str">
        <f t="shared" ref="ADW75" si="3575">IF(ADN$13="STOP","",IF(ADN$13-INT(ADN$13)=0.5,"",CONCATENATE(ADN$14," ",ADN$16)))</f>
        <v/>
      </c>
      <c r="ADX75" s="129"/>
      <c r="ADY75" s="129" t="str">
        <f t="shared" ref="ADY75" si="3576">IF(ADP$13="STOP","",IF(ADP$13-INT(ADP$13)=0.5,"",CONCATENATE(ADP$14," ",ADP$16)))</f>
        <v/>
      </c>
      <c r="ADZ75" s="129"/>
      <c r="AEA75" s="129" t="str">
        <f t="shared" ref="AEA75" si="3577">IF(ADR$13="STOP","",IF(ADR$13-INT(ADR$13)=0.5,"",CONCATENATE(ADR$14," ",ADR$16)))</f>
        <v/>
      </c>
      <c r="AEB75" s="129"/>
      <c r="AEC75" s="129" t="str">
        <f t="shared" ref="AEC75" si="3578">IF(ADT$13="STOP","",IF(ADT$13-INT(ADT$13)=0.5,"",CONCATENATE(ADT$14," ",ADT$16)))</f>
        <v/>
      </c>
      <c r="AED75" s="129"/>
      <c r="AEE75" s="129" t="str">
        <f t="shared" ref="AEE75" si="3579">IF(ADV$13="STOP","",IF(ADV$13-INT(ADV$13)=0.5,"",CONCATENATE(ADV$14," ",ADV$16)))</f>
        <v/>
      </c>
      <c r="AEF75" s="129"/>
      <c r="AEG75" s="129" t="str">
        <f t="shared" ref="AEG75" si="3580">IF(ADX$13="STOP","",IF(ADX$13-INT(ADX$13)=0.5,"",CONCATENATE(ADX$14," ",ADX$16)))</f>
        <v/>
      </c>
      <c r="AEH75" s="129"/>
      <c r="AEI75" s="129" t="str">
        <f t="shared" ref="AEI75" si="3581">IF(ADZ$13="STOP","",IF(ADZ$13-INT(ADZ$13)=0.5,"",CONCATENATE(ADZ$14," ",ADZ$16)))</f>
        <v/>
      </c>
      <c r="AEJ75" s="129"/>
      <c r="AEK75" s="129" t="str">
        <f t="shared" ref="AEK75" si="3582">IF(AEB$13="STOP","",IF(AEB$13-INT(AEB$13)=0.5,"",CONCATENATE(AEB$14," ",AEB$16)))</f>
        <v/>
      </c>
      <c r="AEL75" s="129"/>
      <c r="AEM75" s="129" t="str">
        <f t="shared" ref="AEM75" si="3583">IF(AED$13="STOP","",IF(AED$13-INT(AED$13)=0.5,"",CONCATENATE(AED$14," ",AED$16)))</f>
        <v/>
      </c>
      <c r="AEN75" s="129"/>
      <c r="AEO75" s="129" t="str">
        <f t="shared" ref="AEO75" si="3584">IF(AEF$13="STOP","",IF(AEF$13-INT(AEF$13)=0.5,"",CONCATENATE(AEF$14," ",AEF$16)))</f>
        <v/>
      </c>
      <c r="AEP75" s="129"/>
      <c r="AEQ75" s="129" t="str">
        <f t="shared" ref="AEQ75" si="3585">IF(AEH$13="STOP","",IF(AEH$13-INT(AEH$13)=0.5,"",CONCATENATE(AEH$14," ",AEH$16)))</f>
        <v/>
      </c>
      <c r="AER75" s="129"/>
      <c r="AES75" s="129" t="str">
        <f t="shared" ref="AES75" si="3586">IF(AEJ$13="STOP","",IF(AEJ$13-INT(AEJ$13)=0.5,"",CONCATENATE(AEJ$14," ",AEJ$16)))</f>
        <v/>
      </c>
      <c r="AET75" s="129"/>
      <c r="AEU75" s="129" t="str">
        <f t="shared" ref="AEU75" si="3587">IF(AEL$13="STOP","",IF(AEL$13-INT(AEL$13)=0.5,"",CONCATENATE(AEL$14," ",AEL$16)))</f>
        <v/>
      </c>
      <c r="AEV75" s="129"/>
      <c r="AEW75" s="129" t="str">
        <f t="shared" ref="AEW75" si="3588">IF(AEN$13="STOP","",IF(AEN$13-INT(AEN$13)=0.5,"",CONCATENATE(AEN$14," ",AEN$16)))</f>
        <v/>
      </c>
      <c r="AEX75" s="129"/>
      <c r="AEY75" s="129" t="str">
        <f t="shared" ref="AEY75" si="3589">IF(AEP$13="STOP","",IF(AEP$13-INT(AEP$13)=0.5,"",CONCATENATE(AEP$14," ",AEP$16)))</f>
        <v/>
      </c>
      <c r="AEZ75" s="129"/>
      <c r="AFA75" s="129" t="str">
        <f t="shared" ref="AFA75" si="3590">IF(AER$13="STOP","",IF(AER$13-INT(AER$13)=0.5,"",CONCATENATE(AER$14," ",AER$16)))</f>
        <v/>
      </c>
      <c r="AFB75" s="129"/>
      <c r="AFC75" s="129" t="str">
        <f t="shared" ref="AFC75" si="3591">IF(AET$13="STOP","",IF(AET$13-INT(AET$13)=0.5,"",CONCATENATE(AET$14," ",AET$16)))</f>
        <v/>
      </c>
      <c r="AFD75" s="129"/>
      <c r="AFE75" s="129" t="str">
        <f t="shared" ref="AFE75" si="3592">IF(AEV$13="STOP","",IF(AEV$13-INT(AEV$13)=0.5,"",CONCATENATE(AEV$14," ",AEV$16)))</f>
        <v/>
      </c>
      <c r="AFF75" s="129"/>
      <c r="AFG75" s="129" t="str">
        <f t="shared" ref="AFG75" si="3593">IF(AEX$13="STOP","",IF(AEX$13-INT(AEX$13)=0.5,"",CONCATENATE(AEX$14," ",AEX$16)))</f>
        <v/>
      </c>
      <c r="AFH75" s="129"/>
      <c r="AFI75" s="129" t="str">
        <f t="shared" ref="AFI75" si="3594">IF(AEZ$13="STOP","",IF(AEZ$13-INT(AEZ$13)=0.5,"",CONCATENATE(AEZ$14," ",AEZ$16)))</f>
        <v/>
      </c>
      <c r="AFJ75" s="129"/>
      <c r="AFK75" s="129" t="str">
        <f t="shared" ref="AFK75" si="3595">IF(AFB$13="STOP","",IF(AFB$13-INT(AFB$13)=0.5,"",CONCATENATE(AFB$14," ",AFB$16)))</f>
        <v/>
      </c>
      <c r="AFL75" s="129"/>
      <c r="AFM75" s="129" t="str">
        <f t="shared" ref="AFM75" si="3596">IF(AFD$13="STOP","",IF(AFD$13-INT(AFD$13)=0.5,"",CONCATENATE(AFD$14," ",AFD$16)))</f>
        <v/>
      </c>
      <c r="AFN75" s="129"/>
      <c r="AFO75" s="129" t="str">
        <f t="shared" ref="AFO75" si="3597">IF(AFF$13="STOP","",IF(AFF$13-INT(AFF$13)=0.5,"",CONCATENATE(AFF$14," ",AFF$16)))</f>
        <v/>
      </c>
      <c r="AFP75" s="129"/>
      <c r="AFQ75" s="129" t="str">
        <f t="shared" ref="AFQ75" si="3598">IF(AFH$13="STOP","",IF(AFH$13-INT(AFH$13)=0.5,"",CONCATENATE(AFH$14," ",AFH$16)))</f>
        <v/>
      </c>
      <c r="AFR75" s="129"/>
      <c r="AFS75" s="129" t="str">
        <f t="shared" ref="AFS75" si="3599">IF(AFJ$13="STOP","",IF(AFJ$13-INT(AFJ$13)=0.5,"",CONCATENATE(AFJ$14," ",AFJ$16)))</f>
        <v/>
      </c>
      <c r="AFT75" s="129"/>
      <c r="AFU75" s="129" t="str">
        <f t="shared" ref="AFU75" si="3600">IF(AFL$13="STOP","",IF(AFL$13-INT(AFL$13)=0.5,"",CONCATENATE(AFL$14," ",AFL$16)))</f>
        <v/>
      </c>
      <c r="AFV75" s="129"/>
      <c r="AFW75" s="129" t="str">
        <f t="shared" ref="AFW75" si="3601">IF(AFN$13="STOP","",IF(AFN$13-INT(AFN$13)=0.5,"",CONCATENATE(AFN$14," ",AFN$16)))</f>
        <v/>
      </c>
      <c r="AFX75" s="129"/>
      <c r="AFY75" s="129" t="str">
        <f t="shared" ref="AFY75" si="3602">IF(AFP$13="STOP","",IF(AFP$13-INT(AFP$13)=0.5,"",CONCATENATE(AFP$14," ",AFP$16)))</f>
        <v/>
      </c>
      <c r="AFZ75" s="129"/>
      <c r="AGA75" s="129" t="str">
        <f t="shared" ref="AGA75" si="3603">IF(AFR$13="STOP","",IF(AFR$13-INT(AFR$13)=0.5,"",CONCATENATE(AFR$14," ",AFR$16)))</f>
        <v/>
      </c>
      <c r="AGB75" s="129"/>
      <c r="AGC75" s="129" t="str">
        <f t="shared" ref="AGC75" si="3604">IF(AFT$13="STOP","",IF(AFT$13-INT(AFT$13)=0.5,"",CONCATENATE(AFT$14," ",AFT$16)))</f>
        <v/>
      </c>
      <c r="AGD75" s="129"/>
      <c r="AGE75" s="129" t="str">
        <f t="shared" ref="AGE75" si="3605">IF(AFV$13="STOP","",IF(AFV$13-INT(AFV$13)=0.5,"",CONCATENATE(AFV$14," ",AFV$16)))</f>
        <v/>
      </c>
      <c r="AGF75" s="129"/>
      <c r="AGG75" s="129" t="str">
        <f t="shared" ref="AGG75" si="3606">IF(AFX$13="STOP","",IF(AFX$13-INT(AFX$13)=0.5,"",CONCATENATE(AFX$14," ",AFX$16)))</f>
        <v/>
      </c>
      <c r="AGH75" s="129"/>
      <c r="AGI75" s="129" t="str">
        <f t="shared" ref="AGI75" si="3607">IF(AFZ$13="STOP","",IF(AFZ$13-INT(AFZ$13)=0.5,"",CONCATENATE(AFZ$14," ",AFZ$16)))</f>
        <v/>
      </c>
      <c r="AGJ75" s="129"/>
      <c r="AGK75" s="129" t="str">
        <f t="shared" ref="AGK75" si="3608">IF(AGB$13="STOP","",IF(AGB$13-INT(AGB$13)=0.5,"",CONCATENATE(AGB$14," ",AGB$16)))</f>
        <v/>
      </c>
      <c r="AGL75" s="129"/>
      <c r="AGM75" s="129" t="str">
        <f t="shared" ref="AGM75" si="3609">IF(AGD$13="STOP","",IF(AGD$13-INT(AGD$13)=0.5,"",CONCATENATE(AGD$14," ",AGD$16)))</f>
        <v/>
      </c>
      <c r="AGN75" s="129"/>
      <c r="AGO75" s="129" t="str">
        <f t="shared" ref="AGO75" si="3610">IF(AGF$13="STOP","",IF(AGF$13-INT(AGF$13)=0.5,"",CONCATENATE(AGF$14," ",AGF$16)))</f>
        <v/>
      </c>
      <c r="AGP75" s="129"/>
      <c r="AGQ75" s="129" t="str">
        <f t="shared" ref="AGQ75" si="3611">IF(AGH$13="STOP","",IF(AGH$13-INT(AGH$13)=0.5,"",CONCATENATE(AGH$14," ",AGH$16)))</f>
        <v/>
      </c>
      <c r="AGR75" s="129"/>
      <c r="AGS75" s="129" t="str">
        <f t="shared" ref="AGS75" si="3612">IF(AGJ$13="STOP","",IF(AGJ$13-INT(AGJ$13)=0.5,"",CONCATENATE(AGJ$14," ",AGJ$16)))</f>
        <v/>
      </c>
      <c r="AGT75" s="129"/>
      <c r="AGU75" s="129" t="str">
        <f t="shared" ref="AGU75" si="3613">IF(AGL$13="STOP","",IF(AGL$13-INT(AGL$13)=0.5,"",CONCATENATE(AGL$14," ",AGL$16)))</f>
        <v/>
      </c>
      <c r="AGV75" s="129"/>
      <c r="AGW75" s="129" t="str">
        <f t="shared" ref="AGW75" si="3614">IF(AGN$13="STOP","",IF(AGN$13-INT(AGN$13)=0.5,"",CONCATENATE(AGN$14," ",AGN$16)))</f>
        <v/>
      </c>
      <c r="AGX75" s="129"/>
      <c r="AGY75" s="129" t="str">
        <f t="shared" ref="AGY75" si="3615">IF(AGP$13="STOP","",IF(AGP$13-INT(AGP$13)=0.5,"",CONCATENATE(AGP$14," ",AGP$16)))</f>
        <v/>
      </c>
      <c r="AGZ75" s="129"/>
      <c r="AHA75" s="129" t="str">
        <f t="shared" ref="AHA75" si="3616">IF(AGR$13="STOP","",IF(AGR$13-INT(AGR$13)=0.5,"",CONCATENATE(AGR$14," ",AGR$16)))</f>
        <v/>
      </c>
      <c r="AHB75" s="129"/>
      <c r="AHC75" s="129" t="str">
        <f t="shared" ref="AHC75" si="3617">IF(AGT$13="STOP","",IF(AGT$13-INT(AGT$13)=0.5,"",CONCATENATE(AGT$14," ",AGT$16)))</f>
        <v/>
      </c>
      <c r="AHD75" s="129"/>
      <c r="AHE75" s="129" t="str">
        <f t="shared" ref="AHE75" si="3618">IF(AGV$13="STOP","",IF(AGV$13-INT(AGV$13)=0.5,"",CONCATENATE(AGV$14," ",AGV$16)))</f>
        <v/>
      </c>
      <c r="AHF75" s="129"/>
      <c r="AHG75" s="129" t="str">
        <f t="shared" ref="AHG75" si="3619">IF(AGX$13="STOP","",IF(AGX$13-INT(AGX$13)=0.5,"",CONCATENATE(AGX$14," ",AGX$16)))</f>
        <v/>
      </c>
      <c r="AHH75" s="129"/>
      <c r="AHI75" s="129" t="str">
        <f t="shared" ref="AHI75" si="3620">IF(AGZ$13="STOP","",IF(AGZ$13-INT(AGZ$13)=0.5,"",CONCATENATE(AGZ$14," ",AGZ$16)))</f>
        <v/>
      </c>
      <c r="AHJ75" s="129"/>
      <c r="AHK75" s="129" t="str">
        <f t="shared" ref="AHK75" si="3621">IF(AHB$13="STOP","",IF(AHB$13-INT(AHB$13)=0.5,"",CONCATENATE(AHB$14," ",AHB$16)))</f>
        <v/>
      </c>
      <c r="AHL75" s="129"/>
      <c r="AHM75" s="129" t="str">
        <f t="shared" ref="AHM75" si="3622">IF(AHD$13="STOP","",IF(AHD$13-INT(AHD$13)=0.5,"",CONCATENATE(AHD$14," ",AHD$16)))</f>
        <v/>
      </c>
      <c r="AHN75" s="129"/>
      <c r="AHO75" s="129" t="str">
        <f t="shared" ref="AHO75" si="3623">IF(AHF$13="STOP","",IF(AHF$13-INT(AHF$13)=0.5,"",CONCATENATE(AHF$14," ",AHF$16)))</f>
        <v/>
      </c>
      <c r="AHP75" s="129"/>
      <c r="AHQ75" s="129" t="str">
        <f t="shared" ref="AHQ75" si="3624">IF(AHH$13="STOP","",IF(AHH$13-INT(AHH$13)=0.5,"",CONCATENATE(AHH$14," ",AHH$16)))</f>
        <v/>
      </c>
      <c r="AHR75" s="129"/>
      <c r="AHS75" s="129" t="str">
        <f t="shared" ref="AHS75" si="3625">IF(AHJ$13="STOP","",IF(AHJ$13-INT(AHJ$13)=0.5,"",CONCATENATE(AHJ$14," ",AHJ$16)))</f>
        <v/>
      </c>
      <c r="AHT75" s="129"/>
      <c r="AHU75" s="129" t="str">
        <f t="shared" ref="AHU75" si="3626">IF(AHL$13="STOP","",IF(AHL$13-INT(AHL$13)=0.5,"",CONCATENATE(AHL$14," ",AHL$16)))</f>
        <v/>
      </c>
      <c r="AHV75" s="129"/>
      <c r="AHW75" s="129" t="str">
        <f t="shared" ref="AHW75" si="3627">IF(AHN$13="STOP","",IF(AHN$13-INT(AHN$13)=0.5,"",CONCATENATE(AHN$14," ",AHN$16)))</f>
        <v/>
      </c>
      <c r="AHX75" s="129"/>
      <c r="AHY75" s="129" t="str">
        <f t="shared" ref="AHY75" si="3628">IF(AHP$13="STOP","",IF(AHP$13-INT(AHP$13)=0.5,"",CONCATENATE(AHP$14," ",AHP$16)))</f>
        <v/>
      </c>
      <c r="AHZ75" s="129"/>
      <c r="AIA75" s="129" t="str">
        <f t="shared" ref="AIA75" si="3629">IF(AHR$13="STOP","",IF(AHR$13-INT(AHR$13)=0.5,"",CONCATENATE(AHR$14," ",AHR$16)))</f>
        <v/>
      </c>
      <c r="AIB75" s="129"/>
      <c r="AIC75" s="129" t="str">
        <f t="shared" ref="AIC75" si="3630">IF(AHT$13="STOP","",IF(AHT$13-INT(AHT$13)=0.5,"",CONCATENATE(AHT$14," ",AHT$16)))</f>
        <v/>
      </c>
      <c r="AID75" s="129"/>
      <c r="AIE75" s="129" t="str">
        <f t="shared" ref="AIE75" si="3631">IF(AHV$13="STOP","",IF(AHV$13-INT(AHV$13)=0.5,"",CONCATENATE(AHV$14," ",AHV$16)))</f>
        <v/>
      </c>
      <c r="AIF75" s="129"/>
      <c r="AIG75" s="129" t="str">
        <f t="shared" ref="AIG75" si="3632">IF(AHX$13="STOP","",IF(AHX$13-INT(AHX$13)=0.5,"",CONCATENATE(AHX$14," ",AHX$16)))</f>
        <v/>
      </c>
      <c r="AIH75" s="129"/>
      <c r="AII75" s="129" t="str">
        <f t="shared" ref="AII75" si="3633">IF(AHZ$13="STOP","",IF(AHZ$13-INT(AHZ$13)=0.5,"",CONCATENATE(AHZ$14," ",AHZ$16)))</f>
        <v/>
      </c>
      <c r="AIJ75" s="129"/>
      <c r="AIK75" s="129" t="str">
        <f t="shared" ref="AIK75" si="3634">IF(AIB$13="STOP","",IF(AIB$13-INT(AIB$13)=0.5,"",CONCATENATE(AIB$14," ",AIB$16)))</f>
        <v/>
      </c>
      <c r="AIL75" s="129"/>
      <c r="AIM75" s="129" t="str">
        <f t="shared" ref="AIM75" si="3635">IF(AID$13="STOP","",IF(AID$13-INT(AID$13)=0.5,"",CONCATENATE(AID$14," ",AID$16)))</f>
        <v/>
      </c>
      <c r="AIN75" s="129"/>
      <c r="AIO75" s="129" t="str">
        <f t="shared" ref="AIO75" si="3636">IF(AIF$13="STOP","",IF(AIF$13-INT(AIF$13)=0.5,"",CONCATENATE(AIF$14," ",AIF$16)))</f>
        <v/>
      </c>
      <c r="AIP75" s="129"/>
      <c r="AIQ75" s="129" t="str">
        <f t="shared" ref="AIQ75" si="3637">IF(AIH$13="STOP","",IF(AIH$13-INT(AIH$13)=0.5,"",CONCATENATE(AIH$14," ",AIH$16)))</f>
        <v/>
      </c>
      <c r="AIR75" s="129"/>
      <c r="AIS75" s="129" t="str">
        <f t="shared" ref="AIS75" si="3638">IF(AIJ$13="STOP","",IF(AIJ$13-INT(AIJ$13)=0.5,"",CONCATENATE(AIJ$14," ",AIJ$16)))</f>
        <v/>
      </c>
      <c r="AIT75" s="129"/>
      <c r="AIU75" s="129" t="str">
        <f t="shared" ref="AIU75" si="3639">IF(AIL$13="STOP","",IF(AIL$13-INT(AIL$13)=0.5,"",CONCATENATE(AIL$14," ",AIL$16)))</f>
        <v/>
      </c>
      <c r="AIV75" s="129"/>
      <c r="AIW75" s="129" t="str">
        <f t="shared" ref="AIW75" si="3640">IF(AIN$13="STOP","",IF(AIN$13-INT(AIN$13)=0.5,"",CONCATENATE(AIN$14," ",AIN$16)))</f>
        <v/>
      </c>
      <c r="AIX75" s="129"/>
      <c r="AIY75" s="129" t="str">
        <f t="shared" ref="AIY75" si="3641">IF(AIP$13="STOP","",IF(AIP$13-INT(AIP$13)=0.5,"",CONCATENATE(AIP$14," ",AIP$16)))</f>
        <v/>
      </c>
      <c r="AIZ75" s="129"/>
      <c r="AJA75" s="129" t="str">
        <f t="shared" ref="AJA75" si="3642">IF(AIR$13="STOP","",IF(AIR$13-INT(AIR$13)=0.5,"",CONCATENATE(AIR$14," ",AIR$16)))</f>
        <v/>
      </c>
      <c r="AJB75" s="129"/>
      <c r="AJC75" s="129" t="str">
        <f t="shared" ref="AJC75" si="3643">IF(AIT$13="STOP","",IF(AIT$13-INT(AIT$13)=0.5,"",CONCATENATE(AIT$14," ",AIT$16)))</f>
        <v/>
      </c>
      <c r="AJD75" s="129"/>
      <c r="AJE75" s="129" t="str">
        <f t="shared" ref="AJE75" si="3644">IF(AIV$13="STOP","",IF(AIV$13-INT(AIV$13)=0.5,"",CONCATENATE(AIV$14," ",AIV$16)))</f>
        <v/>
      </c>
      <c r="AJF75" s="129"/>
      <c r="AJG75" s="129" t="str">
        <f t="shared" ref="AJG75" si="3645">IF(AIX$13="STOP","",IF(AIX$13-INT(AIX$13)=0.5,"",CONCATENATE(AIX$14," ",AIX$16)))</f>
        <v/>
      </c>
      <c r="AJH75" s="129"/>
      <c r="AJI75" s="129" t="str">
        <f t="shared" ref="AJI75" si="3646">IF(AIZ$13="STOP","",IF(AIZ$13-INT(AIZ$13)=0.5,"",CONCATENATE(AIZ$14," ",AIZ$16)))</f>
        <v/>
      </c>
      <c r="AJJ75" s="129"/>
      <c r="AJK75" s="129" t="str">
        <f t="shared" ref="AJK75" si="3647">IF(AJB$13="STOP","",IF(AJB$13-INT(AJB$13)=0.5,"",CONCATENATE(AJB$14," ",AJB$16)))</f>
        <v/>
      </c>
      <c r="AJL75" s="129"/>
      <c r="AJM75" s="129" t="str">
        <f t="shared" ref="AJM75" si="3648">IF(AJD$13="STOP","",IF(AJD$13-INT(AJD$13)=0.5,"",CONCATENATE(AJD$14," ",AJD$16)))</f>
        <v/>
      </c>
      <c r="AJN75" s="129"/>
      <c r="AJO75" s="129" t="str">
        <f t="shared" ref="AJO75" si="3649">IF(AJF$13="STOP","",IF(AJF$13-INT(AJF$13)=0.5,"",CONCATENATE(AJF$14," ",AJF$16)))</f>
        <v/>
      </c>
      <c r="AJP75" s="129"/>
      <c r="AJQ75" s="129" t="str">
        <f t="shared" ref="AJQ75" si="3650">IF(AJH$13="STOP","",IF(AJH$13-INT(AJH$13)=0.5,"",CONCATENATE(AJH$14," ",AJH$16)))</f>
        <v/>
      </c>
      <c r="AJR75" s="129"/>
      <c r="AJS75" s="129" t="str">
        <f t="shared" ref="AJS75" si="3651">IF(AJJ$13="STOP","",IF(AJJ$13-INT(AJJ$13)=0.5,"",CONCATENATE(AJJ$14," ",AJJ$16)))</f>
        <v/>
      </c>
      <c r="AJT75" s="129"/>
      <c r="AJU75" s="129" t="str">
        <f t="shared" ref="AJU75" si="3652">IF(AJL$13="STOP","",IF(AJL$13-INT(AJL$13)=0.5,"",CONCATENATE(AJL$14," ",AJL$16)))</f>
        <v/>
      </c>
      <c r="AJV75" s="129"/>
      <c r="AJW75" s="129" t="str">
        <f t="shared" ref="AJW75" si="3653">IF(AJN$13="STOP","",IF(AJN$13-INT(AJN$13)=0.5,"",CONCATENATE(AJN$14," ",AJN$16)))</f>
        <v/>
      </c>
      <c r="AJX75" s="129"/>
      <c r="AJY75" s="129" t="str">
        <f t="shared" ref="AJY75" si="3654">IF(AJP$13="STOP","",IF(AJP$13-INT(AJP$13)=0.5,"",CONCATENATE(AJP$14," ",AJP$16)))</f>
        <v/>
      </c>
      <c r="AJZ75" s="129"/>
      <c r="AKA75" s="129" t="str">
        <f t="shared" ref="AKA75" si="3655">IF(AJR$13="STOP","",IF(AJR$13-INT(AJR$13)=0.5,"",CONCATENATE(AJR$14," ",AJR$16)))</f>
        <v/>
      </c>
      <c r="AKB75" s="129"/>
      <c r="AKC75" s="129" t="str">
        <f t="shared" ref="AKC75" si="3656">IF(AJT$13="STOP","",IF(AJT$13-INT(AJT$13)=0.5,"",CONCATENATE(AJT$14," ",AJT$16)))</f>
        <v/>
      </c>
      <c r="AKD75" s="129"/>
      <c r="AKE75" s="129" t="str">
        <f t="shared" ref="AKE75" si="3657">IF(AJV$13="STOP","",IF(AJV$13-INT(AJV$13)=0.5,"",CONCATENATE(AJV$14," ",AJV$16)))</f>
        <v/>
      </c>
      <c r="AKF75" s="129"/>
      <c r="AKG75" s="129" t="str">
        <f t="shared" ref="AKG75" si="3658">IF(AJX$13="STOP","",IF(AJX$13-INT(AJX$13)=0.5,"",CONCATENATE(AJX$14," ",AJX$16)))</f>
        <v/>
      </c>
      <c r="AKH75" s="129"/>
      <c r="AKI75" s="129" t="str">
        <f t="shared" ref="AKI75" si="3659">IF(AJZ$13="STOP","",IF(AJZ$13-INT(AJZ$13)=0.5,"",CONCATENATE(AJZ$14," ",AJZ$16)))</f>
        <v/>
      </c>
      <c r="AKJ75" s="129"/>
      <c r="AKK75" s="129" t="str">
        <f t="shared" ref="AKK75" si="3660">IF(AKB$13="STOP","",IF(AKB$13-INT(AKB$13)=0.5,"",CONCATENATE(AKB$14," ",AKB$16)))</f>
        <v/>
      </c>
      <c r="AKL75" s="129"/>
      <c r="AKM75" s="129" t="str">
        <f t="shared" ref="AKM75" si="3661">IF(AKD$13="STOP","",IF(AKD$13-INT(AKD$13)=0.5,"",CONCATENATE(AKD$14," ",AKD$16)))</f>
        <v/>
      </c>
      <c r="AKN75" s="129"/>
      <c r="AKO75" s="129" t="str">
        <f t="shared" ref="AKO75" si="3662">IF(AKF$13="STOP","",IF(AKF$13-INT(AKF$13)=0.5,"",CONCATENATE(AKF$14," ",AKF$16)))</f>
        <v/>
      </c>
      <c r="AKP75" s="129"/>
      <c r="AKQ75" s="129" t="str">
        <f t="shared" ref="AKQ75" si="3663">IF(AKH$13="STOP","",IF(AKH$13-INT(AKH$13)=0.5,"",CONCATENATE(AKH$14," ",AKH$16)))</f>
        <v/>
      </c>
      <c r="AKR75" s="129"/>
      <c r="AKS75" s="129" t="str">
        <f t="shared" ref="AKS75" si="3664">IF(AKJ$13="STOP","",IF(AKJ$13-INT(AKJ$13)=0.5,"",CONCATENATE(AKJ$14," ",AKJ$16)))</f>
        <v/>
      </c>
      <c r="AKT75" s="129"/>
      <c r="AKU75" s="129" t="str">
        <f t="shared" ref="AKU75" si="3665">IF(AKL$13="STOP","",IF(AKL$13-INT(AKL$13)=0.5,"",CONCATENATE(AKL$14," ",AKL$16)))</f>
        <v/>
      </c>
      <c r="AKV75" s="129"/>
      <c r="AKW75" s="129" t="str">
        <f t="shared" ref="AKW75" si="3666">IF(AKN$13="STOP","",IF(AKN$13-INT(AKN$13)=0.5,"",CONCATENATE(AKN$14," ",AKN$16)))</f>
        <v/>
      </c>
      <c r="AKX75" s="129"/>
      <c r="AKY75" s="129" t="str">
        <f t="shared" ref="AKY75" si="3667">IF(AKP$13="STOP","",IF(AKP$13-INT(AKP$13)=0.5,"",CONCATENATE(AKP$14," ",AKP$16)))</f>
        <v/>
      </c>
      <c r="AKZ75" s="129"/>
      <c r="ALA75" s="129" t="str">
        <f t="shared" ref="ALA75" si="3668">IF(AKR$13="STOP","",IF(AKR$13-INT(AKR$13)=0.5,"",CONCATENATE(AKR$14," ",AKR$16)))</f>
        <v/>
      </c>
      <c r="ALB75" s="129"/>
      <c r="ALC75" s="129" t="str">
        <f t="shared" ref="ALC75" si="3669">IF(AKT$13="STOP","",IF(AKT$13-INT(AKT$13)=0.5,"",CONCATENATE(AKT$14," ",AKT$16)))</f>
        <v/>
      </c>
      <c r="ALD75" s="129"/>
      <c r="ALE75" s="129" t="str">
        <f t="shared" ref="ALE75" si="3670">IF(AKV$13="STOP","",IF(AKV$13-INT(AKV$13)=0.5,"",CONCATENATE(AKV$14," ",AKV$16)))</f>
        <v/>
      </c>
      <c r="ALF75" s="129"/>
      <c r="ALG75" s="129" t="str">
        <f t="shared" ref="ALG75" si="3671">IF(AKX$13="STOP","",IF(AKX$13-INT(AKX$13)=0.5,"",CONCATENATE(AKX$14," ",AKX$16)))</f>
        <v/>
      </c>
      <c r="ALH75" s="129"/>
      <c r="ALI75" s="129" t="str">
        <f t="shared" ref="ALI75" si="3672">IF(AKZ$13="STOP","",IF(AKZ$13-INT(AKZ$13)=0.5,"",CONCATENATE(AKZ$14," ",AKZ$16)))</f>
        <v/>
      </c>
      <c r="ALJ75" s="129"/>
      <c r="ALK75" s="129" t="str">
        <f t="shared" ref="ALK75" si="3673">IF(ALB$13="STOP","",IF(ALB$13-INT(ALB$13)=0.5,"",CONCATENATE(ALB$14," ",ALB$16)))</f>
        <v/>
      </c>
      <c r="ALL75" s="129"/>
      <c r="ALM75" s="129" t="str">
        <f t="shared" ref="ALM75" si="3674">IF(ALD$13="STOP","",IF(ALD$13-INT(ALD$13)=0.5,"",CONCATENATE(ALD$14," ",ALD$16)))</f>
        <v/>
      </c>
      <c r="ALN75" s="129"/>
      <c r="ALO75" s="129" t="str">
        <f t="shared" ref="ALO75" si="3675">IF(ALF$13="STOP","",IF(ALF$13-INT(ALF$13)=0.5,"",CONCATENATE(ALF$14," ",ALF$16)))</f>
        <v/>
      </c>
      <c r="ALP75" s="129"/>
      <c r="ALQ75" s="129" t="str">
        <f t="shared" ref="ALQ75" si="3676">IF(ALH$13="STOP","",IF(ALH$13-INT(ALH$13)=0.5,"",CONCATENATE(ALH$14," ",ALH$16)))</f>
        <v/>
      </c>
      <c r="ALR75" s="129"/>
      <c r="ALS75" s="129" t="str">
        <f t="shared" ref="ALS75" si="3677">IF(ALJ$13="STOP","",IF(ALJ$13-INT(ALJ$13)=0.5,"",CONCATENATE(ALJ$14," ",ALJ$16)))</f>
        <v/>
      </c>
      <c r="ALT75" s="129"/>
      <c r="ALU75" s="129" t="str">
        <f t="shared" ref="ALU75" si="3678">IF(ALL$13="STOP","",IF(ALL$13-INT(ALL$13)=0.5,"",CONCATENATE(ALL$14," ",ALL$16)))</f>
        <v/>
      </c>
      <c r="ALV75" s="129"/>
      <c r="ALW75" s="129" t="str">
        <f t="shared" ref="ALW75" si="3679">IF(ALN$13="STOP","",IF(ALN$13-INT(ALN$13)=0.5,"",CONCATENATE(ALN$14," ",ALN$16)))</f>
        <v/>
      </c>
      <c r="ALX75" s="129"/>
      <c r="ALY75" s="129" t="str">
        <f t="shared" ref="ALY75" si="3680">IF(ALP$13="STOP","",IF(ALP$13-INT(ALP$13)=0.5,"",CONCATENATE(ALP$14," ",ALP$16)))</f>
        <v/>
      </c>
      <c r="ALZ75" s="129"/>
      <c r="AMA75" s="129" t="str">
        <f t="shared" ref="AMA75" si="3681">IF(ALR$13="STOP","",IF(ALR$13-INT(ALR$13)=0.5,"",CONCATENATE(ALR$14," ",ALR$16)))</f>
        <v/>
      </c>
      <c r="AMB75" s="129"/>
      <c r="AMC75" s="129" t="str">
        <f t="shared" ref="AMC75" si="3682">IF(ALT$13="STOP","",IF(ALT$13-INT(ALT$13)=0.5,"",CONCATENATE(ALT$14," ",ALT$16)))</f>
        <v/>
      </c>
      <c r="AMD75" s="129"/>
      <c r="AME75" s="129" t="str">
        <f t="shared" ref="AME75" si="3683">IF(ALV$13="STOP","",IF(ALV$13-INT(ALV$13)=0.5,"",CONCATENATE(ALV$14," ",ALV$16)))</f>
        <v/>
      </c>
      <c r="AMF75" s="129"/>
      <c r="AMG75" s="129" t="str">
        <f t="shared" ref="AMG75" si="3684">IF(ALX$13="STOP","",IF(ALX$13-INT(ALX$13)=0.5,"",CONCATENATE(ALX$14," ",ALX$16)))</f>
        <v/>
      </c>
      <c r="AMH75" s="129"/>
      <c r="AMI75" s="129" t="str">
        <f t="shared" ref="AMI75" si="3685">IF(ALZ$13="STOP","",IF(ALZ$13-INT(ALZ$13)=0.5,"",CONCATENATE(ALZ$14," ",ALZ$16)))</f>
        <v/>
      </c>
      <c r="AMJ75" s="129"/>
      <c r="AMK75" s="129" t="str">
        <f t="shared" ref="AMK75" si="3686">IF(AMB$13="STOP","",IF(AMB$13-INT(AMB$13)=0.5,"",CONCATENATE(AMB$14," ",AMB$16)))</f>
        <v/>
      </c>
      <c r="AML75" s="129"/>
      <c r="AMM75" s="129" t="str">
        <f t="shared" ref="AMM75" si="3687">IF(AMD$13="STOP","",IF(AMD$13-INT(AMD$13)=0.5,"",CONCATENATE(AMD$14," ",AMD$16)))</f>
        <v/>
      </c>
      <c r="AMN75" s="129"/>
      <c r="AMO75" s="129" t="str">
        <f t="shared" ref="AMO75" si="3688">IF(AMF$13="STOP","",IF(AMF$13-INT(AMF$13)=0.5,"",CONCATENATE(AMF$14," ",AMF$16)))</f>
        <v/>
      </c>
      <c r="AMP75" s="129"/>
      <c r="AMQ75" s="129" t="str">
        <f t="shared" ref="AMQ75" si="3689">IF(AMH$13="STOP","",IF(AMH$13-INT(AMH$13)=0.5,"",CONCATENATE(AMH$14," ",AMH$16)))</f>
        <v/>
      </c>
      <c r="AMR75" s="129"/>
      <c r="AMS75" s="129" t="str">
        <f t="shared" ref="AMS75" si="3690">IF(AMJ$13="STOP","",IF(AMJ$13-INT(AMJ$13)=0.5,"",CONCATENATE(AMJ$14," ",AMJ$16)))</f>
        <v/>
      </c>
      <c r="AMT75" s="129"/>
      <c r="AMU75" s="129" t="str">
        <f t="shared" ref="AMU75" si="3691">IF(AML$13="STOP","",IF(AML$13-INT(AML$13)=0.5,"",CONCATENATE(AML$14," ",AML$16)))</f>
        <v/>
      </c>
      <c r="AMV75" s="129"/>
      <c r="AMW75" s="129" t="str">
        <f t="shared" ref="AMW75" si="3692">IF(AMN$13="STOP","",IF(AMN$13-INT(AMN$13)=0.5,"",CONCATENATE(AMN$14," ",AMN$16)))</f>
        <v/>
      </c>
      <c r="AMX75" s="129"/>
      <c r="AMY75" s="129" t="str">
        <f t="shared" ref="AMY75" si="3693">IF(AMP$13="STOP","",IF(AMP$13-INT(AMP$13)=0.5,"",CONCATENATE(AMP$14," ",AMP$16)))</f>
        <v/>
      </c>
      <c r="AMZ75" s="129"/>
      <c r="ANA75" s="129" t="str">
        <f t="shared" ref="ANA75" si="3694">IF(AMR$13="STOP","",IF(AMR$13-INT(AMR$13)=0.5,"",CONCATENATE(AMR$14," ",AMR$16)))</f>
        <v/>
      </c>
      <c r="ANB75" s="129"/>
      <c r="ANC75" s="129" t="str">
        <f t="shared" ref="ANC75" si="3695">IF(AMT$13="STOP","",IF(AMT$13-INT(AMT$13)=0.5,"",CONCATENATE(AMT$14," ",AMT$16)))</f>
        <v/>
      </c>
      <c r="AND75" s="129"/>
      <c r="ANE75" s="129" t="str">
        <f t="shared" ref="ANE75" si="3696">IF(AMV$13="STOP","",IF(AMV$13-INT(AMV$13)=0.5,"",CONCATENATE(AMV$14," ",AMV$16)))</f>
        <v/>
      </c>
      <c r="ANF75" s="129"/>
      <c r="ANG75" s="129" t="str">
        <f t="shared" ref="ANG75" si="3697">IF(AMX$13="STOP","",IF(AMX$13-INT(AMX$13)=0.5,"",CONCATENATE(AMX$14," ",AMX$16)))</f>
        <v/>
      </c>
      <c r="ANH75" s="129"/>
      <c r="ANI75" s="129" t="str">
        <f t="shared" ref="ANI75" si="3698">IF(AMZ$13="STOP","",IF(AMZ$13-INT(AMZ$13)=0.5,"",CONCATENATE(AMZ$14," ",AMZ$16)))</f>
        <v/>
      </c>
      <c r="ANJ75" s="129"/>
      <c r="ANK75" s="129" t="str">
        <f t="shared" ref="ANK75" si="3699">IF(ANB$13="STOP","",IF(ANB$13-INT(ANB$13)=0.5,"",CONCATENATE(ANB$14," ",ANB$16)))</f>
        <v/>
      </c>
      <c r="ANL75" s="129"/>
      <c r="ANM75" s="129" t="str">
        <f t="shared" ref="ANM75" si="3700">IF(AND$13="STOP","",IF(AND$13-INT(AND$13)=0.5,"",CONCATENATE(AND$14," ",AND$16)))</f>
        <v/>
      </c>
      <c r="ANN75" s="129"/>
      <c r="ANO75" s="129" t="str">
        <f t="shared" ref="ANO75" si="3701">IF(ANF$13="STOP","",IF(ANF$13-INT(ANF$13)=0.5,"",CONCATENATE(ANF$14," ",ANF$16)))</f>
        <v/>
      </c>
      <c r="ANP75" s="129"/>
      <c r="ANQ75" s="129" t="str">
        <f t="shared" ref="ANQ75" si="3702">IF(ANH$13="STOP","",IF(ANH$13-INT(ANH$13)=0.5,"",CONCATENATE(ANH$14," ",ANH$16)))</f>
        <v/>
      </c>
      <c r="ANR75" s="129"/>
      <c r="ANS75" s="129" t="str">
        <f t="shared" ref="ANS75" si="3703">IF(ANJ$13="STOP","",IF(ANJ$13-INT(ANJ$13)=0.5,"",CONCATENATE(ANJ$14," ",ANJ$16)))</f>
        <v/>
      </c>
      <c r="ANT75" s="129"/>
      <c r="ANU75" s="129" t="str">
        <f t="shared" ref="ANU75" si="3704">IF(ANL$13="STOP","",IF(ANL$13-INT(ANL$13)=0.5,"",CONCATENATE(ANL$14," ",ANL$16)))</f>
        <v/>
      </c>
      <c r="ANV75" s="129"/>
      <c r="ANW75" s="129" t="str">
        <f t="shared" ref="ANW75" si="3705">IF(ANN$13="STOP","",IF(ANN$13-INT(ANN$13)=0.5,"",CONCATENATE(ANN$14," ",ANN$16)))</f>
        <v/>
      </c>
      <c r="ANX75" s="129"/>
      <c r="ANY75" s="129" t="str">
        <f t="shared" ref="ANY75" si="3706">IF(ANP$13="STOP","",IF(ANP$13-INT(ANP$13)=0.5,"",CONCATENATE(ANP$14," ",ANP$16)))</f>
        <v/>
      </c>
      <c r="ANZ75" s="129"/>
      <c r="AOA75" s="129" t="str">
        <f t="shared" ref="AOA75" si="3707">IF(ANR$13="STOP","",IF(ANR$13-INT(ANR$13)=0.5,"",CONCATENATE(ANR$14," ",ANR$16)))</f>
        <v/>
      </c>
      <c r="AOB75" s="129"/>
      <c r="AOC75" s="129" t="str">
        <f t="shared" ref="AOC75" si="3708">IF(ANT$13="STOP","",IF(ANT$13-INT(ANT$13)=0.5,"",CONCATENATE(ANT$14," ",ANT$16)))</f>
        <v/>
      </c>
      <c r="AOD75" s="129"/>
      <c r="AOE75" s="129" t="str">
        <f t="shared" ref="AOE75" si="3709">IF(ANV$13="STOP","",IF(ANV$13-INT(ANV$13)=0.5,"",CONCATENATE(ANV$14," ",ANV$16)))</f>
        <v/>
      </c>
      <c r="AOF75" s="129"/>
      <c r="AOG75" s="129" t="str">
        <f t="shared" ref="AOG75" si="3710">IF(ANX$13="STOP","",IF(ANX$13-INT(ANX$13)=0.5,"",CONCATENATE(ANX$14," ",ANX$16)))</f>
        <v/>
      </c>
      <c r="AOH75" s="129"/>
      <c r="AOI75" s="129" t="str">
        <f t="shared" ref="AOI75" si="3711">IF(ANZ$13="STOP","",IF(ANZ$13-INT(ANZ$13)=0.5,"",CONCATENATE(ANZ$14," ",ANZ$16)))</f>
        <v/>
      </c>
      <c r="AOJ75" s="129"/>
      <c r="AOK75" s="129" t="str">
        <f t="shared" ref="AOK75" si="3712">IF(AOB$13="STOP","",IF(AOB$13-INT(AOB$13)=0.5,"",CONCATENATE(AOB$14," ",AOB$16)))</f>
        <v/>
      </c>
      <c r="AOL75" s="129"/>
      <c r="AOM75" s="129" t="str">
        <f t="shared" ref="AOM75" si="3713">IF(AOD$13="STOP","",IF(AOD$13-INT(AOD$13)=0.5,"",CONCATENATE(AOD$14," ",AOD$16)))</f>
        <v/>
      </c>
      <c r="AON75" s="129"/>
      <c r="AOO75" s="129" t="str">
        <f t="shared" ref="AOO75" si="3714">IF(AOF$13="STOP","",IF(AOF$13-INT(AOF$13)=0.5,"",CONCATENATE(AOF$14," ",AOF$16)))</f>
        <v/>
      </c>
      <c r="AOP75" s="129"/>
      <c r="AOQ75" s="129" t="str">
        <f t="shared" ref="AOQ75" si="3715">IF(AOH$13="STOP","",IF(AOH$13-INT(AOH$13)=0.5,"",CONCATENATE(AOH$14," ",AOH$16)))</f>
        <v/>
      </c>
      <c r="AOR75" s="129"/>
      <c r="AOS75" s="129" t="str">
        <f t="shared" ref="AOS75" si="3716">IF(AOJ$13="STOP","",IF(AOJ$13-INT(AOJ$13)=0.5,"",CONCATENATE(AOJ$14," ",AOJ$16)))</f>
        <v/>
      </c>
      <c r="AOT75" s="129"/>
      <c r="AOU75" s="129" t="str">
        <f t="shared" ref="AOU75" si="3717">IF(AOL$13="STOP","",IF(AOL$13-INT(AOL$13)=0.5,"",CONCATENATE(AOL$14," ",AOL$16)))</f>
        <v/>
      </c>
      <c r="AOV75" s="129"/>
      <c r="AOW75" s="129" t="str">
        <f t="shared" ref="AOW75" si="3718">IF(AON$13="STOP","",IF(AON$13-INT(AON$13)=0.5,"",CONCATENATE(AON$14," ",AON$16)))</f>
        <v/>
      </c>
      <c r="AOX75" s="129"/>
      <c r="AOY75" s="129" t="str">
        <f t="shared" ref="AOY75" si="3719">IF(AOP$13="STOP","",IF(AOP$13-INT(AOP$13)=0.5,"",CONCATENATE(AOP$14," ",AOP$16)))</f>
        <v/>
      </c>
      <c r="AOZ75" s="129"/>
      <c r="APA75" s="129" t="str">
        <f t="shared" ref="APA75" si="3720">IF(AOR$13="STOP","",IF(AOR$13-INT(AOR$13)=0.5,"",CONCATENATE(AOR$14," ",AOR$16)))</f>
        <v/>
      </c>
      <c r="APB75" s="129"/>
      <c r="APC75" s="129" t="str">
        <f t="shared" ref="APC75" si="3721">IF(AOT$13="STOP","",IF(AOT$13-INT(AOT$13)=0.5,"",CONCATENATE(AOT$14," ",AOT$16)))</f>
        <v/>
      </c>
      <c r="APD75" s="129"/>
      <c r="APE75" s="129" t="str">
        <f t="shared" ref="APE75" si="3722">IF(AOV$13="STOP","",IF(AOV$13-INT(AOV$13)=0.5,"",CONCATENATE(AOV$14," ",AOV$16)))</f>
        <v/>
      </c>
      <c r="APF75" s="129"/>
      <c r="APG75" s="129" t="str">
        <f t="shared" ref="APG75" si="3723">IF(AOX$13="STOP","",IF(AOX$13-INT(AOX$13)=0.5,"",CONCATENATE(AOX$14," ",AOX$16)))</f>
        <v/>
      </c>
      <c r="APH75" s="129"/>
      <c r="API75" s="129" t="str">
        <f t="shared" ref="API75" si="3724">IF(AOZ$13="STOP","",IF(AOZ$13-INT(AOZ$13)=0.5,"",CONCATENATE(AOZ$14," ",AOZ$16)))</f>
        <v/>
      </c>
      <c r="APJ75" s="129"/>
      <c r="APK75" s="129" t="str">
        <f t="shared" ref="APK75" si="3725">IF(APB$13="STOP","",IF(APB$13-INT(APB$13)=0.5,"",CONCATENATE(APB$14," ",APB$16)))</f>
        <v/>
      </c>
      <c r="APL75" s="129"/>
      <c r="APM75" s="129" t="str">
        <f t="shared" ref="APM75" si="3726">IF(APD$13="STOP","",IF(APD$13-INT(APD$13)=0.5,"",CONCATENATE(APD$14," ",APD$16)))</f>
        <v/>
      </c>
      <c r="APN75" s="129"/>
      <c r="APO75" s="129" t="str">
        <f t="shared" ref="APO75" si="3727">IF(APF$13="STOP","",IF(APF$13-INT(APF$13)=0.5,"",CONCATENATE(APF$14," ",APF$16)))</f>
        <v/>
      </c>
      <c r="APP75" s="129"/>
      <c r="APQ75" s="129" t="str">
        <f t="shared" ref="APQ75" si="3728">IF(APH$13="STOP","",IF(APH$13-INT(APH$13)=0.5,"",CONCATENATE(APH$14," ",APH$16)))</f>
        <v/>
      </c>
      <c r="APR75" s="129"/>
      <c r="APS75" s="129" t="str">
        <f t="shared" ref="APS75" si="3729">IF(APJ$13="STOP","",IF(APJ$13-INT(APJ$13)=0.5,"",CONCATENATE(APJ$14," ",APJ$16)))</f>
        <v/>
      </c>
      <c r="APT75" s="129"/>
      <c r="APU75" s="129" t="str">
        <f t="shared" ref="APU75" si="3730">IF(APL$13="STOP","",IF(APL$13-INT(APL$13)=0.5,"",CONCATENATE(APL$14," ",APL$16)))</f>
        <v/>
      </c>
      <c r="APV75" s="129"/>
      <c r="APW75" s="129" t="str">
        <f t="shared" ref="APW75" si="3731">IF(APN$13="STOP","",IF(APN$13-INT(APN$13)=0.5,"",CONCATENATE(APN$14," ",APN$16)))</f>
        <v/>
      </c>
      <c r="APX75" s="129"/>
      <c r="APY75" s="129" t="str">
        <f t="shared" ref="APY75" si="3732">IF(APP$13="STOP","",IF(APP$13-INT(APP$13)=0.5,"",CONCATENATE(APP$14," ",APP$16)))</f>
        <v/>
      </c>
      <c r="APZ75" s="129"/>
      <c r="AQA75" s="129" t="str">
        <f t="shared" ref="AQA75" si="3733">IF(APR$13="STOP","",IF(APR$13-INT(APR$13)=0.5,"",CONCATENATE(APR$14," ",APR$16)))</f>
        <v/>
      </c>
      <c r="AQB75" s="129"/>
      <c r="AQC75" s="129" t="str">
        <f t="shared" ref="AQC75" si="3734">IF(APT$13="STOP","",IF(APT$13-INT(APT$13)=0.5,"",CONCATENATE(APT$14," ",APT$16)))</f>
        <v/>
      </c>
      <c r="AQD75" s="129"/>
      <c r="AQE75" s="129" t="str">
        <f t="shared" ref="AQE75" si="3735">IF(APV$13="STOP","",IF(APV$13-INT(APV$13)=0.5,"",CONCATENATE(APV$14," ",APV$16)))</f>
        <v/>
      </c>
      <c r="AQF75" s="129"/>
      <c r="AQG75" s="129" t="str">
        <f t="shared" ref="AQG75" si="3736">IF(APX$13="STOP","",IF(APX$13-INT(APX$13)=0.5,"",CONCATENATE(APX$14," ",APX$16)))</f>
        <v/>
      </c>
      <c r="AQH75" s="129"/>
      <c r="AQI75" s="129" t="str">
        <f t="shared" ref="AQI75" si="3737">IF(APZ$13="STOP","",IF(APZ$13-INT(APZ$13)=0.5,"",CONCATENATE(APZ$14," ",APZ$16)))</f>
        <v/>
      </c>
      <c r="AQJ75" s="129"/>
      <c r="AQK75" s="129" t="str">
        <f t="shared" ref="AQK75" si="3738">IF(AQB$13="STOP","",IF(AQB$13-INT(AQB$13)=0.5,"",CONCATENATE(AQB$14," ",AQB$16)))</f>
        <v/>
      </c>
      <c r="AQL75" s="129"/>
      <c r="AQM75" s="129" t="str">
        <f t="shared" ref="AQM75" si="3739">IF(AQD$13="STOP","",IF(AQD$13-INT(AQD$13)=0.5,"",CONCATENATE(AQD$14," ",AQD$16)))</f>
        <v/>
      </c>
      <c r="AQN75" s="129"/>
      <c r="AQO75" s="129" t="str">
        <f t="shared" ref="AQO75" si="3740">IF(AQF$13="STOP","",IF(AQF$13-INT(AQF$13)=0.5,"",CONCATENATE(AQF$14," ",AQF$16)))</f>
        <v/>
      </c>
      <c r="AQP75" s="129"/>
      <c r="AQQ75" s="129" t="str">
        <f t="shared" ref="AQQ75" si="3741">IF(AQH$13="STOP","",IF(AQH$13-INT(AQH$13)=0.5,"",CONCATENATE(AQH$14," ",AQH$16)))</f>
        <v/>
      </c>
      <c r="AQR75" s="129"/>
      <c r="AQS75" s="129" t="str">
        <f t="shared" ref="AQS75" si="3742">IF(AQJ$13="STOP","",IF(AQJ$13-INT(AQJ$13)=0.5,"",CONCATENATE(AQJ$14," ",AQJ$16)))</f>
        <v/>
      </c>
      <c r="AQT75" s="129"/>
      <c r="AQU75" s="129" t="str">
        <f t="shared" ref="AQU75" si="3743">IF(AQL$13="STOP","",IF(AQL$13-INT(AQL$13)=0.5,"",CONCATENATE(AQL$14," ",AQL$16)))</f>
        <v/>
      </c>
      <c r="AQV75" s="129"/>
      <c r="AQW75" s="129" t="str">
        <f t="shared" ref="AQW75" si="3744">IF(AQN$13="STOP","",IF(AQN$13-INT(AQN$13)=0.5,"",CONCATENATE(AQN$14," ",AQN$16)))</f>
        <v/>
      </c>
      <c r="AQX75" s="129"/>
      <c r="AQY75" s="129" t="str">
        <f t="shared" ref="AQY75" si="3745">IF(AQP$13="STOP","",IF(AQP$13-INT(AQP$13)=0.5,"",CONCATENATE(AQP$14," ",AQP$16)))</f>
        <v/>
      </c>
      <c r="AQZ75" s="129"/>
      <c r="ARA75" s="129" t="str">
        <f t="shared" ref="ARA75" si="3746">IF(AQR$13="STOP","",IF(AQR$13-INT(AQR$13)=0.5,"",CONCATENATE(AQR$14," ",AQR$16)))</f>
        <v/>
      </c>
      <c r="ARB75" s="129"/>
      <c r="ARC75" s="129" t="str">
        <f t="shared" ref="ARC75" si="3747">IF(AQT$13="STOP","",IF(AQT$13-INT(AQT$13)=0.5,"",CONCATENATE(AQT$14," ",AQT$16)))</f>
        <v/>
      </c>
      <c r="ARD75" s="129"/>
      <c r="ARE75" s="129" t="str">
        <f t="shared" ref="ARE75" si="3748">IF(AQV$13="STOP","",IF(AQV$13-INT(AQV$13)=0.5,"",CONCATENATE(AQV$14," ",AQV$16)))</f>
        <v/>
      </c>
      <c r="ARF75" s="129"/>
      <c r="ARG75" s="129" t="str">
        <f t="shared" ref="ARG75" si="3749">IF(AQX$13="STOP","",IF(AQX$13-INT(AQX$13)=0.5,"",CONCATENATE(AQX$14," ",AQX$16)))</f>
        <v/>
      </c>
      <c r="ARH75" s="129"/>
      <c r="ARI75" s="129" t="str">
        <f t="shared" ref="ARI75" si="3750">IF(AQZ$13="STOP","",IF(AQZ$13-INT(AQZ$13)=0.5,"",CONCATENATE(AQZ$14," ",AQZ$16)))</f>
        <v/>
      </c>
      <c r="ARJ75" s="129"/>
      <c r="ARK75" s="129" t="str">
        <f t="shared" ref="ARK75" si="3751">IF(ARB$13="STOP","",IF(ARB$13-INT(ARB$13)=0.5,"",CONCATENATE(ARB$14," ",ARB$16)))</f>
        <v/>
      </c>
      <c r="ARL75" s="129"/>
      <c r="ARM75" s="129" t="str">
        <f t="shared" ref="ARM75" si="3752">IF(ARD$13="STOP","",IF(ARD$13-INT(ARD$13)=0.5,"",CONCATENATE(ARD$14," ",ARD$16)))</f>
        <v/>
      </c>
      <c r="ARN75" s="129"/>
      <c r="ARO75" s="129" t="str">
        <f t="shared" ref="ARO75" si="3753">IF(ARF$13="STOP","",IF(ARF$13-INT(ARF$13)=0.5,"",CONCATENATE(ARF$14," ",ARF$16)))</f>
        <v/>
      </c>
      <c r="ARP75" s="129"/>
      <c r="ARQ75" s="129" t="str">
        <f t="shared" ref="ARQ75" si="3754">IF(ARH$13="STOP","",IF(ARH$13-INT(ARH$13)=0.5,"",CONCATENATE(ARH$14," ",ARH$16)))</f>
        <v/>
      </c>
      <c r="ARR75" s="129"/>
      <c r="ARS75" s="129" t="str">
        <f t="shared" ref="ARS75" si="3755">IF(ARJ$13="STOP","",IF(ARJ$13-INT(ARJ$13)=0.5,"",CONCATENATE(ARJ$14," ",ARJ$16)))</f>
        <v/>
      </c>
      <c r="ART75" s="129"/>
      <c r="ARU75" s="129" t="str">
        <f t="shared" ref="ARU75" si="3756">IF(ARL$13="STOP","",IF(ARL$13-INT(ARL$13)=0.5,"",CONCATENATE(ARL$14," ",ARL$16)))</f>
        <v/>
      </c>
      <c r="ARV75" s="129"/>
      <c r="ARW75" s="129" t="str">
        <f t="shared" ref="ARW75" si="3757">IF(ARN$13="STOP","",IF(ARN$13-INT(ARN$13)=0.5,"",CONCATENATE(ARN$14," ",ARN$16)))</f>
        <v/>
      </c>
      <c r="ARX75" s="129"/>
      <c r="ARY75" s="129" t="str">
        <f t="shared" ref="ARY75" si="3758">IF(ARP$13="STOP","",IF(ARP$13-INT(ARP$13)=0.5,"",CONCATENATE(ARP$14," ",ARP$16)))</f>
        <v/>
      </c>
      <c r="ARZ75" s="129"/>
      <c r="ASA75" s="129" t="str">
        <f t="shared" ref="ASA75" si="3759">IF(ARR$13="STOP","",IF(ARR$13-INT(ARR$13)=0.5,"",CONCATENATE(ARR$14," ",ARR$16)))</f>
        <v/>
      </c>
      <c r="ASB75" s="129"/>
      <c r="ASC75" s="129" t="str">
        <f t="shared" ref="ASC75" si="3760">IF(ART$13="STOP","",IF(ART$13-INT(ART$13)=0.5,"",CONCATENATE(ART$14," ",ART$16)))</f>
        <v/>
      </c>
      <c r="ASD75" s="129"/>
      <c r="ASE75" s="129" t="str">
        <f t="shared" ref="ASE75" si="3761">IF(ARV$13="STOP","",IF(ARV$13-INT(ARV$13)=0.5,"",CONCATENATE(ARV$14," ",ARV$16)))</f>
        <v/>
      </c>
      <c r="ASF75" s="129"/>
      <c r="ASG75" s="129" t="str">
        <f t="shared" ref="ASG75" si="3762">IF(ARX$13="STOP","",IF(ARX$13-INT(ARX$13)=0.5,"",CONCATENATE(ARX$14," ",ARX$16)))</f>
        <v/>
      </c>
      <c r="ASH75" s="129"/>
      <c r="ASI75" s="129" t="str">
        <f t="shared" ref="ASI75" si="3763">IF(ARZ$13="STOP","",IF(ARZ$13-INT(ARZ$13)=0.5,"",CONCATENATE(ARZ$14," ",ARZ$16)))</f>
        <v/>
      </c>
      <c r="ASJ75" s="129"/>
      <c r="ASK75" s="129" t="str">
        <f t="shared" ref="ASK75" si="3764">IF(ASB$13="STOP","",IF(ASB$13-INT(ASB$13)=0.5,"",CONCATENATE(ASB$14," ",ASB$16)))</f>
        <v/>
      </c>
      <c r="ASL75" s="129"/>
      <c r="ASM75" s="129" t="str">
        <f t="shared" ref="ASM75" si="3765">IF(ASD$13="STOP","",IF(ASD$13-INT(ASD$13)=0.5,"",CONCATENATE(ASD$14," ",ASD$16)))</f>
        <v/>
      </c>
      <c r="ASN75" s="129"/>
      <c r="ASO75" s="129" t="str">
        <f t="shared" ref="ASO75" si="3766">IF(ASF$13="STOP","",IF(ASF$13-INT(ASF$13)=0.5,"",CONCATENATE(ASF$14," ",ASF$16)))</f>
        <v/>
      </c>
      <c r="ASP75" s="129"/>
      <c r="ASQ75" s="129" t="str">
        <f t="shared" ref="ASQ75" si="3767">IF(ASH$13="STOP","",IF(ASH$13-INT(ASH$13)=0.5,"",CONCATENATE(ASH$14," ",ASH$16)))</f>
        <v/>
      </c>
      <c r="ASR75" s="129"/>
      <c r="ASS75" s="129" t="str">
        <f t="shared" ref="ASS75" si="3768">IF(ASJ$13="STOP","",IF(ASJ$13-INT(ASJ$13)=0.5,"",CONCATENATE(ASJ$14," ",ASJ$16)))</f>
        <v/>
      </c>
      <c r="AST75" s="129"/>
      <c r="ASU75" s="129" t="str">
        <f t="shared" ref="ASU75" si="3769">IF(ASL$13="STOP","",IF(ASL$13-INT(ASL$13)=0.5,"",CONCATENATE(ASL$14," ",ASL$16)))</f>
        <v/>
      </c>
      <c r="ASV75" s="129"/>
      <c r="ASW75" s="129" t="str">
        <f t="shared" ref="ASW75" si="3770">IF(ASN$13="STOP","",IF(ASN$13-INT(ASN$13)=0.5,"",CONCATENATE(ASN$14," ",ASN$16)))</f>
        <v/>
      </c>
      <c r="ASX75" s="129"/>
      <c r="ASY75" s="129" t="str">
        <f t="shared" ref="ASY75" si="3771">IF(ASP$13="STOP","",IF(ASP$13-INT(ASP$13)=0.5,"",CONCATENATE(ASP$14," ",ASP$16)))</f>
        <v/>
      </c>
      <c r="ASZ75" s="129"/>
      <c r="ATA75" s="129" t="str">
        <f t="shared" ref="ATA75" si="3772">IF(ASR$13="STOP","",IF(ASR$13-INT(ASR$13)=0.5,"",CONCATENATE(ASR$14," ",ASR$16)))</f>
        <v/>
      </c>
      <c r="ATB75" s="129"/>
      <c r="ATC75" s="129" t="str">
        <f t="shared" ref="ATC75" si="3773">IF(AST$13="STOP","",IF(AST$13-INT(AST$13)=0.5,"",CONCATENATE(AST$14," ",AST$16)))</f>
        <v/>
      </c>
      <c r="ATD75" s="129"/>
      <c r="ATE75" s="129" t="str">
        <f t="shared" ref="ATE75" si="3774">IF(ASV$13="STOP","",IF(ASV$13-INT(ASV$13)=0.5,"",CONCATENATE(ASV$14," ",ASV$16)))</f>
        <v/>
      </c>
      <c r="ATF75" s="129"/>
      <c r="ATG75" s="129" t="str">
        <f t="shared" ref="ATG75" si="3775">IF(ASX$13="STOP","",IF(ASX$13-INT(ASX$13)=0.5,"",CONCATENATE(ASX$14," ",ASX$16)))</f>
        <v/>
      </c>
      <c r="ATH75" s="129"/>
      <c r="ATI75" s="129" t="str">
        <f t="shared" ref="ATI75" si="3776">IF(ASZ$13="STOP","",IF(ASZ$13-INT(ASZ$13)=0.5,"",CONCATENATE(ASZ$14," ",ASZ$16)))</f>
        <v/>
      </c>
      <c r="ATJ75" s="129"/>
      <c r="ATK75" s="129" t="str">
        <f t="shared" ref="ATK75" si="3777">IF(ATB$13="STOP","",IF(ATB$13-INT(ATB$13)=0.5,"",CONCATENATE(ATB$14," ",ATB$16)))</f>
        <v/>
      </c>
      <c r="ATL75" s="129"/>
      <c r="ATM75" s="129" t="str">
        <f t="shared" ref="ATM75" si="3778">IF(ATD$13="STOP","",IF(ATD$13-INT(ATD$13)=0.5,"",CONCATENATE(ATD$14," ",ATD$16)))</f>
        <v/>
      </c>
      <c r="ATN75" s="129"/>
      <c r="ATO75" s="129" t="str">
        <f t="shared" ref="ATO75" si="3779">IF(ATF$13="STOP","",IF(ATF$13-INT(ATF$13)=0.5,"",CONCATENATE(ATF$14," ",ATF$16)))</f>
        <v/>
      </c>
      <c r="ATP75" s="129"/>
      <c r="ATQ75" s="129" t="str">
        <f t="shared" ref="ATQ75" si="3780">IF(ATH$13="STOP","",IF(ATH$13-INT(ATH$13)=0.5,"",CONCATENATE(ATH$14," ",ATH$16)))</f>
        <v/>
      </c>
      <c r="ATR75" s="129"/>
      <c r="ATS75" s="129" t="str">
        <f t="shared" ref="ATS75" si="3781">IF(ATJ$13="STOP","",IF(ATJ$13-INT(ATJ$13)=0.5,"",CONCATENATE(ATJ$14," ",ATJ$16)))</f>
        <v/>
      </c>
      <c r="ATT75" s="129"/>
      <c r="ATU75" s="129" t="str">
        <f t="shared" ref="ATU75" si="3782">IF(ATL$13="STOP","",IF(ATL$13-INT(ATL$13)=0.5,"",CONCATENATE(ATL$14," ",ATL$16)))</f>
        <v/>
      </c>
      <c r="ATV75" s="129"/>
      <c r="ATW75" s="129" t="str">
        <f t="shared" ref="ATW75" si="3783">IF(ATN$13="STOP","",IF(ATN$13-INT(ATN$13)=0.5,"",CONCATENATE(ATN$14," ",ATN$16)))</f>
        <v/>
      </c>
      <c r="ATX75" s="129"/>
      <c r="ATY75" s="129" t="str">
        <f t="shared" ref="ATY75" si="3784">IF(ATP$13="STOP","",IF(ATP$13-INT(ATP$13)=0.5,"",CONCATENATE(ATP$14," ",ATP$16)))</f>
        <v/>
      </c>
      <c r="ATZ75" s="129"/>
      <c r="AUA75" s="129" t="str">
        <f t="shared" ref="AUA75" si="3785">IF(ATR$13="STOP","",IF(ATR$13-INT(ATR$13)=0.5,"",CONCATENATE(ATR$14," ",ATR$16)))</f>
        <v/>
      </c>
      <c r="AUB75" s="129"/>
    </row>
    <row r="76" spans="1:1224" x14ac:dyDescent="0.25">
      <c r="B76" s="18" t="s">
        <v>184</v>
      </c>
      <c r="C76" s="18" t="s">
        <v>79</v>
      </c>
      <c r="D76" s="33" t="s">
        <v>12</v>
      </c>
      <c r="E76" s="33" t="s">
        <v>48</v>
      </c>
      <c r="F76" s="33" t="s">
        <v>49</v>
      </c>
      <c r="G76" s="33" t="s">
        <v>50</v>
      </c>
      <c r="H76" s="33" t="s">
        <v>51</v>
      </c>
      <c r="I76" s="33" t="s">
        <v>52</v>
      </c>
      <c r="J76" s="33" t="s">
        <v>53</v>
      </c>
      <c r="K76" s="33" t="s">
        <v>54</v>
      </c>
      <c r="L76" s="33" t="s">
        <v>55</v>
      </c>
      <c r="M76" s="33" t="s">
        <v>56</v>
      </c>
      <c r="N76" s="33" t="s">
        <v>57</v>
      </c>
      <c r="O76" s="33" t="s">
        <v>58</v>
      </c>
      <c r="P76" s="137" t="s">
        <v>185</v>
      </c>
      <c r="Q76" s="142"/>
      <c r="R76" s="138"/>
      <c r="S76" s="2" t="s">
        <v>75</v>
      </c>
      <c r="T76" s="137" t="s">
        <v>80</v>
      </c>
      <c r="U76" s="138"/>
      <c r="V76" s="137" t="s">
        <v>81</v>
      </c>
      <c r="W76" s="138"/>
      <c r="X76" s="18" t="s">
        <v>75</v>
      </c>
      <c r="Y76" s="35">
        <v>1</v>
      </c>
      <c r="Z76" s="35">
        <f t="shared" ref="Z76:CK76" si="3786">IF(Q$13="STOP","",P$18+1)</f>
        <v>2</v>
      </c>
      <c r="AA76" s="35" t="str">
        <f t="shared" si="3786"/>
        <v/>
      </c>
      <c r="AB76" s="35" t="str">
        <f t="shared" si="3786"/>
        <v/>
      </c>
      <c r="AC76" s="35" t="str">
        <f t="shared" si="3786"/>
        <v/>
      </c>
      <c r="AD76" s="35" t="str">
        <f t="shared" si="3786"/>
        <v/>
      </c>
      <c r="AE76" s="35" t="str">
        <f t="shared" si="3786"/>
        <v/>
      </c>
      <c r="AF76" s="35" t="str">
        <f t="shared" si="3786"/>
        <v/>
      </c>
      <c r="AG76" s="35" t="str">
        <f t="shared" si="3786"/>
        <v/>
      </c>
      <c r="AH76" s="35" t="str">
        <f t="shared" si="3786"/>
        <v/>
      </c>
      <c r="AI76" s="35" t="str">
        <f t="shared" si="3786"/>
        <v/>
      </c>
      <c r="AJ76" s="35" t="str">
        <f t="shared" si="3786"/>
        <v/>
      </c>
      <c r="AK76" s="35" t="str">
        <f t="shared" si="3786"/>
        <v/>
      </c>
      <c r="AL76" s="35" t="str">
        <f t="shared" si="3786"/>
        <v/>
      </c>
      <c r="AM76" s="35" t="str">
        <f t="shared" si="3786"/>
        <v/>
      </c>
      <c r="AN76" s="35" t="str">
        <f t="shared" si="3786"/>
        <v/>
      </c>
      <c r="AO76" s="35" t="str">
        <f t="shared" si="3786"/>
        <v/>
      </c>
      <c r="AP76" s="35" t="str">
        <f t="shared" si="3786"/>
        <v/>
      </c>
      <c r="AQ76" s="35" t="str">
        <f t="shared" si="3786"/>
        <v/>
      </c>
      <c r="AR76" s="35" t="str">
        <f t="shared" si="3786"/>
        <v/>
      </c>
      <c r="AS76" s="35" t="str">
        <f t="shared" si="3786"/>
        <v/>
      </c>
      <c r="AT76" s="35" t="str">
        <f t="shared" si="3786"/>
        <v/>
      </c>
      <c r="AU76" s="35" t="str">
        <f t="shared" si="3786"/>
        <v/>
      </c>
      <c r="AV76" s="35" t="str">
        <f t="shared" si="3786"/>
        <v/>
      </c>
      <c r="AW76" s="35" t="str">
        <f t="shared" si="3786"/>
        <v/>
      </c>
      <c r="AX76" s="35" t="str">
        <f t="shared" si="3786"/>
        <v/>
      </c>
      <c r="AY76" s="35" t="str">
        <f t="shared" si="3786"/>
        <v/>
      </c>
      <c r="AZ76" s="35" t="str">
        <f t="shared" si="3786"/>
        <v/>
      </c>
      <c r="BA76" s="35" t="str">
        <f t="shared" si="3786"/>
        <v/>
      </c>
      <c r="BB76" s="35" t="str">
        <f t="shared" si="3786"/>
        <v/>
      </c>
      <c r="BC76" s="35" t="str">
        <f t="shared" si="3786"/>
        <v/>
      </c>
      <c r="BD76" s="35" t="str">
        <f t="shared" si="3786"/>
        <v/>
      </c>
      <c r="BE76" s="35" t="str">
        <f t="shared" si="3786"/>
        <v/>
      </c>
      <c r="BF76" s="35" t="str">
        <f t="shared" si="3786"/>
        <v/>
      </c>
      <c r="BG76" s="35" t="str">
        <f t="shared" si="3786"/>
        <v/>
      </c>
      <c r="BH76" s="35" t="str">
        <f t="shared" si="3786"/>
        <v/>
      </c>
      <c r="BI76" s="35" t="str">
        <f t="shared" si="3786"/>
        <v/>
      </c>
      <c r="BJ76" s="35" t="str">
        <f t="shared" si="3786"/>
        <v/>
      </c>
      <c r="BK76" s="35" t="str">
        <f t="shared" si="3786"/>
        <v/>
      </c>
      <c r="BL76" s="35" t="str">
        <f t="shared" si="3786"/>
        <v/>
      </c>
      <c r="BM76" s="35" t="str">
        <f t="shared" si="3786"/>
        <v/>
      </c>
      <c r="BN76" s="35" t="str">
        <f t="shared" si="3786"/>
        <v/>
      </c>
      <c r="BO76" s="35" t="str">
        <f t="shared" si="3786"/>
        <v/>
      </c>
      <c r="BP76" s="35" t="str">
        <f t="shared" si="3786"/>
        <v/>
      </c>
      <c r="BQ76" s="35" t="str">
        <f t="shared" si="3786"/>
        <v/>
      </c>
      <c r="BR76" s="35" t="str">
        <f t="shared" si="3786"/>
        <v/>
      </c>
      <c r="BS76" s="35" t="str">
        <f t="shared" si="3786"/>
        <v/>
      </c>
      <c r="BT76" s="35" t="str">
        <f t="shared" si="3786"/>
        <v/>
      </c>
      <c r="BU76" s="35" t="str">
        <f t="shared" si="3786"/>
        <v/>
      </c>
      <c r="BV76" s="35" t="str">
        <f t="shared" si="3786"/>
        <v/>
      </c>
      <c r="BW76" s="35" t="str">
        <f t="shared" si="3786"/>
        <v/>
      </c>
      <c r="BX76" s="35" t="str">
        <f t="shared" si="3786"/>
        <v/>
      </c>
      <c r="BY76" s="35" t="str">
        <f t="shared" si="3786"/>
        <v/>
      </c>
      <c r="BZ76" s="35" t="str">
        <f t="shared" si="3786"/>
        <v/>
      </c>
      <c r="CA76" s="35" t="str">
        <f t="shared" si="3786"/>
        <v/>
      </c>
      <c r="CB76" s="35" t="str">
        <f t="shared" si="3786"/>
        <v/>
      </c>
      <c r="CC76" s="35" t="str">
        <f t="shared" si="3786"/>
        <v/>
      </c>
      <c r="CD76" s="35" t="str">
        <f t="shared" si="3786"/>
        <v/>
      </c>
      <c r="CE76" s="35" t="str">
        <f t="shared" si="3786"/>
        <v/>
      </c>
      <c r="CF76" s="35" t="str">
        <f t="shared" si="3786"/>
        <v/>
      </c>
      <c r="CG76" s="35" t="str">
        <f t="shared" si="3786"/>
        <v/>
      </c>
      <c r="CH76" s="35" t="str">
        <f t="shared" si="3786"/>
        <v/>
      </c>
      <c r="CI76" s="35" t="str">
        <f t="shared" si="3786"/>
        <v/>
      </c>
      <c r="CJ76" s="35" t="str">
        <f t="shared" si="3786"/>
        <v/>
      </c>
      <c r="CK76" s="35" t="str">
        <f t="shared" si="3786"/>
        <v/>
      </c>
      <c r="CL76" s="35" t="str">
        <f t="shared" ref="CL76:EW76" si="3787">IF(CC$13="STOP","",CB$18+1)</f>
        <v/>
      </c>
      <c r="CM76" s="35" t="str">
        <f t="shared" si="3787"/>
        <v/>
      </c>
      <c r="CN76" s="35" t="str">
        <f t="shared" si="3787"/>
        <v/>
      </c>
      <c r="CO76" s="35" t="str">
        <f t="shared" si="3787"/>
        <v/>
      </c>
      <c r="CP76" s="35" t="str">
        <f t="shared" si="3787"/>
        <v/>
      </c>
      <c r="CQ76" s="35" t="str">
        <f t="shared" si="3787"/>
        <v/>
      </c>
      <c r="CR76" s="35" t="str">
        <f t="shared" si="3787"/>
        <v/>
      </c>
      <c r="CS76" s="35" t="str">
        <f t="shared" si="3787"/>
        <v/>
      </c>
      <c r="CT76" s="35" t="str">
        <f t="shared" si="3787"/>
        <v/>
      </c>
      <c r="CU76" s="35" t="str">
        <f t="shared" si="3787"/>
        <v/>
      </c>
      <c r="CV76" s="35" t="str">
        <f t="shared" si="3787"/>
        <v/>
      </c>
      <c r="CW76" s="35" t="str">
        <f t="shared" si="3787"/>
        <v/>
      </c>
      <c r="CX76" s="35" t="str">
        <f t="shared" si="3787"/>
        <v/>
      </c>
      <c r="CY76" s="35" t="str">
        <f t="shared" si="3787"/>
        <v/>
      </c>
      <c r="CZ76" s="35" t="str">
        <f t="shared" si="3787"/>
        <v/>
      </c>
      <c r="DA76" s="35" t="str">
        <f t="shared" si="3787"/>
        <v/>
      </c>
      <c r="DB76" s="35" t="str">
        <f t="shared" si="3787"/>
        <v/>
      </c>
      <c r="DC76" s="35" t="str">
        <f t="shared" si="3787"/>
        <v/>
      </c>
      <c r="DD76" s="35" t="str">
        <f t="shared" si="3787"/>
        <v/>
      </c>
      <c r="DE76" s="35" t="str">
        <f t="shared" si="3787"/>
        <v/>
      </c>
      <c r="DF76" s="35" t="str">
        <f t="shared" si="3787"/>
        <v/>
      </c>
      <c r="DG76" s="35" t="str">
        <f t="shared" si="3787"/>
        <v/>
      </c>
      <c r="DH76" s="35" t="str">
        <f t="shared" si="3787"/>
        <v/>
      </c>
      <c r="DI76" s="35" t="str">
        <f t="shared" si="3787"/>
        <v/>
      </c>
      <c r="DJ76" s="35" t="str">
        <f t="shared" si="3787"/>
        <v/>
      </c>
      <c r="DK76" s="35" t="str">
        <f t="shared" si="3787"/>
        <v/>
      </c>
      <c r="DL76" s="35" t="str">
        <f t="shared" si="3787"/>
        <v/>
      </c>
      <c r="DM76" s="35" t="str">
        <f t="shared" si="3787"/>
        <v/>
      </c>
      <c r="DN76" s="35" t="str">
        <f t="shared" si="3787"/>
        <v/>
      </c>
      <c r="DO76" s="35" t="str">
        <f t="shared" si="3787"/>
        <v/>
      </c>
      <c r="DP76" s="35" t="str">
        <f t="shared" si="3787"/>
        <v/>
      </c>
      <c r="DQ76" s="35" t="str">
        <f t="shared" si="3787"/>
        <v/>
      </c>
      <c r="DR76" s="35" t="str">
        <f t="shared" si="3787"/>
        <v/>
      </c>
      <c r="DS76" s="35" t="str">
        <f t="shared" si="3787"/>
        <v/>
      </c>
      <c r="DT76" s="35" t="str">
        <f t="shared" si="3787"/>
        <v/>
      </c>
      <c r="DU76" s="35" t="str">
        <f t="shared" si="3787"/>
        <v/>
      </c>
      <c r="DV76" s="35" t="str">
        <f t="shared" si="3787"/>
        <v/>
      </c>
      <c r="DW76" s="35" t="str">
        <f t="shared" si="3787"/>
        <v/>
      </c>
      <c r="DX76" s="35" t="str">
        <f t="shared" si="3787"/>
        <v/>
      </c>
      <c r="DY76" s="35" t="str">
        <f t="shared" si="3787"/>
        <v/>
      </c>
      <c r="DZ76" s="35" t="str">
        <f t="shared" si="3787"/>
        <v/>
      </c>
      <c r="EA76" s="35" t="str">
        <f t="shared" si="3787"/>
        <v/>
      </c>
      <c r="EB76" s="35" t="str">
        <f t="shared" si="3787"/>
        <v/>
      </c>
      <c r="EC76" s="35" t="str">
        <f t="shared" si="3787"/>
        <v/>
      </c>
      <c r="ED76" s="35" t="str">
        <f t="shared" si="3787"/>
        <v/>
      </c>
      <c r="EE76" s="35" t="str">
        <f t="shared" si="3787"/>
        <v/>
      </c>
      <c r="EF76" s="35" t="str">
        <f t="shared" si="3787"/>
        <v/>
      </c>
      <c r="EG76" s="35" t="str">
        <f t="shared" si="3787"/>
        <v/>
      </c>
      <c r="EH76" s="35" t="str">
        <f t="shared" si="3787"/>
        <v/>
      </c>
      <c r="EI76" s="35" t="str">
        <f t="shared" si="3787"/>
        <v/>
      </c>
      <c r="EJ76" s="35" t="str">
        <f t="shared" si="3787"/>
        <v/>
      </c>
      <c r="EK76" s="35" t="str">
        <f t="shared" si="3787"/>
        <v/>
      </c>
      <c r="EL76" s="35" t="str">
        <f t="shared" si="3787"/>
        <v/>
      </c>
      <c r="EM76" s="35" t="str">
        <f t="shared" si="3787"/>
        <v/>
      </c>
      <c r="EN76" s="35" t="str">
        <f t="shared" si="3787"/>
        <v/>
      </c>
      <c r="EO76" s="50" t="str">
        <f t="shared" si="3787"/>
        <v/>
      </c>
      <c r="EP76" s="50" t="str">
        <f t="shared" si="3787"/>
        <v/>
      </c>
      <c r="EQ76" s="50" t="str">
        <f t="shared" si="3787"/>
        <v/>
      </c>
      <c r="ER76" s="50" t="str">
        <f t="shared" si="3787"/>
        <v/>
      </c>
      <c r="ES76" s="50" t="str">
        <f t="shared" si="3787"/>
        <v/>
      </c>
      <c r="ET76" s="50" t="str">
        <f t="shared" si="3787"/>
        <v/>
      </c>
      <c r="EU76" s="50" t="str">
        <f t="shared" si="3787"/>
        <v/>
      </c>
      <c r="EV76" s="50" t="str">
        <f t="shared" si="3787"/>
        <v/>
      </c>
      <c r="EW76" s="50" t="str">
        <f t="shared" si="3787"/>
        <v/>
      </c>
      <c r="EX76" s="50" t="str">
        <f t="shared" ref="EX76:HI76" si="3788">IF(EO$13="STOP","",EN$18+1)</f>
        <v/>
      </c>
      <c r="EY76" s="50" t="str">
        <f t="shared" si="3788"/>
        <v/>
      </c>
      <c r="EZ76" s="50" t="str">
        <f t="shared" si="3788"/>
        <v/>
      </c>
      <c r="FA76" s="50" t="str">
        <f t="shared" si="3788"/>
        <v/>
      </c>
      <c r="FB76" s="50" t="str">
        <f t="shared" si="3788"/>
        <v/>
      </c>
      <c r="FC76" s="50" t="str">
        <f t="shared" si="3788"/>
        <v/>
      </c>
      <c r="FD76" s="50" t="str">
        <f t="shared" si="3788"/>
        <v/>
      </c>
      <c r="FE76" s="50" t="str">
        <f t="shared" si="3788"/>
        <v/>
      </c>
      <c r="FF76" s="50" t="str">
        <f t="shared" si="3788"/>
        <v/>
      </c>
      <c r="FG76" s="50" t="str">
        <f t="shared" si="3788"/>
        <v/>
      </c>
      <c r="FH76" s="50" t="str">
        <f t="shared" si="3788"/>
        <v/>
      </c>
      <c r="FI76" s="50" t="str">
        <f t="shared" si="3788"/>
        <v/>
      </c>
      <c r="FJ76" s="50" t="str">
        <f t="shared" si="3788"/>
        <v/>
      </c>
      <c r="FK76" s="50" t="str">
        <f t="shared" si="3788"/>
        <v/>
      </c>
      <c r="FL76" s="50" t="str">
        <f t="shared" si="3788"/>
        <v/>
      </c>
      <c r="FM76" s="50" t="str">
        <f t="shared" si="3788"/>
        <v/>
      </c>
      <c r="FN76" s="50" t="str">
        <f t="shared" si="3788"/>
        <v/>
      </c>
      <c r="FO76" s="50" t="str">
        <f t="shared" si="3788"/>
        <v/>
      </c>
      <c r="FP76" s="50" t="str">
        <f t="shared" si="3788"/>
        <v/>
      </c>
      <c r="FQ76" s="50" t="str">
        <f t="shared" si="3788"/>
        <v/>
      </c>
      <c r="FR76" s="50" t="str">
        <f t="shared" si="3788"/>
        <v/>
      </c>
      <c r="FS76" s="50" t="str">
        <f t="shared" si="3788"/>
        <v/>
      </c>
      <c r="FT76" s="50" t="str">
        <f t="shared" si="3788"/>
        <v/>
      </c>
      <c r="FU76" s="50" t="str">
        <f t="shared" si="3788"/>
        <v/>
      </c>
      <c r="FV76" s="50" t="str">
        <f t="shared" si="3788"/>
        <v/>
      </c>
      <c r="FW76" s="50" t="str">
        <f t="shared" si="3788"/>
        <v/>
      </c>
      <c r="FX76" s="50" t="str">
        <f t="shared" si="3788"/>
        <v/>
      </c>
      <c r="FY76" s="50" t="str">
        <f t="shared" si="3788"/>
        <v/>
      </c>
      <c r="FZ76" s="50" t="str">
        <f t="shared" si="3788"/>
        <v/>
      </c>
      <c r="GA76" s="50" t="str">
        <f t="shared" si="3788"/>
        <v/>
      </c>
      <c r="GB76" s="50" t="str">
        <f t="shared" si="3788"/>
        <v/>
      </c>
      <c r="GC76" s="50" t="str">
        <f t="shared" si="3788"/>
        <v/>
      </c>
      <c r="GD76" s="50" t="str">
        <f t="shared" si="3788"/>
        <v/>
      </c>
      <c r="GE76" s="50" t="str">
        <f t="shared" si="3788"/>
        <v/>
      </c>
      <c r="GF76" s="50" t="str">
        <f t="shared" si="3788"/>
        <v/>
      </c>
      <c r="GG76" s="50" t="str">
        <f t="shared" si="3788"/>
        <v/>
      </c>
      <c r="GH76" s="50" t="str">
        <f t="shared" si="3788"/>
        <v/>
      </c>
      <c r="GI76" s="50" t="str">
        <f t="shared" si="3788"/>
        <v/>
      </c>
      <c r="GJ76" s="50" t="str">
        <f t="shared" si="3788"/>
        <v/>
      </c>
      <c r="GK76" s="50" t="str">
        <f t="shared" si="3788"/>
        <v/>
      </c>
      <c r="GL76" s="50" t="str">
        <f t="shared" si="3788"/>
        <v/>
      </c>
      <c r="GM76" s="50" t="str">
        <f t="shared" si="3788"/>
        <v/>
      </c>
      <c r="GN76" s="50" t="str">
        <f t="shared" si="3788"/>
        <v/>
      </c>
      <c r="GO76" s="50" t="str">
        <f t="shared" si="3788"/>
        <v/>
      </c>
      <c r="GP76" s="50" t="str">
        <f t="shared" si="3788"/>
        <v/>
      </c>
      <c r="GQ76" s="50" t="str">
        <f t="shared" si="3788"/>
        <v/>
      </c>
      <c r="GR76" s="50" t="str">
        <f t="shared" si="3788"/>
        <v/>
      </c>
      <c r="GS76" s="50" t="str">
        <f t="shared" si="3788"/>
        <v/>
      </c>
      <c r="GT76" s="50" t="str">
        <f t="shared" si="3788"/>
        <v/>
      </c>
      <c r="GU76" s="50" t="str">
        <f t="shared" si="3788"/>
        <v/>
      </c>
      <c r="GV76" s="50" t="str">
        <f t="shared" si="3788"/>
        <v/>
      </c>
      <c r="GW76" s="50" t="str">
        <f t="shared" si="3788"/>
        <v/>
      </c>
      <c r="GX76" s="50" t="str">
        <f t="shared" si="3788"/>
        <v/>
      </c>
      <c r="GY76" s="50" t="str">
        <f t="shared" si="3788"/>
        <v/>
      </c>
      <c r="GZ76" s="50" t="str">
        <f t="shared" si="3788"/>
        <v/>
      </c>
      <c r="HA76" s="50" t="str">
        <f t="shared" si="3788"/>
        <v/>
      </c>
      <c r="HB76" s="50" t="str">
        <f t="shared" si="3788"/>
        <v/>
      </c>
      <c r="HC76" s="50" t="str">
        <f t="shared" si="3788"/>
        <v/>
      </c>
      <c r="HD76" s="50" t="str">
        <f t="shared" si="3788"/>
        <v/>
      </c>
      <c r="HE76" s="50" t="str">
        <f t="shared" si="3788"/>
        <v/>
      </c>
      <c r="HF76" s="50" t="str">
        <f t="shared" si="3788"/>
        <v/>
      </c>
      <c r="HG76" s="50" t="str">
        <f t="shared" si="3788"/>
        <v/>
      </c>
      <c r="HH76" s="50" t="str">
        <f t="shared" si="3788"/>
        <v/>
      </c>
      <c r="HI76" s="50" t="str">
        <f t="shared" si="3788"/>
        <v/>
      </c>
      <c r="HJ76" s="50" t="str">
        <f t="shared" ref="HJ76:JU76" si="3789">IF(HA$13="STOP","",GZ$18+1)</f>
        <v/>
      </c>
      <c r="HK76" s="50" t="str">
        <f t="shared" si="3789"/>
        <v/>
      </c>
      <c r="HL76" s="50" t="str">
        <f t="shared" si="3789"/>
        <v/>
      </c>
      <c r="HM76" s="50" t="str">
        <f t="shared" si="3789"/>
        <v/>
      </c>
      <c r="HN76" s="50" t="str">
        <f t="shared" si="3789"/>
        <v/>
      </c>
      <c r="HO76" s="50" t="str">
        <f t="shared" si="3789"/>
        <v/>
      </c>
      <c r="HP76" s="50" t="str">
        <f t="shared" si="3789"/>
        <v/>
      </c>
      <c r="HQ76" s="50" t="str">
        <f t="shared" si="3789"/>
        <v/>
      </c>
      <c r="HR76" s="50" t="str">
        <f t="shared" si="3789"/>
        <v/>
      </c>
      <c r="HS76" s="50" t="str">
        <f t="shared" si="3789"/>
        <v/>
      </c>
      <c r="HT76" s="50" t="str">
        <f t="shared" si="3789"/>
        <v/>
      </c>
      <c r="HU76" s="50" t="str">
        <f t="shared" si="3789"/>
        <v/>
      </c>
      <c r="HV76" s="50" t="str">
        <f t="shared" si="3789"/>
        <v/>
      </c>
      <c r="HW76" s="50" t="str">
        <f t="shared" si="3789"/>
        <v/>
      </c>
      <c r="HX76" s="50" t="str">
        <f t="shared" si="3789"/>
        <v/>
      </c>
      <c r="HY76" s="50" t="str">
        <f t="shared" si="3789"/>
        <v/>
      </c>
      <c r="HZ76" s="50" t="str">
        <f t="shared" si="3789"/>
        <v/>
      </c>
      <c r="IA76" s="50" t="str">
        <f t="shared" si="3789"/>
        <v/>
      </c>
      <c r="IB76" s="50" t="str">
        <f t="shared" si="3789"/>
        <v/>
      </c>
      <c r="IC76" s="50" t="str">
        <f t="shared" si="3789"/>
        <v/>
      </c>
      <c r="ID76" s="50" t="str">
        <f t="shared" si="3789"/>
        <v/>
      </c>
      <c r="IE76" s="50" t="str">
        <f t="shared" si="3789"/>
        <v/>
      </c>
      <c r="IF76" s="50" t="str">
        <f t="shared" si="3789"/>
        <v/>
      </c>
      <c r="IG76" s="50" t="str">
        <f t="shared" si="3789"/>
        <v/>
      </c>
      <c r="IH76" s="50" t="str">
        <f t="shared" si="3789"/>
        <v/>
      </c>
      <c r="II76" s="50" t="str">
        <f t="shared" si="3789"/>
        <v/>
      </c>
      <c r="IJ76" s="50" t="str">
        <f t="shared" si="3789"/>
        <v/>
      </c>
      <c r="IK76" s="50" t="str">
        <f t="shared" si="3789"/>
        <v/>
      </c>
      <c r="IL76" s="50" t="str">
        <f t="shared" si="3789"/>
        <v/>
      </c>
      <c r="IM76" s="50" t="str">
        <f t="shared" si="3789"/>
        <v/>
      </c>
      <c r="IN76" s="50" t="str">
        <f t="shared" si="3789"/>
        <v/>
      </c>
      <c r="IO76" s="50" t="str">
        <f t="shared" si="3789"/>
        <v/>
      </c>
      <c r="IP76" s="50" t="str">
        <f t="shared" si="3789"/>
        <v/>
      </c>
      <c r="IQ76" s="50" t="str">
        <f t="shared" si="3789"/>
        <v/>
      </c>
      <c r="IR76" s="50" t="str">
        <f t="shared" si="3789"/>
        <v/>
      </c>
      <c r="IS76" s="50" t="str">
        <f t="shared" si="3789"/>
        <v/>
      </c>
      <c r="IT76" s="50" t="str">
        <f t="shared" si="3789"/>
        <v/>
      </c>
      <c r="IU76" s="50" t="str">
        <f t="shared" si="3789"/>
        <v/>
      </c>
      <c r="IV76" s="50" t="str">
        <f t="shared" si="3789"/>
        <v/>
      </c>
      <c r="IW76" s="50" t="str">
        <f t="shared" si="3789"/>
        <v/>
      </c>
      <c r="IX76" s="50" t="str">
        <f t="shared" si="3789"/>
        <v/>
      </c>
      <c r="IY76" s="50" t="str">
        <f t="shared" si="3789"/>
        <v/>
      </c>
      <c r="IZ76" s="50" t="str">
        <f t="shared" si="3789"/>
        <v/>
      </c>
      <c r="JA76" s="50" t="str">
        <f t="shared" si="3789"/>
        <v/>
      </c>
      <c r="JB76" s="50" t="str">
        <f t="shared" si="3789"/>
        <v/>
      </c>
      <c r="JC76" s="50" t="str">
        <f t="shared" si="3789"/>
        <v/>
      </c>
      <c r="JD76" s="50" t="str">
        <f t="shared" si="3789"/>
        <v/>
      </c>
      <c r="JE76" s="50" t="str">
        <f t="shared" si="3789"/>
        <v/>
      </c>
      <c r="JF76" s="50" t="str">
        <f t="shared" si="3789"/>
        <v/>
      </c>
      <c r="JG76" s="50" t="str">
        <f t="shared" si="3789"/>
        <v/>
      </c>
      <c r="JH76" s="50" t="str">
        <f t="shared" si="3789"/>
        <v/>
      </c>
      <c r="JI76" s="50" t="str">
        <f t="shared" si="3789"/>
        <v/>
      </c>
      <c r="JJ76" s="50" t="str">
        <f t="shared" si="3789"/>
        <v/>
      </c>
      <c r="JK76" s="50" t="str">
        <f t="shared" si="3789"/>
        <v/>
      </c>
      <c r="JL76" s="50" t="str">
        <f t="shared" si="3789"/>
        <v/>
      </c>
      <c r="JM76" s="50" t="str">
        <f t="shared" si="3789"/>
        <v/>
      </c>
      <c r="JN76" s="50" t="str">
        <f t="shared" si="3789"/>
        <v/>
      </c>
      <c r="JO76" s="50" t="str">
        <f t="shared" si="3789"/>
        <v/>
      </c>
      <c r="JP76" s="50" t="str">
        <f t="shared" si="3789"/>
        <v/>
      </c>
      <c r="JQ76" s="50" t="str">
        <f t="shared" si="3789"/>
        <v/>
      </c>
      <c r="JR76" s="50" t="str">
        <f t="shared" si="3789"/>
        <v/>
      </c>
      <c r="JS76" s="50" t="str">
        <f t="shared" si="3789"/>
        <v/>
      </c>
      <c r="JT76" s="50" t="str">
        <f t="shared" si="3789"/>
        <v/>
      </c>
      <c r="JU76" s="50" t="str">
        <f t="shared" si="3789"/>
        <v/>
      </c>
      <c r="JV76" s="50" t="str">
        <f t="shared" ref="JV76:MG76" si="3790">IF(JM$13="STOP","",JL$18+1)</f>
        <v/>
      </c>
      <c r="JW76" s="50" t="str">
        <f t="shared" si="3790"/>
        <v/>
      </c>
      <c r="JX76" s="50" t="str">
        <f t="shared" si="3790"/>
        <v/>
      </c>
      <c r="JY76" s="50" t="str">
        <f t="shared" si="3790"/>
        <v/>
      </c>
      <c r="JZ76" s="50" t="str">
        <f t="shared" si="3790"/>
        <v/>
      </c>
      <c r="KA76" s="50" t="str">
        <f t="shared" si="3790"/>
        <v/>
      </c>
      <c r="KB76" s="50" t="str">
        <f t="shared" si="3790"/>
        <v/>
      </c>
      <c r="KC76" s="50" t="str">
        <f t="shared" si="3790"/>
        <v/>
      </c>
      <c r="KD76" s="50" t="str">
        <f t="shared" si="3790"/>
        <v/>
      </c>
      <c r="KE76" s="50" t="str">
        <f t="shared" si="3790"/>
        <v/>
      </c>
      <c r="KF76" s="50" t="str">
        <f t="shared" si="3790"/>
        <v/>
      </c>
      <c r="KG76" s="50" t="str">
        <f t="shared" si="3790"/>
        <v/>
      </c>
      <c r="KH76" s="50" t="str">
        <f t="shared" si="3790"/>
        <v/>
      </c>
      <c r="KI76" s="50" t="str">
        <f t="shared" si="3790"/>
        <v/>
      </c>
      <c r="KJ76" s="50" t="str">
        <f t="shared" si="3790"/>
        <v/>
      </c>
      <c r="KK76" s="50" t="str">
        <f t="shared" si="3790"/>
        <v/>
      </c>
      <c r="KL76" s="50" t="str">
        <f t="shared" si="3790"/>
        <v/>
      </c>
      <c r="KM76" s="50" t="str">
        <f t="shared" si="3790"/>
        <v/>
      </c>
      <c r="KN76" s="50" t="str">
        <f t="shared" si="3790"/>
        <v/>
      </c>
      <c r="KO76" s="50" t="str">
        <f t="shared" si="3790"/>
        <v/>
      </c>
      <c r="KP76" s="50" t="str">
        <f t="shared" si="3790"/>
        <v/>
      </c>
      <c r="KQ76" s="50" t="str">
        <f t="shared" si="3790"/>
        <v/>
      </c>
      <c r="KR76" s="50" t="str">
        <f t="shared" si="3790"/>
        <v/>
      </c>
      <c r="KS76" s="50" t="str">
        <f t="shared" si="3790"/>
        <v/>
      </c>
      <c r="KT76" s="50" t="str">
        <f t="shared" si="3790"/>
        <v/>
      </c>
      <c r="KU76" s="50" t="str">
        <f t="shared" si="3790"/>
        <v/>
      </c>
      <c r="KV76" s="50" t="str">
        <f t="shared" si="3790"/>
        <v/>
      </c>
      <c r="KW76" s="50" t="str">
        <f t="shared" si="3790"/>
        <v/>
      </c>
      <c r="KX76" s="50" t="str">
        <f t="shared" si="3790"/>
        <v/>
      </c>
      <c r="KY76" s="50" t="str">
        <f t="shared" si="3790"/>
        <v/>
      </c>
      <c r="KZ76" s="50" t="str">
        <f t="shared" si="3790"/>
        <v/>
      </c>
      <c r="LA76" s="50" t="str">
        <f t="shared" si="3790"/>
        <v/>
      </c>
      <c r="LB76" s="50" t="str">
        <f t="shared" si="3790"/>
        <v/>
      </c>
      <c r="LC76" s="50" t="str">
        <f t="shared" si="3790"/>
        <v/>
      </c>
      <c r="LD76" s="50" t="str">
        <f t="shared" si="3790"/>
        <v/>
      </c>
      <c r="LE76" s="50" t="str">
        <f t="shared" si="3790"/>
        <v/>
      </c>
      <c r="LF76" s="50" t="str">
        <f t="shared" si="3790"/>
        <v/>
      </c>
      <c r="LG76" s="50" t="str">
        <f t="shared" si="3790"/>
        <v/>
      </c>
      <c r="LH76" s="50" t="str">
        <f t="shared" si="3790"/>
        <v/>
      </c>
      <c r="LI76" s="50" t="str">
        <f t="shared" si="3790"/>
        <v/>
      </c>
      <c r="LJ76" s="50" t="str">
        <f t="shared" si="3790"/>
        <v/>
      </c>
      <c r="LK76" s="50" t="str">
        <f t="shared" si="3790"/>
        <v/>
      </c>
      <c r="LL76" s="50" t="str">
        <f t="shared" si="3790"/>
        <v/>
      </c>
      <c r="LM76" s="50" t="str">
        <f t="shared" si="3790"/>
        <v/>
      </c>
      <c r="LN76" s="50" t="str">
        <f t="shared" si="3790"/>
        <v/>
      </c>
      <c r="LO76" s="50" t="str">
        <f t="shared" si="3790"/>
        <v/>
      </c>
      <c r="LP76" s="50" t="str">
        <f t="shared" si="3790"/>
        <v/>
      </c>
      <c r="LQ76" s="50" t="str">
        <f t="shared" si="3790"/>
        <v/>
      </c>
      <c r="LR76" s="50" t="str">
        <f t="shared" si="3790"/>
        <v/>
      </c>
      <c r="LS76" s="50" t="str">
        <f t="shared" si="3790"/>
        <v/>
      </c>
      <c r="LT76" s="50" t="str">
        <f t="shared" si="3790"/>
        <v/>
      </c>
      <c r="LU76" s="50" t="str">
        <f t="shared" si="3790"/>
        <v/>
      </c>
      <c r="LV76" s="50" t="str">
        <f t="shared" si="3790"/>
        <v/>
      </c>
      <c r="LW76" s="50" t="str">
        <f t="shared" si="3790"/>
        <v/>
      </c>
      <c r="LX76" s="50" t="str">
        <f t="shared" si="3790"/>
        <v/>
      </c>
      <c r="LY76" s="50" t="str">
        <f t="shared" si="3790"/>
        <v/>
      </c>
      <c r="LZ76" s="50" t="str">
        <f t="shared" si="3790"/>
        <v/>
      </c>
      <c r="MA76" s="50" t="str">
        <f t="shared" si="3790"/>
        <v/>
      </c>
      <c r="MB76" s="50" t="str">
        <f t="shared" si="3790"/>
        <v/>
      </c>
      <c r="MC76" s="50" t="str">
        <f t="shared" si="3790"/>
        <v/>
      </c>
      <c r="MD76" s="50" t="str">
        <f t="shared" si="3790"/>
        <v/>
      </c>
      <c r="ME76" s="50" t="str">
        <f t="shared" si="3790"/>
        <v/>
      </c>
      <c r="MF76" s="50" t="str">
        <f t="shared" si="3790"/>
        <v/>
      </c>
      <c r="MG76" s="50" t="str">
        <f t="shared" si="3790"/>
        <v/>
      </c>
      <c r="MH76" s="50" t="str">
        <f t="shared" ref="MH76:OS76" si="3791">IF(LY$13="STOP","",LX$18+1)</f>
        <v/>
      </c>
      <c r="MI76" s="50" t="str">
        <f t="shared" si="3791"/>
        <v/>
      </c>
      <c r="MJ76" s="50" t="str">
        <f t="shared" si="3791"/>
        <v/>
      </c>
      <c r="MK76" s="50" t="str">
        <f t="shared" si="3791"/>
        <v/>
      </c>
      <c r="ML76" s="50" t="str">
        <f t="shared" si="3791"/>
        <v/>
      </c>
      <c r="MM76" s="50" t="str">
        <f t="shared" si="3791"/>
        <v/>
      </c>
      <c r="MN76" s="50" t="str">
        <f t="shared" si="3791"/>
        <v/>
      </c>
      <c r="MO76" s="50" t="str">
        <f t="shared" si="3791"/>
        <v/>
      </c>
      <c r="MP76" s="50" t="str">
        <f t="shared" si="3791"/>
        <v/>
      </c>
      <c r="MQ76" s="50" t="str">
        <f t="shared" si="3791"/>
        <v/>
      </c>
      <c r="MR76" s="50" t="str">
        <f t="shared" si="3791"/>
        <v/>
      </c>
      <c r="MS76" s="50" t="str">
        <f t="shared" si="3791"/>
        <v/>
      </c>
      <c r="MT76" s="50" t="str">
        <f t="shared" si="3791"/>
        <v/>
      </c>
      <c r="MU76" s="50" t="str">
        <f t="shared" si="3791"/>
        <v/>
      </c>
      <c r="MV76" s="50" t="str">
        <f t="shared" si="3791"/>
        <v/>
      </c>
      <c r="MW76" s="50" t="str">
        <f t="shared" si="3791"/>
        <v/>
      </c>
      <c r="MX76" s="50" t="str">
        <f t="shared" si="3791"/>
        <v/>
      </c>
      <c r="MY76" s="50" t="str">
        <f t="shared" si="3791"/>
        <v/>
      </c>
      <c r="MZ76" s="50" t="str">
        <f t="shared" si="3791"/>
        <v/>
      </c>
      <c r="NA76" s="50" t="str">
        <f t="shared" si="3791"/>
        <v/>
      </c>
      <c r="NB76" s="50" t="str">
        <f t="shared" si="3791"/>
        <v/>
      </c>
      <c r="NC76" s="50" t="str">
        <f t="shared" si="3791"/>
        <v/>
      </c>
      <c r="ND76" s="50" t="str">
        <f t="shared" si="3791"/>
        <v/>
      </c>
      <c r="NE76" s="50" t="str">
        <f t="shared" si="3791"/>
        <v/>
      </c>
      <c r="NF76" s="50" t="str">
        <f t="shared" si="3791"/>
        <v/>
      </c>
      <c r="NG76" s="50" t="str">
        <f t="shared" si="3791"/>
        <v/>
      </c>
      <c r="NH76" s="50" t="str">
        <f t="shared" si="3791"/>
        <v/>
      </c>
      <c r="NI76" s="50" t="str">
        <f t="shared" si="3791"/>
        <v/>
      </c>
      <c r="NJ76" s="50" t="str">
        <f t="shared" si="3791"/>
        <v/>
      </c>
      <c r="NK76" s="50" t="str">
        <f t="shared" si="3791"/>
        <v/>
      </c>
      <c r="NL76" s="50" t="str">
        <f t="shared" si="3791"/>
        <v/>
      </c>
      <c r="NM76" s="50" t="str">
        <f t="shared" si="3791"/>
        <v/>
      </c>
      <c r="NN76" s="50" t="str">
        <f t="shared" si="3791"/>
        <v/>
      </c>
      <c r="NO76" s="50" t="str">
        <f t="shared" si="3791"/>
        <v/>
      </c>
      <c r="NP76" s="50" t="str">
        <f t="shared" si="3791"/>
        <v/>
      </c>
      <c r="NQ76" s="50" t="str">
        <f t="shared" si="3791"/>
        <v/>
      </c>
      <c r="NR76" s="50" t="str">
        <f t="shared" si="3791"/>
        <v/>
      </c>
      <c r="NS76" s="50" t="str">
        <f t="shared" si="3791"/>
        <v/>
      </c>
      <c r="NT76" s="50" t="str">
        <f t="shared" si="3791"/>
        <v/>
      </c>
      <c r="NU76" s="50" t="str">
        <f t="shared" si="3791"/>
        <v/>
      </c>
      <c r="NV76" s="50" t="str">
        <f t="shared" si="3791"/>
        <v/>
      </c>
      <c r="NW76" s="50" t="str">
        <f t="shared" si="3791"/>
        <v/>
      </c>
      <c r="NX76" s="50" t="str">
        <f t="shared" si="3791"/>
        <v/>
      </c>
      <c r="NY76" s="50" t="str">
        <f t="shared" si="3791"/>
        <v/>
      </c>
      <c r="NZ76" s="50" t="str">
        <f t="shared" si="3791"/>
        <v/>
      </c>
      <c r="OA76" s="50" t="str">
        <f t="shared" si="3791"/>
        <v/>
      </c>
      <c r="OB76" s="50" t="str">
        <f t="shared" si="3791"/>
        <v/>
      </c>
      <c r="OC76" s="50" t="str">
        <f t="shared" si="3791"/>
        <v/>
      </c>
      <c r="OD76" s="50" t="str">
        <f t="shared" si="3791"/>
        <v/>
      </c>
      <c r="OE76" s="50" t="str">
        <f t="shared" si="3791"/>
        <v/>
      </c>
      <c r="OF76" s="50" t="str">
        <f t="shared" si="3791"/>
        <v/>
      </c>
      <c r="OG76" s="50" t="str">
        <f t="shared" si="3791"/>
        <v/>
      </c>
      <c r="OH76" s="50" t="str">
        <f t="shared" si="3791"/>
        <v/>
      </c>
      <c r="OI76" s="50" t="str">
        <f t="shared" si="3791"/>
        <v/>
      </c>
      <c r="OJ76" s="50" t="str">
        <f t="shared" si="3791"/>
        <v/>
      </c>
      <c r="OK76" s="50" t="str">
        <f t="shared" si="3791"/>
        <v/>
      </c>
      <c r="OL76" s="50" t="str">
        <f t="shared" si="3791"/>
        <v/>
      </c>
      <c r="OM76" s="50" t="str">
        <f t="shared" si="3791"/>
        <v/>
      </c>
      <c r="ON76" s="50" t="str">
        <f t="shared" si="3791"/>
        <v/>
      </c>
      <c r="OO76" s="50" t="str">
        <f t="shared" si="3791"/>
        <v/>
      </c>
      <c r="OP76" s="50" t="str">
        <f t="shared" si="3791"/>
        <v/>
      </c>
      <c r="OQ76" s="50" t="str">
        <f t="shared" si="3791"/>
        <v/>
      </c>
      <c r="OR76" s="50" t="str">
        <f t="shared" si="3791"/>
        <v/>
      </c>
      <c r="OS76" s="50" t="str">
        <f t="shared" si="3791"/>
        <v/>
      </c>
      <c r="OT76" s="50" t="str">
        <f t="shared" ref="OT76:RE76" si="3792">IF(OK$13="STOP","",OJ$18+1)</f>
        <v/>
      </c>
      <c r="OU76" s="50" t="str">
        <f t="shared" si="3792"/>
        <v/>
      </c>
      <c r="OV76" s="50" t="str">
        <f t="shared" si="3792"/>
        <v/>
      </c>
      <c r="OW76" s="50" t="str">
        <f t="shared" si="3792"/>
        <v/>
      </c>
      <c r="OX76" s="50" t="str">
        <f t="shared" si="3792"/>
        <v/>
      </c>
      <c r="OY76" s="50" t="str">
        <f t="shared" si="3792"/>
        <v/>
      </c>
      <c r="OZ76" s="50" t="str">
        <f t="shared" si="3792"/>
        <v/>
      </c>
      <c r="PA76" s="50" t="str">
        <f t="shared" si="3792"/>
        <v/>
      </c>
      <c r="PB76" s="50" t="str">
        <f t="shared" si="3792"/>
        <v/>
      </c>
      <c r="PC76" s="50" t="str">
        <f t="shared" si="3792"/>
        <v/>
      </c>
      <c r="PD76" s="50" t="str">
        <f t="shared" si="3792"/>
        <v/>
      </c>
      <c r="PE76" s="50" t="str">
        <f t="shared" si="3792"/>
        <v/>
      </c>
      <c r="PF76" s="50" t="str">
        <f t="shared" si="3792"/>
        <v/>
      </c>
      <c r="PG76" s="50" t="str">
        <f t="shared" si="3792"/>
        <v/>
      </c>
      <c r="PH76" s="50" t="str">
        <f t="shared" si="3792"/>
        <v/>
      </c>
      <c r="PI76" s="50" t="str">
        <f t="shared" si="3792"/>
        <v/>
      </c>
      <c r="PJ76" s="50" t="str">
        <f t="shared" si="3792"/>
        <v/>
      </c>
      <c r="PK76" s="50" t="str">
        <f t="shared" si="3792"/>
        <v/>
      </c>
      <c r="PL76" s="50" t="str">
        <f t="shared" si="3792"/>
        <v/>
      </c>
      <c r="PM76" s="50" t="str">
        <f t="shared" si="3792"/>
        <v/>
      </c>
      <c r="PN76" s="50" t="str">
        <f t="shared" si="3792"/>
        <v/>
      </c>
      <c r="PO76" s="50" t="str">
        <f t="shared" si="3792"/>
        <v/>
      </c>
      <c r="PP76" s="50" t="str">
        <f t="shared" si="3792"/>
        <v/>
      </c>
      <c r="PQ76" s="50" t="str">
        <f t="shared" si="3792"/>
        <v/>
      </c>
      <c r="PR76" s="50" t="str">
        <f t="shared" si="3792"/>
        <v/>
      </c>
      <c r="PS76" s="50" t="str">
        <f t="shared" si="3792"/>
        <v/>
      </c>
      <c r="PT76" s="50" t="str">
        <f t="shared" si="3792"/>
        <v/>
      </c>
      <c r="PU76" s="50" t="str">
        <f t="shared" si="3792"/>
        <v/>
      </c>
      <c r="PV76" s="50" t="str">
        <f t="shared" si="3792"/>
        <v/>
      </c>
      <c r="PW76" s="50" t="str">
        <f t="shared" si="3792"/>
        <v/>
      </c>
      <c r="PX76" s="50" t="str">
        <f t="shared" si="3792"/>
        <v/>
      </c>
      <c r="PY76" s="50" t="str">
        <f t="shared" si="3792"/>
        <v/>
      </c>
      <c r="PZ76" s="50" t="str">
        <f t="shared" si="3792"/>
        <v/>
      </c>
      <c r="QA76" s="50" t="str">
        <f t="shared" si="3792"/>
        <v/>
      </c>
      <c r="QB76" s="50" t="str">
        <f t="shared" si="3792"/>
        <v/>
      </c>
      <c r="QC76" s="50" t="str">
        <f t="shared" si="3792"/>
        <v/>
      </c>
      <c r="QD76" s="50" t="str">
        <f t="shared" si="3792"/>
        <v/>
      </c>
      <c r="QE76" s="50" t="str">
        <f t="shared" si="3792"/>
        <v/>
      </c>
      <c r="QF76" s="50" t="str">
        <f t="shared" si="3792"/>
        <v/>
      </c>
      <c r="QG76" s="50" t="str">
        <f t="shared" si="3792"/>
        <v/>
      </c>
      <c r="QH76" s="50" t="str">
        <f t="shared" si="3792"/>
        <v/>
      </c>
      <c r="QI76" s="50" t="str">
        <f t="shared" si="3792"/>
        <v/>
      </c>
      <c r="QJ76" s="50" t="str">
        <f t="shared" si="3792"/>
        <v/>
      </c>
      <c r="QK76" s="50" t="str">
        <f t="shared" si="3792"/>
        <v/>
      </c>
      <c r="QL76" s="50" t="str">
        <f t="shared" si="3792"/>
        <v/>
      </c>
      <c r="QM76" s="50" t="str">
        <f t="shared" si="3792"/>
        <v/>
      </c>
      <c r="QN76" s="50" t="str">
        <f t="shared" si="3792"/>
        <v/>
      </c>
      <c r="QO76" s="50" t="str">
        <f t="shared" si="3792"/>
        <v/>
      </c>
      <c r="QP76" s="50" t="str">
        <f t="shared" si="3792"/>
        <v/>
      </c>
      <c r="QQ76" s="50" t="str">
        <f t="shared" si="3792"/>
        <v/>
      </c>
      <c r="QR76" s="50" t="str">
        <f t="shared" si="3792"/>
        <v/>
      </c>
      <c r="QS76" s="50" t="str">
        <f t="shared" si="3792"/>
        <v/>
      </c>
      <c r="QT76" s="50" t="str">
        <f t="shared" si="3792"/>
        <v/>
      </c>
      <c r="QU76" s="50" t="str">
        <f t="shared" si="3792"/>
        <v/>
      </c>
      <c r="QV76" s="50" t="str">
        <f t="shared" si="3792"/>
        <v/>
      </c>
      <c r="QW76" s="50" t="str">
        <f t="shared" si="3792"/>
        <v/>
      </c>
      <c r="QX76" s="50" t="str">
        <f t="shared" si="3792"/>
        <v/>
      </c>
      <c r="QY76" s="50" t="str">
        <f t="shared" si="3792"/>
        <v/>
      </c>
      <c r="QZ76" s="50" t="str">
        <f t="shared" si="3792"/>
        <v/>
      </c>
      <c r="RA76" s="50" t="str">
        <f t="shared" si="3792"/>
        <v/>
      </c>
      <c r="RB76" s="50" t="str">
        <f t="shared" si="3792"/>
        <v/>
      </c>
      <c r="RC76" s="50" t="str">
        <f t="shared" si="3792"/>
        <v/>
      </c>
      <c r="RD76" s="50" t="str">
        <f t="shared" si="3792"/>
        <v/>
      </c>
      <c r="RE76" s="50" t="str">
        <f t="shared" si="3792"/>
        <v/>
      </c>
      <c r="RF76" s="50" t="str">
        <f t="shared" ref="RF76:SJ76" si="3793">IF(QW$13="STOP","",QV$18+1)</f>
        <v/>
      </c>
      <c r="RG76" s="50" t="str">
        <f t="shared" si="3793"/>
        <v/>
      </c>
      <c r="RH76" s="50" t="str">
        <f t="shared" si="3793"/>
        <v/>
      </c>
      <c r="RI76" s="50" t="str">
        <f t="shared" si="3793"/>
        <v/>
      </c>
      <c r="RJ76" s="50" t="str">
        <f t="shared" si="3793"/>
        <v/>
      </c>
      <c r="RK76" s="50" t="str">
        <f t="shared" si="3793"/>
        <v/>
      </c>
      <c r="RL76" s="50" t="str">
        <f t="shared" si="3793"/>
        <v/>
      </c>
      <c r="RM76" s="50" t="str">
        <f t="shared" si="3793"/>
        <v/>
      </c>
      <c r="RN76" s="50" t="str">
        <f t="shared" si="3793"/>
        <v/>
      </c>
      <c r="RO76" s="50" t="str">
        <f t="shared" si="3793"/>
        <v/>
      </c>
      <c r="RP76" s="50" t="str">
        <f t="shared" si="3793"/>
        <v/>
      </c>
      <c r="RQ76" s="50" t="str">
        <f t="shared" si="3793"/>
        <v/>
      </c>
      <c r="RR76" s="50" t="str">
        <f t="shared" si="3793"/>
        <v/>
      </c>
      <c r="RS76" s="50" t="str">
        <f t="shared" si="3793"/>
        <v/>
      </c>
      <c r="RT76" s="50" t="str">
        <f t="shared" si="3793"/>
        <v/>
      </c>
      <c r="RU76" s="50" t="str">
        <f t="shared" si="3793"/>
        <v/>
      </c>
      <c r="RV76" s="50" t="str">
        <f t="shared" si="3793"/>
        <v/>
      </c>
      <c r="RW76" s="50" t="str">
        <f t="shared" si="3793"/>
        <v/>
      </c>
      <c r="RX76" s="50" t="str">
        <f t="shared" si="3793"/>
        <v/>
      </c>
      <c r="RY76" s="50" t="str">
        <f t="shared" si="3793"/>
        <v/>
      </c>
      <c r="RZ76" s="50" t="str">
        <f t="shared" si="3793"/>
        <v/>
      </c>
      <c r="SA76" s="50" t="str">
        <f t="shared" si="3793"/>
        <v/>
      </c>
      <c r="SB76" s="50" t="str">
        <f t="shared" si="3793"/>
        <v/>
      </c>
      <c r="SC76" s="50" t="str">
        <f t="shared" si="3793"/>
        <v/>
      </c>
      <c r="SD76" s="50" t="str">
        <f t="shared" si="3793"/>
        <v/>
      </c>
      <c r="SE76" s="50" t="str">
        <f t="shared" si="3793"/>
        <v/>
      </c>
      <c r="SF76" s="50" t="str">
        <f t="shared" si="3793"/>
        <v/>
      </c>
      <c r="SG76" s="50" t="str">
        <f t="shared" si="3793"/>
        <v/>
      </c>
      <c r="SH76" s="50" t="str">
        <f t="shared" si="3793"/>
        <v/>
      </c>
      <c r="SI76" s="50" t="str">
        <f t="shared" si="3793"/>
        <v/>
      </c>
      <c r="SJ76" s="50" t="str">
        <f t="shared" si="3793"/>
        <v/>
      </c>
      <c r="SK76" s="73" t="str">
        <f t="shared" ref="SK76" si="3794">IF(SB$13="STOP","",SA$18+1)</f>
        <v/>
      </c>
      <c r="SL76" s="73" t="str">
        <f>IF(SC$13="STOP","",SB$18+1)</f>
        <v/>
      </c>
      <c r="SM76" s="73" t="str">
        <f t="shared" ref="SM76" si="3795">IF(SD$13="STOP","",SC$18+1)</f>
        <v/>
      </c>
      <c r="SN76" s="73" t="str">
        <f t="shared" ref="SN76" si="3796">IF(SE$13="STOP","",SD$18+1)</f>
        <v/>
      </c>
      <c r="SO76" s="73" t="str">
        <f t="shared" ref="SO76" si="3797">IF(SF$13="STOP","",SE$18+1)</f>
        <v/>
      </c>
      <c r="SP76" s="73" t="str">
        <f t="shared" ref="SP76" si="3798">IF(SG$13="STOP","",SF$18+1)</f>
        <v/>
      </c>
      <c r="SQ76" s="73" t="str">
        <f t="shared" ref="SQ76" si="3799">IF(SH$13="STOP","",SG$18+1)</f>
        <v/>
      </c>
      <c r="SR76" s="73" t="str">
        <f t="shared" ref="SR76" si="3800">IF(SI$13="STOP","",SH$18+1)</f>
        <v/>
      </c>
      <c r="SS76" s="73" t="str">
        <f t="shared" ref="SS76" si="3801">IF(SJ$13="STOP","",SI$18+1)</f>
        <v/>
      </c>
      <c r="ST76" s="73" t="str">
        <f t="shared" ref="ST76" si="3802">IF(SK$13="STOP","",SJ$18+1)</f>
        <v/>
      </c>
      <c r="SU76" s="73" t="str">
        <f t="shared" ref="SU76" si="3803">IF(SL$13="STOP","",SK$18+1)</f>
        <v/>
      </c>
      <c r="SV76" s="73" t="str">
        <f t="shared" ref="SV76" si="3804">IF(SM$13="STOP","",SL$18+1)</f>
        <v/>
      </c>
      <c r="SW76" s="73" t="str">
        <f t="shared" ref="SW76" si="3805">IF(SN$13="STOP","",SM$18+1)</f>
        <v/>
      </c>
      <c r="SX76" s="73" t="str">
        <f t="shared" ref="SX76" si="3806">IF(SO$13="STOP","",SN$18+1)</f>
        <v/>
      </c>
      <c r="SY76" s="73" t="str">
        <f t="shared" ref="SY76" si="3807">IF(SP$13="STOP","",SO$18+1)</f>
        <v/>
      </c>
      <c r="SZ76" s="73" t="str">
        <f t="shared" ref="SZ76" si="3808">IF(SQ$13="STOP","",SP$18+1)</f>
        <v/>
      </c>
      <c r="TA76" s="73" t="str">
        <f t="shared" ref="TA76" si="3809">IF(SR$13="STOP","",SQ$18+1)</f>
        <v/>
      </c>
      <c r="TB76" s="73" t="str">
        <f t="shared" ref="TB76" si="3810">IF(SS$13="STOP","",SR$18+1)</f>
        <v/>
      </c>
      <c r="TC76" s="73" t="str">
        <f t="shared" ref="TC76" si="3811">IF(ST$13="STOP","",SS$18+1)</f>
        <v/>
      </c>
      <c r="TD76" s="73" t="str">
        <f t="shared" ref="TD76" si="3812">IF(SU$13="STOP","",ST$18+1)</f>
        <v/>
      </c>
      <c r="TE76" s="73" t="str">
        <f t="shared" ref="TE76" si="3813">IF(SV$13="STOP","",SU$18+1)</f>
        <v/>
      </c>
      <c r="TF76" s="73" t="str">
        <f t="shared" ref="TF76" si="3814">IF(SW$13="STOP","",SV$18+1)</f>
        <v/>
      </c>
      <c r="TG76" s="73" t="str">
        <f t="shared" ref="TG76" si="3815">IF(SX$13="STOP","",SW$18+1)</f>
        <v/>
      </c>
      <c r="TH76" s="73" t="str">
        <f t="shared" ref="TH76" si="3816">IF(SY$13="STOP","",SX$18+1)</f>
        <v/>
      </c>
      <c r="TI76" s="73" t="str">
        <f t="shared" ref="TI76" si="3817">IF(SZ$13="STOP","",SY$18+1)</f>
        <v/>
      </c>
      <c r="TJ76" s="73" t="str">
        <f t="shared" ref="TJ76" si="3818">IF(TA$13="STOP","",SZ$18+1)</f>
        <v/>
      </c>
      <c r="TK76" s="73" t="str">
        <f t="shared" ref="TK76" si="3819">IF(TB$13="STOP","",TA$18+1)</f>
        <v/>
      </c>
      <c r="TL76" s="73" t="str">
        <f t="shared" ref="TL76" si="3820">IF(TC$13="STOP","",TB$18+1)</f>
        <v/>
      </c>
      <c r="TM76" s="73" t="str">
        <f t="shared" ref="TM76" si="3821">IF(TD$13="STOP","",TC$18+1)</f>
        <v/>
      </c>
      <c r="TN76" s="73" t="str">
        <f t="shared" ref="TN76" si="3822">IF(TE$13="STOP","",TD$18+1)</f>
        <v/>
      </c>
      <c r="TO76" s="73" t="str">
        <f t="shared" ref="TO76" si="3823">IF(TF$13="STOP","",TE$18+1)</f>
        <v/>
      </c>
      <c r="TP76" s="73" t="str">
        <f t="shared" ref="TP76" si="3824">IF(TG$13="STOP","",TF$18+1)</f>
        <v/>
      </c>
      <c r="TQ76" s="73" t="str">
        <f t="shared" ref="TQ76" si="3825">IF(TH$13="STOP","",TG$18+1)</f>
        <v/>
      </c>
      <c r="TR76" s="73" t="str">
        <f t="shared" ref="TR76" si="3826">IF(TI$13="STOP","",TH$18+1)</f>
        <v/>
      </c>
      <c r="TS76" s="73" t="str">
        <f t="shared" ref="TS76" si="3827">IF(TJ$13="STOP","",TI$18+1)</f>
        <v/>
      </c>
      <c r="TT76" s="73" t="str">
        <f t="shared" ref="TT76" si="3828">IF(TK$13="STOP","",TJ$18+1)</f>
        <v/>
      </c>
      <c r="TU76" s="73" t="str">
        <f t="shared" ref="TU76" si="3829">IF(TL$13="STOP","",TK$18+1)</f>
        <v/>
      </c>
      <c r="TV76" s="73" t="str">
        <f t="shared" ref="TV76" si="3830">IF(TM$13="STOP","",TL$18+1)</f>
        <v/>
      </c>
      <c r="TW76" s="73" t="str">
        <f t="shared" ref="TW76" si="3831">IF(TN$13="STOP","",TM$18+1)</f>
        <v/>
      </c>
      <c r="TX76" s="73" t="str">
        <f t="shared" ref="TX76" si="3832">IF(TO$13="STOP","",TN$18+1)</f>
        <v/>
      </c>
      <c r="TY76" s="73" t="str">
        <f t="shared" ref="TY76" si="3833">IF(TP$13="STOP","",TO$18+1)</f>
        <v/>
      </c>
      <c r="TZ76" s="73" t="str">
        <f t="shared" ref="TZ76" si="3834">IF(TQ$13="STOP","",TP$18+1)</f>
        <v/>
      </c>
      <c r="UA76" s="73" t="str">
        <f t="shared" ref="UA76" si="3835">IF(TR$13="STOP","",TQ$18+1)</f>
        <v/>
      </c>
      <c r="UB76" s="73" t="str">
        <f t="shared" ref="UB76" si="3836">IF(TS$13="STOP","",TR$18+1)</f>
        <v/>
      </c>
      <c r="UC76" s="73" t="str">
        <f t="shared" ref="UC76" si="3837">IF(TT$13="STOP","",TS$18+1)</f>
        <v/>
      </c>
      <c r="UD76" s="73" t="str">
        <f t="shared" ref="UD76" si="3838">IF(TU$13="STOP","",TT$18+1)</f>
        <v/>
      </c>
      <c r="UE76" s="73" t="str">
        <f t="shared" ref="UE76" si="3839">IF(TV$13="STOP","",TU$18+1)</f>
        <v/>
      </c>
      <c r="UF76" s="73" t="str">
        <f t="shared" ref="UF76" si="3840">IF(TW$13="STOP","",TV$18+1)</f>
        <v/>
      </c>
      <c r="UG76" s="73" t="str">
        <f t="shared" ref="UG76" si="3841">IF(TX$13="STOP","",TW$18+1)</f>
        <v/>
      </c>
      <c r="UH76" s="73" t="str">
        <f t="shared" ref="UH76" si="3842">IF(TY$13="STOP","",TX$18+1)</f>
        <v/>
      </c>
      <c r="UI76" s="73" t="str">
        <f t="shared" ref="UI76" si="3843">IF(TZ$13="STOP","",TY$18+1)</f>
        <v/>
      </c>
      <c r="UJ76" s="73" t="str">
        <f t="shared" ref="UJ76" si="3844">IF(UA$13="STOP","",TZ$18+1)</f>
        <v/>
      </c>
      <c r="UK76" s="73" t="str">
        <f t="shared" ref="UK76" si="3845">IF(UB$13="STOP","",UA$18+1)</f>
        <v/>
      </c>
      <c r="UL76" s="73" t="str">
        <f t="shared" ref="UL76" si="3846">IF(UC$13="STOP","",UB$18+1)</f>
        <v/>
      </c>
      <c r="UM76" s="73" t="str">
        <f t="shared" ref="UM76" si="3847">IF(UD$13="STOP","",UC$18+1)</f>
        <v/>
      </c>
      <c r="UN76" s="73" t="str">
        <f t="shared" ref="UN76" si="3848">IF(UE$13="STOP","",UD$18+1)</f>
        <v/>
      </c>
      <c r="UO76" s="73" t="str">
        <f t="shared" ref="UO76" si="3849">IF(UF$13="STOP","",UE$18+1)</f>
        <v/>
      </c>
      <c r="UP76" s="73" t="str">
        <f t="shared" ref="UP76" si="3850">IF(UG$13="STOP","",UF$18+1)</f>
        <v/>
      </c>
      <c r="UQ76" s="73" t="str">
        <f t="shared" ref="UQ76" si="3851">IF(UH$13="STOP","",UG$18+1)</f>
        <v/>
      </c>
      <c r="UR76" s="73" t="str">
        <f t="shared" ref="UR76" si="3852">IF(UI$13="STOP","",UH$18+1)</f>
        <v/>
      </c>
      <c r="US76" s="73" t="str">
        <f t="shared" ref="US76" si="3853">IF(UJ$13="STOP","",UI$18+1)</f>
        <v/>
      </c>
      <c r="UT76" s="73" t="str">
        <f t="shared" ref="UT76" si="3854">IF(UK$13="STOP","",UJ$18+1)</f>
        <v/>
      </c>
      <c r="UU76" s="73" t="str">
        <f t="shared" ref="UU76" si="3855">IF(UL$13="STOP","",UK$18+1)</f>
        <v/>
      </c>
      <c r="UV76" s="73" t="str">
        <f t="shared" ref="UV76" si="3856">IF(UM$13="STOP","",UL$18+1)</f>
        <v/>
      </c>
      <c r="UW76" s="73" t="str">
        <f t="shared" ref="UW76" si="3857">IF(UN$13="STOP","",UM$18+1)</f>
        <v/>
      </c>
      <c r="UX76" s="73" t="str">
        <f t="shared" ref="UX76" si="3858">IF(UO$13="STOP","",UN$18+1)</f>
        <v/>
      </c>
      <c r="UY76" s="73" t="str">
        <f t="shared" ref="UY76" si="3859">IF(UP$13="STOP","",UO$18+1)</f>
        <v/>
      </c>
      <c r="UZ76" s="73" t="str">
        <f t="shared" ref="UZ76" si="3860">IF(UQ$13="STOP","",UP$18+1)</f>
        <v/>
      </c>
      <c r="VA76" s="73" t="str">
        <f t="shared" ref="VA76" si="3861">IF(UR$13="STOP","",UQ$18+1)</f>
        <v/>
      </c>
      <c r="VB76" s="73" t="str">
        <f t="shared" ref="VB76" si="3862">IF(US$13="STOP","",UR$18+1)</f>
        <v/>
      </c>
      <c r="VC76" s="73" t="str">
        <f t="shared" ref="VC76" si="3863">IF(UT$13="STOP","",US$18+1)</f>
        <v/>
      </c>
      <c r="VD76" s="73" t="str">
        <f t="shared" ref="VD76" si="3864">IF(UU$13="STOP","",UT$18+1)</f>
        <v/>
      </c>
      <c r="VE76" s="73" t="str">
        <f t="shared" ref="VE76" si="3865">IF(UV$13="STOP","",UU$18+1)</f>
        <v/>
      </c>
      <c r="VF76" s="73" t="str">
        <f t="shared" ref="VF76" si="3866">IF(UW$13="STOP","",UV$18+1)</f>
        <v/>
      </c>
      <c r="VG76" s="73" t="str">
        <f t="shared" ref="VG76" si="3867">IF(UX$13="STOP","",UW$18+1)</f>
        <v/>
      </c>
      <c r="VH76" s="73" t="str">
        <f t="shared" ref="VH76" si="3868">IF(UY$13="STOP","",UX$18+1)</f>
        <v/>
      </c>
      <c r="VI76" s="73" t="str">
        <f t="shared" ref="VI76" si="3869">IF(UZ$13="STOP","",UY$18+1)</f>
        <v/>
      </c>
      <c r="VJ76" s="73" t="str">
        <f t="shared" ref="VJ76" si="3870">IF(VA$13="STOP","",UZ$18+1)</f>
        <v/>
      </c>
      <c r="VK76" s="73" t="str">
        <f t="shared" ref="VK76" si="3871">IF(VB$13="STOP","",VA$18+1)</f>
        <v/>
      </c>
      <c r="VL76" s="73" t="str">
        <f t="shared" ref="VL76" si="3872">IF(VC$13="STOP","",VB$18+1)</f>
        <v/>
      </c>
      <c r="VM76" s="73" t="str">
        <f t="shared" ref="VM76" si="3873">IF(VD$13="STOP","",VC$18+1)</f>
        <v/>
      </c>
      <c r="VN76" s="73" t="str">
        <f t="shared" ref="VN76" si="3874">IF(VE$13="STOP","",VD$18+1)</f>
        <v/>
      </c>
      <c r="VO76" s="73" t="str">
        <f t="shared" ref="VO76" si="3875">IF(VF$13="STOP","",VE$18+1)</f>
        <v/>
      </c>
      <c r="VP76" s="73" t="str">
        <f t="shared" ref="VP76" si="3876">IF(VG$13="STOP","",VF$18+1)</f>
        <v/>
      </c>
      <c r="VQ76" s="73" t="str">
        <f t="shared" ref="VQ76" si="3877">IF(VH$13="STOP","",VG$18+1)</f>
        <v/>
      </c>
      <c r="VR76" s="73" t="str">
        <f t="shared" ref="VR76" si="3878">IF(VI$13="STOP","",VH$18+1)</f>
        <v/>
      </c>
      <c r="VS76" s="73" t="str">
        <f t="shared" ref="VS76" si="3879">IF(VJ$13="STOP","",VI$18+1)</f>
        <v/>
      </c>
      <c r="VT76" s="73" t="str">
        <f t="shared" ref="VT76" si="3880">IF(VK$13="STOP","",VJ$18+1)</f>
        <v/>
      </c>
      <c r="VU76" s="73" t="str">
        <f t="shared" ref="VU76" si="3881">IF(VL$13="STOP","",VK$18+1)</f>
        <v/>
      </c>
      <c r="VV76" s="73" t="str">
        <f t="shared" ref="VV76" si="3882">IF(VM$13="STOP","",VL$18+1)</f>
        <v/>
      </c>
      <c r="VW76" s="73" t="str">
        <f t="shared" ref="VW76" si="3883">IF(VN$13="STOP","",VM$18+1)</f>
        <v/>
      </c>
      <c r="VX76" s="73" t="str">
        <f t="shared" ref="VX76" si="3884">IF(VO$13="STOP","",VN$18+1)</f>
        <v/>
      </c>
      <c r="VY76" s="73" t="str">
        <f t="shared" ref="VY76" si="3885">IF(VP$13="STOP","",VO$18+1)</f>
        <v/>
      </c>
      <c r="VZ76" s="73" t="str">
        <f t="shared" ref="VZ76" si="3886">IF(VQ$13="STOP","",VP$18+1)</f>
        <v/>
      </c>
      <c r="WA76" s="73" t="str">
        <f t="shared" ref="WA76" si="3887">IF(VR$13="STOP","",VQ$18+1)</f>
        <v/>
      </c>
      <c r="WB76" s="73" t="str">
        <f t="shared" ref="WB76" si="3888">IF(VS$13="STOP","",VR$18+1)</f>
        <v/>
      </c>
      <c r="WC76" s="73" t="str">
        <f t="shared" ref="WC76" si="3889">IF(VT$13="STOP","",VS$18+1)</f>
        <v/>
      </c>
      <c r="WD76" s="73" t="str">
        <f t="shared" ref="WD76" si="3890">IF(VU$13="STOP","",VT$18+1)</f>
        <v/>
      </c>
      <c r="WE76" s="73" t="str">
        <f t="shared" ref="WE76" si="3891">IF(VV$13="STOP","",VU$18+1)</f>
        <v/>
      </c>
      <c r="WF76" s="73" t="str">
        <f t="shared" ref="WF76" si="3892">IF(VW$13="STOP","",VV$18+1)</f>
        <v/>
      </c>
      <c r="WG76" s="73" t="str">
        <f t="shared" ref="WG76" si="3893">IF(VX$13="STOP","",VW$18+1)</f>
        <v/>
      </c>
      <c r="WH76" s="73" t="str">
        <f t="shared" ref="WH76" si="3894">IF(VY$13="STOP","",VX$18+1)</f>
        <v/>
      </c>
      <c r="WI76" s="73" t="str">
        <f t="shared" ref="WI76" si="3895">IF(VZ$13="STOP","",VY$18+1)</f>
        <v/>
      </c>
      <c r="WJ76" s="73" t="str">
        <f t="shared" ref="WJ76" si="3896">IF(WA$13="STOP","",VZ$18+1)</f>
        <v/>
      </c>
      <c r="WK76" s="73" t="str">
        <f t="shared" ref="WK76" si="3897">IF(WB$13="STOP","",WA$18+1)</f>
        <v/>
      </c>
      <c r="WL76" s="73" t="str">
        <f t="shared" ref="WL76" si="3898">IF(WC$13="STOP","",WB$18+1)</f>
        <v/>
      </c>
      <c r="WM76" s="73" t="str">
        <f t="shared" ref="WM76" si="3899">IF(WD$13="STOP","",WC$18+1)</f>
        <v/>
      </c>
      <c r="WN76" s="73" t="str">
        <f t="shared" ref="WN76" si="3900">IF(WE$13="STOP","",WD$18+1)</f>
        <v/>
      </c>
      <c r="WO76" s="73" t="str">
        <f t="shared" ref="WO76" si="3901">IF(WF$13="STOP","",WE$18+1)</f>
        <v/>
      </c>
      <c r="WP76" s="73" t="str">
        <f t="shared" ref="WP76" si="3902">IF(WG$13="STOP","",WF$18+1)</f>
        <v/>
      </c>
      <c r="WQ76" s="73" t="str">
        <f t="shared" ref="WQ76" si="3903">IF(WH$13="STOP","",WG$18+1)</f>
        <v/>
      </c>
      <c r="WR76" s="73" t="str">
        <f t="shared" ref="WR76" si="3904">IF(WI$13="STOP","",WH$18+1)</f>
        <v/>
      </c>
      <c r="WS76" s="73" t="str">
        <f t="shared" ref="WS76" si="3905">IF(WJ$13="STOP","",WI$18+1)</f>
        <v/>
      </c>
      <c r="WT76" s="73" t="str">
        <f t="shared" ref="WT76" si="3906">IF(WK$13="STOP","",WJ$18+1)</f>
        <v/>
      </c>
      <c r="WU76" s="73" t="str">
        <f t="shared" ref="WU76" si="3907">IF(WL$13="STOP","",WK$18+1)</f>
        <v/>
      </c>
      <c r="WV76" s="73" t="str">
        <f t="shared" ref="WV76" si="3908">IF(WM$13="STOP","",WL$18+1)</f>
        <v/>
      </c>
      <c r="WW76" s="73" t="str">
        <f t="shared" ref="WW76" si="3909">IF(WN$13="STOP","",WM$18+1)</f>
        <v/>
      </c>
      <c r="WX76" s="73" t="str">
        <f t="shared" ref="WX76" si="3910">IF(WO$13="STOP","",WN$18+1)</f>
        <v/>
      </c>
      <c r="WY76" s="73" t="str">
        <f t="shared" ref="WY76" si="3911">IF(WP$13="STOP","",WO$18+1)</f>
        <v/>
      </c>
      <c r="WZ76" s="73" t="str">
        <f t="shared" ref="WZ76" si="3912">IF(WQ$13="STOP","",WP$18+1)</f>
        <v/>
      </c>
      <c r="XA76" s="73" t="str">
        <f t="shared" ref="XA76" si="3913">IF(WR$13="STOP","",WQ$18+1)</f>
        <v/>
      </c>
      <c r="XB76" s="73" t="str">
        <f t="shared" ref="XB76" si="3914">IF(WS$13="STOP","",WR$18+1)</f>
        <v/>
      </c>
      <c r="XC76" s="73" t="str">
        <f t="shared" ref="XC76" si="3915">IF(WT$13="STOP","",WS$18+1)</f>
        <v/>
      </c>
      <c r="XD76" s="73" t="str">
        <f t="shared" ref="XD76" si="3916">IF(WU$13="STOP","",WT$18+1)</f>
        <v/>
      </c>
      <c r="XE76" s="73" t="str">
        <f t="shared" ref="XE76" si="3917">IF(WV$13="STOP","",WU$18+1)</f>
        <v/>
      </c>
      <c r="XF76" s="73" t="str">
        <f t="shared" ref="XF76" si="3918">IF(WW$13="STOP","",WV$18+1)</f>
        <v/>
      </c>
      <c r="XG76" s="73" t="str">
        <f t="shared" ref="XG76" si="3919">IF(WX$13="STOP","",WW$18+1)</f>
        <v/>
      </c>
      <c r="XH76" s="73" t="str">
        <f t="shared" ref="XH76" si="3920">IF(WY$13="STOP","",WX$18+1)</f>
        <v/>
      </c>
      <c r="XI76" s="73" t="str">
        <f t="shared" ref="XI76" si="3921">IF(WZ$13="STOP","",WY$18+1)</f>
        <v/>
      </c>
      <c r="XJ76" s="73" t="str">
        <f t="shared" ref="XJ76" si="3922">IF(XA$13="STOP","",WZ$18+1)</f>
        <v/>
      </c>
      <c r="XK76" s="73" t="str">
        <f t="shared" ref="XK76" si="3923">IF(XB$13="STOP","",XA$18+1)</f>
        <v/>
      </c>
      <c r="XL76" s="73" t="str">
        <f t="shared" ref="XL76" si="3924">IF(XC$13="STOP","",XB$18+1)</f>
        <v/>
      </c>
      <c r="XM76" s="73" t="str">
        <f t="shared" ref="XM76" si="3925">IF(XD$13="STOP","",XC$18+1)</f>
        <v/>
      </c>
      <c r="XN76" s="73" t="str">
        <f t="shared" ref="XN76" si="3926">IF(XE$13="STOP","",XD$18+1)</f>
        <v/>
      </c>
      <c r="XO76" s="73" t="str">
        <f t="shared" ref="XO76" si="3927">IF(XF$13="STOP","",XE$18+1)</f>
        <v/>
      </c>
      <c r="XP76" s="73" t="str">
        <f t="shared" ref="XP76" si="3928">IF(XG$13="STOP","",XF$18+1)</f>
        <v/>
      </c>
      <c r="XQ76" s="73" t="str">
        <f t="shared" ref="XQ76" si="3929">IF(XH$13="STOP","",XG$18+1)</f>
        <v/>
      </c>
      <c r="XR76" s="73" t="str">
        <f t="shared" ref="XR76" si="3930">IF(XI$13="STOP","",XH$18+1)</f>
        <v/>
      </c>
      <c r="XS76" s="73" t="str">
        <f t="shared" ref="XS76" si="3931">IF(XJ$13="STOP","",XI$18+1)</f>
        <v/>
      </c>
      <c r="XT76" s="73" t="str">
        <f t="shared" ref="XT76" si="3932">IF(XK$13="STOP","",XJ$18+1)</f>
        <v/>
      </c>
      <c r="XU76" s="73" t="str">
        <f t="shared" ref="XU76" si="3933">IF(XL$13="STOP","",XK$18+1)</f>
        <v/>
      </c>
      <c r="XV76" s="73" t="str">
        <f t="shared" ref="XV76" si="3934">IF(XM$13="STOP","",XL$18+1)</f>
        <v/>
      </c>
      <c r="XW76" s="73" t="str">
        <f t="shared" ref="XW76" si="3935">IF(XN$13="STOP","",XM$18+1)</f>
        <v/>
      </c>
      <c r="XX76" s="73" t="str">
        <f t="shared" ref="XX76" si="3936">IF(XO$13="STOP","",XN$18+1)</f>
        <v/>
      </c>
      <c r="XY76" s="73" t="str">
        <f t="shared" ref="XY76" si="3937">IF(XP$13="STOP","",XO$18+1)</f>
        <v/>
      </c>
      <c r="XZ76" s="73" t="str">
        <f t="shared" ref="XZ76" si="3938">IF(XQ$13="STOP","",XP$18+1)</f>
        <v/>
      </c>
      <c r="YA76" s="73" t="str">
        <f t="shared" ref="YA76" si="3939">IF(XR$13="STOP","",XQ$18+1)</f>
        <v/>
      </c>
      <c r="YB76" s="73" t="str">
        <f t="shared" ref="YB76" si="3940">IF(XS$13="STOP","",XR$18+1)</f>
        <v/>
      </c>
      <c r="YC76" s="73" t="str">
        <f t="shared" ref="YC76" si="3941">IF(XT$13="STOP","",XS$18+1)</f>
        <v/>
      </c>
      <c r="YD76" s="73" t="str">
        <f t="shared" ref="YD76" si="3942">IF(XU$13="STOP","",XT$18+1)</f>
        <v/>
      </c>
      <c r="YE76" s="73" t="str">
        <f t="shared" ref="YE76" si="3943">IF(XV$13="STOP","",XU$18+1)</f>
        <v/>
      </c>
      <c r="YF76" s="73" t="str">
        <f t="shared" ref="YF76" si="3944">IF(XW$13="STOP","",XV$18+1)</f>
        <v/>
      </c>
      <c r="YG76" s="73" t="str">
        <f t="shared" ref="YG76" si="3945">IF(XX$13="STOP","",XW$18+1)</f>
        <v/>
      </c>
      <c r="YH76" s="73" t="str">
        <f t="shared" ref="YH76" si="3946">IF(XY$13="STOP","",XX$18+1)</f>
        <v/>
      </c>
      <c r="YI76" s="73" t="str">
        <f t="shared" ref="YI76" si="3947">IF(XZ$13="STOP","",XY$18+1)</f>
        <v/>
      </c>
      <c r="YJ76" s="73" t="str">
        <f t="shared" ref="YJ76" si="3948">IF(YA$13="STOP","",XZ$18+1)</f>
        <v/>
      </c>
      <c r="YK76" s="73" t="str">
        <f t="shared" ref="YK76" si="3949">IF(YB$13="STOP","",YA$18+1)</f>
        <v/>
      </c>
      <c r="YL76" s="73" t="str">
        <f t="shared" ref="YL76" si="3950">IF(YC$13="STOP","",YB$18+1)</f>
        <v/>
      </c>
      <c r="YM76" s="73" t="str">
        <f t="shared" ref="YM76" si="3951">IF(YD$13="STOP","",YC$18+1)</f>
        <v/>
      </c>
      <c r="YN76" s="73" t="str">
        <f t="shared" ref="YN76" si="3952">IF(YE$13="STOP","",YD$18+1)</f>
        <v/>
      </c>
      <c r="YO76" s="73" t="str">
        <f t="shared" ref="YO76" si="3953">IF(YF$13="STOP","",YE$18+1)</f>
        <v/>
      </c>
      <c r="YP76" s="73" t="str">
        <f t="shared" ref="YP76" si="3954">IF(YG$13="STOP","",YF$18+1)</f>
        <v/>
      </c>
      <c r="YQ76" s="73" t="str">
        <f t="shared" ref="YQ76" si="3955">IF(YH$13="STOP","",YG$18+1)</f>
        <v/>
      </c>
      <c r="YR76" s="73" t="str">
        <f t="shared" ref="YR76" si="3956">IF(YI$13="STOP","",YH$18+1)</f>
        <v/>
      </c>
      <c r="YS76" s="73" t="str">
        <f t="shared" ref="YS76" si="3957">IF(YJ$13="STOP","",YI$18+1)</f>
        <v/>
      </c>
      <c r="YT76" s="73" t="str">
        <f t="shared" ref="YT76" si="3958">IF(YK$13="STOP","",YJ$18+1)</f>
        <v/>
      </c>
      <c r="YU76" s="73" t="str">
        <f t="shared" ref="YU76" si="3959">IF(YL$13="STOP","",YK$18+1)</f>
        <v/>
      </c>
      <c r="YV76" s="73" t="str">
        <f t="shared" ref="YV76" si="3960">IF(YM$13="STOP","",YL$18+1)</f>
        <v/>
      </c>
      <c r="YW76" s="73" t="str">
        <f t="shared" ref="YW76" si="3961">IF(YN$13="STOP","",YM$18+1)</f>
        <v/>
      </c>
      <c r="YX76" s="73" t="str">
        <f t="shared" ref="YX76" si="3962">IF(YO$13="STOP","",YN$18+1)</f>
        <v/>
      </c>
      <c r="YY76" s="73" t="str">
        <f t="shared" ref="YY76" si="3963">IF(YP$13="STOP","",YO$18+1)</f>
        <v/>
      </c>
      <c r="YZ76" s="73" t="str">
        <f t="shared" ref="YZ76" si="3964">IF(YQ$13="STOP","",YP$18+1)</f>
        <v/>
      </c>
      <c r="ZA76" s="73" t="str">
        <f t="shared" ref="ZA76" si="3965">IF(YR$13="STOP","",YQ$18+1)</f>
        <v/>
      </c>
      <c r="ZB76" s="73" t="str">
        <f t="shared" ref="ZB76" si="3966">IF(YS$13="STOP","",YR$18+1)</f>
        <v/>
      </c>
      <c r="ZC76" s="73" t="str">
        <f t="shared" ref="ZC76" si="3967">IF(YT$13="STOP","",YS$18+1)</f>
        <v/>
      </c>
      <c r="ZD76" s="73" t="str">
        <f t="shared" ref="ZD76" si="3968">IF(YU$13="STOP","",YT$18+1)</f>
        <v/>
      </c>
      <c r="ZE76" s="73" t="str">
        <f t="shared" ref="ZE76" si="3969">IF(YV$13="STOP","",YU$18+1)</f>
        <v/>
      </c>
      <c r="ZF76" s="73" t="str">
        <f t="shared" ref="ZF76" si="3970">IF(YW$13="STOP","",YV$18+1)</f>
        <v/>
      </c>
      <c r="ZG76" s="73" t="str">
        <f t="shared" ref="ZG76" si="3971">IF(YX$13="STOP","",YW$18+1)</f>
        <v/>
      </c>
      <c r="ZH76" s="73" t="str">
        <f t="shared" ref="ZH76" si="3972">IF(YY$13="STOP","",YX$18+1)</f>
        <v/>
      </c>
      <c r="ZI76" s="73" t="str">
        <f t="shared" ref="ZI76" si="3973">IF(YZ$13="STOP","",YY$18+1)</f>
        <v/>
      </c>
      <c r="ZJ76" s="73" t="str">
        <f t="shared" ref="ZJ76" si="3974">IF(ZA$13="STOP","",YZ$18+1)</f>
        <v/>
      </c>
      <c r="ZK76" s="73" t="str">
        <f t="shared" ref="ZK76" si="3975">IF(ZB$13="STOP","",ZA$18+1)</f>
        <v/>
      </c>
      <c r="ZL76" s="73" t="str">
        <f t="shared" ref="ZL76" si="3976">IF(ZC$13="STOP","",ZB$18+1)</f>
        <v/>
      </c>
      <c r="ZM76" s="73" t="str">
        <f t="shared" ref="ZM76" si="3977">IF(ZD$13="STOP","",ZC$18+1)</f>
        <v/>
      </c>
      <c r="ZN76" s="73" t="str">
        <f t="shared" ref="ZN76" si="3978">IF(ZE$13="STOP","",ZD$18+1)</f>
        <v/>
      </c>
      <c r="ZO76" s="73" t="str">
        <f t="shared" ref="ZO76" si="3979">IF(ZF$13="STOP","",ZE$18+1)</f>
        <v/>
      </c>
      <c r="ZP76" s="73" t="str">
        <f t="shared" ref="ZP76" si="3980">IF(ZG$13="STOP","",ZF$18+1)</f>
        <v/>
      </c>
      <c r="ZQ76" s="73" t="str">
        <f t="shared" ref="ZQ76" si="3981">IF(ZH$13="STOP","",ZG$18+1)</f>
        <v/>
      </c>
      <c r="ZR76" s="73" t="str">
        <f t="shared" ref="ZR76" si="3982">IF(ZI$13="STOP","",ZH$18+1)</f>
        <v/>
      </c>
      <c r="ZS76" s="73" t="str">
        <f t="shared" ref="ZS76" si="3983">IF(ZJ$13="STOP","",ZI$18+1)</f>
        <v/>
      </c>
      <c r="ZT76" s="73" t="str">
        <f t="shared" ref="ZT76" si="3984">IF(ZK$13="STOP","",ZJ$18+1)</f>
        <v/>
      </c>
      <c r="ZU76" s="73" t="str">
        <f t="shared" ref="ZU76" si="3985">IF(ZL$13="STOP","",ZK$18+1)</f>
        <v/>
      </c>
      <c r="ZV76" s="73" t="str">
        <f t="shared" ref="ZV76" si="3986">IF(ZM$13="STOP","",ZL$18+1)</f>
        <v/>
      </c>
      <c r="ZW76" s="73" t="str">
        <f t="shared" ref="ZW76" si="3987">IF(ZN$13="STOP","",ZM$18+1)</f>
        <v/>
      </c>
      <c r="ZX76" s="73" t="str">
        <f t="shared" ref="ZX76" si="3988">IF(ZO$13="STOP","",ZN$18+1)</f>
        <v/>
      </c>
      <c r="ZY76" s="73" t="str">
        <f t="shared" ref="ZY76" si="3989">IF(ZP$13="STOP","",ZO$18+1)</f>
        <v/>
      </c>
      <c r="ZZ76" s="73" t="str">
        <f t="shared" ref="ZZ76" si="3990">IF(ZQ$13="STOP","",ZP$18+1)</f>
        <v/>
      </c>
      <c r="AAA76" s="73" t="str">
        <f t="shared" ref="AAA76" si="3991">IF(ZR$13="STOP","",ZQ$18+1)</f>
        <v/>
      </c>
      <c r="AAB76" s="73" t="str">
        <f t="shared" ref="AAB76" si="3992">IF(ZS$13="STOP","",ZR$18+1)</f>
        <v/>
      </c>
      <c r="AAC76" s="73" t="str">
        <f t="shared" ref="AAC76" si="3993">IF(ZT$13="STOP","",ZS$18+1)</f>
        <v/>
      </c>
      <c r="AAD76" s="73" t="str">
        <f t="shared" ref="AAD76" si="3994">IF(ZU$13="STOP","",ZT$18+1)</f>
        <v/>
      </c>
      <c r="AAE76" s="73" t="str">
        <f t="shared" ref="AAE76" si="3995">IF(ZV$13="STOP","",ZU$18+1)</f>
        <v/>
      </c>
      <c r="AAF76" s="73" t="str">
        <f t="shared" ref="AAF76" si="3996">IF(ZW$13="STOP","",ZV$18+1)</f>
        <v/>
      </c>
      <c r="AAG76" s="73" t="str">
        <f t="shared" ref="AAG76" si="3997">IF(ZX$13="STOP","",ZW$18+1)</f>
        <v/>
      </c>
      <c r="AAH76" s="73" t="str">
        <f t="shared" ref="AAH76" si="3998">IF(ZY$13="STOP","",ZX$18+1)</f>
        <v/>
      </c>
      <c r="AAI76" s="73" t="str">
        <f t="shared" ref="AAI76" si="3999">IF(ZZ$13="STOP","",ZY$18+1)</f>
        <v/>
      </c>
      <c r="AAJ76" s="73" t="str">
        <f t="shared" ref="AAJ76" si="4000">IF(AAA$13="STOP","",ZZ$18+1)</f>
        <v/>
      </c>
      <c r="AAK76" s="73" t="str">
        <f t="shared" ref="AAK76" si="4001">IF(AAB$13="STOP","",AAA$18+1)</f>
        <v/>
      </c>
      <c r="AAL76" s="73" t="str">
        <f t="shared" ref="AAL76" si="4002">IF(AAC$13="STOP","",AAB$18+1)</f>
        <v/>
      </c>
      <c r="AAM76" s="73" t="str">
        <f t="shared" ref="AAM76" si="4003">IF(AAD$13="STOP","",AAC$18+1)</f>
        <v/>
      </c>
      <c r="AAN76" s="73" t="str">
        <f t="shared" ref="AAN76" si="4004">IF(AAE$13="STOP","",AAD$18+1)</f>
        <v/>
      </c>
      <c r="AAO76" s="73" t="str">
        <f t="shared" ref="AAO76" si="4005">IF(AAF$13="STOP","",AAE$18+1)</f>
        <v/>
      </c>
      <c r="AAP76" s="73" t="str">
        <f t="shared" ref="AAP76" si="4006">IF(AAG$13="STOP","",AAF$18+1)</f>
        <v/>
      </c>
      <c r="AAQ76" s="73" t="str">
        <f t="shared" ref="AAQ76" si="4007">IF(AAH$13="STOP","",AAG$18+1)</f>
        <v/>
      </c>
      <c r="AAR76" s="73" t="str">
        <f t="shared" ref="AAR76" si="4008">IF(AAI$13="STOP","",AAH$18+1)</f>
        <v/>
      </c>
      <c r="AAS76" s="73" t="str">
        <f t="shared" ref="AAS76" si="4009">IF(AAJ$13="STOP","",AAI$18+1)</f>
        <v/>
      </c>
      <c r="AAT76" s="73" t="str">
        <f t="shared" ref="AAT76" si="4010">IF(AAK$13="STOP","",AAJ$18+1)</f>
        <v/>
      </c>
      <c r="AAU76" s="73" t="str">
        <f t="shared" ref="AAU76" si="4011">IF(AAL$13="STOP","",AAK$18+1)</f>
        <v/>
      </c>
      <c r="AAV76" s="73" t="str">
        <f t="shared" ref="AAV76" si="4012">IF(AAM$13="STOP","",AAL$18+1)</f>
        <v/>
      </c>
      <c r="AAW76" s="73" t="str">
        <f t="shared" ref="AAW76" si="4013">IF(AAN$13="STOP","",AAM$18+1)</f>
        <v/>
      </c>
      <c r="AAX76" s="73" t="str">
        <f t="shared" ref="AAX76" si="4014">IF(AAO$13="STOP","",AAN$18+1)</f>
        <v/>
      </c>
      <c r="AAY76" s="73" t="str">
        <f t="shared" ref="AAY76" si="4015">IF(AAP$13="STOP","",AAO$18+1)</f>
        <v/>
      </c>
      <c r="AAZ76" s="73" t="str">
        <f t="shared" ref="AAZ76" si="4016">IF(AAQ$13="STOP","",AAP$18+1)</f>
        <v/>
      </c>
      <c r="ABA76" s="73" t="str">
        <f t="shared" ref="ABA76" si="4017">IF(AAR$13="STOP","",AAQ$18+1)</f>
        <v/>
      </c>
      <c r="ABB76" s="73" t="str">
        <f t="shared" ref="ABB76" si="4018">IF(AAS$13="STOP","",AAR$18+1)</f>
        <v/>
      </c>
      <c r="ABC76" s="73" t="str">
        <f t="shared" ref="ABC76" si="4019">IF(AAT$13="STOP","",AAS$18+1)</f>
        <v/>
      </c>
      <c r="ABD76" s="73" t="str">
        <f t="shared" ref="ABD76" si="4020">IF(AAU$13="STOP","",AAT$18+1)</f>
        <v/>
      </c>
      <c r="ABE76" s="73" t="str">
        <f t="shared" ref="ABE76" si="4021">IF(AAV$13="STOP","",AAU$18+1)</f>
        <v/>
      </c>
      <c r="ABF76" s="73" t="str">
        <f t="shared" ref="ABF76" si="4022">IF(AAW$13="STOP","",AAV$18+1)</f>
        <v/>
      </c>
      <c r="ABG76" s="73" t="str">
        <f t="shared" ref="ABG76" si="4023">IF(AAX$13="STOP","",AAW$18+1)</f>
        <v/>
      </c>
      <c r="ABH76" s="73" t="str">
        <f t="shared" ref="ABH76" si="4024">IF(AAY$13="STOP","",AAX$18+1)</f>
        <v/>
      </c>
      <c r="ABI76" s="73" t="str">
        <f t="shared" ref="ABI76" si="4025">IF(AAZ$13="STOP","",AAY$18+1)</f>
        <v/>
      </c>
      <c r="ABJ76" s="73" t="str">
        <f t="shared" ref="ABJ76" si="4026">IF(ABA$13="STOP","",AAZ$18+1)</f>
        <v/>
      </c>
      <c r="ABK76" s="73" t="str">
        <f t="shared" ref="ABK76" si="4027">IF(ABB$13="STOP","",ABA$18+1)</f>
        <v/>
      </c>
      <c r="ABL76" s="73" t="str">
        <f t="shared" ref="ABL76" si="4028">IF(ABC$13="STOP","",ABB$18+1)</f>
        <v/>
      </c>
      <c r="ABM76" s="73" t="str">
        <f t="shared" ref="ABM76" si="4029">IF(ABD$13="STOP","",ABC$18+1)</f>
        <v/>
      </c>
      <c r="ABN76" s="73" t="str">
        <f t="shared" ref="ABN76" si="4030">IF(ABE$13="STOP","",ABD$18+1)</f>
        <v/>
      </c>
      <c r="ABO76" s="73" t="str">
        <f t="shared" ref="ABO76" si="4031">IF(ABF$13="STOP","",ABE$18+1)</f>
        <v/>
      </c>
      <c r="ABP76" s="73" t="str">
        <f t="shared" ref="ABP76" si="4032">IF(ABG$13="STOP","",ABF$18+1)</f>
        <v/>
      </c>
      <c r="ABQ76" s="73" t="str">
        <f t="shared" ref="ABQ76" si="4033">IF(ABH$13="STOP","",ABG$18+1)</f>
        <v/>
      </c>
      <c r="ABR76" s="73" t="str">
        <f t="shared" ref="ABR76" si="4034">IF(ABI$13="STOP","",ABH$18+1)</f>
        <v/>
      </c>
      <c r="ABS76" s="73" t="str">
        <f t="shared" ref="ABS76" si="4035">IF(ABJ$13="STOP","",ABI$18+1)</f>
        <v/>
      </c>
      <c r="ABT76" s="73" t="str">
        <f t="shared" ref="ABT76" si="4036">IF(ABK$13="STOP","",ABJ$18+1)</f>
        <v/>
      </c>
      <c r="ABU76" s="73" t="str">
        <f t="shared" ref="ABU76" si="4037">IF(ABL$13="STOP","",ABK$18+1)</f>
        <v/>
      </c>
      <c r="ABV76" s="73" t="str">
        <f t="shared" ref="ABV76" si="4038">IF(ABM$13="STOP","",ABL$18+1)</f>
        <v/>
      </c>
      <c r="ABW76" s="73" t="str">
        <f t="shared" ref="ABW76" si="4039">IF(ABN$13="STOP","",ABM$18+1)</f>
        <v/>
      </c>
      <c r="ABX76" s="73" t="str">
        <f t="shared" ref="ABX76" si="4040">IF(ABO$13="STOP","",ABN$18+1)</f>
        <v/>
      </c>
      <c r="ABY76" s="73" t="str">
        <f t="shared" ref="ABY76" si="4041">IF(ABP$13="STOP","",ABO$18+1)</f>
        <v/>
      </c>
      <c r="ABZ76" s="73" t="str">
        <f t="shared" ref="ABZ76" si="4042">IF(ABQ$13="STOP","",ABP$18+1)</f>
        <v/>
      </c>
      <c r="ACA76" s="73" t="str">
        <f t="shared" ref="ACA76" si="4043">IF(ABR$13="STOP","",ABQ$18+1)</f>
        <v/>
      </c>
      <c r="ACB76" s="73" t="str">
        <f t="shared" ref="ACB76" si="4044">IF(ABS$13="STOP","",ABR$18+1)</f>
        <v/>
      </c>
      <c r="ACC76" s="73" t="str">
        <f t="shared" ref="ACC76" si="4045">IF(ABT$13="STOP","",ABS$18+1)</f>
        <v/>
      </c>
      <c r="ACD76" s="73" t="str">
        <f t="shared" ref="ACD76" si="4046">IF(ABU$13="STOP","",ABT$18+1)</f>
        <v/>
      </c>
      <c r="ACE76" s="73" t="str">
        <f t="shared" ref="ACE76" si="4047">IF(ABV$13="STOP","",ABU$18+1)</f>
        <v/>
      </c>
      <c r="ACF76" s="73" t="str">
        <f t="shared" ref="ACF76" si="4048">IF(ABW$13="STOP","",ABV$18+1)</f>
        <v/>
      </c>
      <c r="ACG76" s="73" t="str">
        <f t="shared" ref="ACG76" si="4049">IF(ABX$13="STOP","",ABW$18+1)</f>
        <v/>
      </c>
      <c r="ACH76" s="73" t="str">
        <f t="shared" ref="ACH76" si="4050">IF(ABY$13="STOP","",ABX$18+1)</f>
        <v/>
      </c>
      <c r="ACI76" s="73" t="str">
        <f t="shared" ref="ACI76" si="4051">IF(ABZ$13="STOP","",ABY$18+1)</f>
        <v/>
      </c>
      <c r="ACJ76" s="73" t="str">
        <f t="shared" ref="ACJ76" si="4052">IF(ACA$13="STOP","",ABZ$18+1)</f>
        <v/>
      </c>
      <c r="ACK76" s="73" t="str">
        <f t="shared" ref="ACK76" si="4053">IF(ACB$13="STOP","",ACA$18+1)</f>
        <v/>
      </c>
      <c r="ACL76" s="73" t="str">
        <f t="shared" ref="ACL76" si="4054">IF(ACC$13="STOP","",ACB$18+1)</f>
        <v/>
      </c>
      <c r="ACM76" s="73" t="str">
        <f t="shared" ref="ACM76" si="4055">IF(ACD$13="STOP","",ACC$18+1)</f>
        <v/>
      </c>
      <c r="ACN76" s="73" t="str">
        <f t="shared" ref="ACN76" si="4056">IF(ACE$13="STOP","",ACD$18+1)</f>
        <v/>
      </c>
      <c r="ACO76" s="73" t="str">
        <f t="shared" ref="ACO76" si="4057">IF(ACF$13="STOP","",ACE$18+1)</f>
        <v/>
      </c>
      <c r="ACP76" s="73" t="str">
        <f t="shared" ref="ACP76" si="4058">IF(ACG$13="STOP","",ACF$18+1)</f>
        <v/>
      </c>
      <c r="ACQ76" s="73" t="str">
        <f t="shared" ref="ACQ76" si="4059">IF(ACH$13="STOP","",ACG$18+1)</f>
        <v/>
      </c>
      <c r="ACR76" s="73" t="str">
        <f t="shared" ref="ACR76" si="4060">IF(ACI$13="STOP","",ACH$18+1)</f>
        <v/>
      </c>
      <c r="ACS76" s="73" t="str">
        <f t="shared" ref="ACS76" si="4061">IF(ACJ$13="STOP","",ACI$18+1)</f>
        <v/>
      </c>
      <c r="ACT76" s="73" t="str">
        <f t="shared" ref="ACT76" si="4062">IF(ACK$13="STOP","",ACJ$18+1)</f>
        <v/>
      </c>
      <c r="ACU76" s="73" t="str">
        <f t="shared" ref="ACU76" si="4063">IF(ACL$13="STOP","",ACK$18+1)</f>
        <v/>
      </c>
      <c r="ACV76" s="73" t="str">
        <f t="shared" ref="ACV76" si="4064">IF(ACM$13="STOP","",ACL$18+1)</f>
        <v/>
      </c>
      <c r="ACW76" s="73" t="str">
        <f t="shared" ref="ACW76" si="4065">IF(ACN$13="STOP","",ACM$18+1)</f>
        <v/>
      </c>
      <c r="ACX76" s="73" t="str">
        <f t="shared" ref="ACX76" si="4066">IF(ACO$13="STOP","",ACN$18+1)</f>
        <v/>
      </c>
      <c r="ACY76" s="73" t="str">
        <f t="shared" ref="ACY76" si="4067">IF(ACP$13="STOP","",ACO$18+1)</f>
        <v/>
      </c>
      <c r="ACZ76" s="73" t="str">
        <f t="shared" ref="ACZ76" si="4068">IF(ACQ$13="STOP","",ACP$18+1)</f>
        <v/>
      </c>
      <c r="ADA76" s="73" t="str">
        <f t="shared" ref="ADA76" si="4069">IF(ACR$13="STOP","",ACQ$18+1)</f>
        <v/>
      </c>
      <c r="ADB76" s="73" t="str">
        <f t="shared" ref="ADB76" si="4070">IF(ACS$13="STOP","",ACR$18+1)</f>
        <v/>
      </c>
      <c r="ADC76" s="73" t="str">
        <f t="shared" ref="ADC76" si="4071">IF(ACT$13="STOP","",ACS$18+1)</f>
        <v/>
      </c>
      <c r="ADD76" s="73" t="str">
        <f t="shared" ref="ADD76" si="4072">IF(ACU$13="STOP","",ACT$18+1)</f>
        <v/>
      </c>
      <c r="ADE76" s="73" t="str">
        <f t="shared" ref="ADE76" si="4073">IF(ACV$13="STOP","",ACU$18+1)</f>
        <v/>
      </c>
      <c r="ADF76" s="73" t="str">
        <f t="shared" ref="ADF76" si="4074">IF(ACW$13="STOP","",ACV$18+1)</f>
        <v/>
      </c>
      <c r="ADG76" s="73" t="str">
        <f t="shared" ref="ADG76" si="4075">IF(ACX$13="STOP","",ACW$18+1)</f>
        <v/>
      </c>
      <c r="ADH76" s="73" t="str">
        <f t="shared" ref="ADH76" si="4076">IF(ACY$13="STOP","",ACX$18+1)</f>
        <v/>
      </c>
      <c r="ADI76" s="73" t="str">
        <f t="shared" ref="ADI76" si="4077">IF(ACZ$13="STOP","",ACY$18+1)</f>
        <v/>
      </c>
      <c r="ADJ76" s="73" t="str">
        <f t="shared" ref="ADJ76" si="4078">IF(ADA$13="STOP","",ACZ$18+1)</f>
        <v/>
      </c>
      <c r="ADK76" s="73" t="str">
        <f t="shared" ref="ADK76" si="4079">IF(ADB$13="STOP","",ADA$18+1)</f>
        <v/>
      </c>
      <c r="ADL76" s="73" t="str">
        <f t="shared" ref="ADL76" si="4080">IF(ADC$13="STOP","",ADB$18+1)</f>
        <v/>
      </c>
      <c r="ADM76" s="73" t="str">
        <f t="shared" ref="ADM76" si="4081">IF(ADD$13="STOP","",ADC$18+1)</f>
        <v/>
      </c>
      <c r="ADN76" s="73" t="str">
        <f t="shared" ref="ADN76" si="4082">IF(ADE$13="STOP","",ADD$18+1)</f>
        <v/>
      </c>
      <c r="ADO76" s="73" t="str">
        <f t="shared" ref="ADO76" si="4083">IF(ADF$13="STOP","",ADE$18+1)</f>
        <v/>
      </c>
      <c r="ADP76" s="73" t="str">
        <f t="shared" ref="ADP76" si="4084">IF(ADG$13="STOP","",ADF$18+1)</f>
        <v/>
      </c>
      <c r="ADQ76" s="73" t="str">
        <f t="shared" ref="ADQ76" si="4085">IF(ADH$13="STOP","",ADG$18+1)</f>
        <v/>
      </c>
      <c r="ADR76" s="73" t="str">
        <f t="shared" ref="ADR76" si="4086">IF(ADI$13="STOP","",ADH$18+1)</f>
        <v/>
      </c>
      <c r="ADS76" s="73" t="str">
        <f t="shared" ref="ADS76" si="4087">IF(ADJ$13="STOP","",ADI$18+1)</f>
        <v/>
      </c>
      <c r="ADT76" s="73" t="str">
        <f t="shared" ref="ADT76" si="4088">IF(ADK$13="STOP","",ADJ$18+1)</f>
        <v/>
      </c>
      <c r="ADU76" s="73" t="str">
        <f t="shared" ref="ADU76" si="4089">IF(ADL$13="STOP","",ADK$18+1)</f>
        <v/>
      </c>
      <c r="ADV76" s="73" t="str">
        <f t="shared" ref="ADV76" si="4090">IF(ADM$13="STOP","",ADL$18+1)</f>
        <v/>
      </c>
      <c r="ADW76" s="73" t="str">
        <f t="shared" ref="ADW76" si="4091">IF(ADN$13="STOP","",ADM$18+1)</f>
        <v/>
      </c>
      <c r="ADX76" s="73" t="str">
        <f t="shared" ref="ADX76" si="4092">IF(ADO$13="STOP","",ADN$18+1)</f>
        <v/>
      </c>
      <c r="ADY76" s="73" t="str">
        <f t="shared" ref="ADY76" si="4093">IF(ADP$13="STOP","",ADO$18+1)</f>
        <v/>
      </c>
      <c r="ADZ76" s="73" t="str">
        <f t="shared" ref="ADZ76" si="4094">IF(ADQ$13="STOP","",ADP$18+1)</f>
        <v/>
      </c>
      <c r="AEA76" s="73" t="str">
        <f t="shared" ref="AEA76" si="4095">IF(ADR$13="STOP","",ADQ$18+1)</f>
        <v/>
      </c>
      <c r="AEB76" s="73" t="str">
        <f t="shared" ref="AEB76" si="4096">IF(ADS$13="STOP","",ADR$18+1)</f>
        <v/>
      </c>
      <c r="AEC76" s="73" t="str">
        <f t="shared" ref="AEC76" si="4097">IF(ADT$13="STOP","",ADS$18+1)</f>
        <v/>
      </c>
      <c r="AED76" s="73" t="str">
        <f t="shared" ref="AED76" si="4098">IF(ADU$13="STOP","",ADT$18+1)</f>
        <v/>
      </c>
      <c r="AEE76" s="73" t="str">
        <f t="shared" ref="AEE76" si="4099">IF(ADV$13="STOP","",ADU$18+1)</f>
        <v/>
      </c>
      <c r="AEF76" s="73" t="str">
        <f t="shared" ref="AEF76" si="4100">IF(ADW$13="STOP","",ADV$18+1)</f>
        <v/>
      </c>
      <c r="AEG76" s="73" t="str">
        <f t="shared" ref="AEG76" si="4101">IF(ADX$13="STOP","",ADW$18+1)</f>
        <v/>
      </c>
      <c r="AEH76" s="73" t="str">
        <f t="shared" ref="AEH76" si="4102">IF(ADY$13="STOP","",ADX$18+1)</f>
        <v/>
      </c>
      <c r="AEI76" s="73" t="str">
        <f t="shared" ref="AEI76" si="4103">IF(ADZ$13="STOP","",ADY$18+1)</f>
        <v/>
      </c>
      <c r="AEJ76" s="73" t="str">
        <f t="shared" ref="AEJ76" si="4104">IF(AEA$13="STOP","",ADZ$18+1)</f>
        <v/>
      </c>
      <c r="AEK76" s="73" t="str">
        <f t="shared" ref="AEK76" si="4105">IF(AEB$13="STOP","",AEA$18+1)</f>
        <v/>
      </c>
      <c r="AEL76" s="73" t="str">
        <f t="shared" ref="AEL76" si="4106">IF(AEC$13="STOP","",AEB$18+1)</f>
        <v/>
      </c>
      <c r="AEM76" s="73" t="str">
        <f t="shared" ref="AEM76" si="4107">IF(AED$13="STOP","",AEC$18+1)</f>
        <v/>
      </c>
      <c r="AEN76" s="73" t="str">
        <f t="shared" ref="AEN76" si="4108">IF(AEE$13="STOP","",AED$18+1)</f>
        <v/>
      </c>
      <c r="AEO76" s="73" t="str">
        <f t="shared" ref="AEO76" si="4109">IF(AEF$13="STOP","",AEE$18+1)</f>
        <v/>
      </c>
      <c r="AEP76" s="73" t="str">
        <f t="shared" ref="AEP76" si="4110">IF(AEG$13="STOP","",AEF$18+1)</f>
        <v/>
      </c>
      <c r="AEQ76" s="73" t="str">
        <f t="shared" ref="AEQ76" si="4111">IF(AEH$13="STOP","",AEG$18+1)</f>
        <v/>
      </c>
      <c r="AER76" s="73" t="str">
        <f t="shared" ref="AER76" si="4112">IF(AEI$13="STOP","",AEH$18+1)</f>
        <v/>
      </c>
      <c r="AES76" s="73" t="str">
        <f t="shared" ref="AES76" si="4113">IF(AEJ$13="STOP","",AEI$18+1)</f>
        <v/>
      </c>
      <c r="AET76" s="73" t="str">
        <f t="shared" ref="AET76" si="4114">IF(AEK$13="STOP","",AEJ$18+1)</f>
        <v/>
      </c>
      <c r="AEU76" s="73" t="str">
        <f t="shared" ref="AEU76" si="4115">IF(AEL$13="STOP","",AEK$18+1)</f>
        <v/>
      </c>
      <c r="AEV76" s="73" t="str">
        <f t="shared" ref="AEV76" si="4116">IF(AEM$13="STOP","",AEL$18+1)</f>
        <v/>
      </c>
      <c r="AEW76" s="73" t="str">
        <f t="shared" ref="AEW76" si="4117">IF(AEN$13="STOP","",AEM$18+1)</f>
        <v/>
      </c>
      <c r="AEX76" s="73" t="str">
        <f t="shared" ref="AEX76" si="4118">IF(AEO$13="STOP","",AEN$18+1)</f>
        <v/>
      </c>
      <c r="AEY76" s="73" t="str">
        <f t="shared" ref="AEY76" si="4119">IF(AEP$13="STOP","",AEO$18+1)</f>
        <v/>
      </c>
      <c r="AEZ76" s="73" t="str">
        <f t="shared" ref="AEZ76" si="4120">IF(AEQ$13="STOP","",AEP$18+1)</f>
        <v/>
      </c>
      <c r="AFA76" s="73" t="str">
        <f t="shared" ref="AFA76" si="4121">IF(AER$13="STOP","",AEQ$18+1)</f>
        <v/>
      </c>
      <c r="AFB76" s="73" t="str">
        <f t="shared" ref="AFB76" si="4122">IF(AES$13="STOP","",AER$18+1)</f>
        <v/>
      </c>
      <c r="AFC76" s="73" t="str">
        <f t="shared" ref="AFC76" si="4123">IF(AET$13="STOP","",AES$18+1)</f>
        <v/>
      </c>
      <c r="AFD76" s="73" t="str">
        <f t="shared" ref="AFD76" si="4124">IF(AEU$13="STOP","",AET$18+1)</f>
        <v/>
      </c>
      <c r="AFE76" s="73" t="str">
        <f t="shared" ref="AFE76" si="4125">IF(AEV$13="STOP","",AEU$18+1)</f>
        <v/>
      </c>
      <c r="AFF76" s="73" t="str">
        <f t="shared" ref="AFF76" si="4126">IF(AEW$13="STOP","",AEV$18+1)</f>
        <v/>
      </c>
      <c r="AFG76" s="73" t="str">
        <f t="shared" ref="AFG76" si="4127">IF(AEX$13="STOP","",AEW$18+1)</f>
        <v/>
      </c>
      <c r="AFH76" s="73" t="str">
        <f t="shared" ref="AFH76" si="4128">IF(AEY$13="STOP","",AEX$18+1)</f>
        <v/>
      </c>
      <c r="AFI76" s="73" t="str">
        <f t="shared" ref="AFI76" si="4129">IF(AEZ$13="STOP","",AEY$18+1)</f>
        <v/>
      </c>
      <c r="AFJ76" s="73" t="str">
        <f t="shared" ref="AFJ76" si="4130">IF(AFA$13="STOP","",AEZ$18+1)</f>
        <v/>
      </c>
      <c r="AFK76" s="73" t="str">
        <f t="shared" ref="AFK76" si="4131">IF(AFB$13="STOP","",AFA$18+1)</f>
        <v/>
      </c>
      <c r="AFL76" s="73" t="str">
        <f t="shared" ref="AFL76" si="4132">IF(AFC$13="STOP","",AFB$18+1)</f>
        <v/>
      </c>
      <c r="AFM76" s="73" t="str">
        <f t="shared" ref="AFM76" si="4133">IF(AFD$13="STOP","",AFC$18+1)</f>
        <v/>
      </c>
      <c r="AFN76" s="73" t="str">
        <f t="shared" ref="AFN76" si="4134">IF(AFE$13="STOP","",AFD$18+1)</f>
        <v/>
      </c>
      <c r="AFO76" s="73" t="str">
        <f t="shared" ref="AFO76" si="4135">IF(AFF$13="STOP","",AFE$18+1)</f>
        <v/>
      </c>
      <c r="AFP76" s="73" t="str">
        <f t="shared" ref="AFP76" si="4136">IF(AFG$13="STOP","",AFF$18+1)</f>
        <v/>
      </c>
      <c r="AFQ76" s="73" t="str">
        <f t="shared" ref="AFQ76" si="4137">IF(AFH$13="STOP","",AFG$18+1)</f>
        <v/>
      </c>
      <c r="AFR76" s="73" t="str">
        <f t="shared" ref="AFR76" si="4138">IF(AFI$13="STOP","",AFH$18+1)</f>
        <v/>
      </c>
      <c r="AFS76" s="73" t="str">
        <f t="shared" ref="AFS76" si="4139">IF(AFJ$13="STOP","",AFI$18+1)</f>
        <v/>
      </c>
      <c r="AFT76" s="73" t="str">
        <f t="shared" ref="AFT76" si="4140">IF(AFK$13="STOP","",AFJ$18+1)</f>
        <v/>
      </c>
      <c r="AFU76" s="73" t="str">
        <f t="shared" ref="AFU76" si="4141">IF(AFL$13="STOP","",AFK$18+1)</f>
        <v/>
      </c>
      <c r="AFV76" s="73" t="str">
        <f t="shared" ref="AFV76" si="4142">IF(AFM$13="STOP","",AFL$18+1)</f>
        <v/>
      </c>
      <c r="AFW76" s="73" t="str">
        <f t="shared" ref="AFW76" si="4143">IF(AFN$13="STOP","",AFM$18+1)</f>
        <v/>
      </c>
      <c r="AFX76" s="73" t="str">
        <f t="shared" ref="AFX76" si="4144">IF(AFO$13="STOP","",AFN$18+1)</f>
        <v/>
      </c>
      <c r="AFY76" s="73" t="str">
        <f t="shared" ref="AFY76" si="4145">IF(AFP$13="STOP","",AFO$18+1)</f>
        <v/>
      </c>
      <c r="AFZ76" s="73" t="str">
        <f t="shared" ref="AFZ76" si="4146">IF(AFQ$13="STOP","",AFP$18+1)</f>
        <v/>
      </c>
      <c r="AGA76" s="73" t="str">
        <f t="shared" ref="AGA76" si="4147">IF(AFR$13="STOP","",AFQ$18+1)</f>
        <v/>
      </c>
      <c r="AGB76" s="73" t="str">
        <f t="shared" ref="AGB76" si="4148">IF(AFS$13="STOP","",AFR$18+1)</f>
        <v/>
      </c>
      <c r="AGC76" s="73" t="str">
        <f t="shared" ref="AGC76" si="4149">IF(AFT$13="STOP","",AFS$18+1)</f>
        <v/>
      </c>
      <c r="AGD76" s="73" t="str">
        <f t="shared" ref="AGD76" si="4150">IF(AFU$13="STOP","",AFT$18+1)</f>
        <v/>
      </c>
      <c r="AGE76" s="73" t="str">
        <f t="shared" ref="AGE76" si="4151">IF(AFV$13="STOP","",AFU$18+1)</f>
        <v/>
      </c>
      <c r="AGF76" s="73" t="str">
        <f t="shared" ref="AGF76" si="4152">IF(AFW$13="STOP","",AFV$18+1)</f>
        <v/>
      </c>
      <c r="AGG76" s="73" t="str">
        <f t="shared" ref="AGG76" si="4153">IF(AFX$13="STOP","",AFW$18+1)</f>
        <v/>
      </c>
      <c r="AGH76" s="73" t="str">
        <f t="shared" ref="AGH76" si="4154">IF(AFY$13="STOP","",AFX$18+1)</f>
        <v/>
      </c>
      <c r="AGI76" s="73" t="str">
        <f t="shared" ref="AGI76" si="4155">IF(AFZ$13="STOP","",AFY$18+1)</f>
        <v/>
      </c>
      <c r="AGJ76" s="73" t="str">
        <f t="shared" ref="AGJ76" si="4156">IF(AGA$13="STOP","",AFZ$18+1)</f>
        <v/>
      </c>
      <c r="AGK76" s="73" t="str">
        <f t="shared" ref="AGK76" si="4157">IF(AGB$13="STOP","",AGA$18+1)</f>
        <v/>
      </c>
      <c r="AGL76" s="73" t="str">
        <f t="shared" ref="AGL76" si="4158">IF(AGC$13="STOP","",AGB$18+1)</f>
        <v/>
      </c>
      <c r="AGM76" s="73" t="str">
        <f t="shared" ref="AGM76" si="4159">IF(AGD$13="STOP","",AGC$18+1)</f>
        <v/>
      </c>
      <c r="AGN76" s="73" t="str">
        <f t="shared" ref="AGN76" si="4160">IF(AGE$13="STOP","",AGD$18+1)</f>
        <v/>
      </c>
      <c r="AGO76" s="73" t="str">
        <f t="shared" ref="AGO76" si="4161">IF(AGF$13="STOP","",AGE$18+1)</f>
        <v/>
      </c>
      <c r="AGP76" s="73" t="str">
        <f t="shared" ref="AGP76" si="4162">IF(AGG$13="STOP","",AGF$18+1)</f>
        <v/>
      </c>
      <c r="AGQ76" s="73" t="str">
        <f t="shared" ref="AGQ76" si="4163">IF(AGH$13="STOP","",AGG$18+1)</f>
        <v/>
      </c>
      <c r="AGR76" s="73" t="str">
        <f t="shared" ref="AGR76" si="4164">IF(AGI$13="STOP","",AGH$18+1)</f>
        <v/>
      </c>
      <c r="AGS76" s="73" t="str">
        <f t="shared" ref="AGS76" si="4165">IF(AGJ$13="STOP","",AGI$18+1)</f>
        <v/>
      </c>
      <c r="AGT76" s="73" t="str">
        <f t="shared" ref="AGT76" si="4166">IF(AGK$13="STOP","",AGJ$18+1)</f>
        <v/>
      </c>
      <c r="AGU76" s="73" t="str">
        <f t="shared" ref="AGU76" si="4167">IF(AGL$13="STOP","",AGK$18+1)</f>
        <v/>
      </c>
      <c r="AGV76" s="73" t="str">
        <f t="shared" ref="AGV76" si="4168">IF(AGM$13="STOP","",AGL$18+1)</f>
        <v/>
      </c>
      <c r="AGW76" s="73" t="str">
        <f t="shared" ref="AGW76" si="4169">IF(AGN$13="STOP","",AGM$18+1)</f>
        <v/>
      </c>
      <c r="AGX76" s="73" t="str">
        <f t="shared" ref="AGX76" si="4170">IF(AGO$13="STOP","",AGN$18+1)</f>
        <v/>
      </c>
      <c r="AGY76" s="73" t="str">
        <f t="shared" ref="AGY76" si="4171">IF(AGP$13="STOP","",AGO$18+1)</f>
        <v/>
      </c>
      <c r="AGZ76" s="73" t="str">
        <f t="shared" ref="AGZ76" si="4172">IF(AGQ$13="STOP","",AGP$18+1)</f>
        <v/>
      </c>
      <c r="AHA76" s="73" t="str">
        <f t="shared" ref="AHA76" si="4173">IF(AGR$13="STOP","",AGQ$18+1)</f>
        <v/>
      </c>
      <c r="AHB76" s="73" t="str">
        <f t="shared" ref="AHB76" si="4174">IF(AGS$13="STOP","",AGR$18+1)</f>
        <v/>
      </c>
      <c r="AHC76" s="73" t="str">
        <f t="shared" ref="AHC76" si="4175">IF(AGT$13="STOP","",AGS$18+1)</f>
        <v/>
      </c>
      <c r="AHD76" s="73" t="str">
        <f t="shared" ref="AHD76" si="4176">IF(AGU$13="STOP","",AGT$18+1)</f>
        <v/>
      </c>
      <c r="AHE76" s="73" t="str">
        <f t="shared" ref="AHE76" si="4177">IF(AGV$13="STOP","",AGU$18+1)</f>
        <v/>
      </c>
      <c r="AHF76" s="73" t="str">
        <f t="shared" ref="AHF76" si="4178">IF(AGW$13="STOP","",AGV$18+1)</f>
        <v/>
      </c>
      <c r="AHG76" s="73" t="str">
        <f t="shared" ref="AHG76" si="4179">IF(AGX$13="STOP","",AGW$18+1)</f>
        <v/>
      </c>
      <c r="AHH76" s="73" t="str">
        <f t="shared" ref="AHH76" si="4180">IF(AGY$13="STOP","",AGX$18+1)</f>
        <v/>
      </c>
      <c r="AHI76" s="73" t="str">
        <f t="shared" ref="AHI76" si="4181">IF(AGZ$13="STOP","",AGY$18+1)</f>
        <v/>
      </c>
      <c r="AHJ76" s="73" t="str">
        <f t="shared" ref="AHJ76" si="4182">IF(AHA$13="STOP","",AGZ$18+1)</f>
        <v/>
      </c>
      <c r="AHK76" s="73" t="str">
        <f t="shared" ref="AHK76" si="4183">IF(AHB$13="STOP","",AHA$18+1)</f>
        <v/>
      </c>
      <c r="AHL76" s="73" t="str">
        <f t="shared" ref="AHL76" si="4184">IF(AHC$13="STOP","",AHB$18+1)</f>
        <v/>
      </c>
      <c r="AHM76" s="73" t="str">
        <f t="shared" ref="AHM76" si="4185">IF(AHD$13="STOP","",AHC$18+1)</f>
        <v/>
      </c>
      <c r="AHN76" s="73" t="str">
        <f t="shared" ref="AHN76" si="4186">IF(AHE$13="STOP","",AHD$18+1)</f>
        <v/>
      </c>
      <c r="AHO76" s="73" t="str">
        <f t="shared" ref="AHO76" si="4187">IF(AHF$13="STOP","",AHE$18+1)</f>
        <v/>
      </c>
      <c r="AHP76" s="73" t="str">
        <f t="shared" ref="AHP76" si="4188">IF(AHG$13="STOP","",AHF$18+1)</f>
        <v/>
      </c>
      <c r="AHQ76" s="73" t="str">
        <f t="shared" ref="AHQ76" si="4189">IF(AHH$13="STOP","",AHG$18+1)</f>
        <v/>
      </c>
      <c r="AHR76" s="73" t="str">
        <f t="shared" ref="AHR76" si="4190">IF(AHI$13="STOP","",AHH$18+1)</f>
        <v/>
      </c>
      <c r="AHS76" s="73" t="str">
        <f t="shared" ref="AHS76" si="4191">IF(AHJ$13="STOP","",AHI$18+1)</f>
        <v/>
      </c>
      <c r="AHT76" s="73" t="str">
        <f t="shared" ref="AHT76" si="4192">IF(AHK$13="STOP","",AHJ$18+1)</f>
        <v/>
      </c>
      <c r="AHU76" s="73" t="str">
        <f t="shared" ref="AHU76" si="4193">IF(AHL$13="STOP","",AHK$18+1)</f>
        <v/>
      </c>
      <c r="AHV76" s="73" t="str">
        <f t="shared" ref="AHV76" si="4194">IF(AHM$13="STOP","",AHL$18+1)</f>
        <v/>
      </c>
      <c r="AHW76" s="73" t="str">
        <f t="shared" ref="AHW76" si="4195">IF(AHN$13="STOP","",AHM$18+1)</f>
        <v/>
      </c>
      <c r="AHX76" s="73" t="str">
        <f t="shared" ref="AHX76" si="4196">IF(AHO$13="STOP","",AHN$18+1)</f>
        <v/>
      </c>
      <c r="AHY76" s="73" t="str">
        <f t="shared" ref="AHY76" si="4197">IF(AHP$13="STOP","",AHO$18+1)</f>
        <v/>
      </c>
      <c r="AHZ76" s="73" t="str">
        <f t="shared" ref="AHZ76" si="4198">IF(AHQ$13="STOP","",AHP$18+1)</f>
        <v/>
      </c>
      <c r="AIA76" s="73" t="str">
        <f t="shared" ref="AIA76" si="4199">IF(AHR$13="STOP","",AHQ$18+1)</f>
        <v/>
      </c>
      <c r="AIB76" s="73" t="str">
        <f t="shared" ref="AIB76" si="4200">IF(AHS$13="STOP","",AHR$18+1)</f>
        <v/>
      </c>
      <c r="AIC76" s="73" t="str">
        <f t="shared" ref="AIC76" si="4201">IF(AHT$13="STOP","",AHS$18+1)</f>
        <v/>
      </c>
      <c r="AID76" s="73" t="str">
        <f t="shared" ref="AID76" si="4202">IF(AHU$13="STOP","",AHT$18+1)</f>
        <v/>
      </c>
      <c r="AIE76" s="73" t="str">
        <f t="shared" ref="AIE76" si="4203">IF(AHV$13="STOP","",AHU$18+1)</f>
        <v/>
      </c>
      <c r="AIF76" s="73" t="str">
        <f t="shared" ref="AIF76" si="4204">IF(AHW$13="STOP","",AHV$18+1)</f>
        <v/>
      </c>
      <c r="AIG76" s="73" t="str">
        <f t="shared" ref="AIG76" si="4205">IF(AHX$13="STOP","",AHW$18+1)</f>
        <v/>
      </c>
      <c r="AIH76" s="73" t="str">
        <f t="shared" ref="AIH76" si="4206">IF(AHY$13="STOP","",AHX$18+1)</f>
        <v/>
      </c>
      <c r="AII76" s="73" t="str">
        <f t="shared" ref="AII76" si="4207">IF(AHZ$13="STOP","",AHY$18+1)</f>
        <v/>
      </c>
      <c r="AIJ76" s="73" t="str">
        <f t="shared" ref="AIJ76" si="4208">IF(AIA$13="STOP","",AHZ$18+1)</f>
        <v/>
      </c>
      <c r="AIK76" s="73" t="str">
        <f t="shared" ref="AIK76" si="4209">IF(AIB$13="STOP","",AIA$18+1)</f>
        <v/>
      </c>
      <c r="AIL76" s="73" t="str">
        <f t="shared" ref="AIL76" si="4210">IF(AIC$13="STOP","",AIB$18+1)</f>
        <v/>
      </c>
      <c r="AIM76" s="73" t="str">
        <f t="shared" ref="AIM76" si="4211">IF(AID$13="STOP","",AIC$18+1)</f>
        <v/>
      </c>
      <c r="AIN76" s="73" t="str">
        <f t="shared" ref="AIN76" si="4212">IF(AIE$13="STOP","",AID$18+1)</f>
        <v/>
      </c>
      <c r="AIO76" s="73" t="str">
        <f t="shared" ref="AIO76" si="4213">IF(AIF$13="STOP","",AIE$18+1)</f>
        <v/>
      </c>
      <c r="AIP76" s="73" t="str">
        <f t="shared" ref="AIP76" si="4214">IF(AIG$13="STOP","",AIF$18+1)</f>
        <v/>
      </c>
      <c r="AIQ76" s="73" t="str">
        <f t="shared" ref="AIQ76" si="4215">IF(AIH$13="STOP","",AIG$18+1)</f>
        <v/>
      </c>
      <c r="AIR76" s="73" t="str">
        <f t="shared" ref="AIR76" si="4216">IF(AII$13="STOP","",AIH$18+1)</f>
        <v/>
      </c>
      <c r="AIS76" s="73" t="str">
        <f t="shared" ref="AIS76" si="4217">IF(AIJ$13="STOP","",AII$18+1)</f>
        <v/>
      </c>
      <c r="AIT76" s="73" t="str">
        <f t="shared" ref="AIT76" si="4218">IF(AIK$13="STOP","",AIJ$18+1)</f>
        <v/>
      </c>
      <c r="AIU76" s="73" t="str">
        <f t="shared" ref="AIU76" si="4219">IF(AIL$13="STOP","",AIK$18+1)</f>
        <v/>
      </c>
      <c r="AIV76" s="73" t="str">
        <f t="shared" ref="AIV76" si="4220">IF(AIM$13="STOP","",AIL$18+1)</f>
        <v/>
      </c>
      <c r="AIW76" s="73" t="str">
        <f t="shared" ref="AIW76" si="4221">IF(AIN$13="STOP","",AIM$18+1)</f>
        <v/>
      </c>
      <c r="AIX76" s="73" t="str">
        <f t="shared" ref="AIX76" si="4222">IF(AIO$13="STOP","",AIN$18+1)</f>
        <v/>
      </c>
      <c r="AIY76" s="73" t="str">
        <f t="shared" ref="AIY76" si="4223">IF(AIP$13="STOP","",AIO$18+1)</f>
        <v/>
      </c>
      <c r="AIZ76" s="73" t="str">
        <f t="shared" ref="AIZ76" si="4224">IF(AIQ$13="STOP","",AIP$18+1)</f>
        <v/>
      </c>
      <c r="AJA76" s="73" t="str">
        <f t="shared" ref="AJA76" si="4225">IF(AIR$13="STOP","",AIQ$18+1)</f>
        <v/>
      </c>
      <c r="AJB76" s="73" t="str">
        <f t="shared" ref="AJB76" si="4226">IF(AIS$13="STOP","",AIR$18+1)</f>
        <v/>
      </c>
      <c r="AJC76" s="73" t="str">
        <f t="shared" ref="AJC76" si="4227">IF(AIT$13="STOP","",AIS$18+1)</f>
        <v/>
      </c>
      <c r="AJD76" s="73" t="str">
        <f t="shared" ref="AJD76" si="4228">IF(AIU$13="STOP","",AIT$18+1)</f>
        <v/>
      </c>
      <c r="AJE76" s="73" t="str">
        <f t="shared" ref="AJE76" si="4229">IF(AIV$13="STOP","",AIU$18+1)</f>
        <v/>
      </c>
      <c r="AJF76" s="73" t="str">
        <f t="shared" ref="AJF76" si="4230">IF(AIW$13="STOP","",AIV$18+1)</f>
        <v/>
      </c>
      <c r="AJG76" s="73" t="str">
        <f t="shared" ref="AJG76" si="4231">IF(AIX$13="STOP","",AIW$18+1)</f>
        <v/>
      </c>
      <c r="AJH76" s="73" t="str">
        <f t="shared" ref="AJH76" si="4232">IF(AIY$13="STOP","",AIX$18+1)</f>
        <v/>
      </c>
      <c r="AJI76" s="73" t="str">
        <f t="shared" ref="AJI76" si="4233">IF(AIZ$13="STOP","",AIY$18+1)</f>
        <v/>
      </c>
      <c r="AJJ76" s="73" t="str">
        <f t="shared" ref="AJJ76" si="4234">IF(AJA$13="STOP","",AIZ$18+1)</f>
        <v/>
      </c>
      <c r="AJK76" s="73" t="str">
        <f t="shared" ref="AJK76" si="4235">IF(AJB$13="STOP","",AJA$18+1)</f>
        <v/>
      </c>
      <c r="AJL76" s="73" t="str">
        <f t="shared" ref="AJL76" si="4236">IF(AJC$13="STOP","",AJB$18+1)</f>
        <v/>
      </c>
      <c r="AJM76" s="73" t="str">
        <f t="shared" ref="AJM76" si="4237">IF(AJD$13="STOP","",AJC$18+1)</f>
        <v/>
      </c>
      <c r="AJN76" s="73" t="str">
        <f t="shared" ref="AJN76" si="4238">IF(AJE$13="STOP","",AJD$18+1)</f>
        <v/>
      </c>
      <c r="AJO76" s="73" t="str">
        <f t="shared" ref="AJO76" si="4239">IF(AJF$13="STOP","",AJE$18+1)</f>
        <v/>
      </c>
      <c r="AJP76" s="73" t="str">
        <f t="shared" ref="AJP76" si="4240">IF(AJG$13="STOP","",AJF$18+1)</f>
        <v/>
      </c>
      <c r="AJQ76" s="73" t="str">
        <f t="shared" ref="AJQ76" si="4241">IF(AJH$13="STOP","",AJG$18+1)</f>
        <v/>
      </c>
      <c r="AJR76" s="73" t="str">
        <f t="shared" ref="AJR76" si="4242">IF(AJI$13="STOP","",AJH$18+1)</f>
        <v/>
      </c>
      <c r="AJS76" s="73" t="str">
        <f t="shared" ref="AJS76" si="4243">IF(AJJ$13="STOP","",AJI$18+1)</f>
        <v/>
      </c>
      <c r="AJT76" s="73" t="str">
        <f t="shared" ref="AJT76" si="4244">IF(AJK$13="STOP","",AJJ$18+1)</f>
        <v/>
      </c>
      <c r="AJU76" s="73" t="str">
        <f t="shared" ref="AJU76" si="4245">IF(AJL$13="STOP","",AJK$18+1)</f>
        <v/>
      </c>
      <c r="AJV76" s="73" t="str">
        <f t="shared" ref="AJV76" si="4246">IF(AJM$13="STOP","",AJL$18+1)</f>
        <v/>
      </c>
      <c r="AJW76" s="73" t="str">
        <f t="shared" ref="AJW76" si="4247">IF(AJN$13="STOP","",AJM$18+1)</f>
        <v/>
      </c>
      <c r="AJX76" s="73" t="str">
        <f t="shared" ref="AJX76" si="4248">IF(AJO$13="STOP","",AJN$18+1)</f>
        <v/>
      </c>
      <c r="AJY76" s="73" t="str">
        <f t="shared" ref="AJY76" si="4249">IF(AJP$13="STOP","",AJO$18+1)</f>
        <v/>
      </c>
      <c r="AJZ76" s="73" t="str">
        <f t="shared" ref="AJZ76" si="4250">IF(AJQ$13="STOP","",AJP$18+1)</f>
        <v/>
      </c>
      <c r="AKA76" s="73" t="str">
        <f t="shared" ref="AKA76" si="4251">IF(AJR$13="STOP","",AJQ$18+1)</f>
        <v/>
      </c>
      <c r="AKB76" s="73" t="str">
        <f t="shared" ref="AKB76" si="4252">IF(AJS$13="STOP","",AJR$18+1)</f>
        <v/>
      </c>
      <c r="AKC76" s="73" t="str">
        <f t="shared" ref="AKC76" si="4253">IF(AJT$13="STOP","",AJS$18+1)</f>
        <v/>
      </c>
      <c r="AKD76" s="73" t="str">
        <f t="shared" ref="AKD76" si="4254">IF(AJU$13="STOP","",AJT$18+1)</f>
        <v/>
      </c>
      <c r="AKE76" s="73" t="str">
        <f t="shared" ref="AKE76" si="4255">IF(AJV$13="STOP","",AJU$18+1)</f>
        <v/>
      </c>
      <c r="AKF76" s="73" t="str">
        <f t="shared" ref="AKF76" si="4256">IF(AJW$13="STOP","",AJV$18+1)</f>
        <v/>
      </c>
      <c r="AKG76" s="73" t="str">
        <f t="shared" ref="AKG76" si="4257">IF(AJX$13="STOP","",AJW$18+1)</f>
        <v/>
      </c>
      <c r="AKH76" s="73" t="str">
        <f t="shared" ref="AKH76" si="4258">IF(AJY$13="STOP","",AJX$18+1)</f>
        <v/>
      </c>
      <c r="AKI76" s="73" t="str">
        <f t="shared" ref="AKI76" si="4259">IF(AJZ$13="STOP","",AJY$18+1)</f>
        <v/>
      </c>
      <c r="AKJ76" s="73" t="str">
        <f t="shared" ref="AKJ76" si="4260">IF(AKA$13="STOP","",AJZ$18+1)</f>
        <v/>
      </c>
      <c r="AKK76" s="73" t="str">
        <f t="shared" ref="AKK76" si="4261">IF(AKB$13="STOP","",AKA$18+1)</f>
        <v/>
      </c>
      <c r="AKL76" s="73" t="str">
        <f t="shared" ref="AKL76" si="4262">IF(AKC$13="STOP","",AKB$18+1)</f>
        <v/>
      </c>
      <c r="AKM76" s="73" t="str">
        <f t="shared" ref="AKM76" si="4263">IF(AKD$13="STOP","",AKC$18+1)</f>
        <v/>
      </c>
      <c r="AKN76" s="73" t="str">
        <f t="shared" ref="AKN76" si="4264">IF(AKE$13="STOP","",AKD$18+1)</f>
        <v/>
      </c>
      <c r="AKO76" s="73" t="str">
        <f t="shared" ref="AKO76" si="4265">IF(AKF$13="STOP","",AKE$18+1)</f>
        <v/>
      </c>
      <c r="AKP76" s="73" t="str">
        <f t="shared" ref="AKP76" si="4266">IF(AKG$13="STOP","",AKF$18+1)</f>
        <v/>
      </c>
      <c r="AKQ76" s="73" t="str">
        <f t="shared" ref="AKQ76" si="4267">IF(AKH$13="STOP","",AKG$18+1)</f>
        <v/>
      </c>
      <c r="AKR76" s="73" t="str">
        <f t="shared" ref="AKR76" si="4268">IF(AKI$13="STOP","",AKH$18+1)</f>
        <v/>
      </c>
      <c r="AKS76" s="73" t="str">
        <f t="shared" ref="AKS76" si="4269">IF(AKJ$13="STOP","",AKI$18+1)</f>
        <v/>
      </c>
      <c r="AKT76" s="73" t="str">
        <f t="shared" ref="AKT76" si="4270">IF(AKK$13="STOP","",AKJ$18+1)</f>
        <v/>
      </c>
      <c r="AKU76" s="73" t="str">
        <f t="shared" ref="AKU76" si="4271">IF(AKL$13="STOP","",AKK$18+1)</f>
        <v/>
      </c>
      <c r="AKV76" s="73" t="str">
        <f t="shared" ref="AKV76" si="4272">IF(AKM$13="STOP","",AKL$18+1)</f>
        <v/>
      </c>
      <c r="AKW76" s="73" t="str">
        <f t="shared" ref="AKW76" si="4273">IF(AKN$13="STOP","",AKM$18+1)</f>
        <v/>
      </c>
      <c r="AKX76" s="73" t="str">
        <f t="shared" ref="AKX76" si="4274">IF(AKO$13="STOP","",AKN$18+1)</f>
        <v/>
      </c>
      <c r="AKY76" s="73" t="str">
        <f t="shared" ref="AKY76" si="4275">IF(AKP$13="STOP","",AKO$18+1)</f>
        <v/>
      </c>
      <c r="AKZ76" s="73" t="str">
        <f t="shared" ref="AKZ76" si="4276">IF(AKQ$13="STOP","",AKP$18+1)</f>
        <v/>
      </c>
      <c r="ALA76" s="73" t="str">
        <f t="shared" ref="ALA76" si="4277">IF(AKR$13="STOP","",AKQ$18+1)</f>
        <v/>
      </c>
      <c r="ALB76" s="73" t="str">
        <f t="shared" ref="ALB76" si="4278">IF(AKS$13="STOP","",AKR$18+1)</f>
        <v/>
      </c>
      <c r="ALC76" s="73" t="str">
        <f t="shared" ref="ALC76" si="4279">IF(AKT$13="STOP","",AKS$18+1)</f>
        <v/>
      </c>
      <c r="ALD76" s="73" t="str">
        <f t="shared" ref="ALD76" si="4280">IF(AKU$13="STOP","",AKT$18+1)</f>
        <v/>
      </c>
      <c r="ALE76" s="73" t="str">
        <f t="shared" ref="ALE76" si="4281">IF(AKV$13="STOP","",AKU$18+1)</f>
        <v/>
      </c>
      <c r="ALF76" s="73" t="str">
        <f t="shared" ref="ALF76" si="4282">IF(AKW$13="STOP","",AKV$18+1)</f>
        <v/>
      </c>
      <c r="ALG76" s="73" t="str">
        <f t="shared" ref="ALG76" si="4283">IF(AKX$13="STOP","",AKW$18+1)</f>
        <v/>
      </c>
      <c r="ALH76" s="73" t="str">
        <f t="shared" ref="ALH76" si="4284">IF(AKY$13="STOP","",AKX$18+1)</f>
        <v/>
      </c>
      <c r="ALI76" s="73" t="str">
        <f t="shared" ref="ALI76" si="4285">IF(AKZ$13="STOP","",AKY$18+1)</f>
        <v/>
      </c>
      <c r="ALJ76" s="73" t="str">
        <f t="shared" ref="ALJ76" si="4286">IF(ALA$13="STOP","",AKZ$18+1)</f>
        <v/>
      </c>
      <c r="ALK76" s="73" t="str">
        <f t="shared" ref="ALK76" si="4287">IF(ALB$13="STOP","",ALA$18+1)</f>
        <v/>
      </c>
      <c r="ALL76" s="73" t="str">
        <f t="shared" ref="ALL76" si="4288">IF(ALC$13="STOP","",ALB$18+1)</f>
        <v/>
      </c>
      <c r="ALM76" s="73" t="str">
        <f t="shared" ref="ALM76" si="4289">IF(ALD$13="STOP","",ALC$18+1)</f>
        <v/>
      </c>
      <c r="ALN76" s="73" t="str">
        <f t="shared" ref="ALN76" si="4290">IF(ALE$13="STOP","",ALD$18+1)</f>
        <v/>
      </c>
      <c r="ALO76" s="73" t="str">
        <f t="shared" ref="ALO76" si="4291">IF(ALF$13="STOP","",ALE$18+1)</f>
        <v/>
      </c>
      <c r="ALP76" s="73" t="str">
        <f t="shared" ref="ALP76" si="4292">IF(ALG$13="STOP","",ALF$18+1)</f>
        <v/>
      </c>
      <c r="ALQ76" s="73" t="str">
        <f t="shared" ref="ALQ76" si="4293">IF(ALH$13="STOP","",ALG$18+1)</f>
        <v/>
      </c>
      <c r="ALR76" s="73" t="str">
        <f t="shared" ref="ALR76" si="4294">IF(ALI$13="STOP","",ALH$18+1)</f>
        <v/>
      </c>
      <c r="ALS76" s="73" t="str">
        <f t="shared" ref="ALS76" si="4295">IF(ALJ$13="STOP","",ALI$18+1)</f>
        <v/>
      </c>
      <c r="ALT76" s="73" t="str">
        <f t="shared" ref="ALT76" si="4296">IF(ALK$13="STOP","",ALJ$18+1)</f>
        <v/>
      </c>
      <c r="ALU76" s="73" t="str">
        <f t="shared" ref="ALU76" si="4297">IF(ALL$13="STOP","",ALK$18+1)</f>
        <v/>
      </c>
      <c r="ALV76" s="73" t="str">
        <f t="shared" ref="ALV76" si="4298">IF(ALM$13="STOP","",ALL$18+1)</f>
        <v/>
      </c>
      <c r="ALW76" s="73" t="str">
        <f t="shared" ref="ALW76" si="4299">IF(ALN$13="STOP","",ALM$18+1)</f>
        <v/>
      </c>
      <c r="ALX76" s="73" t="str">
        <f t="shared" ref="ALX76" si="4300">IF(ALO$13="STOP","",ALN$18+1)</f>
        <v/>
      </c>
      <c r="ALY76" s="73" t="str">
        <f t="shared" ref="ALY76" si="4301">IF(ALP$13="STOP","",ALO$18+1)</f>
        <v/>
      </c>
      <c r="ALZ76" s="73" t="str">
        <f t="shared" ref="ALZ76" si="4302">IF(ALQ$13="STOP","",ALP$18+1)</f>
        <v/>
      </c>
      <c r="AMA76" s="73" t="str">
        <f t="shared" ref="AMA76" si="4303">IF(ALR$13="STOP","",ALQ$18+1)</f>
        <v/>
      </c>
      <c r="AMB76" s="73" t="str">
        <f t="shared" ref="AMB76" si="4304">IF(ALS$13="STOP","",ALR$18+1)</f>
        <v/>
      </c>
      <c r="AMC76" s="73" t="str">
        <f t="shared" ref="AMC76" si="4305">IF(ALT$13="STOP","",ALS$18+1)</f>
        <v/>
      </c>
      <c r="AMD76" s="73" t="str">
        <f t="shared" ref="AMD76" si="4306">IF(ALU$13="STOP","",ALT$18+1)</f>
        <v/>
      </c>
      <c r="AME76" s="73" t="str">
        <f t="shared" ref="AME76" si="4307">IF(ALV$13="STOP","",ALU$18+1)</f>
        <v/>
      </c>
      <c r="AMF76" s="73" t="str">
        <f t="shared" ref="AMF76" si="4308">IF(ALW$13="STOP","",ALV$18+1)</f>
        <v/>
      </c>
      <c r="AMG76" s="73" t="str">
        <f t="shared" ref="AMG76" si="4309">IF(ALX$13="STOP","",ALW$18+1)</f>
        <v/>
      </c>
      <c r="AMH76" s="73" t="str">
        <f t="shared" ref="AMH76" si="4310">IF(ALY$13="STOP","",ALX$18+1)</f>
        <v/>
      </c>
      <c r="AMI76" s="73" t="str">
        <f t="shared" ref="AMI76" si="4311">IF(ALZ$13="STOP","",ALY$18+1)</f>
        <v/>
      </c>
      <c r="AMJ76" s="73" t="str">
        <f t="shared" ref="AMJ76" si="4312">IF(AMA$13="STOP","",ALZ$18+1)</f>
        <v/>
      </c>
      <c r="AMK76" s="73" t="str">
        <f t="shared" ref="AMK76" si="4313">IF(AMB$13="STOP","",AMA$18+1)</f>
        <v/>
      </c>
      <c r="AML76" s="73" t="str">
        <f t="shared" ref="AML76" si="4314">IF(AMC$13="STOP","",AMB$18+1)</f>
        <v/>
      </c>
      <c r="AMM76" s="73" t="str">
        <f t="shared" ref="AMM76" si="4315">IF(AMD$13="STOP","",AMC$18+1)</f>
        <v/>
      </c>
      <c r="AMN76" s="73" t="str">
        <f t="shared" ref="AMN76" si="4316">IF(AME$13="STOP","",AMD$18+1)</f>
        <v/>
      </c>
      <c r="AMO76" s="73" t="str">
        <f t="shared" ref="AMO76" si="4317">IF(AMF$13="STOP","",AME$18+1)</f>
        <v/>
      </c>
      <c r="AMP76" s="73" t="str">
        <f t="shared" ref="AMP76" si="4318">IF(AMG$13="STOP","",AMF$18+1)</f>
        <v/>
      </c>
      <c r="AMQ76" s="73" t="str">
        <f t="shared" ref="AMQ76" si="4319">IF(AMH$13="STOP","",AMG$18+1)</f>
        <v/>
      </c>
      <c r="AMR76" s="73" t="str">
        <f t="shared" ref="AMR76" si="4320">IF(AMI$13="STOP","",AMH$18+1)</f>
        <v/>
      </c>
      <c r="AMS76" s="73" t="str">
        <f t="shared" ref="AMS76" si="4321">IF(AMJ$13="STOP","",AMI$18+1)</f>
        <v/>
      </c>
      <c r="AMT76" s="73" t="str">
        <f t="shared" ref="AMT76" si="4322">IF(AMK$13="STOP","",AMJ$18+1)</f>
        <v/>
      </c>
      <c r="AMU76" s="73" t="str">
        <f t="shared" ref="AMU76" si="4323">IF(AML$13="STOP","",AMK$18+1)</f>
        <v/>
      </c>
      <c r="AMV76" s="73" t="str">
        <f t="shared" ref="AMV76" si="4324">IF(AMM$13="STOP","",AML$18+1)</f>
        <v/>
      </c>
      <c r="AMW76" s="73" t="str">
        <f t="shared" ref="AMW76" si="4325">IF(AMN$13="STOP","",AMM$18+1)</f>
        <v/>
      </c>
      <c r="AMX76" s="73" t="str">
        <f t="shared" ref="AMX76" si="4326">IF(AMO$13="STOP","",AMN$18+1)</f>
        <v/>
      </c>
      <c r="AMY76" s="73" t="str">
        <f t="shared" ref="AMY76" si="4327">IF(AMP$13="STOP","",AMO$18+1)</f>
        <v/>
      </c>
      <c r="AMZ76" s="73" t="str">
        <f t="shared" ref="AMZ76" si="4328">IF(AMQ$13="STOP","",AMP$18+1)</f>
        <v/>
      </c>
      <c r="ANA76" s="73" t="str">
        <f t="shared" ref="ANA76" si="4329">IF(AMR$13="STOP","",AMQ$18+1)</f>
        <v/>
      </c>
      <c r="ANB76" s="73" t="str">
        <f t="shared" ref="ANB76" si="4330">IF(AMS$13="STOP","",AMR$18+1)</f>
        <v/>
      </c>
      <c r="ANC76" s="73" t="str">
        <f t="shared" ref="ANC76" si="4331">IF(AMT$13="STOP","",AMS$18+1)</f>
        <v/>
      </c>
      <c r="AND76" s="73" t="str">
        <f t="shared" ref="AND76" si="4332">IF(AMU$13="STOP","",AMT$18+1)</f>
        <v/>
      </c>
      <c r="ANE76" s="73" t="str">
        <f t="shared" ref="ANE76" si="4333">IF(AMV$13="STOP","",AMU$18+1)</f>
        <v/>
      </c>
      <c r="ANF76" s="73" t="str">
        <f t="shared" ref="ANF76" si="4334">IF(AMW$13="STOP","",AMV$18+1)</f>
        <v/>
      </c>
      <c r="ANG76" s="73" t="str">
        <f t="shared" ref="ANG76" si="4335">IF(AMX$13="STOP","",AMW$18+1)</f>
        <v/>
      </c>
      <c r="ANH76" s="73" t="str">
        <f t="shared" ref="ANH76" si="4336">IF(AMY$13="STOP","",AMX$18+1)</f>
        <v/>
      </c>
      <c r="ANI76" s="73" t="str">
        <f t="shared" ref="ANI76" si="4337">IF(AMZ$13="STOP","",AMY$18+1)</f>
        <v/>
      </c>
      <c r="ANJ76" s="73" t="str">
        <f t="shared" ref="ANJ76" si="4338">IF(ANA$13="STOP","",AMZ$18+1)</f>
        <v/>
      </c>
      <c r="ANK76" s="73" t="str">
        <f t="shared" ref="ANK76" si="4339">IF(ANB$13="STOP","",ANA$18+1)</f>
        <v/>
      </c>
      <c r="ANL76" s="73" t="str">
        <f t="shared" ref="ANL76" si="4340">IF(ANC$13="STOP","",ANB$18+1)</f>
        <v/>
      </c>
      <c r="ANM76" s="73" t="str">
        <f t="shared" ref="ANM76" si="4341">IF(AND$13="STOP","",ANC$18+1)</f>
        <v/>
      </c>
      <c r="ANN76" s="73" t="str">
        <f t="shared" ref="ANN76" si="4342">IF(ANE$13="STOP","",AND$18+1)</f>
        <v/>
      </c>
      <c r="ANO76" s="73" t="str">
        <f t="shared" ref="ANO76" si="4343">IF(ANF$13="STOP","",ANE$18+1)</f>
        <v/>
      </c>
      <c r="ANP76" s="73" t="str">
        <f t="shared" ref="ANP76" si="4344">IF(ANG$13="STOP","",ANF$18+1)</f>
        <v/>
      </c>
      <c r="ANQ76" s="73" t="str">
        <f t="shared" ref="ANQ76" si="4345">IF(ANH$13="STOP","",ANG$18+1)</f>
        <v/>
      </c>
      <c r="ANR76" s="73" t="str">
        <f t="shared" ref="ANR76" si="4346">IF(ANI$13="STOP","",ANH$18+1)</f>
        <v/>
      </c>
      <c r="ANS76" s="73" t="str">
        <f t="shared" ref="ANS76" si="4347">IF(ANJ$13="STOP","",ANI$18+1)</f>
        <v/>
      </c>
      <c r="ANT76" s="73" t="str">
        <f t="shared" ref="ANT76" si="4348">IF(ANK$13="STOP","",ANJ$18+1)</f>
        <v/>
      </c>
      <c r="ANU76" s="73" t="str">
        <f t="shared" ref="ANU76" si="4349">IF(ANL$13="STOP","",ANK$18+1)</f>
        <v/>
      </c>
      <c r="ANV76" s="73" t="str">
        <f t="shared" ref="ANV76" si="4350">IF(ANM$13="STOP","",ANL$18+1)</f>
        <v/>
      </c>
      <c r="ANW76" s="73" t="str">
        <f t="shared" ref="ANW76" si="4351">IF(ANN$13="STOP","",ANM$18+1)</f>
        <v/>
      </c>
      <c r="ANX76" s="73" t="str">
        <f t="shared" ref="ANX76" si="4352">IF(ANO$13="STOP","",ANN$18+1)</f>
        <v/>
      </c>
      <c r="ANY76" s="73" t="str">
        <f t="shared" ref="ANY76" si="4353">IF(ANP$13="STOP","",ANO$18+1)</f>
        <v/>
      </c>
      <c r="ANZ76" s="73" t="str">
        <f t="shared" ref="ANZ76" si="4354">IF(ANQ$13="STOP","",ANP$18+1)</f>
        <v/>
      </c>
      <c r="AOA76" s="73" t="str">
        <f t="shared" ref="AOA76" si="4355">IF(ANR$13="STOP","",ANQ$18+1)</f>
        <v/>
      </c>
      <c r="AOB76" s="73" t="str">
        <f t="shared" ref="AOB76" si="4356">IF(ANS$13="STOP","",ANR$18+1)</f>
        <v/>
      </c>
      <c r="AOC76" s="73" t="str">
        <f t="shared" ref="AOC76" si="4357">IF(ANT$13="STOP","",ANS$18+1)</f>
        <v/>
      </c>
      <c r="AOD76" s="73" t="str">
        <f t="shared" ref="AOD76" si="4358">IF(ANU$13="STOP","",ANT$18+1)</f>
        <v/>
      </c>
      <c r="AOE76" s="73" t="str">
        <f t="shared" ref="AOE76" si="4359">IF(ANV$13="STOP","",ANU$18+1)</f>
        <v/>
      </c>
      <c r="AOF76" s="73" t="str">
        <f t="shared" ref="AOF76" si="4360">IF(ANW$13="STOP","",ANV$18+1)</f>
        <v/>
      </c>
      <c r="AOG76" s="73" t="str">
        <f t="shared" ref="AOG76" si="4361">IF(ANX$13="STOP","",ANW$18+1)</f>
        <v/>
      </c>
      <c r="AOH76" s="73" t="str">
        <f t="shared" ref="AOH76" si="4362">IF(ANY$13="STOP","",ANX$18+1)</f>
        <v/>
      </c>
      <c r="AOI76" s="73" t="str">
        <f t="shared" ref="AOI76" si="4363">IF(ANZ$13="STOP","",ANY$18+1)</f>
        <v/>
      </c>
      <c r="AOJ76" s="73" t="str">
        <f t="shared" ref="AOJ76" si="4364">IF(AOA$13="STOP","",ANZ$18+1)</f>
        <v/>
      </c>
      <c r="AOK76" s="73" t="str">
        <f t="shared" ref="AOK76" si="4365">IF(AOB$13="STOP","",AOA$18+1)</f>
        <v/>
      </c>
      <c r="AOL76" s="73" t="str">
        <f t="shared" ref="AOL76" si="4366">IF(AOC$13="STOP","",AOB$18+1)</f>
        <v/>
      </c>
      <c r="AOM76" s="73" t="str">
        <f t="shared" ref="AOM76" si="4367">IF(AOD$13="STOP","",AOC$18+1)</f>
        <v/>
      </c>
      <c r="AON76" s="73" t="str">
        <f t="shared" ref="AON76" si="4368">IF(AOE$13="STOP","",AOD$18+1)</f>
        <v/>
      </c>
      <c r="AOO76" s="73" t="str">
        <f t="shared" ref="AOO76" si="4369">IF(AOF$13="STOP","",AOE$18+1)</f>
        <v/>
      </c>
      <c r="AOP76" s="73" t="str">
        <f t="shared" ref="AOP76" si="4370">IF(AOG$13="STOP","",AOF$18+1)</f>
        <v/>
      </c>
      <c r="AOQ76" s="73" t="str">
        <f t="shared" ref="AOQ76" si="4371">IF(AOH$13="STOP","",AOG$18+1)</f>
        <v/>
      </c>
      <c r="AOR76" s="73" t="str">
        <f t="shared" ref="AOR76" si="4372">IF(AOI$13="STOP","",AOH$18+1)</f>
        <v/>
      </c>
      <c r="AOS76" s="73" t="str">
        <f t="shared" ref="AOS76" si="4373">IF(AOJ$13="STOP","",AOI$18+1)</f>
        <v/>
      </c>
      <c r="AOT76" s="73" t="str">
        <f t="shared" ref="AOT76" si="4374">IF(AOK$13="STOP","",AOJ$18+1)</f>
        <v/>
      </c>
      <c r="AOU76" s="73" t="str">
        <f t="shared" ref="AOU76" si="4375">IF(AOL$13="STOP","",AOK$18+1)</f>
        <v/>
      </c>
      <c r="AOV76" s="73" t="str">
        <f t="shared" ref="AOV76" si="4376">IF(AOM$13="STOP","",AOL$18+1)</f>
        <v/>
      </c>
      <c r="AOW76" s="73" t="str">
        <f t="shared" ref="AOW76" si="4377">IF(AON$13="STOP","",AOM$18+1)</f>
        <v/>
      </c>
      <c r="AOX76" s="73" t="str">
        <f t="shared" ref="AOX76" si="4378">IF(AOO$13="STOP","",AON$18+1)</f>
        <v/>
      </c>
      <c r="AOY76" s="73" t="str">
        <f t="shared" ref="AOY76" si="4379">IF(AOP$13="STOP","",AOO$18+1)</f>
        <v/>
      </c>
      <c r="AOZ76" s="73" t="str">
        <f t="shared" ref="AOZ76" si="4380">IF(AOQ$13="STOP","",AOP$18+1)</f>
        <v/>
      </c>
      <c r="APA76" s="73" t="str">
        <f t="shared" ref="APA76" si="4381">IF(AOR$13="STOP","",AOQ$18+1)</f>
        <v/>
      </c>
      <c r="APB76" s="73" t="str">
        <f t="shared" ref="APB76" si="4382">IF(AOS$13="STOP","",AOR$18+1)</f>
        <v/>
      </c>
      <c r="APC76" s="73" t="str">
        <f t="shared" ref="APC76" si="4383">IF(AOT$13="STOP","",AOS$18+1)</f>
        <v/>
      </c>
      <c r="APD76" s="73" t="str">
        <f t="shared" ref="APD76" si="4384">IF(AOU$13="STOP","",AOT$18+1)</f>
        <v/>
      </c>
      <c r="APE76" s="73" t="str">
        <f t="shared" ref="APE76" si="4385">IF(AOV$13="STOP","",AOU$18+1)</f>
        <v/>
      </c>
      <c r="APF76" s="73" t="str">
        <f t="shared" ref="APF76" si="4386">IF(AOW$13="STOP","",AOV$18+1)</f>
        <v/>
      </c>
      <c r="APG76" s="73" t="str">
        <f t="shared" ref="APG76" si="4387">IF(AOX$13="STOP","",AOW$18+1)</f>
        <v/>
      </c>
      <c r="APH76" s="73" t="str">
        <f t="shared" ref="APH76" si="4388">IF(AOY$13="STOP","",AOX$18+1)</f>
        <v/>
      </c>
      <c r="API76" s="73" t="str">
        <f t="shared" ref="API76" si="4389">IF(AOZ$13="STOP","",AOY$18+1)</f>
        <v/>
      </c>
      <c r="APJ76" s="73" t="str">
        <f t="shared" ref="APJ76" si="4390">IF(APA$13="STOP","",AOZ$18+1)</f>
        <v/>
      </c>
      <c r="APK76" s="73" t="str">
        <f t="shared" ref="APK76" si="4391">IF(APB$13="STOP","",APA$18+1)</f>
        <v/>
      </c>
      <c r="APL76" s="73" t="str">
        <f t="shared" ref="APL76" si="4392">IF(APC$13="STOP","",APB$18+1)</f>
        <v/>
      </c>
      <c r="APM76" s="73" t="str">
        <f t="shared" ref="APM76" si="4393">IF(APD$13="STOP","",APC$18+1)</f>
        <v/>
      </c>
      <c r="APN76" s="73" t="str">
        <f t="shared" ref="APN76" si="4394">IF(APE$13="STOP","",APD$18+1)</f>
        <v/>
      </c>
      <c r="APO76" s="73" t="str">
        <f t="shared" ref="APO76" si="4395">IF(APF$13="STOP","",APE$18+1)</f>
        <v/>
      </c>
      <c r="APP76" s="73" t="str">
        <f t="shared" ref="APP76" si="4396">IF(APG$13="STOP","",APF$18+1)</f>
        <v/>
      </c>
      <c r="APQ76" s="73" t="str">
        <f t="shared" ref="APQ76" si="4397">IF(APH$13="STOP","",APG$18+1)</f>
        <v/>
      </c>
      <c r="APR76" s="73" t="str">
        <f t="shared" ref="APR76" si="4398">IF(API$13="STOP","",APH$18+1)</f>
        <v/>
      </c>
      <c r="APS76" s="73" t="str">
        <f t="shared" ref="APS76" si="4399">IF(APJ$13="STOP","",API$18+1)</f>
        <v/>
      </c>
      <c r="APT76" s="73" t="str">
        <f t="shared" ref="APT76" si="4400">IF(APK$13="STOP","",APJ$18+1)</f>
        <v/>
      </c>
      <c r="APU76" s="73" t="str">
        <f t="shared" ref="APU76" si="4401">IF(APL$13="STOP","",APK$18+1)</f>
        <v/>
      </c>
      <c r="APV76" s="73" t="str">
        <f t="shared" ref="APV76" si="4402">IF(APM$13="STOP","",APL$18+1)</f>
        <v/>
      </c>
      <c r="APW76" s="73" t="str">
        <f t="shared" ref="APW76" si="4403">IF(APN$13="STOP","",APM$18+1)</f>
        <v/>
      </c>
      <c r="APX76" s="73" t="str">
        <f t="shared" ref="APX76" si="4404">IF(APO$13="STOP","",APN$18+1)</f>
        <v/>
      </c>
      <c r="APY76" s="73" t="str">
        <f t="shared" ref="APY76" si="4405">IF(APP$13="STOP","",APO$18+1)</f>
        <v/>
      </c>
      <c r="APZ76" s="73" t="str">
        <f t="shared" ref="APZ76" si="4406">IF(APQ$13="STOP","",APP$18+1)</f>
        <v/>
      </c>
      <c r="AQA76" s="73" t="str">
        <f t="shared" ref="AQA76" si="4407">IF(APR$13="STOP","",APQ$18+1)</f>
        <v/>
      </c>
      <c r="AQB76" s="73" t="str">
        <f t="shared" ref="AQB76" si="4408">IF(APS$13="STOP","",APR$18+1)</f>
        <v/>
      </c>
      <c r="AQC76" s="73" t="str">
        <f t="shared" ref="AQC76" si="4409">IF(APT$13="STOP","",APS$18+1)</f>
        <v/>
      </c>
      <c r="AQD76" s="73" t="str">
        <f t="shared" ref="AQD76" si="4410">IF(APU$13="STOP","",APT$18+1)</f>
        <v/>
      </c>
      <c r="AQE76" s="73" t="str">
        <f t="shared" ref="AQE76" si="4411">IF(APV$13="STOP","",APU$18+1)</f>
        <v/>
      </c>
      <c r="AQF76" s="73" t="str">
        <f t="shared" ref="AQF76" si="4412">IF(APW$13="STOP","",APV$18+1)</f>
        <v/>
      </c>
      <c r="AQG76" s="73" t="str">
        <f t="shared" ref="AQG76" si="4413">IF(APX$13="STOP","",APW$18+1)</f>
        <v/>
      </c>
      <c r="AQH76" s="73" t="str">
        <f t="shared" ref="AQH76" si="4414">IF(APY$13="STOP","",APX$18+1)</f>
        <v/>
      </c>
      <c r="AQI76" s="73" t="str">
        <f t="shared" ref="AQI76" si="4415">IF(APZ$13="STOP","",APY$18+1)</f>
        <v/>
      </c>
      <c r="AQJ76" s="73" t="str">
        <f t="shared" ref="AQJ76" si="4416">IF(AQA$13="STOP","",APZ$18+1)</f>
        <v/>
      </c>
      <c r="AQK76" s="73" t="str">
        <f t="shared" ref="AQK76" si="4417">IF(AQB$13="STOP","",AQA$18+1)</f>
        <v/>
      </c>
      <c r="AQL76" s="73" t="str">
        <f t="shared" ref="AQL76" si="4418">IF(AQC$13="STOP","",AQB$18+1)</f>
        <v/>
      </c>
      <c r="AQM76" s="73" t="str">
        <f t="shared" ref="AQM76" si="4419">IF(AQD$13="STOP","",AQC$18+1)</f>
        <v/>
      </c>
      <c r="AQN76" s="73" t="str">
        <f t="shared" ref="AQN76" si="4420">IF(AQE$13="STOP","",AQD$18+1)</f>
        <v/>
      </c>
      <c r="AQO76" s="73" t="str">
        <f t="shared" ref="AQO76" si="4421">IF(AQF$13="STOP","",AQE$18+1)</f>
        <v/>
      </c>
      <c r="AQP76" s="73" t="str">
        <f t="shared" ref="AQP76" si="4422">IF(AQG$13="STOP","",AQF$18+1)</f>
        <v/>
      </c>
      <c r="AQQ76" s="73" t="str">
        <f t="shared" ref="AQQ76" si="4423">IF(AQH$13="STOP","",AQG$18+1)</f>
        <v/>
      </c>
      <c r="AQR76" s="73" t="str">
        <f t="shared" ref="AQR76" si="4424">IF(AQI$13="STOP","",AQH$18+1)</f>
        <v/>
      </c>
      <c r="AQS76" s="73" t="str">
        <f t="shared" ref="AQS76" si="4425">IF(AQJ$13="STOP","",AQI$18+1)</f>
        <v/>
      </c>
      <c r="AQT76" s="73" t="str">
        <f t="shared" ref="AQT76" si="4426">IF(AQK$13="STOP","",AQJ$18+1)</f>
        <v/>
      </c>
      <c r="AQU76" s="73" t="str">
        <f t="shared" ref="AQU76" si="4427">IF(AQL$13="STOP","",AQK$18+1)</f>
        <v/>
      </c>
      <c r="AQV76" s="73" t="str">
        <f t="shared" ref="AQV76" si="4428">IF(AQM$13="STOP","",AQL$18+1)</f>
        <v/>
      </c>
      <c r="AQW76" s="73" t="str">
        <f t="shared" ref="AQW76" si="4429">IF(AQN$13="STOP","",AQM$18+1)</f>
        <v/>
      </c>
      <c r="AQX76" s="73" t="str">
        <f t="shared" ref="AQX76" si="4430">IF(AQO$13="STOP","",AQN$18+1)</f>
        <v/>
      </c>
      <c r="AQY76" s="73" t="str">
        <f t="shared" ref="AQY76" si="4431">IF(AQP$13="STOP","",AQO$18+1)</f>
        <v/>
      </c>
      <c r="AQZ76" s="73" t="str">
        <f t="shared" ref="AQZ76" si="4432">IF(AQQ$13="STOP","",AQP$18+1)</f>
        <v/>
      </c>
      <c r="ARA76" s="73" t="str">
        <f t="shared" ref="ARA76" si="4433">IF(AQR$13="STOP","",AQQ$18+1)</f>
        <v/>
      </c>
      <c r="ARB76" s="73" t="str">
        <f t="shared" ref="ARB76" si="4434">IF(AQS$13="STOP","",AQR$18+1)</f>
        <v/>
      </c>
      <c r="ARC76" s="73" t="str">
        <f t="shared" ref="ARC76" si="4435">IF(AQT$13="STOP","",AQS$18+1)</f>
        <v/>
      </c>
      <c r="ARD76" s="73" t="str">
        <f t="shared" ref="ARD76" si="4436">IF(AQU$13="STOP","",AQT$18+1)</f>
        <v/>
      </c>
      <c r="ARE76" s="73" t="str">
        <f t="shared" ref="ARE76" si="4437">IF(AQV$13="STOP","",AQU$18+1)</f>
        <v/>
      </c>
      <c r="ARF76" s="73" t="str">
        <f t="shared" ref="ARF76" si="4438">IF(AQW$13="STOP","",AQV$18+1)</f>
        <v/>
      </c>
      <c r="ARG76" s="73" t="str">
        <f t="shared" ref="ARG76" si="4439">IF(AQX$13="STOP","",AQW$18+1)</f>
        <v/>
      </c>
      <c r="ARH76" s="73" t="str">
        <f t="shared" ref="ARH76" si="4440">IF(AQY$13="STOP","",AQX$18+1)</f>
        <v/>
      </c>
      <c r="ARI76" s="73" t="str">
        <f t="shared" ref="ARI76" si="4441">IF(AQZ$13="STOP","",AQY$18+1)</f>
        <v/>
      </c>
      <c r="ARJ76" s="73" t="str">
        <f t="shared" ref="ARJ76" si="4442">IF(ARA$13="STOP","",AQZ$18+1)</f>
        <v/>
      </c>
      <c r="ARK76" s="73" t="str">
        <f t="shared" ref="ARK76" si="4443">IF(ARB$13="STOP","",ARA$18+1)</f>
        <v/>
      </c>
      <c r="ARL76" s="73" t="str">
        <f t="shared" ref="ARL76" si="4444">IF(ARC$13="STOP","",ARB$18+1)</f>
        <v/>
      </c>
      <c r="ARM76" s="73" t="str">
        <f t="shared" ref="ARM76" si="4445">IF(ARD$13="STOP","",ARC$18+1)</f>
        <v/>
      </c>
      <c r="ARN76" s="73" t="str">
        <f t="shared" ref="ARN76" si="4446">IF(ARE$13="STOP","",ARD$18+1)</f>
        <v/>
      </c>
      <c r="ARO76" s="73" t="str">
        <f t="shared" ref="ARO76" si="4447">IF(ARF$13="STOP","",ARE$18+1)</f>
        <v/>
      </c>
      <c r="ARP76" s="73" t="str">
        <f t="shared" ref="ARP76" si="4448">IF(ARG$13="STOP","",ARF$18+1)</f>
        <v/>
      </c>
      <c r="ARQ76" s="73" t="str">
        <f t="shared" ref="ARQ76" si="4449">IF(ARH$13="STOP","",ARG$18+1)</f>
        <v/>
      </c>
      <c r="ARR76" s="73" t="str">
        <f t="shared" ref="ARR76" si="4450">IF(ARI$13="STOP","",ARH$18+1)</f>
        <v/>
      </c>
      <c r="ARS76" s="73" t="str">
        <f t="shared" ref="ARS76" si="4451">IF(ARJ$13="STOP","",ARI$18+1)</f>
        <v/>
      </c>
      <c r="ART76" s="73" t="str">
        <f t="shared" ref="ART76" si="4452">IF(ARK$13="STOP","",ARJ$18+1)</f>
        <v/>
      </c>
      <c r="ARU76" s="73" t="str">
        <f t="shared" ref="ARU76" si="4453">IF(ARL$13="STOP","",ARK$18+1)</f>
        <v/>
      </c>
      <c r="ARV76" s="73" t="str">
        <f t="shared" ref="ARV76" si="4454">IF(ARM$13="STOP","",ARL$18+1)</f>
        <v/>
      </c>
      <c r="ARW76" s="73" t="str">
        <f t="shared" ref="ARW76" si="4455">IF(ARN$13="STOP","",ARM$18+1)</f>
        <v/>
      </c>
      <c r="ARX76" s="73" t="str">
        <f t="shared" ref="ARX76" si="4456">IF(ARO$13="STOP","",ARN$18+1)</f>
        <v/>
      </c>
      <c r="ARY76" s="73" t="str">
        <f t="shared" ref="ARY76" si="4457">IF(ARP$13="STOP","",ARO$18+1)</f>
        <v/>
      </c>
      <c r="ARZ76" s="73" t="str">
        <f t="shared" ref="ARZ76" si="4458">IF(ARQ$13="STOP","",ARP$18+1)</f>
        <v/>
      </c>
      <c r="ASA76" s="73" t="str">
        <f t="shared" ref="ASA76" si="4459">IF(ARR$13="STOP","",ARQ$18+1)</f>
        <v/>
      </c>
      <c r="ASB76" s="73" t="str">
        <f t="shared" ref="ASB76" si="4460">IF(ARS$13="STOP","",ARR$18+1)</f>
        <v/>
      </c>
      <c r="ASC76" s="73" t="str">
        <f t="shared" ref="ASC76" si="4461">IF(ART$13="STOP","",ARS$18+1)</f>
        <v/>
      </c>
      <c r="ASD76" s="73" t="str">
        <f t="shared" ref="ASD76" si="4462">IF(ARU$13="STOP","",ART$18+1)</f>
        <v/>
      </c>
      <c r="ASE76" s="73" t="str">
        <f t="shared" ref="ASE76" si="4463">IF(ARV$13="STOP","",ARU$18+1)</f>
        <v/>
      </c>
      <c r="ASF76" s="73" t="str">
        <f t="shared" ref="ASF76" si="4464">IF(ARW$13="STOP","",ARV$18+1)</f>
        <v/>
      </c>
      <c r="ASG76" s="73" t="str">
        <f t="shared" ref="ASG76" si="4465">IF(ARX$13="STOP","",ARW$18+1)</f>
        <v/>
      </c>
      <c r="ASH76" s="73" t="str">
        <f t="shared" ref="ASH76" si="4466">IF(ARY$13="STOP","",ARX$18+1)</f>
        <v/>
      </c>
      <c r="ASI76" s="73" t="str">
        <f t="shared" ref="ASI76" si="4467">IF(ARZ$13="STOP","",ARY$18+1)</f>
        <v/>
      </c>
      <c r="ASJ76" s="73" t="str">
        <f t="shared" ref="ASJ76" si="4468">IF(ASA$13="STOP","",ARZ$18+1)</f>
        <v/>
      </c>
      <c r="ASK76" s="73" t="str">
        <f t="shared" ref="ASK76" si="4469">IF(ASB$13="STOP","",ASA$18+1)</f>
        <v/>
      </c>
      <c r="ASL76" s="73" t="str">
        <f t="shared" ref="ASL76" si="4470">IF(ASC$13="STOP","",ASB$18+1)</f>
        <v/>
      </c>
      <c r="ASM76" s="73" t="str">
        <f t="shared" ref="ASM76" si="4471">IF(ASD$13="STOP","",ASC$18+1)</f>
        <v/>
      </c>
      <c r="ASN76" s="73" t="str">
        <f t="shared" ref="ASN76" si="4472">IF(ASE$13="STOP","",ASD$18+1)</f>
        <v/>
      </c>
      <c r="ASO76" s="73" t="str">
        <f t="shared" ref="ASO76" si="4473">IF(ASF$13="STOP","",ASE$18+1)</f>
        <v/>
      </c>
      <c r="ASP76" s="73" t="str">
        <f t="shared" ref="ASP76" si="4474">IF(ASG$13="STOP","",ASF$18+1)</f>
        <v/>
      </c>
      <c r="ASQ76" s="73" t="str">
        <f t="shared" ref="ASQ76" si="4475">IF(ASH$13="STOP","",ASG$18+1)</f>
        <v/>
      </c>
      <c r="ASR76" s="73" t="str">
        <f t="shared" ref="ASR76" si="4476">IF(ASI$13="STOP","",ASH$18+1)</f>
        <v/>
      </c>
      <c r="ASS76" s="73" t="str">
        <f t="shared" ref="ASS76" si="4477">IF(ASJ$13="STOP","",ASI$18+1)</f>
        <v/>
      </c>
      <c r="AST76" s="73" t="str">
        <f t="shared" ref="AST76" si="4478">IF(ASK$13="STOP","",ASJ$18+1)</f>
        <v/>
      </c>
      <c r="ASU76" s="73" t="str">
        <f t="shared" ref="ASU76" si="4479">IF(ASL$13="STOP","",ASK$18+1)</f>
        <v/>
      </c>
      <c r="ASV76" s="73" t="str">
        <f t="shared" ref="ASV76" si="4480">IF(ASM$13="STOP","",ASL$18+1)</f>
        <v/>
      </c>
      <c r="ASW76" s="73" t="str">
        <f t="shared" ref="ASW76" si="4481">IF(ASN$13="STOP","",ASM$18+1)</f>
        <v/>
      </c>
      <c r="ASX76" s="73" t="str">
        <f t="shared" ref="ASX76" si="4482">IF(ASO$13="STOP","",ASN$18+1)</f>
        <v/>
      </c>
      <c r="ASY76" s="73" t="str">
        <f t="shared" ref="ASY76" si="4483">IF(ASP$13="STOP","",ASO$18+1)</f>
        <v/>
      </c>
      <c r="ASZ76" s="73" t="str">
        <f t="shared" ref="ASZ76" si="4484">IF(ASQ$13="STOP","",ASP$18+1)</f>
        <v/>
      </c>
      <c r="ATA76" s="73" t="str">
        <f t="shared" ref="ATA76" si="4485">IF(ASR$13="STOP","",ASQ$18+1)</f>
        <v/>
      </c>
      <c r="ATB76" s="73" t="str">
        <f t="shared" ref="ATB76" si="4486">IF(ASS$13="STOP","",ASR$18+1)</f>
        <v/>
      </c>
      <c r="ATC76" s="73" t="str">
        <f t="shared" ref="ATC76" si="4487">IF(AST$13="STOP","",ASS$18+1)</f>
        <v/>
      </c>
      <c r="ATD76" s="73" t="str">
        <f t="shared" ref="ATD76" si="4488">IF(ASU$13="STOP","",AST$18+1)</f>
        <v/>
      </c>
      <c r="ATE76" s="73" t="str">
        <f t="shared" ref="ATE76" si="4489">IF(ASV$13="STOP","",ASU$18+1)</f>
        <v/>
      </c>
      <c r="ATF76" s="73" t="str">
        <f t="shared" ref="ATF76" si="4490">IF(ASW$13="STOP","",ASV$18+1)</f>
        <v/>
      </c>
      <c r="ATG76" s="73" t="str">
        <f t="shared" ref="ATG76" si="4491">IF(ASX$13="STOP","",ASW$18+1)</f>
        <v/>
      </c>
      <c r="ATH76" s="73" t="str">
        <f t="shared" ref="ATH76" si="4492">IF(ASY$13="STOP","",ASX$18+1)</f>
        <v/>
      </c>
      <c r="ATI76" s="73" t="str">
        <f t="shared" ref="ATI76" si="4493">IF(ASZ$13="STOP","",ASY$18+1)</f>
        <v/>
      </c>
      <c r="ATJ76" s="73" t="str">
        <f t="shared" ref="ATJ76" si="4494">IF(ATA$13="STOP","",ASZ$18+1)</f>
        <v/>
      </c>
      <c r="ATK76" s="73" t="str">
        <f t="shared" ref="ATK76" si="4495">IF(ATB$13="STOP","",ATA$18+1)</f>
        <v/>
      </c>
      <c r="ATL76" s="73" t="str">
        <f t="shared" ref="ATL76" si="4496">IF(ATC$13="STOP","",ATB$18+1)</f>
        <v/>
      </c>
      <c r="ATM76" s="73" t="str">
        <f t="shared" ref="ATM76" si="4497">IF(ATD$13="STOP","",ATC$18+1)</f>
        <v/>
      </c>
      <c r="ATN76" s="73" t="str">
        <f t="shared" ref="ATN76" si="4498">IF(ATE$13="STOP","",ATD$18+1)</f>
        <v/>
      </c>
      <c r="ATO76" s="73" t="str">
        <f t="shared" ref="ATO76" si="4499">IF(ATF$13="STOP","",ATE$18+1)</f>
        <v/>
      </c>
      <c r="ATP76" s="73" t="str">
        <f t="shared" ref="ATP76" si="4500">IF(ATG$13="STOP","",ATF$18+1)</f>
        <v/>
      </c>
      <c r="ATQ76" s="73" t="str">
        <f t="shared" ref="ATQ76" si="4501">IF(ATH$13="STOP","",ATG$18+1)</f>
        <v/>
      </c>
      <c r="ATR76" s="73" t="str">
        <f t="shared" ref="ATR76" si="4502">IF(ATI$13="STOP","",ATH$18+1)</f>
        <v/>
      </c>
      <c r="ATS76" s="73" t="str">
        <f t="shared" ref="ATS76" si="4503">IF(ATJ$13="STOP","",ATI$18+1)</f>
        <v/>
      </c>
      <c r="ATT76" s="73" t="str">
        <f t="shared" ref="ATT76" si="4504">IF(ATK$13="STOP","",ATJ$18+1)</f>
        <v/>
      </c>
      <c r="ATU76" s="73" t="str">
        <f t="shared" ref="ATU76" si="4505">IF(ATL$13="STOP","",ATK$18+1)</f>
        <v/>
      </c>
      <c r="ATV76" s="73" t="str">
        <f t="shared" ref="ATV76" si="4506">IF(ATM$13="STOP","",ATL$18+1)</f>
        <v/>
      </c>
      <c r="ATW76" s="73" t="str">
        <f t="shared" ref="ATW76" si="4507">IF(ATN$13="STOP","",ATM$18+1)</f>
        <v/>
      </c>
      <c r="ATX76" s="73" t="str">
        <f t="shared" ref="ATX76" si="4508">IF(ATO$13="STOP","",ATN$18+1)</f>
        <v/>
      </c>
      <c r="ATY76" s="73" t="str">
        <f t="shared" ref="ATY76" si="4509">IF(ATP$13="STOP","",ATO$18+1)</f>
        <v/>
      </c>
      <c r="ATZ76" s="73" t="str">
        <f t="shared" ref="ATZ76" si="4510">IF(ATQ$13="STOP","",ATP$18+1)</f>
        <v/>
      </c>
      <c r="AUA76" s="73" t="str">
        <f t="shared" ref="AUA76" si="4511">IF(ATR$13="STOP","",ATQ$18+1)</f>
        <v/>
      </c>
      <c r="AUB76" s="73" t="str">
        <f t="shared" ref="AUB76" si="4512">IF(ATS$13="STOP","",ATR$18+1)</f>
        <v/>
      </c>
    </row>
    <row r="77" spans="1:1224" x14ac:dyDescent="0.25">
      <c r="A77" s="19">
        <v>1</v>
      </c>
      <c r="B77" s="72"/>
      <c r="D77" s="92">
        <f>SUMIF($Y$74:$AUB$74,D$76,$Y77:$AUB77)*$T77</f>
        <v>0</v>
      </c>
      <c r="E77" s="93">
        <f t="shared" ref="E77:O86" si="4513">SUMIF($Y$74:$AUB$74,E$76,$Y77:$AUB77)*$T77</f>
        <v>0</v>
      </c>
      <c r="F77" s="93">
        <f t="shared" si="4513"/>
        <v>0</v>
      </c>
      <c r="G77" s="93">
        <f t="shared" si="4513"/>
        <v>0</v>
      </c>
      <c r="H77" s="93">
        <f t="shared" si="4513"/>
        <v>0</v>
      </c>
      <c r="I77" s="93">
        <f t="shared" si="4513"/>
        <v>0</v>
      </c>
      <c r="J77" s="93">
        <f t="shared" si="4513"/>
        <v>0</v>
      </c>
      <c r="K77" s="93">
        <f t="shared" si="4513"/>
        <v>0</v>
      </c>
      <c r="L77" s="93">
        <f t="shared" si="4513"/>
        <v>0</v>
      </c>
      <c r="M77" s="93">
        <f t="shared" si="4513"/>
        <v>0</v>
      </c>
      <c r="N77" s="93">
        <f t="shared" si="4513"/>
        <v>0</v>
      </c>
      <c r="O77" s="93">
        <f t="shared" si="4513"/>
        <v>0</v>
      </c>
      <c r="P77" s="151" t="str">
        <f>IF(ISBLANK($B77),"",SUM($Y77:$AUB77))</f>
        <v/>
      </c>
      <c r="Q77" s="151"/>
      <c r="R77" s="151"/>
      <c r="S77" s="47"/>
      <c r="T77" s="139"/>
      <c r="U77" s="139"/>
      <c r="V77" s="152" t="str">
        <f>IF(ISBLANK($B77),"",$T77*$P77)</f>
        <v/>
      </c>
      <c r="W77" s="152"/>
      <c r="X77" t="str">
        <f>IF(ISBLANK($B77),"",CONCATENATE(Synthèse!$C$2,"/",Synthèse!$B$2))</f>
        <v/>
      </c>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5"/>
      <c r="CA77" s="35"/>
      <c r="CB77" s="35"/>
      <c r="CC77" s="35"/>
      <c r="CD77" s="35"/>
      <c r="CE77" s="35"/>
      <c r="CF77" s="35"/>
      <c r="CG77" s="35"/>
      <c r="CH77" s="35"/>
      <c r="CI77" s="35"/>
      <c r="CJ77" s="35"/>
      <c r="CK77" s="35"/>
      <c r="CL77" s="35"/>
      <c r="CM77" s="35"/>
      <c r="CN77" s="35"/>
      <c r="CO77" s="35"/>
      <c r="CP77" s="35"/>
      <c r="CQ77" s="35"/>
      <c r="CR77" s="35"/>
      <c r="CS77" s="35"/>
      <c r="CT77" s="35"/>
      <c r="CU77" s="35"/>
      <c r="CV77" s="35"/>
      <c r="CW77" s="35"/>
      <c r="CX77" s="35"/>
      <c r="CY77" s="35"/>
      <c r="CZ77" s="35"/>
      <c r="DA77" s="35"/>
      <c r="DB77" s="35"/>
      <c r="DC77" s="35"/>
      <c r="DD77" s="35"/>
      <c r="DE77" s="35"/>
      <c r="DF77" s="35"/>
      <c r="DG77" s="35"/>
      <c r="DH77" s="35"/>
      <c r="DI77" s="35"/>
      <c r="DJ77" s="35"/>
      <c r="DK77" s="35"/>
      <c r="DL77" s="35"/>
      <c r="DM77" s="35"/>
      <c r="DN77" s="35"/>
      <c r="DO77" s="35"/>
      <c r="DP77" s="35"/>
      <c r="DQ77" s="35"/>
      <c r="DR77" s="35"/>
      <c r="DS77" s="35"/>
      <c r="DT77" s="35"/>
      <c r="DU77" s="35"/>
      <c r="DV77" s="35"/>
      <c r="DW77" s="35"/>
      <c r="DX77" s="35"/>
      <c r="DY77" s="35"/>
      <c r="DZ77" s="35"/>
      <c r="EA77" s="35"/>
      <c r="EB77" s="35"/>
      <c r="EC77" s="35"/>
      <c r="ED77" s="35"/>
      <c r="EE77" s="35"/>
      <c r="EF77" s="35"/>
      <c r="EG77" s="35"/>
      <c r="EH77" s="35"/>
      <c r="EI77" s="35"/>
      <c r="EJ77" s="35"/>
      <c r="EK77" s="35"/>
      <c r="EL77" s="35"/>
      <c r="EM77" s="35"/>
      <c r="EN77" s="35"/>
    </row>
    <row r="78" spans="1:1224" x14ac:dyDescent="0.25">
      <c r="A78" s="19">
        <v>2</v>
      </c>
      <c r="B78" s="72"/>
      <c r="D78" s="92">
        <f t="shared" ref="D78:D86" si="4514">SUMIF($Y$74:$AUB$74,D$76,$Y78:$AUB78)*$T78</f>
        <v>0</v>
      </c>
      <c r="E78" s="93">
        <f t="shared" si="4513"/>
        <v>0</v>
      </c>
      <c r="F78" s="93">
        <f t="shared" si="4513"/>
        <v>0</v>
      </c>
      <c r="G78" s="93">
        <f t="shared" si="4513"/>
        <v>0</v>
      </c>
      <c r="H78" s="93">
        <f t="shared" si="4513"/>
        <v>0</v>
      </c>
      <c r="I78" s="93">
        <f t="shared" si="4513"/>
        <v>0</v>
      </c>
      <c r="J78" s="93">
        <f t="shared" si="4513"/>
        <v>0</v>
      </c>
      <c r="K78" s="93">
        <f t="shared" si="4513"/>
        <v>0</v>
      </c>
      <c r="L78" s="93">
        <f t="shared" si="4513"/>
        <v>0</v>
      </c>
      <c r="M78" s="93">
        <f t="shared" si="4513"/>
        <v>0</v>
      </c>
      <c r="N78" s="93">
        <f t="shared" si="4513"/>
        <v>0</v>
      </c>
      <c r="O78" s="93">
        <f t="shared" si="4513"/>
        <v>0</v>
      </c>
      <c r="P78" s="151" t="str">
        <f t="shared" ref="P78:P85" si="4515">IF(ISBLANK($B78),"",SUM($Y78:$AUB78))</f>
        <v/>
      </c>
      <c r="Q78" s="151"/>
      <c r="R78" s="151"/>
      <c r="S78" s="23"/>
      <c r="T78" s="134"/>
      <c r="U78" s="134"/>
      <c r="V78" s="152" t="str">
        <f t="shared" ref="V78:V86" si="4516">IF(ISBLANK($B78),"",$T78*$P78)</f>
        <v/>
      </c>
      <c r="W78" s="152"/>
      <c r="X78" t="str">
        <f>IF(ISBLANK($B78),"",CONCATENATE(Synthèse!$C$2,"/",Synthèse!$B$2))</f>
        <v/>
      </c>
      <c r="Y78" s="35"/>
      <c r="Z78" s="43"/>
      <c r="AA78" s="34"/>
      <c r="AB78" s="34"/>
      <c r="AC78" s="34"/>
      <c r="AD78" s="34"/>
      <c r="AE78" s="34"/>
      <c r="AF78" s="34"/>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5"/>
      <c r="CA78" s="35"/>
      <c r="CB78" s="35"/>
      <c r="CC78" s="35"/>
      <c r="CD78" s="35"/>
      <c r="CE78" s="35"/>
      <c r="CF78" s="35"/>
      <c r="CG78" s="35"/>
      <c r="CH78" s="35"/>
      <c r="CI78" s="35"/>
      <c r="CJ78" s="35"/>
      <c r="CK78" s="35"/>
      <c r="CL78" s="35"/>
      <c r="CM78" s="35"/>
      <c r="CN78" s="35"/>
      <c r="CO78" s="35"/>
      <c r="CP78" s="35"/>
      <c r="CQ78" s="35"/>
      <c r="CR78" s="35"/>
      <c r="CS78" s="35"/>
      <c r="CT78" s="35"/>
      <c r="CU78" s="35"/>
      <c r="CV78" s="35"/>
      <c r="CW78" s="35"/>
      <c r="CX78" s="35"/>
      <c r="CY78" s="35"/>
      <c r="CZ78" s="35"/>
      <c r="DA78" s="35"/>
      <c r="DB78" s="35"/>
      <c r="DC78" s="35"/>
      <c r="DD78" s="35"/>
      <c r="DE78" s="35"/>
      <c r="DF78" s="35"/>
      <c r="DG78" s="35"/>
      <c r="DH78" s="35"/>
      <c r="DI78" s="35"/>
      <c r="DJ78" s="35"/>
      <c r="DK78" s="35"/>
      <c r="DL78" s="35"/>
      <c r="DM78" s="35"/>
      <c r="DN78" s="35"/>
      <c r="DO78" s="35"/>
      <c r="DP78" s="35"/>
      <c r="DQ78" s="35"/>
      <c r="DR78" s="35"/>
      <c r="DS78" s="35"/>
      <c r="DT78" s="35"/>
      <c r="DU78" s="35"/>
      <c r="DV78" s="35"/>
      <c r="DW78" s="35"/>
      <c r="DX78" s="35"/>
      <c r="DY78" s="35"/>
      <c r="DZ78" s="35"/>
      <c r="EA78" s="35"/>
      <c r="EB78" s="35"/>
      <c r="EC78" s="35"/>
      <c r="ED78" s="35"/>
      <c r="EE78" s="35"/>
      <c r="EF78" s="35"/>
      <c r="EG78" s="35"/>
      <c r="EH78" s="35"/>
      <c r="EI78" s="35"/>
      <c r="EJ78" s="35"/>
      <c r="EK78" s="35"/>
      <c r="EL78" s="35"/>
      <c r="EM78" s="35"/>
      <c r="EN78" s="35"/>
    </row>
    <row r="79" spans="1:1224" x14ac:dyDescent="0.25">
      <c r="A79" s="19">
        <v>3</v>
      </c>
      <c r="B79" s="72"/>
      <c r="D79" s="92">
        <f t="shared" si="4514"/>
        <v>0</v>
      </c>
      <c r="E79" s="93">
        <f t="shared" si="4513"/>
        <v>0</v>
      </c>
      <c r="F79" s="93">
        <f t="shared" si="4513"/>
        <v>0</v>
      </c>
      <c r="G79" s="93">
        <f t="shared" si="4513"/>
        <v>0</v>
      </c>
      <c r="H79" s="93">
        <f t="shared" si="4513"/>
        <v>0</v>
      </c>
      <c r="I79" s="93">
        <f t="shared" si="4513"/>
        <v>0</v>
      </c>
      <c r="J79" s="93">
        <f t="shared" si="4513"/>
        <v>0</v>
      </c>
      <c r="K79" s="93">
        <f t="shared" si="4513"/>
        <v>0</v>
      </c>
      <c r="L79" s="93">
        <f t="shared" si="4513"/>
        <v>0</v>
      </c>
      <c r="M79" s="93">
        <f t="shared" si="4513"/>
        <v>0</v>
      </c>
      <c r="N79" s="93">
        <f t="shared" si="4513"/>
        <v>0</v>
      </c>
      <c r="O79" s="93">
        <f t="shared" si="4513"/>
        <v>0</v>
      </c>
      <c r="P79" s="151" t="str">
        <f t="shared" si="4515"/>
        <v/>
      </c>
      <c r="Q79" s="151"/>
      <c r="R79" s="151"/>
      <c r="S79" s="23"/>
      <c r="T79" s="134"/>
      <c r="U79" s="134"/>
      <c r="V79" s="152" t="str">
        <f t="shared" si="4516"/>
        <v/>
      </c>
      <c r="W79" s="152"/>
      <c r="X79" t="str">
        <f>IF(ISBLANK($B79),"",CONCATENATE(Synthèse!$C$2,"/",Synthèse!$B$2))</f>
        <v/>
      </c>
      <c r="Y79" s="35"/>
      <c r="Z79" s="43"/>
      <c r="AA79" s="34"/>
      <c r="AB79" s="34"/>
      <c r="AC79" s="34"/>
      <c r="AD79" s="34"/>
      <c r="AE79" s="34"/>
      <c r="AF79" s="34"/>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5"/>
      <c r="CA79" s="35"/>
      <c r="CB79" s="35"/>
      <c r="CC79" s="35"/>
      <c r="CD79" s="35"/>
      <c r="CE79" s="35"/>
      <c r="CF79" s="35"/>
      <c r="CG79" s="35"/>
      <c r="CH79" s="35"/>
      <c r="CI79" s="35"/>
      <c r="CJ79" s="35"/>
      <c r="CK79" s="35"/>
      <c r="CL79" s="35"/>
      <c r="CM79" s="35"/>
      <c r="CN79" s="35"/>
      <c r="CO79" s="35"/>
      <c r="CP79" s="35"/>
      <c r="CQ79" s="35"/>
      <c r="CR79" s="35"/>
      <c r="CS79" s="35"/>
      <c r="CT79" s="35"/>
      <c r="CU79" s="35"/>
      <c r="CV79" s="35"/>
      <c r="CW79" s="35"/>
      <c r="CX79" s="35"/>
      <c r="CY79" s="35"/>
      <c r="CZ79" s="35"/>
      <c r="DA79" s="35"/>
      <c r="DB79" s="35"/>
      <c r="DC79" s="35"/>
      <c r="DD79" s="35"/>
      <c r="DE79" s="35"/>
      <c r="DF79" s="35"/>
      <c r="DG79" s="35"/>
      <c r="DH79" s="35"/>
      <c r="DI79" s="35"/>
      <c r="DJ79" s="35"/>
      <c r="DK79" s="35"/>
      <c r="DL79" s="35"/>
      <c r="DM79" s="35"/>
      <c r="DN79" s="35"/>
      <c r="DO79" s="35"/>
      <c r="DP79" s="35"/>
      <c r="DQ79" s="35"/>
      <c r="DR79" s="35"/>
      <c r="DS79" s="35"/>
      <c r="DT79" s="35"/>
      <c r="DU79" s="35"/>
      <c r="DV79" s="35"/>
      <c r="DW79" s="35"/>
      <c r="DX79" s="35"/>
      <c r="DY79" s="35"/>
      <c r="DZ79" s="35"/>
      <c r="EA79" s="35"/>
      <c r="EB79" s="35"/>
      <c r="EC79" s="35"/>
      <c r="ED79" s="35"/>
      <c r="EE79" s="35"/>
      <c r="EF79" s="35"/>
      <c r="EG79" s="35"/>
      <c r="EH79" s="35"/>
      <c r="EI79" s="35"/>
      <c r="EJ79" s="35"/>
      <c r="EK79" s="35"/>
      <c r="EL79" s="35"/>
      <c r="EM79" s="35"/>
      <c r="EN79" s="35"/>
    </row>
    <row r="80" spans="1:1224" x14ac:dyDescent="0.25">
      <c r="A80" s="19">
        <v>4</v>
      </c>
      <c r="B80" s="72"/>
      <c r="D80" s="92">
        <f t="shared" si="4514"/>
        <v>0</v>
      </c>
      <c r="E80" s="93">
        <f t="shared" si="4513"/>
        <v>0</v>
      </c>
      <c r="F80" s="93">
        <f t="shared" si="4513"/>
        <v>0</v>
      </c>
      <c r="G80" s="93">
        <f t="shared" si="4513"/>
        <v>0</v>
      </c>
      <c r="H80" s="93">
        <f t="shared" si="4513"/>
        <v>0</v>
      </c>
      <c r="I80" s="93">
        <f t="shared" si="4513"/>
        <v>0</v>
      </c>
      <c r="J80" s="93">
        <f t="shared" si="4513"/>
        <v>0</v>
      </c>
      <c r="K80" s="93">
        <f t="shared" si="4513"/>
        <v>0</v>
      </c>
      <c r="L80" s="93">
        <f t="shared" si="4513"/>
        <v>0</v>
      </c>
      <c r="M80" s="93">
        <f t="shared" si="4513"/>
        <v>0</v>
      </c>
      <c r="N80" s="93">
        <f t="shared" si="4513"/>
        <v>0</v>
      </c>
      <c r="O80" s="93">
        <f t="shared" si="4513"/>
        <v>0</v>
      </c>
      <c r="P80" s="151" t="str">
        <f t="shared" si="4515"/>
        <v/>
      </c>
      <c r="Q80" s="151"/>
      <c r="R80" s="151"/>
      <c r="S80" s="23"/>
      <c r="T80" s="134"/>
      <c r="U80" s="134"/>
      <c r="V80" s="152" t="str">
        <f t="shared" si="4516"/>
        <v/>
      </c>
      <c r="W80" s="152"/>
      <c r="X80" t="str">
        <f>IF(ISBLANK($B80),"",CONCATENATE(Synthèse!$C$2,"/",Synthèse!$B$2))</f>
        <v/>
      </c>
      <c r="Y80" s="35"/>
      <c r="Z80" s="43"/>
      <c r="AA80" s="34"/>
      <c r="AB80" s="34"/>
      <c r="AC80" s="34"/>
      <c r="AD80" s="34"/>
      <c r="AE80" s="34"/>
      <c r="AF80" s="34"/>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5"/>
      <c r="CA80" s="35"/>
      <c r="CB80" s="35"/>
      <c r="CC80" s="35"/>
      <c r="CD80" s="35"/>
      <c r="CE80" s="35"/>
      <c r="CF80" s="35"/>
      <c r="CG80" s="35"/>
      <c r="CH80" s="35"/>
      <c r="CI80" s="35"/>
      <c r="CJ80" s="35"/>
      <c r="CK80" s="35"/>
      <c r="CL80" s="35"/>
      <c r="CM80" s="35"/>
      <c r="CN80" s="35"/>
      <c r="CO80" s="35"/>
      <c r="CP80" s="35"/>
      <c r="CQ80" s="35"/>
      <c r="CR80" s="35"/>
      <c r="CS80" s="35"/>
      <c r="CT80" s="35"/>
      <c r="CU80" s="35"/>
      <c r="CV80" s="35"/>
      <c r="CW80" s="35"/>
      <c r="CX80" s="35"/>
      <c r="CY80" s="35"/>
      <c r="CZ80" s="35"/>
      <c r="DA80" s="35"/>
      <c r="DB80" s="35"/>
      <c r="DC80" s="35"/>
      <c r="DD80" s="35"/>
      <c r="DE80" s="35"/>
      <c r="DF80" s="35"/>
      <c r="DG80" s="35"/>
      <c r="DH80" s="35"/>
      <c r="DI80" s="35"/>
      <c r="DJ80" s="35"/>
      <c r="DK80" s="35"/>
      <c r="DL80" s="35"/>
      <c r="DM80" s="35"/>
      <c r="DN80" s="35"/>
      <c r="DO80" s="35"/>
      <c r="DP80" s="35"/>
      <c r="DQ80" s="35"/>
      <c r="DR80" s="35"/>
      <c r="DS80" s="35"/>
      <c r="DT80" s="35"/>
      <c r="DU80" s="35"/>
      <c r="DV80" s="35"/>
      <c r="DW80" s="35"/>
      <c r="DX80" s="35"/>
      <c r="DY80" s="35"/>
      <c r="DZ80" s="35"/>
      <c r="EA80" s="35"/>
      <c r="EB80" s="35"/>
      <c r="EC80" s="35"/>
      <c r="ED80" s="35"/>
      <c r="EE80" s="35"/>
      <c r="EF80" s="35"/>
      <c r="EG80" s="35"/>
      <c r="EH80" s="35"/>
      <c r="EI80" s="35"/>
      <c r="EJ80" s="35"/>
      <c r="EK80" s="35"/>
      <c r="EL80" s="35"/>
      <c r="EM80" s="35"/>
      <c r="EN80" s="35"/>
    </row>
    <row r="81" spans="1:144" x14ac:dyDescent="0.25">
      <c r="A81" s="19">
        <v>5</v>
      </c>
      <c r="B81" s="72"/>
      <c r="D81" s="92">
        <f t="shared" si="4514"/>
        <v>0</v>
      </c>
      <c r="E81" s="93">
        <f t="shared" si="4513"/>
        <v>0</v>
      </c>
      <c r="F81" s="93">
        <f t="shared" si="4513"/>
        <v>0</v>
      </c>
      <c r="G81" s="93">
        <f t="shared" si="4513"/>
        <v>0</v>
      </c>
      <c r="H81" s="93">
        <f t="shared" si="4513"/>
        <v>0</v>
      </c>
      <c r="I81" s="93">
        <f t="shared" si="4513"/>
        <v>0</v>
      </c>
      <c r="J81" s="93">
        <f t="shared" si="4513"/>
        <v>0</v>
      </c>
      <c r="K81" s="93">
        <f t="shared" si="4513"/>
        <v>0</v>
      </c>
      <c r="L81" s="93">
        <f t="shared" si="4513"/>
        <v>0</v>
      </c>
      <c r="M81" s="93">
        <f t="shared" si="4513"/>
        <v>0</v>
      </c>
      <c r="N81" s="93">
        <f t="shared" si="4513"/>
        <v>0</v>
      </c>
      <c r="O81" s="93">
        <f t="shared" si="4513"/>
        <v>0</v>
      </c>
      <c r="P81" s="151" t="str">
        <f t="shared" si="4515"/>
        <v/>
      </c>
      <c r="Q81" s="151"/>
      <c r="R81" s="151"/>
      <c r="S81" s="23"/>
      <c r="T81" s="134"/>
      <c r="U81" s="134"/>
      <c r="V81" s="152" t="str">
        <f t="shared" si="4516"/>
        <v/>
      </c>
      <c r="W81" s="152"/>
      <c r="X81" t="str">
        <f>IF(ISBLANK($B81),"",CONCATENATE(Synthèse!$C$2,"/",Synthèse!$B$2))</f>
        <v/>
      </c>
      <c r="Y81" s="35"/>
      <c r="Z81" s="43"/>
      <c r="AA81" s="34"/>
      <c r="AB81" s="34"/>
      <c r="AC81" s="34"/>
      <c r="AD81" s="34"/>
      <c r="AE81" s="34"/>
      <c r="AF81" s="34"/>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5"/>
      <c r="CA81" s="35"/>
      <c r="CB81" s="35"/>
      <c r="CC81" s="35"/>
      <c r="CD81" s="35"/>
      <c r="CE81" s="35"/>
      <c r="CF81" s="35"/>
      <c r="CG81" s="35"/>
      <c r="CH81" s="35"/>
      <c r="CI81" s="35"/>
      <c r="CJ81" s="35"/>
      <c r="CK81" s="35"/>
      <c r="CL81" s="35"/>
      <c r="CM81" s="35"/>
      <c r="CN81" s="35"/>
      <c r="CO81" s="35"/>
      <c r="CP81" s="35"/>
      <c r="CQ81" s="35"/>
      <c r="CR81" s="35"/>
      <c r="CS81" s="35"/>
      <c r="CT81" s="35"/>
      <c r="CU81" s="35"/>
      <c r="CV81" s="35"/>
      <c r="CW81" s="35"/>
      <c r="CX81" s="35"/>
      <c r="CY81" s="35"/>
      <c r="CZ81" s="35"/>
      <c r="DA81" s="35"/>
      <c r="DB81" s="35"/>
      <c r="DC81" s="35"/>
      <c r="DD81" s="35"/>
      <c r="DE81" s="35"/>
      <c r="DF81" s="35"/>
      <c r="DG81" s="35"/>
      <c r="DH81" s="35"/>
      <c r="DI81" s="35"/>
      <c r="DJ81" s="35"/>
      <c r="DK81" s="35"/>
      <c r="DL81" s="35"/>
      <c r="DM81" s="35"/>
      <c r="DN81" s="35"/>
      <c r="DO81" s="35"/>
      <c r="DP81" s="35"/>
      <c r="DQ81" s="35"/>
      <c r="DR81" s="35"/>
      <c r="DS81" s="35"/>
      <c r="DT81" s="35"/>
      <c r="DU81" s="35"/>
      <c r="DV81" s="35"/>
      <c r="DW81" s="35"/>
      <c r="DX81" s="35"/>
      <c r="DY81" s="35"/>
      <c r="DZ81" s="35"/>
      <c r="EA81" s="35"/>
      <c r="EB81" s="35"/>
      <c r="EC81" s="35"/>
      <c r="ED81" s="35"/>
      <c r="EE81" s="35"/>
      <c r="EF81" s="35"/>
      <c r="EG81" s="35"/>
      <c r="EH81" s="35"/>
      <c r="EI81" s="35"/>
      <c r="EJ81" s="35"/>
      <c r="EK81" s="35"/>
      <c r="EL81" s="35"/>
      <c r="EM81" s="35"/>
      <c r="EN81" s="35"/>
    </row>
    <row r="82" spans="1:144" x14ac:dyDescent="0.25">
      <c r="A82" s="19">
        <v>6</v>
      </c>
      <c r="B82" s="72"/>
      <c r="D82" s="92">
        <f t="shared" si="4514"/>
        <v>0</v>
      </c>
      <c r="E82" s="93">
        <f t="shared" si="4513"/>
        <v>0</v>
      </c>
      <c r="F82" s="93">
        <f t="shared" si="4513"/>
        <v>0</v>
      </c>
      <c r="G82" s="93">
        <f t="shared" si="4513"/>
        <v>0</v>
      </c>
      <c r="H82" s="93">
        <f t="shared" si="4513"/>
        <v>0</v>
      </c>
      <c r="I82" s="93">
        <f t="shared" si="4513"/>
        <v>0</v>
      </c>
      <c r="J82" s="93">
        <f t="shared" si="4513"/>
        <v>0</v>
      </c>
      <c r="K82" s="93">
        <f t="shared" si="4513"/>
        <v>0</v>
      </c>
      <c r="L82" s="93">
        <f t="shared" si="4513"/>
        <v>0</v>
      </c>
      <c r="M82" s="93">
        <f t="shared" si="4513"/>
        <v>0</v>
      </c>
      <c r="N82" s="93">
        <f t="shared" si="4513"/>
        <v>0</v>
      </c>
      <c r="O82" s="93">
        <f t="shared" si="4513"/>
        <v>0</v>
      </c>
      <c r="P82" s="151" t="str">
        <f t="shared" si="4515"/>
        <v/>
      </c>
      <c r="Q82" s="151"/>
      <c r="R82" s="151"/>
      <c r="S82" s="23"/>
      <c r="T82" s="134"/>
      <c r="U82" s="134"/>
      <c r="V82" s="152" t="str">
        <f t="shared" si="4516"/>
        <v/>
      </c>
      <c r="W82" s="152"/>
      <c r="X82" t="str">
        <f>IF(ISBLANK($B82),"",CONCATENATE(Synthèse!$C$2,"/",Synthèse!$B$2))</f>
        <v/>
      </c>
      <c r="Y82" s="35"/>
      <c r="Z82" s="43"/>
      <c r="AA82" s="34"/>
      <c r="AB82" s="34"/>
      <c r="AC82" s="34"/>
      <c r="AD82" s="34"/>
      <c r="AE82" s="34"/>
      <c r="AF82" s="34"/>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5"/>
      <c r="CA82" s="35"/>
      <c r="CB82" s="35"/>
      <c r="CC82" s="35"/>
      <c r="CD82" s="35"/>
      <c r="CE82" s="35"/>
      <c r="CF82" s="35"/>
      <c r="CG82" s="35"/>
      <c r="CH82" s="35"/>
      <c r="CI82" s="35"/>
      <c r="CJ82" s="35"/>
      <c r="CK82" s="35"/>
      <c r="CL82" s="35"/>
      <c r="CM82" s="35"/>
      <c r="CN82" s="35"/>
      <c r="CO82" s="35"/>
      <c r="CP82" s="35"/>
      <c r="CQ82" s="35"/>
      <c r="CR82" s="35"/>
      <c r="CS82" s="35"/>
      <c r="CT82" s="35"/>
      <c r="CU82" s="35"/>
      <c r="CV82" s="35"/>
      <c r="CW82" s="35"/>
      <c r="CX82" s="35"/>
      <c r="CY82" s="35"/>
      <c r="CZ82" s="35"/>
      <c r="DA82" s="35"/>
      <c r="DB82" s="35"/>
      <c r="DC82" s="35"/>
      <c r="DD82" s="35"/>
      <c r="DE82" s="35"/>
      <c r="DF82" s="35"/>
      <c r="DG82" s="35"/>
      <c r="DH82" s="35"/>
      <c r="DI82" s="35"/>
      <c r="DJ82" s="35"/>
      <c r="DK82" s="35"/>
      <c r="DL82" s="35"/>
      <c r="DM82" s="35"/>
      <c r="DN82" s="35"/>
      <c r="DO82" s="35"/>
      <c r="DP82" s="35"/>
      <c r="DQ82" s="35"/>
      <c r="DR82" s="35"/>
      <c r="DS82" s="35"/>
      <c r="DT82" s="35"/>
      <c r="DU82" s="35"/>
      <c r="DV82" s="35"/>
      <c r="DW82" s="35"/>
      <c r="DX82" s="35"/>
      <c r="DY82" s="35"/>
      <c r="DZ82" s="35"/>
      <c r="EA82" s="35"/>
      <c r="EB82" s="35"/>
      <c r="EC82" s="35"/>
      <c r="ED82" s="35"/>
      <c r="EE82" s="35"/>
      <c r="EF82" s="35"/>
      <c r="EG82" s="35"/>
      <c r="EH82" s="35"/>
      <c r="EI82" s="35"/>
      <c r="EJ82" s="35"/>
      <c r="EK82" s="35"/>
      <c r="EL82" s="35"/>
      <c r="EM82" s="35"/>
      <c r="EN82" s="35"/>
    </row>
    <row r="83" spans="1:144" x14ac:dyDescent="0.25">
      <c r="A83" s="19">
        <v>7</v>
      </c>
      <c r="B83" s="72"/>
      <c r="D83" s="92">
        <f t="shared" si="4514"/>
        <v>0</v>
      </c>
      <c r="E83" s="93">
        <f t="shared" si="4513"/>
        <v>0</v>
      </c>
      <c r="F83" s="93">
        <f t="shared" si="4513"/>
        <v>0</v>
      </c>
      <c r="G83" s="93">
        <f t="shared" si="4513"/>
        <v>0</v>
      </c>
      <c r="H83" s="93">
        <f t="shared" si="4513"/>
        <v>0</v>
      </c>
      <c r="I83" s="93">
        <f t="shared" si="4513"/>
        <v>0</v>
      </c>
      <c r="J83" s="93">
        <f t="shared" si="4513"/>
        <v>0</v>
      </c>
      <c r="K83" s="93">
        <f t="shared" si="4513"/>
        <v>0</v>
      </c>
      <c r="L83" s="93">
        <f t="shared" si="4513"/>
        <v>0</v>
      </c>
      <c r="M83" s="93">
        <f t="shared" si="4513"/>
        <v>0</v>
      </c>
      <c r="N83" s="93">
        <f t="shared" si="4513"/>
        <v>0</v>
      </c>
      <c r="O83" s="93">
        <f t="shared" si="4513"/>
        <v>0</v>
      </c>
      <c r="P83" s="151" t="str">
        <f t="shared" si="4515"/>
        <v/>
      </c>
      <c r="Q83" s="151"/>
      <c r="R83" s="151"/>
      <c r="S83" s="23"/>
      <c r="T83" s="134"/>
      <c r="U83" s="134"/>
      <c r="V83" s="152" t="str">
        <f t="shared" si="4516"/>
        <v/>
      </c>
      <c r="W83" s="152"/>
      <c r="X83" t="str">
        <f>IF(ISBLANK($B83),"",CONCATENATE(Synthèse!$C$2,"/",Synthèse!$B$2))</f>
        <v/>
      </c>
      <c r="Y83" s="35"/>
      <c r="Z83" s="43"/>
      <c r="AA83" s="34"/>
      <c r="AB83" s="34"/>
      <c r="AC83" s="34"/>
      <c r="AD83" s="34"/>
      <c r="AE83" s="34"/>
      <c r="AF83" s="34"/>
      <c r="AG83" s="35"/>
      <c r="AH83" s="35"/>
      <c r="AI83" s="35"/>
      <c r="AJ83" s="35"/>
      <c r="AK83" s="35"/>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5"/>
      <c r="CA83" s="35"/>
      <c r="CB83" s="35"/>
      <c r="CC83" s="35"/>
      <c r="CD83" s="35"/>
      <c r="CE83" s="35"/>
      <c r="CF83" s="35"/>
      <c r="CG83" s="35"/>
      <c r="CH83" s="35"/>
      <c r="CI83" s="35"/>
      <c r="CJ83" s="35"/>
      <c r="CK83" s="35"/>
      <c r="CL83" s="35"/>
      <c r="CM83" s="35"/>
      <c r="CN83" s="35"/>
      <c r="CO83" s="35"/>
      <c r="CP83" s="35"/>
      <c r="CQ83" s="35"/>
      <c r="CR83" s="35"/>
      <c r="CS83" s="35"/>
      <c r="CT83" s="35"/>
      <c r="CU83" s="35"/>
      <c r="CV83" s="35"/>
      <c r="CW83" s="35"/>
      <c r="CX83" s="35"/>
      <c r="CY83" s="35"/>
      <c r="CZ83" s="35"/>
      <c r="DA83" s="35"/>
      <c r="DB83" s="35"/>
      <c r="DC83" s="35"/>
      <c r="DD83" s="35"/>
      <c r="DE83" s="35"/>
      <c r="DF83" s="35"/>
      <c r="DG83" s="35"/>
      <c r="DH83" s="35"/>
      <c r="DI83" s="35"/>
      <c r="DJ83" s="35"/>
      <c r="DK83" s="35"/>
      <c r="DL83" s="35"/>
      <c r="DM83" s="35"/>
      <c r="DN83" s="35"/>
      <c r="DO83" s="35"/>
      <c r="DP83" s="35"/>
      <c r="DQ83" s="35"/>
      <c r="DR83" s="35"/>
      <c r="DS83" s="35"/>
      <c r="DT83" s="35"/>
      <c r="DU83" s="35"/>
      <c r="DV83" s="35"/>
      <c r="DW83" s="35"/>
      <c r="DX83" s="35"/>
      <c r="DY83" s="35"/>
      <c r="DZ83" s="35"/>
      <c r="EA83" s="35"/>
      <c r="EB83" s="35"/>
      <c r="EC83" s="35"/>
      <c r="ED83" s="35"/>
      <c r="EE83" s="35"/>
      <c r="EF83" s="35"/>
      <c r="EG83" s="35"/>
      <c r="EH83" s="35"/>
      <c r="EI83" s="35"/>
      <c r="EJ83" s="35"/>
      <c r="EK83" s="35"/>
      <c r="EL83" s="35"/>
      <c r="EM83" s="35"/>
      <c r="EN83" s="35"/>
    </row>
    <row r="84" spans="1:144" x14ac:dyDescent="0.25">
      <c r="A84" s="19">
        <v>8</v>
      </c>
      <c r="B84" s="72"/>
      <c r="D84" s="92">
        <f t="shared" si="4514"/>
        <v>0</v>
      </c>
      <c r="E84" s="93">
        <f t="shared" si="4513"/>
        <v>0</v>
      </c>
      <c r="F84" s="93">
        <f t="shared" si="4513"/>
        <v>0</v>
      </c>
      <c r="G84" s="93">
        <f t="shared" si="4513"/>
        <v>0</v>
      </c>
      <c r="H84" s="93">
        <f t="shared" si="4513"/>
        <v>0</v>
      </c>
      <c r="I84" s="93">
        <f t="shared" si="4513"/>
        <v>0</v>
      </c>
      <c r="J84" s="93">
        <f t="shared" si="4513"/>
        <v>0</v>
      </c>
      <c r="K84" s="93">
        <f t="shared" si="4513"/>
        <v>0</v>
      </c>
      <c r="L84" s="93">
        <f t="shared" si="4513"/>
        <v>0</v>
      </c>
      <c r="M84" s="93">
        <f t="shared" si="4513"/>
        <v>0</v>
      </c>
      <c r="N84" s="93">
        <f t="shared" si="4513"/>
        <v>0</v>
      </c>
      <c r="O84" s="93">
        <f t="shared" si="4513"/>
        <v>0</v>
      </c>
      <c r="P84" s="151" t="str">
        <f t="shared" si="4515"/>
        <v/>
      </c>
      <c r="Q84" s="151"/>
      <c r="R84" s="151"/>
      <c r="S84" s="23"/>
      <c r="T84" s="134"/>
      <c r="U84" s="134"/>
      <c r="V84" s="152" t="str">
        <f t="shared" si="4516"/>
        <v/>
      </c>
      <c r="W84" s="152"/>
      <c r="X84" t="str">
        <f>IF(ISBLANK($B84),"",CONCATENATE(Synthèse!$C$2,"/",Synthèse!$B$2))</f>
        <v/>
      </c>
      <c r="Y84" s="35"/>
      <c r="Z84" s="43"/>
      <c r="AA84" s="34"/>
      <c r="AB84" s="34"/>
      <c r="AC84" s="34"/>
      <c r="AD84" s="34"/>
      <c r="AE84" s="34"/>
      <c r="AF84" s="34"/>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5"/>
      <c r="CA84" s="35"/>
      <c r="CB84" s="35"/>
      <c r="CC84" s="35"/>
      <c r="CD84" s="35"/>
      <c r="CE84" s="35"/>
      <c r="CF84" s="35"/>
      <c r="CG84" s="35"/>
      <c r="CH84" s="35"/>
      <c r="CI84" s="35"/>
      <c r="CJ84" s="35"/>
      <c r="CK84" s="35"/>
      <c r="CL84" s="35"/>
      <c r="CM84" s="35"/>
      <c r="CN84" s="35"/>
      <c r="CO84" s="35"/>
      <c r="CP84" s="35"/>
      <c r="CQ84" s="35"/>
      <c r="CR84" s="35"/>
      <c r="CS84" s="35"/>
      <c r="CT84" s="35"/>
      <c r="CU84" s="35"/>
      <c r="CV84" s="35"/>
      <c r="CW84" s="35"/>
      <c r="CX84" s="35"/>
      <c r="CY84" s="35"/>
      <c r="CZ84" s="35"/>
      <c r="DA84" s="35"/>
      <c r="DB84" s="35"/>
      <c r="DC84" s="35"/>
      <c r="DD84" s="35"/>
      <c r="DE84" s="35"/>
      <c r="DF84" s="35"/>
      <c r="DG84" s="35"/>
      <c r="DH84" s="35"/>
      <c r="DI84" s="35"/>
      <c r="DJ84" s="35"/>
      <c r="DK84" s="35"/>
      <c r="DL84" s="35"/>
      <c r="DM84" s="35"/>
      <c r="DN84" s="35"/>
      <c r="DO84" s="35"/>
      <c r="DP84" s="35"/>
      <c r="DQ84" s="35"/>
      <c r="DR84" s="35"/>
      <c r="DS84" s="35"/>
      <c r="DT84" s="35"/>
      <c r="DU84" s="35"/>
      <c r="DV84" s="35"/>
      <c r="DW84" s="35"/>
      <c r="DX84" s="35"/>
      <c r="DY84" s="35"/>
      <c r="DZ84" s="35"/>
      <c r="EA84" s="35"/>
      <c r="EB84" s="35"/>
      <c r="EC84" s="35"/>
      <c r="ED84" s="35"/>
      <c r="EE84" s="35"/>
      <c r="EF84" s="35"/>
      <c r="EG84" s="35"/>
      <c r="EH84" s="35"/>
      <c r="EI84" s="35"/>
      <c r="EJ84" s="35"/>
      <c r="EK84" s="35"/>
      <c r="EL84" s="35"/>
      <c r="EM84" s="35"/>
      <c r="EN84" s="35"/>
    </row>
    <row r="85" spans="1:144" x14ac:dyDescent="0.25">
      <c r="A85" s="19">
        <v>9</v>
      </c>
      <c r="B85" s="72"/>
      <c r="D85" s="92">
        <f t="shared" si="4514"/>
        <v>0</v>
      </c>
      <c r="E85" s="93">
        <f t="shared" si="4513"/>
        <v>0</v>
      </c>
      <c r="F85" s="93">
        <f t="shared" si="4513"/>
        <v>0</v>
      </c>
      <c r="G85" s="93">
        <f t="shared" si="4513"/>
        <v>0</v>
      </c>
      <c r="H85" s="93">
        <f t="shared" si="4513"/>
        <v>0</v>
      </c>
      <c r="I85" s="93">
        <f t="shared" si="4513"/>
        <v>0</v>
      </c>
      <c r="J85" s="93">
        <f t="shared" si="4513"/>
        <v>0</v>
      </c>
      <c r="K85" s="93">
        <f t="shared" si="4513"/>
        <v>0</v>
      </c>
      <c r="L85" s="93">
        <f t="shared" si="4513"/>
        <v>0</v>
      </c>
      <c r="M85" s="93">
        <f t="shared" si="4513"/>
        <v>0</v>
      </c>
      <c r="N85" s="93">
        <f t="shared" si="4513"/>
        <v>0</v>
      </c>
      <c r="O85" s="93">
        <f t="shared" si="4513"/>
        <v>0</v>
      </c>
      <c r="P85" s="151" t="str">
        <f t="shared" si="4515"/>
        <v/>
      </c>
      <c r="Q85" s="151"/>
      <c r="R85" s="151"/>
      <c r="S85" s="23"/>
      <c r="T85" s="134"/>
      <c r="U85" s="134"/>
      <c r="V85" s="152" t="str">
        <f t="shared" si="4516"/>
        <v/>
      </c>
      <c r="W85" s="152"/>
      <c r="X85" t="str">
        <f>IF(ISBLANK($B85),"",CONCATENATE(Synthèse!$C$2,"/",Synthèse!$B$2))</f>
        <v/>
      </c>
      <c r="Y85" s="35"/>
      <c r="Z85" s="43"/>
      <c r="AA85" s="34"/>
      <c r="AB85" s="34"/>
      <c r="AC85" s="34"/>
      <c r="AD85" s="34"/>
      <c r="AE85" s="34"/>
      <c r="AF85" s="34"/>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5"/>
      <c r="CA85" s="35"/>
      <c r="CB85" s="35"/>
      <c r="CC85" s="35"/>
      <c r="CD85" s="35"/>
      <c r="CE85" s="35"/>
      <c r="CF85" s="35"/>
      <c r="CG85" s="35"/>
      <c r="CH85" s="35"/>
      <c r="CI85" s="35"/>
      <c r="CJ85" s="35"/>
      <c r="CK85" s="35"/>
      <c r="CL85" s="35"/>
      <c r="CM85" s="35"/>
      <c r="CN85" s="35"/>
      <c r="CO85" s="35"/>
      <c r="CP85" s="35"/>
      <c r="CQ85" s="35"/>
      <c r="CR85" s="35"/>
      <c r="CS85" s="35"/>
      <c r="CT85" s="35"/>
      <c r="CU85" s="35"/>
      <c r="CV85" s="35"/>
      <c r="CW85" s="35"/>
      <c r="CX85" s="35"/>
      <c r="CY85" s="35"/>
      <c r="CZ85" s="35"/>
      <c r="DA85" s="35"/>
      <c r="DB85" s="35"/>
      <c r="DC85" s="35"/>
      <c r="DD85" s="35"/>
      <c r="DE85" s="35"/>
      <c r="DF85" s="35"/>
      <c r="DG85" s="35"/>
      <c r="DH85" s="35"/>
      <c r="DI85" s="35"/>
      <c r="DJ85" s="35"/>
      <c r="DK85" s="35"/>
      <c r="DL85" s="35"/>
      <c r="DM85" s="35"/>
      <c r="DN85" s="35"/>
      <c r="DO85" s="35"/>
      <c r="DP85" s="35"/>
      <c r="DQ85" s="35"/>
      <c r="DR85" s="35"/>
      <c r="DS85" s="35"/>
      <c r="DT85" s="35"/>
      <c r="DU85" s="35"/>
      <c r="DV85" s="35"/>
      <c r="DW85" s="35"/>
      <c r="DX85" s="35"/>
      <c r="DY85" s="35"/>
      <c r="DZ85" s="35"/>
      <c r="EA85" s="35"/>
      <c r="EB85" s="35"/>
      <c r="EC85" s="35"/>
      <c r="ED85" s="35"/>
      <c r="EE85" s="35"/>
      <c r="EF85" s="35"/>
      <c r="EG85" s="35"/>
      <c r="EH85" s="35"/>
      <c r="EI85" s="35"/>
      <c r="EJ85" s="35"/>
      <c r="EK85" s="35"/>
      <c r="EL85" s="35"/>
      <c r="EM85" s="35"/>
      <c r="EN85" s="35"/>
    </row>
    <row r="86" spans="1:144" x14ac:dyDescent="0.25">
      <c r="A86" s="19">
        <v>10</v>
      </c>
      <c r="B86" s="72"/>
      <c r="D86" s="92">
        <f t="shared" si="4514"/>
        <v>0</v>
      </c>
      <c r="E86" s="93">
        <f t="shared" si="4513"/>
        <v>0</v>
      </c>
      <c r="F86" s="93">
        <f t="shared" si="4513"/>
        <v>0</v>
      </c>
      <c r="G86" s="93">
        <f t="shared" si="4513"/>
        <v>0</v>
      </c>
      <c r="H86" s="93">
        <f t="shared" si="4513"/>
        <v>0</v>
      </c>
      <c r="I86" s="93">
        <f t="shared" si="4513"/>
        <v>0</v>
      </c>
      <c r="J86" s="93">
        <f t="shared" si="4513"/>
        <v>0</v>
      </c>
      <c r="K86" s="93">
        <f t="shared" si="4513"/>
        <v>0</v>
      </c>
      <c r="L86" s="93">
        <f t="shared" si="4513"/>
        <v>0</v>
      </c>
      <c r="M86" s="93">
        <f t="shared" si="4513"/>
        <v>0</v>
      </c>
      <c r="N86" s="93">
        <f t="shared" si="4513"/>
        <v>0</v>
      </c>
      <c r="O86" s="93">
        <f t="shared" si="4513"/>
        <v>0</v>
      </c>
      <c r="P86" s="151" t="str">
        <f t="shared" ref="P86" si="4517">IF(ISBLANK($B86),"",SUM($D86:$O86))</f>
        <v/>
      </c>
      <c r="Q86" s="151"/>
      <c r="R86" s="151"/>
      <c r="S86" s="23"/>
      <c r="T86" s="134"/>
      <c r="U86" s="134"/>
      <c r="V86" s="152" t="str">
        <f t="shared" si="4516"/>
        <v/>
      </c>
      <c r="W86" s="152"/>
      <c r="X86" t="str">
        <f>IF(ISBLANK($B86),"",CONCATENATE(Synthèse!$C$2,"/",Synthèse!$B$2))</f>
        <v/>
      </c>
      <c r="Y86" s="35"/>
      <c r="Z86" s="43"/>
      <c r="AA86" s="34"/>
      <c r="AB86" s="34"/>
      <c r="AC86" s="34"/>
      <c r="AD86" s="34"/>
      <c r="AE86" s="34"/>
      <c r="AF86" s="34"/>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row>
    <row r="87" spans="1:144" hidden="1" outlineLevel="1" x14ac:dyDescent="0.25">
      <c r="B87" s="19"/>
      <c r="C87" s="8" t="s">
        <v>82</v>
      </c>
      <c r="D87" s="33">
        <f>SUM(D$77:D$86)</f>
        <v>0</v>
      </c>
      <c r="E87" s="33">
        <f t="shared" ref="E87:O87" si="4518">SUM(E$77:E$86)</f>
        <v>0</v>
      </c>
      <c r="F87" s="33">
        <f t="shared" si="4518"/>
        <v>0</v>
      </c>
      <c r="G87" s="33">
        <f t="shared" si="4518"/>
        <v>0</v>
      </c>
      <c r="H87" s="33">
        <f t="shared" si="4518"/>
        <v>0</v>
      </c>
      <c r="I87" s="33">
        <f t="shared" si="4518"/>
        <v>0</v>
      </c>
      <c r="J87" s="33">
        <f t="shared" si="4518"/>
        <v>0</v>
      </c>
      <c r="K87" s="33">
        <f t="shared" si="4518"/>
        <v>0</v>
      </c>
      <c r="L87" s="33">
        <f t="shared" si="4518"/>
        <v>0</v>
      </c>
      <c r="M87" s="33">
        <f t="shared" si="4518"/>
        <v>0</v>
      </c>
      <c r="N87" s="33">
        <f t="shared" si="4518"/>
        <v>0</v>
      </c>
      <c r="O87" s="33">
        <f t="shared" si="4518"/>
        <v>0</v>
      </c>
      <c r="Q87" s="35"/>
      <c r="R87" s="35"/>
      <c r="S87" s="35"/>
      <c r="T87" s="35"/>
      <c r="U87" s="35"/>
      <c r="V87" s="34"/>
      <c r="W87" s="34"/>
      <c r="X87" s="43"/>
      <c r="Y87" s="43"/>
      <c r="Z87" s="43"/>
      <c r="AA87" s="43"/>
      <c r="AB87" s="34"/>
      <c r="AC87" s="34"/>
      <c r="AD87" s="34"/>
      <c r="AE87" s="34"/>
      <c r="AF87" s="34"/>
      <c r="AG87" s="34"/>
      <c r="AH87" s="34"/>
      <c r="AI87" s="34"/>
      <c r="AJ87" s="22"/>
    </row>
    <row r="88" spans="1:144" hidden="1" outlineLevel="1" x14ac:dyDescent="0.25">
      <c r="B88" s="19"/>
      <c r="C88" s="8" t="s">
        <v>207</v>
      </c>
      <c r="D88" s="33">
        <f t="shared" ref="D88:O88" si="4519">D$87-D$69</f>
        <v>0</v>
      </c>
      <c r="E88" s="33">
        <f t="shared" si="4519"/>
        <v>0</v>
      </c>
      <c r="F88" s="33">
        <f t="shared" si="4519"/>
        <v>0</v>
      </c>
      <c r="G88" s="33">
        <f t="shared" si="4519"/>
        <v>0</v>
      </c>
      <c r="H88" s="33">
        <f t="shared" si="4519"/>
        <v>0</v>
      </c>
      <c r="I88" s="33">
        <f t="shared" si="4519"/>
        <v>0</v>
      </c>
      <c r="J88" s="33">
        <f t="shared" si="4519"/>
        <v>0</v>
      </c>
      <c r="K88" s="33">
        <f t="shared" si="4519"/>
        <v>0</v>
      </c>
      <c r="L88" s="33">
        <f t="shared" si="4519"/>
        <v>0</v>
      </c>
      <c r="M88" s="33">
        <f t="shared" si="4519"/>
        <v>0</v>
      </c>
      <c r="N88" s="33">
        <f t="shared" si="4519"/>
        <v>0</v>
      </c>
      <c r="O88" s="33">
        <f t="shared" si="4519"/>
        <v>0</v>
      </c>
      <c r="Q88" s="35"/>
      <c r="R88" s="35"/>
      <c r="S88" s="35"/>
      <c r="T88" s="35"/>
      <c r="U88" s="35"/>
      <c r="V88" s="34"/>
      <c r="W88" s="34"/>
      <c r="X88" s="43"/>
      <c r="Y88" s="43"/>
      <c r="Z88" s="43"/>
      <c r="AA88" s="43"/>
      <c r="AB88" s="34"/>
      <c r="AC88" s="34"/>
      <c r="AD88" s="34"/>
      <c r="AE88" s="34"/>
      <c r="AF88" s="34"/>
      <c r="AG88" s="34"/>
      <c r="AH88" s="34"/>
      <c r="AI88" s="34"/>
      <c r="AJ88" s="22"/>
    </row>
    <row r="89" spans="1:144" hidden="1" outlineLevel="1" x14ac:dyDescent="0.25">
      <c r="B89" s="19"/>
      <c r="C89" s="88" t="s">
        <v>205</v>
      </c>
      <c r="D89" s="88">
        <f>$D$88</f>
        <v>0</v>
      </c>
      <c r="E89" s="88">
        <f>D$89+E$88</f>
        <v>0</v>
      </c>
      <c r="F89" s="88">
        <f t="shared" ref="F89:O89" si="4520">E$89+F$88</f>
        <v>0</v>
      </c>
      <c r="G89" s="88">
        <f t="shared" si="4520"/>
        <v>0</v>
      </c>
      <c r="H89" s="88">
        <f t="shared" si="4520"/>
        <v>0</v>
      </c>
      <c r="I89" s="88">
        <f t="shared" si="4520"/>
        <v>0</v>
      </c>
      <c r="J89" s="88">
        <f t="shared" si="4520"/>
        <v>0</v>
      </c>
      <c r="K89" s="88">
        <f t="shared" si="4520"/>
        <v>0</v>
      </c>
      <c r="L89" s="88">
        <f t="shared" si="4520"/>
        <v>0</v>
      </c>
      <c r="M89" s="88">
        <f t="shared" si="4520"/>
        <v>0</v>
      </c>
      <c r="N89" s="88">
        <f t="shared" si="4520"/>
        <v>0</v>
      </c>
      <c r="O89" s="88">
        <f t="shared" si="4520"/>
        <v>0</v>
      </c>
      <c r="Q89" s="86"/>
      <c r="R89" s="86"/>
      <c r="S89" s="86"/>
      <c r="T89" s="86"/>
      <c r="U89" s="86"/>
      <c r="V89" s="87"/>
      <c r="W89" s="87"/>
      <c r="X89" s="43"/>
      <c r="Y89" s="43"/>
      <c r="Z89" s="43"/>
      <c r="AA89" s="43"/>
      <c r="AB89" s="87"/>
      <c r="AC89" s="87"/>
      <c r="AD89" s="87"/>
      <c r="AE89" s="87"/>
      <c r="AF89" s="87"/>
      <c r="AG89" s="87"/>
      <c r="AH89" s="87"/>
      <c r="AI89" s="87"/>
      <c r="AJ89" s="22"/>
    </row>
    <row r="90" spans="1:144" collapsed="1" x14ac:dyDescent="0.25">
      <c r="AE90" s="134"/>
      <c r="AF90" s="134"/>
      <c r="AG90" s="134"/>
      <c r="AH90" s="23"/>
      <c r="AI90" s="23"/>
      <c r="AJ90" s="22"/>
    </row>
    <row r="92" spans="1:144" ht="15.75" x14ac:dyDescent="0.25">
      <c r="A92" s="109" t="s">
        <v>84</v>
      </c>
      <c r="B92" s="109"/>
      <c r="C92" s="109"/>
    </row>
    <row r="93" spans="1:144" x14ac:dyDescent="0.25">
      <c r="A93" s="148" t="s">
        <v>3</v>
      </c>
      <c r="B93" s="148"/>
      <c r="C93" s="102">
        <f>SUM($V$77:$W$86)</f>
        <v>0</v>
      </c>
      <c r="P93" s="24" t="str">
        <f>CONCATENATE(Synthèse!$C$2,"/",Synthèse!$B$2)</f>
        <v>USD/ha</v>
      </c>
    </row>
    <row r="94" spans="1:144" x14ac:dyDescent="0.25">
      <c r="A94" s="148" t="s">
        <v>4</v>
      </c>
      <c r="B94" s="148"/>
      <c r="C94" s="102">
        <f>SUM($AD$54:$AE$68)</f>
        <v>0</v>
      </c>
      <c r="P94" s="24" t="str">
        <f>CONCATENATE(Synthèse!$C$2,"/",Synthèse!$B$2)</f>
        <v>USD/ha</v>
      </c>
    </row>
    <row r="95" spans="1:144" x14ac:dyDescent="0.25">
      <c r="A95" s="147" t="s">
        <v>5</v>
      </c>
      <c r="B95" s="147"/>
      <c r="C95" s="102">
        <f>SUMIF($B$54:$B$68,"MOT",$AD$54:$AE$68)</f>
        <v>0</v>
      </c>
      <c r="P95" s="24" t="str">
        <f>CONCATENATE(Synthèse!$C$2,"/",Synthèse!$B$2)</f>
        <v>USD/ha</v>
      </c>
    </row>
    <row r="96" spans="1:144" x14ac:dyDescent="0.25">
      <c r="A96" s="147" t="s">
        <v>6</v>
      </c>
      <c r="B96" s="147"/>
      <c r="C96" s="102">
        <f>SUMIF($B$54:$B$68,"Intrant",$AD$54:$AE$68)</f>
        <v>0</v>
      </c>
      <c r="P96" s="24" t="str">
        <f>CONCATENATE(Synthèse!$C$2,"/",Synthèse!$B$2)</f>
        <v>USD/ha</v>
      </c>
      <c r="Q96" s="25"/>
      <c r="R96" s="23"/>
      <c r="S96" s="23"/>
      <c r="T96" s="23"/>
    </row>
    <row r="97" spans="1:20" x14ac:dyDescent="0.25">
      <c r="A97" s="148" t="s">
        <v>7</v>
      </c>
      <c r="B97" s="148"/>
      <c r="C97" s="102">
        <f>$C$93-$C$94</f>
        <v>0</v>
      </c>
      <c r="P97" s="24" t="str">
        <f>CONCATENATE(Synthèse!$C$2,"/",Synthèse!$B$2)</f>
        <v>USD/ha</v>
      </c>
      <c r="Q97" s="25"/>
      <c r="R97" s="23"/>
      <c r="S97" s="23"/>
      <c r="T97" s="23"/>
    </row>
    <row r="98" spans="1:20" x14ac:dyDescent="0.25">
      <c r="A98" s="148" t="s">
        <v>8</v>
      </c>
      <c r="B98" s="148"/>
      <c r="C98" s="102">
        <f>SUM($D$49:$O$49)</f>
        <v>0</v>
      </c>
      <c r="P98" s="24" t="s">
        <v>85</v>
      </c>
    </row>
    <row r="99" spans="1:20" x14ac:dyDescent="0.25">
      <c r="A99" s="147" t="s">
        <v>9</v>
      </c>
      <c r="B99" s="147"/>
      <c r="C99" s="102">
        <f>SUMIF($B$54:$B$68,"MOT",$Y$54:$Z$68)</f>
        <v>0</v>
      </c>
      <c r="P99" s="24" t="s">
        <v>85</v>
      </c>
    </row>
    <row r="100" spans="1:20" x14ac:dyDescent="0.25">
      <c r="A100" s="148" t="s">
        <v>186</v>
      </c>
      <c r="B100" s="148"/>
      <c r="C100" s="103" t="str">
        <f>IF(ISERR($C$97/$C$98),"",$C$97/$C$98)</f>
        <v/>
      </c>
      <c r="P100" s="24" t="str">
        <f>CONCATENATE(Synthèse!$C$2,"/Hj")</f>
        <v>USD/Hj</v>
      </c>
    </row>
  </sheetData>
  <mergeCells count="1331">
    <mergeCell ref="A1:C1"/>
    <mergeCell ref="A2:B2"/>
    <mergeCell ref="A3:B3"/>
    <mergeCell ref="A4:B4"/>
    <mergeCell ref="BN17:BO17"/>
    <mergeCell ref="T17:U17"/>
    <mergeCell ref="V17:W17"/>
    <mergeCell ref="X17:Y17"/>
    <mergeCell ref="Z17:AA17"/>
    <mergeCell ref="AB17:AC17"/>
    <mergeCell ref="AD17:AE17"/>
    <mergeCell ref="AF17:AG17"/>
    <mergeCell ref="BP17:BQ17"/>
    <mergeCell ref="A5:B5"/>
    <mergeCell ref="BR17:BS17"/>
    <mergeCell ref="AH17:AI17"/>
    <mergeCell ref="AJ17:AK17"/>
    <mergeCell ref="AL17:AM17"/>
    <mergeCell ref="AN17:AO17"/>
    <mergeCell ref="AP17:AQ17"/>
    <mergeCell ref="AR17:AS17"/>
    <mergeCell ref="AT17:AU17"/>
    <mergeCell ref="AV17:AW17"/>
    <mergeCell ref="AX17:AY17"/>
    <mergeCell ref="AZ17:BA17"/>
    <mergeCell ref="BB17:BC17"/>
    <mergeCell ref="BD17:BE17"/>
    <mergeCell ref="BF17:BG17"/>
    <mergeCell ref="BH17:BI17"/>
    <mergeCell ref="BJ17:BK17"/>
    <mergeCell ref="BL17:BM17"/>
    <mergeCell ref="DJ17:DK17"/>
    <mergeCell ref="DL17:DM17"/>
    <mergeCell ref="DN17:DO17"/>
    <mergeCell ref="BT17:BU17"/>
    <mergeCell ref="BV17:BW17"/>
    <mergeCell ref="BX17:BY17"/>
    <mergeCell ref="BZ17:CA17"/>
    <mergeCell ref="CB17:CC17"/>
    <mergeCell ref="CD17:CE17"/>
    <mergeCell ref="CF17:CG17"/>
    <mergeCell ref="CH17:CI17"/>
    <mergeCell ref="CJ17:CK17"/>
    <mergeCell ref="CL17:CM17"/>
    <mergeCell ref="CN17:CO17"/>
    <mergeCell ref="CP17:CQ17"/>
    <mergeCell ref="CR17:CS17"/>
    <mergeCell ref="CT17:CU17"/>
    <mergeCell ref="CV17:CW17"/>
    <mergeCell ref="CX17:CY17"/>
    <mergeCell ref="CZ17:DA17"/>
    <mergeCell ref="DB17:DC17"/>
    <mergeCell ref="DD17:DE17"/>
    <mergeCell ref="DF17:DG17"/>
    <mergeCell ref="DH17:DI17"/>
    <mergeCell ref="FF17:FG17"/>
    <mergeCell ref="FH17:FI17"/>
    <mergeCell ref="FJ17:FK17"/>
    <mergeCell ref="DP17:DQ17"/>
    <mergeCell ref="DR17:DS17"/>
    <mergeCell ref="DT17:DU17"/>
    <mergeCell ref="DV17:DW17"/>
    <mergeCell ref="DX17:DY17"/>
    <mergeCell ref="DZ17:EA17"/>
    <mergeCell ref="EB17:EC17"/>
    <mergeCell ref="ED17:EE17"/>
    <mergeCell ref="EF17:EG17"/>
    <mergeCell ref="EH17:EI17"/>
    <mergeCell ref="EJ17:EK17"/>
    <mergeCell ref="EL17:EM17"/>
    <mergeCell ref="EN17:EO17"/>
    <mergeCell ref="EP17:EQ17"/>
    <mergeCell ref="ER17:ES17"/>
    <mergeCell ref="ET17:EU17"/>
    <mergeCell ref="EV17:EW17"/>
    <mergeCell ref="EX17:EY17"/>
    <mergeCell ref="EZ17:FA17"/>
    <mergeCell ref="FB17:FC17"/>
    <mergeCell ref="FD17:FE17"/>
    <mergeCell ref="HB17:HC17"/>
    <mergeCell ref="HD17:HE17"/>
    <mergeCell ref="HF17:HG17"/>
    <mergeCell ref="FL17:FM17"/>
    <mergeCell ref="FN17:FO17"/>
    <mergeCell ref="FP17:FQ17"/>
    <mergeCell ref="FR17:FS17"/>
    <mergeCell ref="FT17:FU17"/>
    <mergeCell ref="FV17:FW17"/>
    <mergeCell ref="FX17:FY17"/>
    <mergeCell ref="FZ17:GA17"/>
    <mergeCell ref="GB17:GC17"/>
    <mergeCell ref="GD17:GE17"/>
    <mergeCell ref="GF17:GG17"/>
    <mergeCell ref="GH17:GI17"/>
    <mergeCell ref="GJ17:GK17"/>
    <mergeCell ref="GL17:GM17"/>
    <mergeCell ref="GN17:GO17"/>
    <mergeCell ref="GP17:GQ17"/>
    <mergeCell ref="GR17:GS17"/>
    <mergeCell ref="GT17:GU17"/>
    <mergeCell ref="GV17:GW17"/>
    <mergeCell ref="GX17:GY17"/>
    <mergeCell ref="GZ17:HA17"/>
    <mergeCell ref="IX17:IY17"/>
    <mergeCell ref="IZ17:JA17"/>
    <mergeCell ref="JB17:JC17"/>
    <mergeCell ref="HH17:HI17"/>
    <mergeCell ref="HJ17:HK17"/>
    <mergeCell ref="HL17:HM17"/>
    <mergeCell ref="HN17:HO17"/>
    <mergeCell ref="HP17:HQ17"/>
    <mergeCell ref="HR17:HS17"/>
    <mergeCell ref="HT17:HU17"/>
    <mergeCell ref="HV17:HW17"/>
    <mergeCell ref="HX17:HY17"/>
    <mergeCell ref="HZ17:IA17"/>
    <mergeCell ref="IB17:IC17"/>
    <mergeCell ref="ID17:IE17"/>
    <mergeCell ref="IF17:IG17"/>
    <mergeCell ref="IH17:II17"/>
    <mergeCell ref="IJ17:IK17"/>
    <mergeCell ref="IL17:IM17"/>
    <mergeCell ref="IN17:IO17"/>
    <mergeCell ref="IP17:IQ17"/>
    <mergeCell ref="IR17:IS17"/>
    <mergeCell ref="IT17:IU17"/>
    <mergeCell ref="IV17:IW17"/>
    <mergeCell ref="KT17:KU17"/>
    <mergeCell ref="KV17:KW17"/>
    <mergeCell ref="KX17:KY17"/>
    <mergeCell ref="JD17:JE17"/>
    <mergeCell ref="JF17:JG17"/>
    <mergeCell ref="JH17:JI17"/>
    <mergeCell ref="JJ17:JK17"/>
    <mergeCell ref="JL17:JM17"/>
    <mergeCell ref="JN17:JO17"/>
    <mergeCell ref="JP17:JQ17"/>
    <mergeCell ref="JR17:JS17"/>
    <mergeCell ref="JT17:JU17"/>
    <mergeCell ref="JV17:JW17"/>
    <mergeCell ref="JX17:JY17"/>
    <mergeCell ref="JZ17:KA17"/>
    <mergeCell ref="KB17:KC17"/>
    <mergeCell ref="KD17:KE17"/>
    <mergeCell ref="KF17:KG17"/>
    <mergeCell ref="KH17:KI17"/>
    <mergeCell ref="KJ17:KK17"/>
    <mergeCell ref="KL17:KM17"/>
    <mergeCell ref="KN17:KO17"/>
    <mergeCell ref="KP17:KQ17"/>
    <mergeCell ref="KR17:KS17"/>
    <mergeCell ref="MP17:MQ17"/>
    <mergeCell ref="MR17:MS17"/>
    <mergeCell ref="MT17:MU17"/>
    <mergeCell ref="KZ17:LA17"/>
    <mergeCell ref="LB17:LC17"/>
    <mergeCell ref="LD17:LE17"/>
    <mergeCell ref="LF17:LG17"/>
    <mergeCell ref="LH17:LI17"/>
    <mergeCell ref="LJ17:LK17"/>
    <mergeCell ref="LL17:LM17"/>
    <mergeCell ref="LN17:LO17"/>
    <mergeCell ref="LP17:LQ17"/>
    <mergeCell ref="LR17:LS17"/>
    <mergeCell ref="LT17:LU17"/>
    <mergeCell ref="LV17:LW17"/>
    <mergeCell ref="LX17:LY17"/>
    <mergeCell ref="LZ17:MA17"/>
    <mergeCell ref="MB17:MC17"/>
    <mergeCell ref="MD17:ME17"/>
    <mergeCell ref="MF17:MG17"/>
    <mergeCell ref="MH17:MI17"/>
    <mergeCell ref="MJ17:MK17"/>
    <mergeCell ref="ML17:MM17"/>
    <mergeCell ref="MN17:MO17"/>
    <mergeCell ref="PX17:PY17"/>
    <mergeCell ref="PZ17:QA17"/>
    <mergeCell ref="QB17:QC17"/>
    <mergeCell ref="QD17:QE17"/>
    <mergeCell ref="QF17:QG17"/>
    <mergeCell ref="QH17:QI17"/>
    <mergeCell ref="OR17:OS17"/>
    <mergeCell ref="OT17:OU17"/>
    <mergeCell ref="OV17:OW17"/>
    <mergeCell ref="OX17:OY17"/>
    <mergeCell ref="OZ17:PA17"/>
    <mergeCell ref="PB17:PC17"/>
    <mergeCell ref="PD17:PE17"/>
    <mergeCell ref="PF17:PG17"/>
    <mergeCell ref="PH17:PI17"/>
    <mergeCell ref="PJ17:PK17"/>
    <mergeCell ref="PL17:PM17"/>
    <mergeCell ref="PN17:PO17"/>
    <mergeCell ref="T53:X53"/>
    <mergeCell ref="Y53:Z53"/>
    <mergeCell ref="AB53:AC53"/>
    <mergeCell ref="AD53:AE53"/>
    <mergeCell ref="PP17:PQ17"/>
    <mergeCell ref="PR17:PS17"/>
    <mergeCell ref="PT17:PU17"/>
    <mergeCell ref="PV17:PW17"/>
    <mergeCell ref="NT17:NU17"/>
    <mergeCell ref="NV17:NW17"/>
    <mergeCell ref="NX17:NY17"/>
    <mergeCell ref="NZ17:OA17"/>
    <mergeCell ref="OB17:OC17"/>
    <mergeCell ref="OD17:OE17"/>
    <mergeCell ref="OF17:OG17"/>
    <mergeCell ref="OH17:OI17"/>
    <mergeCell ref="OJ17:OK17"/>
    <mergeCell ref="OL17:OM17"/>
    <mergeCell ref="ON17:OO17"/>
    <mergeCell ref="OP17:OQ17"/>
    <mergeCell ref="MV17:MW17"/>
    <mergeCell ref="MX17:MY17"/>
    <mergeCell ref="MZ17:NA17"/>
    <mergeCell ref="NB17:NC17"/>
    <mergeCell ref="ND17:NE17"/>
    <mergeCell ref="NF17:NG17"/>
    <mergeCell ref="NH17:NI17"/>
    <mergeCell ref="NJ17:NK17"/>
    <mergeCell ref="NL17:NM17"/>
    <mergeCell ref="NN17:NO17"/>
    <mergeCell ref="NP17:NQ17"/>
    <mergeCell ref="NR17:NS17"/>
    <mergeCell ref="T56:X56"/>
    <mergeCell ref="Y56:Z56"/>
    <mergeCell ref="P57:S57"/>
    <mergeCell ref="T57:X57"/>
    <mergeCell ref="Y57:Z57"/>
    <mergeCell ref="AB56:AC56"/>
    <mergeCell ref="AD56:AE56"/>
    <mergeCell ref="AB57:AC57"/>
    <mergeCell ref="AD57:AE57"/>
    <mergeCell ref="T54:X54"/>
    <mergeCell ref="Y54:Z54"/>
    <mergeCell ref="AB54:AC54"/>
    <mergeCell ref="AD54:AE54"/>
    <mergeCell ref="P55:S55"/>
    <mergeCell ref="T55:X55"/>
    <mergeCell ref="Y55:Z55"/>
    <mergeCell ref="AB55:AC55"/>
    <mergeCell ref="AD55:AE55"/>
    <mergeCell ref="T60:X60"/>
    <mergeCell ref="Y60:Z60"/>
    <mergeCell ref="P61:S61"/>
    <mergeCell ref="T61:X61"/>
    <mergeCell ref="Y61:Z61"/>
    <mergeCell ref="AB60:AC60"/>
    <mergeCell ref="AD60:AE60"/>
    <mergeCell ref="AB61:AC61"/>
    <mergeCell ref="AD61:AE61"/>
    <mergeCell ref="T58:X58"/>
    <mergeCell ref="Y58:Z58"/>
    <mergeCell ref="P59:S59"/>
    <mergeCell ref="T59:X59"/>
    <mergeCell ref="Y59:Z59"/>
    <mergeCell ref="AB58:AC58"/>
    <mergeCell ref="AD58:AE58"/>
    <mergeCell ref="AB59:AC59"/>
    <mergeCell ref="AD59:AE59"/>
    <mergeCell ref="T64:X64"/>
    <mergeCell ref="Y64:Z64"/>
    <mergeCell ref="P65:S65"/>
    <mergeCell ref="T65:X65"/>
    <mergeCell ref="Y65:Z65"/>
    <mergeCell ref="AB64:AC64"/>
    <mergeCell ref="AD64:AE64"/>
    <mergeCell ref="AB65:AC65"/>
    <mergeCell ref="AD65:AE65"/>
    <mergeCell ref="T62:X62"/>
    <mergeCell ref="Y62:Z62"/>
    <mergeCell ref="P63:S63"/>
    <mergeCell ref="T63:X63"/>
    <mergeCell ref="Y63:Z63"/>
    <mergeCell ref="AB62:AC62"/>
    <mergeCell ref="AD62:AE62"/>
    <mergeCell ref="AB63:AC63"/>
    <mergeCell ref="AD63:AE63"/>
    <mergeCell ref="AI75:AJ75"/>
    <mergeCell ref="AK75:AL75"/>
    <mergeCell ref="AM75:AN75"/>
    <mergeCell ref="AO75:AP75"/>
    <mergeCell ref="AQ75:AR75"/>
    <mergeCell ref="AS75:AT75"/>
    <mergeCell ref="B73:C73"/>
    <mergeCell ref="Y75:Z75"/>
    <mergeCell ref="AA75:AB75"/>
    <mergeCell ref="AC75:AD75"/>
    <mergeCell ref="AE75:AF75"/>
    <mergeCell ref="AG75:AH75"/>
    <mergeCell ref="T68:X68"/>
    <mergeCell ref="Y68:Z68"/>
    <mergeCell ref="P66:S66"/>
    <mergeCell ref="T66:X66"/>
    <mergeCell ref="Y66:Z66"/>
    <mergeCell ref="P67:S67"/>
    <mergeCell ref="T67:X67"/>
    <mergeCell ref="Y67:Z67"/>
    <mergeCell ref="AB66:AC66"/>
    <mergeCell ref="AD66:AE66"/>
    <mergeCell ref="AB67:AC67"/>
    <mergeCell ref="AD67:AE67"/>
    <mergeCell ref="AB68:AC68"/>
    <mergeCell ref="AD68:AE68"/>
    <mergeCell ref="CK75:CL75"/>
    <mergeCell ref="CM75:CN75"/>
    <mergeCell ref="CO75:CP75"/>
    <mergeCell ref="BS75:BT75"/>
    <mergeCell ref="BU75:BV75"/>
    <mergeCell ref="BW75:BX75"/>
    <mergeCell ref="BY75:BZ75"/>
    <mergeCell ref="CA75:CB75"/>
    <mergeCell ref="CC75:CD75"/>
    <mergeCell ref="BG75:BH75"/>
    <mergeCell ref="BI75:BJ75"/>
    <mergeCell ref="BK75:BL75"/>
    <mergeCell ref="BM75:BN75"/>
    <mergeCell ref="BO75:BP75"/>
    <mergeCell ref="BQ75:BR75"/>
    <mergeCell ref="AU75:AV75"/>
    <mergeCell ref="AW75:AX75"/>
    <mergeCell ref="AY75:AZ75"/>
    <mergeCell ref="BA75:BB75"/>
    <mergeCell ref="BC75:BD75"/>
    <mergeCell ref="BE75:BF75"/>
    <mergeCell ref="EM75:EN75"/>
    <mergeCell ref="T76:U76"/>
    <mergeCell ref="V76:W76"/>
    <mergeCell ref="T77:U77"/>
    <mergeCell ref="V77:W77"/>
    <mergeCell ref="EA75:EB75"/>
    <mergeCell ref="EC75:ED75"/>
    <mergeCell ref="EE75:EF75"/>
    <mergeCell ref="EG75:EH75"/>
    <mergeCell ref="EI75:EJ75"/>
    <mergeCell ref="EK75:EL75"/>
    <mergeCell ref="DO75:DP75"/>
    <mergeCell ref="DQ75:DR75"/>
    <mergeCell ref="DS75:DT75"/>
    <mergeCell ref="DU75:DV75"/>
    <mergeCell ref="DW75:DX75"/>
    <mergeCell ref="DY75:DZ75"/>
    <mergeCell ref="DC75:DD75"/>
    <mergeCell ref="DE75:DF75"/>
    <mergeCell ref="DG75:DH75"/>
    <mergeCell ref="DI75:DJ75"/>
    <mergeCell ref="DK75:DL75"/>
    <mergeCell ref="DM75:DN75"/>
    <mergeCell ref="CQ75:CR75"/>
    <mergeCell ref="CS75:CT75"/>
    <mergeCell ref="CU75:CV75"/>
    <mergeCell ref="CW75:CX75"/>
    <mergeCell ref="CY75:CZ75"/>
    <mergeCell ref="DA75:DB75"/>
    <mergeCell ref="CE75:CF75"/>
    <mergeCell ref="CG75:CH75"/>
    <mergeCell ref="CI75:CJ75"/>
    <mergeCell ref="P78:R78"/>
    <mergeCell ref="P79:R79"/>
    <mergeCell ref="P80:R80"/>
    <mergeCell ref="P81:R81"/>
    <mergeCell ref="AE90:AG90"/>
    <mergeCell ref="T84:U84"/>
    <mergeCell ref="V84:W84"/>
    <mergeCell ref="T85:U85"/>
    <mergeCell ref="V85:W85"/>
    <mergeCell ref="A93:B93"/>
    <mergeCell ref="A94:B94"/>
    <mergeCell ref="A92:C92"/>
    <mergeCell ref="T86:U86"/>
    <mergeCell ref="V86:W86"/>
    <mergeCell ref="T82:U82"/>
    <mergeCell ref="V82:W82"/>
    <mergeCell ref="T83:U83"/>
    <mergeCell ref="V83:W83"/>
    <mergeCell ref="T80:U80"/>
    <mergeCell ref="V80:W80"/>
    <mergeCell ref="T81:U81"/>
    <mergeCell ref="V81:W81"/>
    <mergeCell ref="T78:U78"/>
    <mergeCell ref="V78:W78"/>
    <mergeCell ref="T79:U79"/>
    <mergeCell ref="V79:W79"/>
    <mergeCell ref="QJ17:QK17"/>
    <mergeCell ref="QL17:QM17"/>
    <mergeCell ref="QN17:QO17"/>
    <mergeCell ref="QP17:QQ17"/>
    <mergeCell ref="QR17:QS17"/>
    <mergeCell ref="QT17:QU17"/>
    <mergeCell ref="QV17:QW17"/>
    <mergeCell ref="QX17:QY17"/>
    <mergeCell ref="QZ17:RA17"/>
    <mergeCell ref="A95:B95"/>
    <mergeCell ref="A96:B96"/>
    <mergeCell ref="A97:B97"/>
    <mergeCell ref="A98:B98"/>
    <mergeCell ref="A99:B99"/>
    <mergeCell ref="A100:B100"/>
    <mergeCell ref="P17:Q17"/>
    <mergeCell ref="R17:S17"/>
    <mergeCell ref="P68:S68"/>
    <mergeCell ref="P64:S64"/>
    <mergeCell ref="P62:S62"/>
    <mergeCell ref="P60:S60"/>
    <mergeCell ref="P58:S58"/>
    <mergeCell ref="P56:S56"/>
    <mergeCell ref="P54:S54"/>
    <mergeCell ref="P53:S53"/>
    <mergeCell ref="P82:R82"/>
    <mergeCell ref="P83:R83"/>
    <mergeCell ref="P84:R84"/>
    <mergeCell ref="P85:R85"/>
    <mergeCell ref="P86:R86"/>
    <mergeCell ref="P76:R76"/>
    <mergeCell ref="P77:R77"/>
    <mergeCell ref="RT17:RU17"/>
    <mergeCell ref="RV17:RW17"/>
    <mergeCell ref="RX17:RY17"/>
    <mergeCell ref="RZ17:SA17"/>
    <mergeCell ref="A12:C12"/>
    <mergeCell ref="A52:C52"/>
    <mergeCell ref="EO75:EP75"/>
    <mergeCell ref="EQ75:ER75"/>
    <mergeCell ref="ES75:ET75"/>
    <mergeCell ref="EU75:EV75"/>
    <mergeCell ref="EW75:EX75"/>
    <mergeCell ref="EY75:EZ75"/>
    <mergeCell ref="FA75:FB75"/>
    <mergeCell ref="FC75:FD75"/>
    <mergeCell ref="FE75:FF75"/>
    <mergeCell ref="FG75:FH75"/>
    <mergeCell ref="FI75:FJ75"/>
    <mergeCell ref="FK75:FL75"/>
    <mergeCell ref="FM75:FN75"/>
    <mergeCell ref="FO75:FP75"/>
    <mergeCell ref="FQ75:FR75"/>
    <mergeCell ref="FS75:FT75"/>
    <mergeCell ref="FU75:FV75"/>
    <mergeCell ref="RB17:RC17"/>
    <mergeCell ref="RD17:RE17"/>
    <mergeCell ref="RF17:RG17"/>
    <mergeCell ref="RH17:RI17"/>
    <mergeCell ref="RJ17:RK17"/>
    <mergeCell ref="RL17:RM17"/>
    <mergeCell ref="RN17:RO17"/>
    <mergeCell ref="RP17:RQ17"/>
    <mergeCell ref="RR17:RS17"/>
    <mergeCell ref="GO75:GP75"/>
    <mergeCell ref="GQ75:GR75"/>
    <mergeCell ref="GS75:GT75"/>
    <mergeCell ref="GU75:GV75"/>
    <mergeCell ref="GW75:GX75"/>
    <mergeCell ref="GY75:GZ75"/>
    <mergeCell ref="HA75:HB75"/>
    <mergeCell ref="HC75:HD75"/>
    <mergeCell ref="HE75:HF75"/>
    <mergeCell ref="FW75:FX75"/>
    <mergeCell ref="FY75:FZ75"/>
    <mergeCell ref="GA75:GB75"/>
    <mergeCell ref="GC75:GD75"/>
    <mergeCell ref="GE75:GF75"/>
    <mergeCell ref="GG75:GH75"/>
    <mergeCell ref="GI75:GJ75"/>
    <mergeCell ref="GK75:GL75"/>
    <mergeCell ref="GM75:GN75"/>
    <mergeCell ref="HY75:HZ75"/>
    <mergeCell ref="IA75:IB75"/>
    <mergeCell ref="IC75:ID75"/>
    <mergeCell ref="IE75:IF75"/>
    <mergeCell ref="IG75:IH75"/>
    <mergeCell ref="II75:IJ75"/>
    <mergeCell ref="IK75:IL75"/>
    <mergeCell ref="IM75:IN75"/>
    <mergeCell ref="IO75:IP75"/>
    <mergeCell ref="HG75:HH75"/>
    <mergeCell ref="HI75:HJ75"/>
    <mergeCell ref="HK75:HL75"/>
    <mergeCell ref="HM75:HN75"/>
    <mergeCell ref="HO75:HP75"/>
    <mergeCell ref="HQ75:HR75"/>
    <mergeCell ref="HS75:HT75"/>
    <mergeCell ref="HU75:HV75"/>
    <mergeCell ref="HW75:HX75"/>
    <mergeCell ref="JI75:JJ75"/>
    <mergeCell ref="JK75:JL75"/>
    <mergeCell ref="JM75:JN75"/>
    <mergeCell ref="JO75:JP75"/>
    <mergeCell ref="JQ75:JR75"/>
    <mergeCell ref="JS75:JT75"/>
    <mergeCell ref="JU75:JV75"/>
    <mergeCell ref="JW75:JX75"/>
    <mergeCell ref="JY75:JZ75"/>
    <mergeCell ref="IQ75:IR75"/>
    <mergeCell ref="IS75:IT75"/>
    <mergeCell ref="IU75:IV75"/>
    <mergeCell ref="IW75:IX75"/>
    <mergeCell ref="IY75:IZ75"/>
    <mergeCell ref="JA75:JB75"/>
    <mergeCell ref="JC75:JD75"/>
    <mergeCell ref="JE75:JF75"/>
    <mergeCell ref="JG75:JH75"/>
    <mergeCell ref="KS75:KT75"/>
    <mergeCell ref="KU75:KV75"/>
    <mergeCell ref="KW75:KX75"/>
    <mergeCell ref="KY75:KZ75"/>
    <mergeCell ref="LA75:LB75"/>
    <mergeCell ref="LC75:LD75"/>
    <mergeCell ref="LE75:LF75"/>
    <mergeCell ref="LG75:LH75"/>
    <mergeCell ref="LI75:LJ75"/>
    <mergeCell ref="KA75:KB75"/>
    <mergeCell ref="KC75:KD75"/>
    <mergeCell ref="KE75:KF75"/>
    <mergeCell ref="KG75:KH75"/>
    <mergeCell ref="KI75:KJ75"/>
    <mergeCell ref="KK75:KL75"/>
    <mergeCell ref="KM75:KN75"/>
    <mergeCell ref="KO75:KP75"/>
    <mergeCell ref="KQ75:KR75"/>
    <mergeCell ref="MC75:MD75"/>
    <mergeCell ref="ME75:MF75"/>
    <mergeCell ref="MG75:MH75"/>
    <mergeCell ref="MI75:MJ75"/>
    <mergeCell ref="MK75:ML75"/>
    <mergeCell ref="MM75:MN75"/>
    <mergeCell ref="MO75:MP75"/>
    <mergeCell ref="MQ75:MR75"/>
    <mergeCell ref="MS75:MT75"/>
    <mergeCell ref="LK75:LL75"/>
    <mergeCell ref="LM75:LN75"/>
    <mergeCell ref="LO75:LP75"/>
    <mergeCell ref="LQ75:LR75"/>
    <mergeCell ref="LS75:LT75"/>
    <mergeCell ref="LU75:LV75"/>
    <mergeCell ref="LW75:LX75"/>
    <mergeCell ref="LY75:LZ75"/>
    <mergeCell ref="MA75:MB75"/>
    <mergeCell ref="NM75:NN75"/>
    <mergeCell ref="NO75:NP75"/>
    <mergeCell ref="NQ75:NR75"/>
    <mergeCell ref="NS75:NT75"/>
    <mergeCell ref="NU75:NV75"/>
    <mergeCell ref="NW75:NX75"/>
    <mergeCell ref="NY75:NZ75"/>
    <mergeCell ref="OA75:OB75"/>
    <mergeCell ref="OC75:OD75"/>
    <mergeCell ref="MU75:MV75"/>
    <mergeCell ref="MW75:MX75"/>
    <mergeCell ref="MY75:MZ75"/>
    <mergeCell ref="NA75:NB75"/>
    <mergeCell ref="NC75:ND75"/>
    <mergeCell ref="NE75:NF75"/>
    <mergeCell ref="NG75:NH75"/>
    <mergeCell ref="NI75:NJ75"/>
    <mergeCell ref="NK75:NL75"/>
    <mergeCell ref="OW75:OX75"/>
    <mergeCell ref="OY75:OZ75"/>
    <mergeCell ref="PA75:PB75"/>
    <mergeCell ref="PC75:PD75"/>
    <mergeCell ref="PE75:PF75"/>
    <mergeCell ref="PG75:PH75"/>
    <mergeCell ref="PI75:PJ75"/>
    <mergeCell ref="PK75:PL75"/>
    <mergeCell ref="PM75:PN75"/>
    <mergeCell ref="OE75:OF75"/>
    <mergeCell ref="OG75:OH75"/>
    <mergeCell ref="OI75:OJ75"/>
    <mergeCell ref="OK75:OL75"/>
    <mergeCell ref="OM75:ON75"/>
    <mergeCell ref="OO75:OP75"/>
    <mergeCell ref="OQ75:OR75"/>
    <mergeCell ref="OS75:OT75"/>
    <mergeCell ref="OU75:OV75"/>
    <mergeCell ref="QG75:QH75"/>
    <mergeCell ref="QI75:QJ75"/>
    <mergeCell ref="QK75:QL75"/>
    <mergeCell ref="QM75:QN75"/>
    <mergeCell ref="QO75:QP75"/>
    <mergeCell ref="QQ75:QR75"/>
    <mergeCell ref="QS75:QT75"/>
    <mergeCell ref="QU75:QV75"/>
    <mergeCell ref="QW75:QX75"/>
    <mergeCell ref="PO75:PP75"/>
    <mergeCell ref="PQ75:PR75"/>
    <mergeCell ref="PS75:PT75"/>
    <mergeCell ref="PU75:PV75"/>
    <mergeCell ref="PW75:PX75"/>
    <mergeCell ref="PY75:PZ75"/>
    <mergeCell ref="QA75:QB75"/>
    <mergeCell ref="QC75:QD75"/>
    <mergeCell ref="QE75:QF75"/>
    <mergeCell ref="SI75:SJ75"/>
    <mergeCell ref="RQ75:RR75"/>
    <mergeCell ref="RS75:RT75"/>
    <mergeCell ref="RU75:RV75"/>
    <mergeCell ref="RW75:RX75"/>
    <mergeCell ref="RY75:RZ75"/>
    <mergeCell ref="SA75:SB75"/>
    <mergeCell ref="SC75:SD75"/>
    <mergeCell ref="SE75:SF75"/>
    <mergeCell ref="SG75:SH75"/>
    <mergeCell ref="QY75:QZ75"/>
    <mergeCell ref="RA75:RB75"/>
    <mergeCell ref="RC75:RD75"/>
    <mergeCell ref="RE75:RF75"/>
    <mergeCell ref="RG75:RH75"/>
    <mergeCell ref="RI75:RJ75"/>
    <mergeCell ref="RK75:RL75"/>
    <mergeCell ref="RM75:RN75"/>
    <mergeCell ref="RO75:RP75"/>
    <mergeCell ref="TC75:TD75"/>
    <mergeCell ref="TE75:TF75"/>
    <mergeCell ref="TG75:TH75"/>
    <mergeCell ref="TI75:TJ75"/>
    <mergeCell ref="TK75:TL75"/>
    <mergeCell ref="TM75:TN75"/>
    <mergeCell ref="TO75:TP75"/>
    <mergeCell ref="TQ75:TR75"/>
    <mergeCell ref="TS75:TT75"/>
    <mergeCell ref="SK75:SL75"/>
    <mergeCell ref="SM75:SN75"/>
    <mergeCell ref="SO75:SP75"/>
    <mergeCell ref="SQ75:SR75"/>
    <mergeCell ref="SS75:ST75"/>
    <mergeCell ref="SU75:SV75"/>
    <mergeCell ref="SW75:SX75"/>
    <mergeCell ref="SY75:SZ75"/>
    <mergeCell ref="TA75:TB75"/>
    <mergeCell ref="UM75:UN75"/>
    <mergeCell ref="UO75:UP75"/>
    <mergeCell ref="UQ75:UR75"/>
    <mergeCell ref="US75:UT75"/>
    <mergeCell ref="UU75:UV75"/>
    <mergeCell ref="UW75:UX75"/>
    <mergeCell ref="UY75:UZ75"/>
    <mergeCell ref="VA75:VB75"/>
    <mergeCell ref="VC75:VD75"/>
    <mergeCell ref="TU75:TV75"/>
    <mergeCell ref="TW75:TX75"/>
    <mergeCell ref="TY75:TZ75"/>
    <mergeCell ref="UA75:UB75"/>
    <mergeCell ref="UC75:UD75"/>
    <mergeCell ref="UE75:UF75"/>
    <mergeCell ref="UG75:UH75"/>
    <mergeCell ref="UI75:UJ75"/>
    <mergeCell ref="UK75:UL75"/>
    <mergeCell ref="VW75:VX75"/>
    <mergeCell ref="VY75:VZ75"/>
    <mergeCell ref="WA75:WB75"/>
    <mergeCell ref="WC75:WD75"/>
    <mergeCell ref="WE75:WF75"/>
    <mergeCell ref="WG75:WH75"/>
    <mergeCell ref="WI75:WJ75"/>
    <mergeCell ref="WK75:WL75"/>
    <mergeCell ref="WM75:WN75"/>
    <mergeCell ref="VE75:VF75"/>
    <mergeCell ref="VG75:VH75"/>
    <mergeCell ref="VI75:VJ75"/>
    <mergeCell ref="VK75:VL75"/>
    <mergeCell ref="VM75:VN75"/>
    <mergeCell ref="VO75:VP75"/>
    <mergeCell ref="VQ75:VR75"/>
    <mergeCell ref="VS75:VT75"/>
    <mergeCell ref="VU75:VV75"/>
    <mergeCell ref="XG75:XH75"/>
    <mergeCell ref="XI75:XJ75"/>
    <mergeCell ref="XK75:XL75"/>
    <mergeCell ref="XM75:XN75"/>
    <mergeCell ref="XO75:XP75"/>
    <mergeCell ref="XQ75:XR75"/>
    <mergeCell ref="XS75:XT75"/>
    <mergeCell ref="XU75:XV75"/>
    <mergeCell ref="XW75:XX75"/>
    <mergeCell ref="WO75:WP75"/>
    <mergeCell ref="WQ75:WR75"/>
    <mergeCell ref="WS75:WT75"/>
    <mergeCell ref="WU75:WV75"/>
    <mergeCell ref="WW75:WX75"/>
    <mergeCell ref="WY75:WZ75"/>
    <mergeCell ref="XA75:XB75"/>
    <mergeCell ref="XC75:XD75"/>
    <mergeCell ref="XE75:XF75"/>
    <mergeCell ref="YQ75:YR75"/>
    <mergeCell ref="YS75:YT75"/>
    <mergeCell ref="YU75:YV75"/>
    <mergeCell ref="YW75:YX75"/>
    <mergeCell ref="YY75:YZ75"/>
    <mergeCell ref="ZA75:ZB75"/>
    <mergeCell ref="ZC75:ZD75"/>
    <mergeCell ref="ZE75:ZF75"/>
    <mergeCell ref="ZG75:ZH75"/>
    <mergeCell ref="XY75:XZ75"/>
    <mergeCell ref="YA75:YB75"/>
    <mergeCell ref="YC75:YD75"/>
    <mergeCell ref="YE75:YF75"/>
    <mergeCell ref="YG75:YH75"/>
    <mergeCell ref="YI75:YJ75"/>
    <mergeCell ref="YK75:YL75"/>
    <mergeCell ref="YM75:YN75"/>
    <mergeCell ref="YO75:YP75"/>
    <mergeCell ref="AAA75:AAB75"/>
    <mergeCell ref="AAC75:AAD75"/>
    <mergeCell ref="AAE75:AAF75"/>
    <mergeCell ref="AAG75:AAH75"/>
    <mergeCell ref="AAI75:AAJ75"/>
    <mergeCell ref="AAK75:AAL75"/>
    <mergeCell ref="AAM75:AAN75"/>
    <mergeCell ref="AAO75:AAP75"/>
    <mergeCell ref="AAQ75:AAR75"/>
    <mergeCell ref="ZI75:ZJ75"/>
    <mergeCell ref="ZK75:ZL75"/>
    <mergeCell ref="ZM75:ZN75"/>
    <mergeCell ref="ZO75:ZP75"/>
    <mergeCell ref="ZQ75:ZR75"/>
    <mergeCell ref="ZS75:ZT75"/>
    <mergeCell ref="ZU75:ZV75"/>
    <mergeCell ref="ZW75:ZX75"/>
    <mergeCell ref="ZY75:ZZ75"/>
    <mergeCell ref="ABK75:ABL75"/>
    <mergeCell ref="ABM75:ABN75"/>
    <mergeCell ref="ABO75:ABP75"/>
    <mergeCell ref="ABQ75:ABR75"/>
    <mergeCell ref="ABS75:ABT75"/>
    <mergeCell ref="ABU75:ABV75"/>
    <mergeCell ref="ABW75:ABX75"/>
    <mergeCell ref="ABY75:ABZ75"/>
    <mergeCell ref="ACA75:ACB75"/>
    <mergeCell ref="AAS75:AAT75"/>
    <mergeCell ref="AAU75:AAV75"/>
    <mergeCell ref="AAW75:AAX75"/>
    <mergeCell ref="AAY75:AAZ75"/>
    <mergeCell ref="ABA75:ABB75"/>
    <mergeCell ref="ABC75:ABD75"/>
    <mergeCell ref="ABE75:ABF75"/>
    <mergeCell ref="ABG75:ABH75"/>
    <mergeCell ref="ABI75:ABJ75"/>
    <mergeCell ref="ACU75:ACV75"/>
    <mergeCell ref="ACW75:ACX75"/>
    <mergeCell ref="ACY75:ACZ75"/>
    <mergeCell ref="ADA75:ADB75"/>
    <mergeCell ref="ADC75:ADD75"/>
    <mergeCell ref="ADE75:ADF75"/>
    <mergeCell ref="ADG75:ADH75"/>
    <mergeCell ref="ADI75:ADJ75"/>
    <mergeCell ref="ADK75:ADL75"/>
    <mergeCell ref="ACC75:ACD75"/>
    <mergeCell ref="ACE75:ACF75"/>
    <mergeCell ref="ACG75:ACH75"/>
    <mergeCell ref="ACI75:ACJ75"/>
    <mergeCell ref="ACK75:ACL75"/>
    <mergeCell ref="ACM75:ACN75"/>
    <mergeCell ref="ACO75:ACP75"/>
    <mergeCell ref="ACQ75:ACR75"/>
    <mergeCell ref="ACS75:ACT75"/>
    <mergeCell ref="AEE75:AEF75"/>
    <mergeCell ref="AEG75:AEH75"/>
    <mergeCell ref="AEI75:AEJ75"/>
    <mergeCell ref="AEK75:AEL75"/>
    <mergeCell ref="AEM75:AEN75"/>
    <mergeCell ref="AEO75:AEP75"/>
    <mergeCell ref="AEQ75:AER75"/>
    <mergeCell ref="AES75:AET75"/>
    <mergeCell ref="AEU75:AEV75"/>
    <mergeCell ref="ADM75:ADN75"/>
    <mergeCell ref="ADO75:ADP75"/>
    <mergeCell ref="ADQ75:ADR75"/>
    <mergeCell ref="ADS75:ADT75"/>
    <mergeCell ref="ADU75:ADV75"/>
    <mergeCell ref="ADW75:ADX75"/>
    <mergeCell ref="ADY75:ADZ75"/>
    <mergeCell ref="AEA75:AEB75"/>
    <mergeCell ref="AEC75:AED75"/>
    <mergeCell ref="AFO75:AFP75"/>
    <mergeCell ref="AFQ75:AFR75"/>
    <mergeCell ref="AFS75:AFT75"/>
    <mergeCell ref="AFU75:AFV75"/>
    <mergeCell ref="AFW75:AFX75"/>
    <mergeCell ref="AFY75:AFZ75"/>
    <mergeCell ref="AGA75:AGB75"/>
    <mergeCell ref="AGC75:AGD75"/>
    <mergeCell ref="AGE75:AGF75"/>
    <mergeCell ref="AEW75:AEX75"/>
    <mergeCell ref="AEY75:AEZ75"/>
    <mergeCell ref="AFA75:AFB75"/>
    <mergeCell ref="AFC75:AFD75"/>
    <mergeCell ref="AFE75:AFF75"/>
    <mergeCell ref="AFG75:AFH75"/>
    <mergeCell ref="AFI75:AFJ75"/>
    <mergeCell ref="AFK75:AFL75"/>
    <mergeCell ref="AFM75:AFN75"/>
    <mergeCell ref="AGY75:AGZ75"/>
    <mergeCell ref="AHA75:AHB75"/>
    <mergeCell ref="AHC75:AHD75"/>
    <mergeCell ref="AHE75:AHF75"/>
    <mergeCell ref="AHG75:AHH75"/>
    <mergeCell ref="AHI75:AHJ75"/>
    <mergeCell ref="AHK75:AHL75"/>
    <mergeCell ref="AHM75:AHN75"/>
    <mergeCell ref="AHO75:AHP75"/>
    <mergeCell ref="AGG75:AGH75"/>
    <mergeCell ref="AGI75:AGJ75"/>
    <mergeCell ref="AGK75:AGL75"/>
    <mergeCell ref="AGM75:AGN75"/>
    <mergeCell ref="AGO75:AGP75"/>
    <mergeCell ref="AGQ75:AGR75"/>
    <mergeCell ref="AGS75:AGT75"/>
    <mergeCell ref="AGU75:AGV75"/>
    <mergeCell ref="AGW75:AGX75"/>
    <mergeCell ref="AII75:AIJ75"/>
    <mergeCell ref="AIK75:AIL75"/>
    <mergeCell ref="AIM75:AIN75"/>
    <mergeCell ref="AIO75:AIP75"/>
    <mergeCell ref="AIQ75:AIR75"/>
    <mergeCell ref="AIS75:AIT75"/>
    <mergeCell ref="AIU75:AIV75"/>
    <mergeCell ref="AIW75:AIX75"/>
    <mergeCell ref="AIY75:AIZ75"/>
    <mergeCell ref="AHQ75:AHR75"/>
    <mergeCell ref="AHS75:AHT75"/>
    <mergeCell ref="AHU75:AHV75"/>
    <mergeCell ref="AHW75:AHX75"/>
    <mergeCell ref="AHY75:AHZ75"/>
    <mergeCell ref="AIA75:AIB75"/>
    <mergeCell ref="AIC75:AID75"/>
    <mergeCell ref="AIE75:AIF75"/>
    <mergeCell ref="AIG75:AIH75"/>
    <mergeCell ref="AJS75:AJT75"/>
    <mergeCell ref="AJU75:AJV75"/>
    <mergeCell ref="AJW75:AJX75"/>
    <mergeCell ref="AJY75:AJZ75"/>
    <mergeCell ref="AKA75:AKB75"/>
    <mergeCell ref="AKC75:AKD75"/>
    <mergeCell ref="AKE75:AKF75"/>
    <mergeCell ref="AKG75:AKH75"/>
    <mergeCell ref="AKI75:AKJ75"/>
    <mergeCell ref="AJA75:AJB75"/>
    <mergeCell ref="AJC75:AJD75"/>
    <mergeCell ref="AJE75:AJF75"/>
    <mergeCell ref="AJG75:AJH75"/>
    <mergeCell ref="AJI75:AJJ75"/>
    <mergeCell ref="AJK75:AJL75"/>
    <mergeCell ref="AJM75:AJN75"/>
    <mergeCell ref="AJO75:AJP75"/>
    <mergeCell ref="AJQ75:AJR75"/>
    <mergeCell ref="ALC75:ALD75"/>
    <mergeCell ref="ALE75:ALF75"/>
    <mergeCell ref="ALG75:ALH75"/>
    <mergeCell ref="ALI75:ALJ75"/>
    <mergeCell ref="ALK75:ALL75"/>
    <mergeCell ref="ALM75:ALN75"/>
    <mergeCell ref="ALO75:ALP75"/>
    <mergeCell ref="ALQ75:ALR75"/>
    <mergeCell ref="ALS75:ALT75"/>
    <mergeCell ref="AKK75:AKL75"/>
    <mergeCell ref="AKM75:AKN75"/>
    <mergeCell ref="AKO75:AKP75"/>
    <mergeCell ref="AKQ75:AKR75"/>
    <mergeCell ref="AKS75:AKT75"/>
    <mergeCell ref="AKU75:AKV75"/>
    <mergeCell ref="AKW75:AKX75"/>
    <mergeCell ref="AKY75:AKZ75"/>
    <mergeCell ref="ALA75:ALB75"/>
    <mergeCell ref="AMM75:AMN75"/>
    <mergeCell ref="AMO75:AMP75"/>
    <mergeCell ref="AMQ75:AMR75"/>
    <mergeCell ref="AMS75:AMT75"/>
    <mergeCell ref="AMU75:AMV75"/>
    <mergeCell ref="AMW75:AMX75"/>
    <mergeCell ref="AMY75:AMZ75"/>
    <mergeCell ref="ANA75:ANB75"/>
    <mergeCell ref="ANC75:AND75"/>
    <mergeCell ref="ALU75:ALV75"/>
    <mergeCell ref="ALW75:ALX75"/>
    <mergeCell ref="ALY75:ALZ75"/>
    <mergeCell ref="AMA75:AMB75"/>
    <mergeCell ref="AMC75:AMD75"/>
    <mergeCell ref="AME75:AMF75"/>
    <mergeCell ref="AMG75:AMH75"/>
    <mergeCell ref="AMI75:AMJ75"/>
    <mergeCell ref="AMK75:AML75"/>
    <mergeCell ref="ANW75:ANX75"/>
    <mergeCell ref="ANY75:ANZ75"/>
    <mergeCell ref="AOA75:AOB75"/>
    <mergeCell ref="AOC75:AOD75"/>
    <mergeCell ref="AOE75:AOF75"/>
    <mergeCell ref="AOG75:AOH75"/>
    <mergeCell ref="AOI75:AOJ75"/>
    <mergeCell ref="AOK75:AOL75"/>
    <mergeCell ref="AOM75:AON75"/>
    <mergeCell ref="ANE75:ANF75"/>
    <mergeCell ref="ANG75:ANH75"/>
    <mergeCell ref="ANI75:ANJ75"/>
    <mergeCell ref="ANK75:ANL75"/>
    <mergeCell ref="ANM75:ANN75"/>
    <mergeCell ref="ANO75:ANP75"/>
    <mergeCell ref="ANQ75:ANR75"/>
    <mergeCell ref="ANS75:ANT75"/>
    <mergeCell ref="ANU75:ANV75"/>
    <mergeCell ref="APG75:APH75"/>
    <mergeCell ref="API75:APJ75"/>
    <mergeCell ref="APK75:APL75"/>
    <mergeCell ref="APM75:APN75"/>
    <mergeCell ref="APO75:APP75"/>
    <mergeCell ref="APQ75:APR75"/>
    <mergeCell ref="APS75:APT75"/>
    <mergeCell ref="APU75:APV75"/>
    <mergeCell ref="APW75:APX75"/>
    <mergeCell ref="AOO75:AOP75"/>
    <mergeCell ref="AOQ75:AOR75"/>
    <mergeCell ref="AOS75:AOT75"/>
    <mergeCell ref="AOU75:AOV75"/>
    <mergeCell ref="AOW75:AOX75"/>
    <mergeCell ref="AOY75:AOZ75"/>
    <mergeCell ref="APA75:APB75"/>
    <mergeCell ref="APC75:APD75"/>
    <mergeCell ref="APE75:APF75"/>
    <mergeCell ref="AQQ75:AQR75"/>
    <mergeCell ref="AQS75:AQT75"/>
    <mergeCell ref="AQU75:AQV75"/>
    <mergeCell ref="AQW75:AQX75"/>
    <mergeCell ref="AQY75:AQZ75"/>
    <mergeCell ref="ARA75:ARB75"/>
    <mergeCell ref="ARC75:ARD75"/>
    <mergeCell ref="ARE75:ARF75"/>
    <mergeCell ref="ARG75:ARH75"/>
    <mergeCell ref="APY75:APZ75"/>
    <mergeCell ref="AQA75:AQB75"/>
    <mergeCell ref="AQC75:AQD75"/>
    <mergeCell ref="AQE75:AQF75"/>
    <mergeCell ref="AQG75:AQH75"/>
    <mergeCell ref="AQI75:AQJ75"/>
    <mergeCell ref="AQK75:AQL75"/>
    <mergeCell ref="AQM75:AQN75"/>
    <mergeCell ref="AQO75:AQP75"/>
    <mergeCell ref="ASA75:ASB75"/>
    <mergeCell ref="ASC75:ASD75"/>
    <mergeCell ref="ASE75:ASF75"/>
    <mergeCell ref="ASG75:ASH75"/>
    <mergeCell ref="ASI75:ASJ75"/>
    <mergeCell ref="ASK75:ASL75"/>
    <mergeCell ref="ASM75:ASN75"/>
    <mergeCell ref="ASO75:ASP75"/>
    <mergeCell ref="ASQ75:ASR75"/>
    <mergeCell ref="ARI75:ARJ75"/>
    <mergeCell ref="ARK75:ARL75"/>
    <mergeCell ref="ARM75:ARN75"/>
    <mergeCell ref="ARO75:ARP75"/>
    <mergeCell ref="ARQ75:ARR75"/>
    <mergeCell ref="ARS75:ART75"/>
    <mergeCell ref="ARU75:ARV75"/>
    <mergeCell ref="ARW75:ARX75"/>
    <mergeCell ref="ARY75:ARZ75"/>
    <mergeCell ref="TV17:TW17"/>
    <mergeCell ref="TX17:TY17"/>
    <mergeCell ref="TZ17:UA17"/>
    <mergeCell ref="UB17:UC17"/>
    <mergeCell ref="UD17:UE17"/>
    <mergeCell ref="UF17:UG17"/>
    <mergeCell ref="UH17:UI17"/>
    <mergeCell ref="UJ17:UK17"/>
    <mergeCell ref="UL17:UM17"/>
    <mergeCell ref="SB17:SC17"/>
    <mergeCell ref="SD17:SE17"/>
    <mergeCell ref="SF17:SG17"/>
    <mergeCell ref="SH17:SI17"/>
    <mergeCell ref="SJ17:SK17"/>
    <mergeCell ref="SL17:SM17"/>
    <mergeCell ref="SN17:SO17"/>
    <mergeCell ref="SP17:SQ17"/>
    <mergeCell ref="SR17:SS17"/>
    <mergeCell ref="ST17:SU17"/>
    <mergeCell ref="SV17:SW17"/>
    <mergeCell ref="SX17:SY17"/>
    <mergeCell ref="SZ17:TA17"/>
    <mergeCell ref="TB17:TC17"/>
    <mergeCell ref="TD17:TE17"/>
    <mergeCell ref="TF17:TG17"/>
    <mergeCell ref="TH17:TI17"/>
    <mergeCell ref="TJ17:TK17"/>
    <mergeCell ref="TL17:TM17"/>
    <mergeCell ref="TN17:TO17"/>
    <mergeCell ref="TP17:TQ17"/>
    <mergeCell ref="TR17:TS17"/>
    <mergeCell ref="TT17:TU17"/>
    <mergeCell ref="VF17:VG17"/>
    <mergeCell ref="VH17:VI17"/>
    <mergeCell ref="VJ17:VK17"/>
    <mergeCell ref="VL17:VM17"/>
    <mergeCell ref="VN17:VO17"/>
    <mergeCell ref="VP17:VQ17"/>
    <mergeCell ref="VR17:VS17"/>
    <mergeCell ref="VT17:VU17"/>
    <mergeCell ref="VV17:VW17"/>
    <mergeCell ref="UN17:UO17"/>
    <mergeCell ref="UP17:UQ17"/>
    <mergeCell ref="UR17:US17"/>
    <mergeCell ref="UT17:UU17"/>
    <mergeCell ref="UV17:UW17"/>
    <mergeCell ref="UX17:UY17"/>
    <mergeCell ref="UZ17:VA17"/>
    <mergeCell ref="VB17:VC17"/>
    <mergeCell ref="VD17:VE17"/>
    <mergeCell ref="WP17:WQ17"/>
    <mergeCell ref="WR17:WS17"/>
    <mergeCell ref="WT17:WU17"/>
    <mergeCell ref="WV17:WW17"/>
    <mergeCell ref="WX17:WY17"/>
    <mergeCell ref="WZ17:XA17"/>
    <mergeCell ref="XB17:XC17"/>
    <mergeCell ref="XD17:XE17"/>
    <mergeCell ref="XF17:XG17"/>
    <mergeCell ref="VX17:VY17"/>
    <mergeCell ref="VZ17:WA17"/>
    <mergeCell ref="WB17:WC17"/>
    <mergeCell ref="WD17:WE17"/>
    <mergeCell ref="WF17:WG17"/>
    <mergeCell ref="WH17:WI17"/>
    <mergeCell ref="WJ17:WK17"/>
    <mergeCell ref="WL17:WM17"/>
    <mergeCell ref="WN17:WO17"/>
    <mergeCell ref="XZ17:YA17"/>
    <mergeCell ref="YB17:YC17"/>
    <mergeCell ref="YD17:YE17"/>
    <mergeCell ref="YF17:YG17"/>
    <mergeCell ref="YH17:YI17"/>
    <mergeCell ref="YJ17:YK17"/>
    <mergeCell ref="YL17:YM17"/>
    <mergeCell ref="YN17:YO17"/>
    <mergeCell ref="YP17:YQ17"/>
    <mergeCell ref="XH17:XI17"/>
    <mergeCell ref="XJ17:XK17"/>
    <mergeCell ref="XL17:XM17"/>
    <mergeCell ref="XN17:XO17"/>
    <mergeCell ref="XP17:XQ17"/>
    <mergeCell ref="XR17:XS17"/>
    <mergeCell ref="XT17:XU17"/>
    <mergeCell ref="XV17:XW17"/>
    <mergeCell ref="XX17:XY17"/>
    <mergeCell ref="ZJ17:ZK17"/>
    <mergeCell ref="ZL17:ZM17"/>
    <mergeCell ref="ZN17:ZO17"/>
    <mergeCell ref="ZP17:ZQ17"/>
    <mergeCell ref="ZR17:ZS17"/>
    <mergeCell ref="ZT17:ZU17"/>
    <mergeCell ref="ZV17:ZW17"/>
    <mergeCell ref="ZX17:ZY17"/>
    <mergeCell ref="ZZ17:AAA17"/>
    <mergeCell ref="YR17:YS17"/>
    <mergeCell ref="YT17:YU17"/>
    <mergeCell ref="YV17:YW17"/>
    <mergeCell ref="YX17:YY17"/>
    <mergeCell ref="YZ17:ZA17"/>
    <mergeCell ref="ZB17:ZC17"/>
    <mergeCell ref="ZD17:ZE17"/>
    <mergeCell ref="ZF17:ZG17"/>
    <mergeCell ref="ZH17:ZI17"/>
    <mergeCell ref="AAT17:AAU17"/>
    <mergeCell ref="AAV17:AAW17"/>
    <mergeCell ref="AAX17:AAY17"/>
    <mergeCell ref="AAZ17:ABA17"/>
    <mergeCell ref="ABB17:ABC17"/>
    <mergeCell ref="ABD17:ABE17"/>
    <mergeCell ref="ABF17:ABG17"/>
    <mergeCell ref="ABH17:ABI17"/>
    <mergeCell ref="ABJ17:ABK17"/>
    <mergeCell ref="AAB17:AAC17"/>
    <mergeCell ref="AAD17:AAE17"/>
    <mergeCell ref="AAF17:AAG17"/>
    <mergeCell ref="AAH17:AAI17"/>
    <mergeCell ref="AAJ17:AAK17"/>
    <mergeCell ref="AAL17:AAM17"/>
    <mergeCell ref="AAN17:AAO17"/>
    <mergeCell ref="AAP17:AAQ17"/>
    <mergeCell ref="AAR17:AAS17"/>
    <mergeCell ref="ACD17:ACE17"/>
    <mergeCell ref="ACF17:ACG17"/>
    <mergeCell ref="ACH17:ACI17"/>
    <mergeCell ref="ACJ17:ACK17"/>
    <mergeCell ref="ACL17:ACM17"/>
    <mergeCell ref="ACN17:ACO17"/>
    <mergeCell ref="ACP17:ACQ17"/>
    <mergeCell ref="ACR17:ACS17"/>
    <mergeCell ref="ACT17:ACU17"/>
    <mergeCell ref="ABL17:ABM17"/>
    <mergeCell ref="ABN17:ABO17"/>
    <mergeCell ref="ABP17:ABQ17"/>
    <mergeCell ref="ABR17:ABS17"/>
    <mergeCell ref="ABT17:ABU17"/>
    <mergeCell ref="ABV17:ABW17"/>
    <mergeCell ref="ABX17:ABY17"/>
    <mergeCell ref="ABZ17:ACA17"/>
    <mergeCell ref="ACB17:ACC17"/>
    <mergeCell ref="ADN17:ADO17"/>
    <mergeCell ref="ADP17:ADQ17"/>
    <mergeCell ref="ADR17:ADS17"/>
    <mergeCell ref="ADT17:ADU17"/>
    <mergeCell ref="ADV17:ADW17"/>
    <mergeCell ref="ADX17:ADY17"/>
    <mergeCell ref="ADZ17:AEA17"/>
    <mergeCell ref="AEB17:AEC17"/>
    <mergeCell ref="AED17:AEE17"/>
    <mergeCell ref="ACV17:ACW17"/>
    <mergeCell ref="ACX17:ACY17"/>
    <mergeCell ref="ACZ17:ADA17"/>
    <mergeCell ref="ADB17:ADC17"/>
    <mergeCell ref="ADD17:ADE17"/>
    <mergeCell ref="ADF17:ADG17"/>
    <mergeCell ref="ADH17:ADI17"/>
    <mergeCell ref="ADJ17:ADK17"/>
    <mergeCell ref="ADL17:ADM17"/>
    <mergeCell ref="AEX17:AEY17"/>
    <mergeCell ref="AEZ17:AFA17"/>
    <mergeCell ref="AFB17:AFC17"/>
    <mergeCell ref="AFD17:AFE17"/>
    <mergeCell ref="AFF17:AFG17"/>
    <mergeCell ref="AFH17:AFI17"/>
    <mergeCell ref="AFJ17:AFK17"/>
    <mergeCell ref="AFL17:AFM17"/>
    <mergeCell ref="AFN17:AFO17"/>
    <mergeCell ref="AEF17:AEG17"/>
    <mergeCell ref="AEH17:AEI17"/>
    <mergeCell ref="AEJ17:AEK17"/>
    <mergeCell ref="AEL17:AEM17"/>
    <mergeCell ref="AEN17:AEO17"/>
    <mergeCell ref="AEP17:AEQ17"/>
    <mergeCell ref="AER17:AES17"/>
    <mergeCell ref="AET17:AEU17"/>
    <mergeCell ref="AEV17:AEW17"/>
    <mergeCell ref="AGH17:AGI17"/>
    <mergeCell ref="AGJ17:AGK17"/>
    <mergeCell ref="AGL17:AGM17"/>
    <mergeCell ref="AGN17:AGO17"/>
    <mergeCell ref="AGP17:AGQ17"/>
    <mergeCell ref="AGR17:AGS17"/>
    <mergeCell ref="AGT17:AGU17"/>
    <mergeCell ref="AGV17:AGW17"/>
    <mergeCell ref="AGX17:AGY17"/>
    <mergeCell ref="AFP17:AFQ17"/>
    <mergeCell ref="AFR17:AFS17"/>
    <mergeCell ref="AFT17:AFU17"/>
    <mergeCell ref="AFV17:AFW17"/>
    <mergeCell ref="AFX17:AFY17"/>
    <mergeCell ref="AFZ17:AGA17"/>
    <mergeCell ref="AGB17:AGC17"/>
    <mergeCell ref="AGD17:AGE17"/>
    <mergeCell ref="AGF17:AGG17"/>
    <mergeCell ref="AHR17:AHS17"/>
    <mergeCell ref="AHT17:AHU17"/>
    <mergeCell ref="AHV17:AHW17"/>
    <mergeCell ref="AHX17:AHY17"/>
    <mergeCell ref="AHZ17:AIA17"/>
    <mergeCell ref="AIB17:AIC17"/>
    <mergeCell ref="AID17:AIE17"/>
    <mergeCell ref="AIF17:AIG17"/>
    <mergeCell ref="AIH17:AII17"/>
    <mergeCell ref="AGZ17:AHA17"/>
    <mergeCell ref="AHB17:AHC17"/>
    <mergeCell ref="AHD17:AHE17"/>
    <mergeCell ref="AHF17:AHG17"/>
    <mergeCell ref="AHH17:AHI17"/>
    <mergeCell ref="AHJ17:AHK17"/>
    <mergeCell ref="AHL17:AHM17"/>
    <mergeCell ref="AHN17:AHO17"/>
    <mergeCell ref="AHP17:AHQ17"/>
    <mergeCell ref="AJB17:AJC17"/>
    <mergeCell ref="AJD17:AJE17"/>
    <mergeCell ref="AJF17:AJG17"/>
    <mergeCell ref="AJH17:AJI17"/>
    <mergeCell ref="AJJ17:AJK17"/>
    <mergeCell ref="AJL17:AJM17"/>
    <mergeCell ref="AJN17:AJO17"/>
    <mergeCell ref="AJP17:AJQ17"/>
    <mergeCell ref="AJR17:AJS17"/>
    <mergeCell ref="AIJ17:AIK17"/>
    <mergeCell ref="AIL17:AIM17"/>
    <mergeCell ref="AIN17:AIO17"/>
    <mergeCell ref="AIP17:AIQ17"/>
    <mergeCell ref="AIR17:AIS17"/>
    <mergeCell ref="AIT17:AIU17"/>
    <mergeCell ref="AIV17:AIW17"/>
    <mergeCell ref="AIX17:AIY17"/>
    <mergeCell ref="AIZ17:AJA17"/>
    <mergeCell ref="AKL17:AKM17"/>
    <mergeCell ref="AKN17:AKO17"/>
    <mergeCell ref="AKP17:AKQ17"/>
    <mergeCell ref="AKR17:AKS17"/>
    <mergeCell ref="AKT17:AKU17"/>
    <mergeCell ref="AKV17:AKW17"/>
    <mergeCell ref="AKX17:AKY17"/>
    <mergeCell ref="AKZ17:ALA17"/>
    <mergeCell ref="ALB17:ALC17"/>
    <mergeCell ref="AJT17:AJU17"/>
    <mergeCell ref="AJV17:AJW17"/>
    <mergeCell ref="AJX17:AJY17"/>
    <mergeCell ref="AJZ17:AKA17"/>
    <mergeCell ref="AKB17:AKC17"/>
    <mergeCell ref="AKD17:AKE17"/>
    <mergeCell ref="AKF17:AKG17"/>
    <mergeCell ref="AKH17:AKI17"/>
    <mergeCell ref="AKJ17:AKK17"/>
    <mergeCell ref="ALV17:ALW17"/>
    <mergeCell ref="ALX17:ALY17"/>
    <mergeCell ref="ALZ17:AMA17"/>
    <mergeCell ref="AMB17:AMC17"/>
    <mergeCell ref="AMD17:AME17"/>
    <mergeCell ref="AMF17:AMG17"/>
    <mergeCell ref="AMH17:AMI17"/>
    <mergeCell ref="AMJ17:AMK17"/>
    <mergeCell ref="AML17:AMM17"/>
    <mergeCell ref="ALD17:ALE17"/>
    <mergeCell ref="ALF17:ALG17"/>
    <mergeCell ref="ALH17:ALI17"/>
    <mergeCell ref="ALJ17:ALK17"/>
    <mergeCell ref="ALL17:ALM17"/>
    <mergeCell ref="ALN17:ALO17"/>
    <mergeCell ref="ALP17:ALQ17"/>
    <mergeCell ref="ALR17:ALS17"/>
    <mergeCell ref="ALT17:ALU17"/>
    <mergeCell ref="ANF17:ANG17"/>
    <mergeCell ref="ANH17:ANI17"/>
    <mergeCell ref="ANJ17:ANK17"/>
    <mergeCell ref="ANL17:ANM17"/>
    <mergeCell ref="ANN17:ANO17"/>
    <mergeCell ref="ANP17:ANQ17"/>
    <mergeCell ref="ANR17:ANS17"/>
    <mergeCell ref="ANT17:ANU17"/>
    <mergeCell ref="ANV17:ANW17"/>
    <mergeCell ref="AMN17:AMO17"/>
    <mergeCell ref="AMP17:AMQ17"/>
    <mergeCell ref="AMR17:AMS17"/>
    <mergeCell ref="AMT17:AMU17"/>
    <mergeCell ref="AMV17:AMW17"/>
    <mergeCell ref="AMX17:AMY17"/>
    <mergeCell ref="AMZ17:ANA17"/>
    <mergeCell ref="ANB17:ANC17"/>
    <mergeCell ref="AND17:ANE17"/>
    <mergeCell ref="AOP17:AOQ17"/>
    <mergeCell ref="AOR17:AOS17"/>
    <mergeCell ref="AOT17:AOU17"/>
    <mergeCell ref="AOV17:AOW17"/>
    <mergeCell ref="AOX17:AOY17"/>
    <mergeCell ref="AOZ17:APA17"/>
    <mergeCell ref="APB17:APC17"/>
    <mergeCell ref="APD17:APE17"/>
    <mergeCell ref="APF17:APG17"/>
    <mergeCell ref="ANX17:ANY17"/>
    <mergeCell ref="ANZ17:AOA17"/>
    <mergeCell ref="AOB17:AOC17"/>
    <mergeCell ref="AOD17:AOE17"/>
    <mergeCell ref="AOF17:AOG17"/>
    <mergeCell ref="AOH17:AOI17"/>
    <mergeCell ref="AOJ17:AOK17"/>
    <mergeCell ref="AOL17:AOM17"/>
    <mergeCell ref="AON17:AOO17"/>
    <mergeCell ref="APZ17:AQA17"/>
    <mergeCell ref="AQB17:AQC17"/>
    <mergeCell ref="AQD17:AQE17"/>
    <mergeCell ref="AQF17:AQG17"/>
    <mergeCell ref="AQH17:AQI17"/>
    <mergeCell ref="AQJ17:AQK17"/>
    <mergeCell ref="AQL17:AQM17"/>
    <mergeCell ref="AQN17:AQO17"/>
    <mergeCell ref="AQP17:AQQ17"/>
    <mergeCell ref="APH17:API17"/>
    <mergeCell ref="APJ17:APK17"/>
    <mergeCell ref="APL17:APM17"/>
    <mergeCell ref="APN17:APO17"/>
    <mergeCell ref="APP17:APQ17"/>
    <mergeCell ref="APR17:APS17"/>
    <mergeCell ref="APT17:APU17"/>
    <mergeCell ref="APV17:APW17"/>
    <mergeCell ref="APX17:APY17"/>
    <mergeCell ref="ASL17:ASM17"/>
    <mergeCell ref="ASN17:ASO17"/>
    <mergeCell ref="ASP17:ASQ17"/>
    <mergeCell ref="ASR17:ASS17"/>
    <mergeCell ref="ARJ17:ARK17"/>
    <mergeCell ref="ARL17:ARM17"/>
    <mergeCell ref="ARN17:ARO17"/>
    <mergeCell ref="ARP17:ARQ17"/>
    <mergeCell ref="ARR17:ARS17"/>
    <mergeCell ref="ART17:ARU17"/>
    <mergeCell ref="ARV17:ARW17"/>
    <mergeCell ref="ARX17:ARY17"/>
    <mergeCell ref="ARZ17:ASA17"/>
    <mergeCell ref="AQR17:AQS17"/>
    <mergeCell ref="AQT17:AQU17"/>
    <mergeCell ref="AQV17:AQW17"/>
    <mergeCell ref="AQX17:AQY17"/>
    <mergeCell ref="AQZ17:ARA17"/>
    <mergeCell ref="ARB17:ARC17"/>
    <mergeCell ref="ARD17:ARE17"/>
    <mergeCell ref="ARF17:ARG17"/>
    <mergeCell ref="ARH17:ARI17"/>
    <mergeCell ref="ASB17:ASC17"/>
    <mergeCell ref="ASD17:ASE17"/>
    <mergeCell ref="ASF17:ASG17"/>
    <mergeCell ref="ASH17:ASI17"/>
    <mergeCell ref="ASJ17:ASK17"/>
    <mergeCell ref="ATW75:ATX75"/>
    <mergeCell ref="ATY75:ATZ75"/>
    <mergeCell ref="AUA75:AUB75"/>
    <mergeCell ref="ATL17:ATM17"/>
    <mergeCell ref="ATN17:ATO17"/>
    <mergeCell ref="ATP17:ATQ17"/>
    <mergeCell ref="ATR17:ATS17"/>
    <mergeCell ref="ATM75:ATN75"/>
    <mergeCell ref="ATO75:ATP75"/>
    <mergeCell ref="ATQ75:ATR75"/>
    <mergeCell ref="ATS75:ATT75"/>
    <mergeCell ref="ATU75:ATV75"/>
    <mergeCell ref="AST17:ASU17"/>
    <mergeCell ref="ASV17:ASW17"/>
    <mergeCell ref="ASX17:ASY17"/>
    <mergeCell ref="ASZ17:ATA17"/>
    <mergeCell ref="ATB17:ATC17"/>
    <mergeCell ref="ATD17:ATE17"/>
    <mergeCell ref="ATF17:ATG17"/>
    <mergeCell ref="ATH17:ATI17"/>
    <mergeCell ref="ATJ17:ATK17"/>
    <mergeCell ref="ATK75:ATL75"/>
    <mergeCell ref="ASS75:AST75"/>
    <mergeCell ref="ASU75:ASV75"/>
    <mergeCell ref="ASW75:ASX75"/>
    <mergeCell ref="ASY75:ASZ75"/>
    <mergeCell ref="ATA75:ATB75"/>
    <mergeCell ref="ATC75:ATD75"/>
    <mergeCell ref="ATE75:ATF75"/>
    <mergeCell ref="ATG75:ATH75"/>
    <mergeCell ref="ATI75:ATJ75"/>
  </mergeCells>
  <conditionalFormatting sqref="P18:ATS18 Y76:AUB76">
    <cfRule type="expression" dxfId="12" priority="15">
      <formula>P18&lt;&gt;""</formula>
    </cfRule>
  </conditionalFormatting>
  <conditionalFormatting sqref="B19:C48 P19:ATS48 B54:C68 B77:C86 P77:AUB86 P54:AF68">
    <cfRule type="expression" dxfId="11" priority="28">
      <formula>$B19&lt;&gt;""</formula>
    </cfRule>
  </conditionalFormatting>
  <conditionalFormatting sqref="Y75:AUB75">
    <cfRule type="expression" dxfId="10" priority="12">
      <formula>MOD(COLUMN()+1,4)=0</formula>
    </cfRule>
    <cfRule type="expression" dxfId="9" priority="13">
      <formula>MOD(COLUMN()-1,4)=0</formula>
    </cfRule>
  </conditionalFormatting>
  <conditionalFormatting sqref="P19:ATS48 Y77:AUB86">
    <cfRule type="expression" dxfId="8" priority="3">
      <formula>P19&lt;&gt;""</formula>
    </cfRule>
  </conditionalFormatting>
  <conditionalFormatting sqref="C19:C48 P77:R86 V77:X86 AD54:AF68">
    <cfRule type="expression" dxfId="7" priority="42">
      <formula>NOT(ISBLANK($B19))</formula>
    </cfRule>
  </conditionalFormatting>
  <conditionalFormatting sqref="P17:ATS17 Y75:AUB75">
    <cfRule type="expression" dxfId="6" priority="8">
      <formula>P17=""</formula>
    </cfRule>
  </conditionalFormatting>
  <conditionalFormatting sqref="P17:ATS17">
    <cfRule type="expression" dxfId="5" priority="10">
      <formula>MOD(2+COLUMN(),4)=0</formula>
    </cfRule>
    <cfRule type="expression" dxfId="4" priority="11">
      <formula>MOD(COLUMN(),4)=0</formula>
    </cfRule>
  </conditionalFormatting>
  <conditionalFormatting sqref="P19:ATS48">
    <cfRule type="expression" dxfId="3" priority="26">
      <formula>P$18=""</formula>
    </cfRule>
    <cfRule type="expression" dxfId="2" priority="30">
      <formula>P$13&gt;($C$5+0.5)</formula>
    </cfRule>
  </conditionalFormatting>
  <conditionalFormatting sqref="Y77:AUB86">
    <cfRule type="expression" dxfId="1" priority="16">
      <formula>Y$76=""</formula>
    </cfRule>
  </conditionalFormatting>
  <conditionalFormatting sqref="B19:C48 P19:ATS48">
    <cfRule type="expression" dxfId="0" priority="5">
      <formula>$B19=""</formula>
    </cfRule>
  </conditionalFormatting>
  <dataValidations count="4">
    <dataValidation type="list" allowBlank="1" showInputMessage="1" showErrorMessage="1" sqref="C77:C86">
      <formula1>"Commercialisation,Aliment pour bétail,Auto-consommation"</formula1>
    </dataValidation>
    <dataValidation type="list" allowBlank="1" showInputMessage="1" showErrorMessage="1" sqref="P54:S68">
      <formula1>"1. Associé à une intervention,2. Lissé sur la période,3. Au pro-rata des Hj"</formula1>
    </dataValidation>
    <dataValidation type="list" allowBlank="1" showInputMessage="1" showErrorMessage="1" sqref="B54:B68">
      <formula1>"Intrant,MOT"</formula1>
    </dataValidation>
    <dataValidation type="list" allowBlank="1" showInputMessage="1" showErrorMessage="1" sqref="T54:X68">
      <formula1>OFFSET($B$19,0,0,30-COUNTBLANK($B$19:$B$48),1)</formula1>
    </dataValidation>
  </dataValidations>
  <pageMargins left="0.7" right="0.7" top="0.75" bottom="0.75" header="0.3" footer="0.3"/>
  <pageSetup paperSize="9" orientation="portrait" r:id="rId1"/>
  <ignoredErrors>
    <ignoredError sqref="Z74 AB74 AD74 AF74 AH74:AJ74" formula="1"/>
    <ignoredError sqref="AQ74" evalError="1"/>
    <ignoredError sqref="AK74:AP74" evalError="1" formula="1"/>
  </ignoredError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'MODE D''EMPLOI'!$B$2:$M$2</xm:f>
          </x14:formula1>
          <xm:sqref>C3</xm:sqref>
        </x14:dataValidation>
        <x14:dataValidation type="list" allowBlank="1" showInputMessage="1" showErrorMessage="1">
          <x14:formula1>
            <xm:f>'MODE D''EMPLOI'!#REF!</xm:f>
          </x14:formula1>
          <xm:sqref>AE90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MODE D'EMPLOI</vt:lpstr>
      <vt:lpstr>SP</vt:lpstr>
      <vt:lpstr>Synthèse</vt:lpstr>
      <vt:lpstr>Modèle SE naisseur</vt:lpstr>
      <vt:lpstr>Modèle SC</vt:lpstr>
      <vt:lpstr>Modèle culture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Jean-Baptiste</dc:creator>
  <cp:lastModifiedBy>Jean-Baptiste</cp:lastModifiedBy>
  <dcterms:created xsi:type="dcterms:W3CDTF">2018-11-02T10:51:48Z</dcterms:created>
  <dcterms:modified xsi:type="dcterms:W3CDTF">2018-11-17T07:38:38Z</dcterms:modified>
</cp:coreProperties>
</file>