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bhatia1\Documents\Hackathon\TechChallenge\Round2_Attempt1_VinayB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L24" i="1" l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<sst xmlns="http://schemas.openxmlformats.org/spreadsheetml/2006/main" count="14" uniqueCount="14">
  <si>
    <t>ProductModelNo</t>
  </si>
  <si>
    <t>ManufacturingCost</t>
  </si>
  <si>
    <t>SellingCost</t>
  </si>
  <si>
    <t>ProfitMargin</t>
  </si>
  <si>
    <t>MarketShare</t>
  </si>
  <si>
    <t>WarrantyPeriod</t>
  </si>
  <si>
    <t>ServiceCenter</t>
  </si>
  <si>
    <t>ClaimsMadeByCustInWarranty</t>
  </si>
  <si>
    <t>RepairExpenditureDuringWarranty</t>
  </si>
  <si>
    <t>ReplacementExpenditureDuringWarranty</t>
  </si>
  <si>
    <t>FrequentFaults</t>
  </si>
  <si>
    <t>FixedServiceCost</t>
  </si>
  <si>
    <t>ProductLifeSpan</t>
  </si>
  <si>
    <t>EstimatedServiceCost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</si>
</sst>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J1" workbookViewId="0">
      <selection activeCell="N3" sqref="N3:N24"/>
    </sheetView>
  </sheetViews>
  <sheetFormatPr defaultRowHeight="14.5" x14ac:dyDescent="0.35"/>
  <cols>
    <col min="1" max="1" width="15.08984375" bestFit="1" customWidth="1"/>
    <col min="2" max="2" width="16.81640625" bestFit="1" customWidth="1"/>
    <col min="3" max="3" width="9.7265625" bestFit="1" customWidth="1"/>
    <col min="4" max="4" width="11.26953125" bestFit="1" customWidth="1"/>
    <col min="5" max="5" width="11.54296875" bestFit="1" customWidth="1"/>
    <col min="6" max="6" width="14.1796875" bestFit="1" customWidth="1"/>
    <col min="7" max="7" width="12.1796875" bestFit="1" customWidth="1"/>
    <col min="8" max="8" width="26.6328125" bestFit="1" customWidth="1"/>
    <col min="9" max="9" width="35.90625" bestFit="1" customWidth="1"/>
    <col min="10" max="10" width="35.7265625" bestFit="1" customWidth="1"/>
    <col min="11" max="11" width="13.36328125" bestFit="1" customWidth="1"/>
    <col min="13" max="13" width="14.36328125" bestFit="1" customWidth="1"/>
    <col min="14" max="14" width="18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s="1">
        <v>1</v>
      </c>
      <c r="B2">
        <v>100</v>
      </c>
      <c r="C2">
        <v>120</v>
      </c>
      <c r="D2">
        <f>(C2-B2)*100/C2</f>
        <v>16.666666666666668</v>
      </c>
      <c r="E2">
        <v>10</v>
      </c>
      <c r="F2">
        <v>1</v>
      </c>
      <c r="G2">
        <v>40</v>
      </c>
      <c r="H2">
        <v>10</v>
      </c>
      <c r="I2">
        <f>H2*2</f>
        <v>20</v>
      </c>
      <c r="J2">
        <f>I2/2</f>
        <v>10</v>
      </c>
      <c r="K2">
        <v>1</v>
      </c>
      <c r="L2">
        <f>I2+J2+((I2+J2)*K2*(M2-F2)*2/100)</f>
        <v>31.2</v>
      </c>
      <c r="M2">
        <v>3</v>
      </c>
      <c r="N2">
        <f>SUM(L2,J2,I2)</f>
        <v>61.2</v>
      </c>
    </row>
    <row r="3" spans="1:14" x14ac:dyDescent="0.35">
      <c r="A3">
        <f>A2+1</f>
        <v>2</v>
      </c>
      <c r="B3">
        <f>A3*103</f>
        <v>206</v>
      </c>
      <c r="C3">
        <v>230</v>
      </c>
      <c r="D3">
        <f t="shared" ref="D3:D24" si="0">(C3-B3)*100/C3</f>
        <v>10.434782608695652</v>
      </c>
      <c r="E3">
        <v>14</v>
      </c>
      <c r="F3">
        <v>1</v>
      </c>
      <c r="G3">
        <v>50</v>
      </c>
      <c r="H3">
        <v>15</v>
      </c>
      <c r="I3">
        <f>H3*3</f>
        <v>45</v>
      </c>
      <c r="J3">
        <f t="shared" ref="J3:J24" si="1">I3/2</f>
        <v>22.5</v>
      </c>
      <c r="K3">
        <v>2</v>
      </c>
      <c r="L3">
        <f>I3+J3+((I3+J3)*K3*(M3-F3)*2/100)</f>
        <v>72.900000000000006</v>
      </c>
      <c r="M3">
        <v>3</v>
      </c>
      <c r="N3">
        <f t="shared" ref="N3:N24" si="2">SUM(L3,J3,I3)</f>
        <v>140.4</v>
      </c>
    </row>
    <row r="4" spans="1:14" x14ac:dyDescent="0.35">
      <c r="A4">
        <f t="shared" ref="A4:A24" si="3">A3+1</f>
        <v>3</v>
      </c>
      <c r="B4">
        <f t="shared" ref="B4:B24" si="4">A4*103</f>
        <v>309</v>
      </c>
      <c r="C4">
        <v>320</v>
      </c>
      <c r="D4">
        <f t="shared" si="0"/>
        <v>3.4375</v>
      </c>
      <c r="E4">
        <v>15</v>
      </c>
      <c r="F4">
        <v>1</v>
      </c>
      <c r="G4">
        <v>60</v>
      </c>
      <c r="H4">
        <v>15</v>
      </c>
      <c r="I4">
        <f>H4*4</f>
        <v>60</v>
      </c>
      <c r="J4">
        <f t="shared" si="1"/>
        <v>30</v>
      </c>
      <c r="K4">
        <v>3</v>
      </c>
      <c r="L4">
        <f t="shared" ref="L4:L24" si="5">I4+J4+((I4+J4)*K4*(M4-F4)*2/100)</f>
        <v>100.8</v>
      </c>
      <c r="M4">
        <v>3</v>
      </c>
      <c r="N4">
        <f t="shared" si="2"/>
        <v>190.8</v>
      </c>
    </row>
    <row r="5" spans="1:14" x14ac:dyDescent="0.35">
      <c r="A5">
        <f t="shared" si="3"/>
        <v>4</v>
      </c>
      <c r="B5">
        <f t="shared" si="4"/>
        <v>412</v>
      </c>
      <c r="C5">
        <v>450</v>
      </c>
      <c r="D5">
        <f t="shared" si="0"/>
        <v>8.4444444444444446</v>
      </c>
      <c r="E5">
        <v>16</v>
      </c>
      <c r="F5">
        <v>1</v>
      </c>
      <c r="G5">
        <v>70</v>
      </c>
      <c r="H5">
        <v>10</v>
      </c>
      <c r="I5">
        <f>H5*2</f>
        <v>20</v>
      </c>
      <c r="J5">
        <f t="shared" si="1"/>
        <v>10</v>
      </c>
      <c r="K5">
        <v>1</v>
      </c>
      <c r="L5">
        <f t="shared" si="5"/>
        <v>31.2</v>
      </c>
      <c r="M5">
        <v>3</v>
      </c>
      <c r="N5">
        <f t="shared" si="2"/>
        <v>61.2</v>
      </c>
    </row>
    <row r="6" spans="1:14" x14ac:dyDescent="0.35">
      <c r="A6">
        <f t="shared" si="3"/>
        <v>5</v>
      </c>
      <c r="B6">
        <f t="shared" si="4"/>
        <v>515</v>
      </c>
      <c r="C6">
        <v>550</v>
      </c>
      <c r="D6">
        <f t="shared" si="0"/>
        <v>6.3636363636363633</v>
      </c>
      <c r="E6">
        <v>12</v>
      </c>
      <c r="F6">
        <v>2</v>
      </c>
      <c r="G6">
        <v>30</v>
      </c>
      <c r="H6">
        <v>40</v>
      </c>
      <c r="I6">
        <f>H6*3</f>
        <v>120</v>
      </c>
      <c r="J6">
        <f t="shared" si="1"/>
        <v>60</v>
      </c>
      <c r="K6">
        <v>1</v>
      </c>
      <c r="L6">
        <f t="shared" si="5"/>
        <v>183.6</v>
      </c>
      <c r="M6">
        <v>3</v>
      </c>
      <c r="N6">
        <f t="shared" si="2"/>
        <v>363.6</v>
      </c>
    </row>
    <row r="7" spans="1:14" x14ac:dyDescent="0.35">
      <c r="A7">
        <f t="shared" si="3"/>
        <v>6</v>
      </c>
      <c r="B7">
        <f t="shared" si="4"/>
        <v>618</v>
      </c>
      <c r="C7">
        <v>700</v>
      </c>
      <c r="D7">
        <f t="shared" si="0"/>
        <v>11.714285714285714</v>
      </c>
      <c r="E7">
        <v>19</v>
      </c>
      <c r="F7">
        <v>2</v>
      </c>
      <c r="G7">
        <v>40</v>
      </c>
      <c r="H7">
        <v>45</v>
      </c>
      <c r="I7">
        <f>H7*4</f>
        <v>180</v>
      </c>
      <c r="J7">
        <f t="shared" si="1"/>
        <v>90</v>
      </c>
      <c r="K7">
        <v>1</v>
      </c>
      <c r="L7">
        <f t="shared" si="5"/>
        <v>275.39999999999998</v>
      </c>
      <c r="M7">
        <v>3</v>
      </c>
      <c r="N7">
        <f t="shared" si="2"/>
        <v>545.4</v>
      </c>
    </row>
    <row r="8" spans="1:14" x14ac:dyDescent="0.35">
      <c r="A8">
        <f t="shared" si="3"/>
        <v>7</v>
      </c>
      <c r="B8">
        <f t="shared" si="4"/>
        <v>721</v>
      </c>
      <c r="C8">
        <v>800</v>
      </c>
      <c r="D8">
        <f t="shared" si="0"/>
        <v>9.875</v>
      </c>
      <c r="E8">
        <v>22</v>
      </c>
      <c r="F8">
        <v>2</v>
      </c>
      <c r="G8">
        <v>55</v>
      </c>
      <c r="H8">
        <v>60</v>
      </c>
      <c r="I8">
        <f>H8*2</f>
        <v>120</v>
      </c>
      <c r="J8">
        <f t="shared" si="1"/>
        <v>60</v>
      </c>
      <c r="K8">
        <v>2</v>
      </c>
      <c r="L8">
        <f t="shared" si="5"/>
        <v>194.4</v>
      </c>
      <c r="M8">
        <v>4</v>
      </c>
      <c r="N8">
        <f t="shared" si="2"/>
        <v>374.4</v>
      </c>
    </row>
    <row r="9" spans="1:14" x14ac:dyDescent="0.35">
      <c r="A9">
        <f t="shared" si="3"/>
        <v>8</v>
      </c>
      <c r="B9">
        <f t="shared" si="4"/>
        <v>824</v>
      </c>
      <c r="C9">
        <v>900</v>
      </c>
      <c r="D9">
        <f t="shared" si="0"/>
        <v>8.4444444444444446</v>
      </c>
      <c r="E9">
        <v>25</v>
      </c>
      <c r="F9">
        <v>2</v>
      </c>
      <c r="G9">
        <v>45</v>
      </c>
      <c r="H9">
        <v>12</v>
      </c>
      <c r="I9">
        <f>H9*3</f>
        <v>36</v>
      </c>
      <c r="J9">
        <f t="shared" si="1"/>
        <v>18</v>
      </c>
      <c r="K9">
        <v>1</v>
      </c>
      <c r="L9">
        <f t="shared" si="5"/>
        <v>56.16</v>
      </c>
      <c r="M9">
        <v>4</v>
      </c>
      <c r="N9">
        <f t="shared" si="2"/>
        <v>110.16</v>
      </c>
    </row>
    <row r="10" spans="1:14" x14ac:dyDescent="0.35">
      <c r="A10">
        <f t="shared" si="3"/>
        <v>9</v>
      </c>
      <c r="B10">
        <f t="shared" si="4"/>
        <v>927</v>
      </c>
      <c r="C10">
        <v>1020</v>
      </c>
      <c r="D10">
        <f t="shared" si="0"/>
        <v>9.117647058823529</v>
      </c>
      <c r="E10">
        <v>26</v>
      </c>
      <c r="F10">
        <v>3</v>
      </c>
      <c r="G10">
        <v>65</v>
      </c>
      <c r="H10">
        <v>10</v>
      </c>
      <c r="I10">
        <f>H10*4</f>
        <v>40</v>
      </c>
      <c r="J10">
        <f t="shared" si="1"/>
        <v>20</v>
      </c>
      <c r="K10">
        <v>1</v>
      </c>
      <c r="L10">
        <f t="shared" si="5"/>
        <v>61.2</v>
      </c>
      <c r="M10">
        <v>4</v>
      </c>
      <c r="N10">
        <f t="shared" si="2"/>
        <v>121.2</v>
      </c>
    </row>
    <row r="11" spans="1:14" x14ac:dyDescent="0.35">
      <c r="A11">
        <f t="shared" si="3"/>
        <v>10</v>
      </c>
      <c r="B11">
        <f t="shared" si="4"/>
        <v>1030</v>
      </c>
      <c r="C11">
        <v>1500</v>
      </c>
      <c r="D11">
        <f t="shared" si="0"/>
        <v>31.333333333333332</v>
      </c>
      <c r="E11">
        <v>27</v>
      </c>
      <c r="F11">
        <v>3</v>
      </c>
      <c r="G11">
        <v>75</v>
      </c>
      <c r="H11">
        <v>20</v>
      </c>
      <c r="I11">
        <f>H11*2</f>
        <v>40</v>
      </c>
      <c r="J11">
        <f t="shared" si="1"/>
        <v>20</v>
      </c>
      <c r="K11">
        <v>1</v>
      </c>
      <c r="L11">
        <f t="shared" si="5"/>
        <v>61.2</v>
      </c>
      <c r="M11">
        <v>4</v>
      </c>
      <c r="N11">
        <f t="shared" si="2"/>
        <v>121.2</v>
      </c>
    </row>
    <row r="12" spans="1:14" x14ac:dyDescent="0.35">
      <c r="A12">
        <f t="shared" si="3"/>
        <v>11</v>
      </c>
      <c r="B12">
        <f t="shared" si="4"/>
        <v>1133</v>
      </c>
      <c r="C12">
        <v>1500</v>
      </c>
      <c r="D12">
        <f t="shared" si="0"/>
        <v>24.466666666666665</v>
      </c>
      <c r="E12">
        <v>18</v>
      </c>
      <c r="F12">
        <v>3</v>
      </c>
      <c r="G12">
        <v>78</v>
      </c>
      <c r="H12">
        <v>25</v>
      </c>
      <c r="I12">
        <f>H12*3</f>
        <v>75</v>
      </c>
      <c r="J12">
        <f t="shared" si="1"/>
        <v>37.5</v>
      </c>
      <c r="K12">
        <v>1</v>
      </c>
      <c r="L12">
        <f t="shared" si="5"/>
        <v>114.75</v>
      </c>
      <c r="M12">
        <v>4</v>
      </c>
      <c r="N12">
        <f t="shared" si="2"/>
        <v>227.25</v>
      </c>
    </row>
    <row r="13" spans="1:14" x14ac:dyDescent="0.35">
      <c r="A13">
        <f t="shared" si="3"/>
        <v>12</v>
      </c>
      <c r="B13">
        <f t="shared" si="4"/>
        <v>1236</v>
      </c>
      <c r="C13">
        <v>1500</v>
      </c>
      <c r="D13">
        <f t="shared" si="0"/>
        <v>17.600000000000001</v>
      </c>
      <c r="E13">
        <v>56</v>
      </c>
      <c r="F13">
        <v>3</v>
      </c>
      <c r="G13">
        <v>45</v>
      </c>
      <c r="H13">
        <v>35</v>
      </c>
      <c r="I13">
        <f>H13*4</f>
        <v>140</v>
      </c>
      <c r="J13">
        <f t="shared" si="1"/>
        <v>70</v>
      </c>
      <c r="K13">
        <v>2</v>
      </c>
      <c r="L13">
        <f t="shared" si="5"/>
        <v>218.4</v>
      </c>
      <c r="M13">
        <v>4</v>
      </c>
      <c r="N13">
        <f t="shared" si="2"/>
        <v>428.4</v>
      </c>
    </row>
    <row r="14" spans="1:14" x14ac:dyDescent="0.35">
      <c r="A14">
        <f t="shared" si="3"/>
        <v>13</v>
      </c>
      <c r="B14">
        <f t="shared" si="4"/>
        <v>1339</v>
      </c>
      <c r="C14">
        <v>1800</v>
      </c>
      <c r="D14">
        <f t="shared" si="0"/>
        <v>25.611111111111111</v>
      </c>
      <c r="E14">
        <v>32</v>
      </c>
      <c r="F14">
        <v>4</v>
      </c>
      <c r="G14">
        <v>65</v>
      </c>
      <c r="H14">
        <v>100</v>
      </c>
      <c r="I14">
        <f>H14*2</f>
        <v>200</v>
      </c>
      <c r="J14">
        <f t="shared" si="1"/>
        <v>100</v>
      </c>
      <c r="K14">
        <v>1</v>
      </c>
      <c r="L14">
        <f t="shared" si="5"/>
        <v>312</v>
      </c>
      <c r="M14">
        <v>6</v>
      </c>
      <c r="N14">
        <f t="shared" si="2"/>
        <v>612</v>
      </c>
    </row>
    <row r="15" spans="1:14" x14ac:dyDescent="0.35">
      <c r="A15">
        <f t="shared" si="3"/>
        <v>14</v>
      </c>
      <c r="B15">
        <f t="shared" si="4"/>
        <v>1442</v>
      </c>
      <c r="C15">
        <v>1800</v>
      </c>
      <c r="D15">
        <f t="shared" si="0"/>
        <v>19.888888888888889</v>
      </c>
      <c r="E15">
        <v>22</v>
      </c>
      <c r="F15">
        <v>4</v>
      </c>
      <c r="G15">
        <v>35</v>
      </c>
      <c r="H15">
        <v>200</v>
      </c>
      <c r="I15">
        <f>H15*3</f>
        <v>600</v>
      </c>
      <c r="J15">
        <f t="shared" si="1"/>
        <v>300</v>
      </c>
      <c r="K15">
        <v>1</v>
      </c>
      <c r="L15">
        <f t="shared" si="5"/>
        <v>936</v>
      </c>
      <c r="M15">
        <v>6</v>
      </c>
      <c r="N15">
        <f t="shared" si="2"/>
        <v>1836</v>
      </c>
    </row>
    <row r="16" spans="1:14" x14ac:dyDescent="0.35">
      <c r="A16">
        <f t="shared" si="3"/>
        <v>15</v>
      </c>
      <c r="B16">
        <f t="shared" si="4"/>
        <v>1545</v>
      </c>
      <c r="C16">
        <v>1900</v>
      </c>
      <c r="D16">
        <f t="shared" si="0"/>
        <v>18.684210526315791</v>
      </c>
      <c r="E16">
        <v>33</v>
      </c>
      <c r="F16">
        <v>4</v>
      </c>
      <c r="G16">
        <v>25</v>
      </c>
      <c r="H16">
        <v>300</v>
      </c>
      <c r="I16">
        <f>H16*4</f>
        <v>1200</v>
      </c>
      <c r="J16">
        <f t="shared" si="1"/>
        <v>600</v>
      </c>
      <c r="K16">
        <v>1</v>
      </c>
      <c r="L16">
        <f t="shared" si="5"/>
        <v>1872</v>
      </c>
      <c r="M16">
        <v>6</v>
      </c>
      <c r="N16">
        <f t="shared" si="2"/>
        <v>3672</v>
      </c>
    </row>
    <row r="17" spans="1:14" x14ac:dyDescent="0.35">
      <c r="A17">
        <f t="shared" si="3"/>
        <v>16</v>
      </c>
      <c r="B17">
        <f t="shared" si="4"/>
        <v>1648</v>
      </c>
      <c r="C17">
        <v>1900</v>
      </c>
      <c r="D17">
        <f t="shared" si="0"/>
        <v>13.263157894736842</v>
      </c>
      <c r="E17">
        <v>44</v>
      </c>
      <c r="F17">
        <v>4</v>
      </c>
      <c r="G17">
        <v>15</v>
      </c>
      <c r="H17">
        <v>150</v>
      </c>
      <c r="I17">
        <f>H17*2</f>
        <v>300</v>
      </c>
      <c r="J17">
        <f t="shared" si="1"/>
        <v>150</v>
      </c>
      <c r="K17">
        <v>1</v>
      </c>
      <c r="L17">
        <f t="shared" si="5"/>
        <v>459</v>
      </c>
      <c r="M17">
        <v>5</v>
      </c>
      <c r="N17">
        <f t="shared" si="2"/>
        <v>909</v>
      </c>
    </row>
    <row r="18" spans="1:14" x14ac:dyDescent="0.35">
      <c r="A18">
        <f t="shared" si="3"/>
        <v>17</v>
      </c>
      <c r="B18">
        <f t="shared" si="4"/>
        <v>1751</v>
      </c>
      <c r="C18">
        <v>2000</v>
      </c>
      <c r="D18">
        <f t="shared" si="0"/>
        <v>12.45</v>
      </c>
      <c r="E18">
        <v>23</v>
      </c>
      <c r="F18">
        <v>5</v>
      </c>
      <c r="G18">
        <v>10</v>
      </c>
      <c r="H18">
        <v>230</v>
      </c>
      <c r="I18">
        <f>H18*3</f>
        <v>690</v>
      </c>
      <c r="J18">
        <f t="shared" si="1"/>
        <v>345</v>
      </c>
      <c r="K18">
        <v>1</v>
      </c>
      <c r="L18">
        <f t="shared" si="5"/>
        <v>1138.5</v>
      </c>
      <c r="M18">
        <v>10</v>
      </c>
      <c r="N18">
        <f t="shared" si="2"/>
        <v>2173.5</v>
      </c>
    </row>
    <row r="19" spans="1:14" x14ac:dyDescent="0.35">
      <c r="A19">
        <f t="shared" si="3"/>
        <v>18</v>
      </c>
      <c r="B19">
        <f t="shared" si="4"/>
        <v>1854</v>
      </c>
      <c r="C19">
        <v>2020</v>
      </c>
      <c r="D19">
        <f t="shared" si="0"/>
        <v>8.217821782178218</v>
      </c>
      <c r="E19">
        <v>11</v>
      </c>
      <c r="F19">
        <v>5</v>
      </c>
      <c r="G19">
        <v>65</v>
      </c>
      <c r="H19">
        <v>150</v>
      </c>
      <c r="I19">
        <f>H19*4</f>
        <v>600</v>
      </c>
      <c r="J19">
        <f t="shared" si="1"/>
        <v>300</v>
      </c>
      <c r="K19">
        <v>1</v>
      </c>
      <c r="L19">
        <f t="shared" si="5"/>
        <v>990</v>
      </c>
      <c r="M19">
        <v>10</v>
      </c>
      <c r="N19">
        <f t="shared" si="2"/>
        <v>1890</v>
      </c>
    </row>
    <row r="20" spans="1:14" x14ac:dyDescent="0.35">
      <c r="A20">
        <f t="shared" si="3"/>
        <v>19</v>
      </c>
      <c r="B20">
        <f t="shared" si="4"/>
        <v>1957</v>
      </c>
      <c r="C20">
        <v>2500</v>
      </c>
      <c r="D20">
        <f t="shared" si="0"/>
        <v>21.72</v>
      </c>
      <c r="E20">
        <v>9</v>
      </c>
      <c r="F20">
        <v>5</v>
      </c>
      <c r="G20">
        <v>75</v>
      </c>
      <c r="H20">
        <v>250</v>
      </c>
      <c r="I20">
        <f>H20*2</f>
        <v>500</v>
      </c>
      <c r="J20">
        <f t="shared" si="1"/>
        <v>250</v>
      </c>
      <c r="K20">
        <v>1</v>
      </c>
      <c r="L20">
        <f t="shared" si="5"/>
        <v>825</v>
      </c>
      <c r="M20">
        <v>10</v>
      </c>
      <c r="N20">
        <f t="shared" si="2"/>
        <v>1575</v>
      </c>
    </row>
    <row r="21" spans="1:14" x14ac:dyDescent="0.35">
      <c r="A21">
        <f t="shared" si="3"/>
        <v>20</v>
      </c>
      <c r="B21">
        <f t="shared" si="4"/>
        <v>2060</v>
      </c>
      <c r="C21">
        <v>2500</v>
      </c>
      <c r="D21">
        <f t="shared" si="0"/>
        <v>17.600000000000001</v>
      </c>
      <c r="E21">
        <v>17</v>
      </c>
      <c r="F21">
        <v>2</v>
      </c>
      <c r="G21">
        <v>78</v>
      </c>
      <c r="H21">
        <v>160</v>
      </c>
      <c r="I21">
        <f>H21*3</f>
        <v>480</v>
      </c>
      <c r="J21">
        <f t="shared" si="1"/>
        <v>240</v>
      </c>
      <c r="K21">
        <v>1</v>
      </c>
      <c r="L21">
        <f t="shared" si="5"/>
        <v>748.8</v>
      </c>
      <c r="M21">
        <v>4</v>
      </c>
      <c r="N21">
        <f t="shared" si="2"/>
        <v>1468.8</v>
      </c>
    </row>
    <row r="22" spans="1:14" x14ac:dyDescent="0.35">
      <c r="A22">
        <f t="shared" si="3"/>
        <v>21</v>
      </c>
      <c r="B22">
        <f t="shared" si="4"/>
        <v>2163</v>
      </c>
      <c r="C22">
        <v>2800</v>
      </c>
      <c r="D22">
        <f t="shared" si="0"/>
        <v>22.75</v>
      </c>
      <c r="E22">
        <v>45</v>
      </c>
      <c r="F22">
        <v>2</v>
      </c>
      <c r="G22">
        <v>70</v>
      </c>
      <c r="H22">
        <v>230</v>
      </c>
      <c r="I22">
        <f>H22*4</f>
        <v>920</v>
      </c>
      <c r="J22">
        <f t="shared" si="1"/>
        <v>460</v>
      </c>
      <c r="K22">
        <v>3</v>
      </c>
      <c r="L22">
        <f t="shared" si="5"/>
        <v>1462.8</v>
      </c>
      <c r="M22">
        <v>3</v>
      </c>
      <c r="N22">
        <f t="shared" si="2"/>
        <v>2842.8</v>
      </c>
    </row>
    <row r="23" spans="1:14" x14ac:dyDescent="0.35">
      <c r="A23">
        <f t="shared" si="3"/>
        <v>22</v>
      </c>
      <c r="B23">
        <f t="shared" si="4"/>
        <v>2266</v>
      </c>
      <c r="C23">
        <v>2800</v>
      </c>
      <c r="D23">
        <f t="shared" si="0"/>
        <v>19.071428571428573</v>
      </c>
      <c r="E23">
        <v>38</v>
      </c>
      <c r="F23">
        <v>2</v>
      </c>
      <c r="G23">
        <v>65</v>
      </c>
      <c r="H23">
        <v>150</v>
      </c>
      <c r="I23">
        <f>H23*2</f>
        <v>300</v>
      </c>
      <c r="J23">
        <f t="shared" si="1"/>
        <v>150</v>
      </c>
      <c r="K23">
        <v>1</v>
      </c>
      <c r="L23">
        <f t="shared" si="5"/>
        <v>468</v>
      </c>
      <c r="M23">
        <v>4</v>
      </c>
      <c r="N23">
        <f t="shared" si="2"/>
        <v>918</v>
      </c>
    </row>
    <row r="24" spans="1:14" x14ac:dyDescent="0.35">
      <c r="A24">
        <f t="shared" si="3"/>
        <v>23</v>
      </c>
      <c r="B24">
        <f t="shared" si="4"/>
        <v>2369</v>
      </c>
      <c r="C24">
        <v>3000</v>
      </c>
      <c r="D24">
        <f t="shared" si="0"/>
        <v>21.033333333333335</v>
      </c>
      <c r="E24">
        <v>39</v>
      </c>
      <c r="F24">
        <v>1</v>
      </c>
      <c r="G24">
        <v>55</v>
      </c>
      <c r="H24">
        <v>250</v>
      </c>
      <c r="I24">
        <f>H24*3</f>
        <v>750</v>
      </c>
      <c r="J24">
        <f t="shared" si="1"/>
        <v>375</v>
      </c>
      <c r="K24">
        <v>1</v>
      </c>
      <c r="L24">
        <f t="shared" si="5"/>
        <v>1170</v>
      </c>
      <c r="M24">
        <v>3</v>
      </c>
      <c r="N24">
        <f t="shared" si="2"/>
        <v>2295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Bhatia, Vinay</dc:creator>
  <cp:lastModifiedBy>Bhatia, Vinay</cp:lastModifiedBy>
  <dcterms:created xsi:type="dcterms:W3CDTF">2017-10-19T08:27:45Z</dcterms:created>
  <dcterms:modified xsi:type="dcterms:W3CDTF">2017-10-22T14:42:36Z</dcterms:modified>
</cp:coreProperties>
</file>